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H12" i="24" l="1"/>
  <c r="I12" i="24"/>
  <c r="H13" i="24"/>
  <c r="I13" i="24"/>
  <c r="H14" i="24"/>
  <c r="I14" i="24"/>
  <c r="H15" i="24"/>
  <c r="I15" i="24"/>
  <c r="H16" i="24"/>
  <c r="I16" i="24"/>
  <c r="H17" i="24"/>
  <c r="I17" i="24"/>
  <c r="H18" i="24"/>
  <c r="I18" i="24"/>
  <c r="H19" i="24"/>
  <c r="I19" i="24"/>
  <c r="H20" i="24"/>
  <c r="I20" i="24"/>
  <c r="H21" i="24"/>
  <c r="I21" i="24"/>
  <c r="H22" i="24"/>
  <c r="I22" i="24"/>
  <c r="H23" i="24"/>
  <c r="I23" i="24"/>
  <c r="H24" i="24"/>
  <c r="I24" i="24"/>
  <c r="I11" i="24"/>
  <c r="H11" i="24"/>
  <c r="G12" i="24"/>
  <c r="G16" i="24"/>
  <c r="G13" i="24"/>
  <c r="G19" i="24"/>
  <c r="G18" i="24"/>
  <c r="C42" i="1"/>
  <c r="D20" i="1" s="1"/>
  <c r="C37" i="1"/>
  <c r="I13" i="26"/>
  <c r="D22" i="1"/>
  <c r="D21" i="1"/>
  <c r="D18" i="1"/>
  <c r="D17" i="1"/>
  <c r="D14" i="1"/>
  <c r="D13" i="1"/>
  <c r="D35" i="1"/>
  <c r="D34" i="1"/>
  <c r="D31" i="1"/>
  <c r="D30" i="1"/>
  <c r="D27" i="1"/>
  <c r="D26" i="1"/>
  <c r="D42" i="1"/>
  <c r="D41" i="1"/>
  <c r="D39" i="1"/>
  <c r="C46" i="27"/>
  <c r="C12" i="27"/>
  <c r="C11" i="1"/>
  <c r="J76" i="2"/>
  <c r="J74" i="2"/>
  <c r="J19" i="2"/>
  <c r="J18" i="2"/>
  <c r="J13" i="2"/>
  <c r="C11" i="27" l="1"/>
  <c r="C43" i="1" s="1"/>
  <c r="D43" i="1" s="1"/>
  <c r="D24" i="1"/>
  <c r="D28" i="1"/>
  <c r="D32" i="1"/>
  <c r="D36" i="1"/>
  <c r="D15" i="1"/>
  <c r="D19" i="1"/>
  <c r="D11" i="1"/>
  <c r="D40" i="1"/>
  <c r="D25" i="1"/>
  <c r="D29" i="1"/>
  <c r="D33" i="1"/>
  <c r="D37" i="1"/>
  <c r="D16" i="1"/>
  <c r="I12" i="26"/>
  <c r="J12" i="2"/>
  <c r="J73" i="2"/>
  <c r="I11" i="26" l="1"/>
  <c r="J11" i="2"/>
  <c r="J23" i="26" l="1"/>
  <c r="J21" i="26"/>
  <c r="J19" i="26"/>
  <c r="J17" i="26"/>
  <c r="J15" i="26"/>
  <c r="J22" i="26"/>
  <c r="J20" i="26"/>
  <c r="J18" i="26"/>
  <c r="J16" i="26"/>
  <c r="J14" i="26"/>
  <c r="J11" i="26"/>
  <c r="J13" i="26"/>
  <c r="J12" i="26"/>
  <c r="K71" i="2"/>
  <c r="K69" i="2"/>
  <c r="K67" i="2"/>
  <c r="K65" i="2"/>
  <c r="K63" i="2"/>
  <c r="K61" i="2"/>
  <c r="K59" i="2"/>
  <c r="K57" i="2"/>
  <c r="K55" i="2"/>
  <c r="K53" i="2"/>
  <c r="K51" i="2"/>
  <c r="K49" i="2"/>
  <c r="K47" i="2"/>
  <c r="K45" i="2"/>
  <c r="K43" i="2"/>
  <c r="K41" i="2"/>
  <c r="K39" i="2"/>
  <c r="K37" i="2"/>
  <c r="K35" i="2"/>
  <c r="K33" i="2"/>
  <c r="K31" i="2"/>
  <c r="K29" i="2"/>
  <c r="K27" i="2"/>
  <c r="K25" i="2"/>
  <c r="K23" i="2"/>
  <c r="K21" i="2"/>
  <c r="K16" i="2"/>
  <c r="K14" i="2"/>
  <c r="K11" i="2"/>
  <c r="K85" i="2"/>
  <c r="K83" i="2"/>
  <c r="K81" i="2"/>
  <c r="K79" i="2"/>
  <c r="K77" i="2"/>
  <c r="K75" i="2"/>
  <c r="K72" i="2"/>
  <c r="K70" i="2"/>
  <c r="K68" i="2"/>
  <c r="K66" i="2"/>
  <c r="K64" i="2"/>
  <c r="K62" i="2"/>
  <c r="K60" i="2"/>
  <c r="K58" i="2"/>
  <c r="K56" i="2"/>
  <c r="K54" i="2"/>
  <c r="K52" i="2"/>
  <c r="K50" i="2"/>
  <c r="K48" i="2"/>
  <c r="K46" i="2"/>
  <c r="K44" i="2"/>
  <c r="K42" i="2"/>
  <c r="K40" i="2"/>
  <c r="K38" i="2"/>
  <c r="K36" i="2"/>
  <c r="K34" i="2"/>
  <c r="K32" i="2"/>
  <c r="K30" i="2"/>
  <c r="K28" i="2"/>
  <c r="K26" i="2"/>
  <c r="K24" i="2"/>
  <c r="K22" i="2"/>
  <c r="K20" i="2"/>
  <c r="K17" i="2"/>
  <c r="K15" i="2"/>
  <c r="K84" i="2"/>
  <c r="K82" i="2"/>
  <c r="K80" i="2"/>
  <c r="K78" i="2"/>
  <c r="K76" i="2"/>
  <c r="K18" i="2"/>
  <c r="K74" i="2"/>
  <c r="K19" i="2"/>
  <c r="K13" i="2"/>
  <c r="K12" i="2"/>
  <c r="K73" i="2"/>
</calcChain>
</file>

<file path=xl/sharedStrings.xml><?xml version="1.0" encoding="utf-8"?>
<sst xmlns="http://schemas.openxmlformats.org/spreadsheetml/2006/main" count="14176" uniqueCount="4303">
  <si>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</si>
  <si>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</si>
  <si>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</si>
  <si>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</si>
  <si>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</si>
  <si>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</si>
  <si>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</si>
  <si>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</si>
  <si>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</si>
  <si>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</si>
  <si>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</si>
  <si>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</si>
  <si>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</si>
  <si>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</si>
  <si>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</si>
  <si>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</si>
  <si>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</si>
  <si>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</si>
  <si>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</si>
  <si>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</si>
  <si>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</si>
  <si>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</si>
  <si>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</si>
  <si>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</si>
  <si>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</si>
  <si>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</si>
  <si>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</si>
  <si>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</si>
  <si>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</si>
  <si>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</si>
  <si>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</si>
  <si>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</si>
  <si>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</si>
  <si>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</si>
  <si>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</si>
  <si>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</si>
  <si>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</si>
  <si>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</si>
  <si>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</si>
  <si>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</si>
  <si>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</si>
  <si>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</si>
  <si>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</si>
  <si>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</si>
  <si>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</si>
  <si>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</si>
  <si>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</si>
  <si>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</si>
  <si>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</si>
  <si>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</si>
  <si>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</si>
  <si>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</si>
  <si>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</si>
  <si>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</si>
  <si>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</si>
  <si>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</si>
  <si>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</si>
  <si>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</si>
  <si>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</si>
  <si>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</si>
  <si>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</si>
  <si>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</si>
  <si>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</si>
  <si>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</si>
  <si>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</si>
  <si>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</si>
  <si>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</si>
  <si>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</si>
  <si>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</si>
  <si>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</si>
  <si>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</si>
  <si>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</si>
  <si>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</si>
  <si>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</si>
  <si>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</si>
  <si>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</si>
  <si>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</si>
  <si>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</si>
  <si>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</si>
  <si>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</si>
  <si>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</si>
  <si>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</si>
  <si>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</si>
  <si>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</si>
  <si>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</si>
  <si>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</si>
  <si>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</si>
  <si>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</si>
  <si>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</si>
  <si>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</si>
  <si>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</si>
  <si>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</si>
  <si>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</si>
  <si>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</si>
  <si>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</si>
  <si>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</si>
  <si>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</si>
  <si>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</si>
  <si>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</si>
  <si>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</si>
  <si>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</si>
  <si>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</si>
  <si>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</si>
  <si>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</si>
  <si>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</si>
  <si>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</si>
  <si>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</si>
  <si>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</si>
  <si>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</si>
  <si>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</si>
  <si>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</si>
  <si>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</si>
  <si>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</si>
  <si>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</si>
  <si>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</si>
  <si>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</si>
  <si>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</si>
  <si>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</si>
  <si>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</si>
  <si>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</si>
  <si>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</si>
  <si>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</si>
  <si>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</si>
  <si>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</si>
  <si>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</si>
  <si>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</si>
  <si>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</si>
  <si>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</si>
  <si>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</si>
  <si>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</si>
  <si>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</si>
  <si>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</si>
  <si>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</si>
  <si>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</si>
  <si>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</si>
  <si>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</si>
  <si>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</si>
  <si>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</si>
  <si>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</si>
  <si>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</si>
  <si>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</si>
  <si>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</si>
  <si>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</si>
  <si>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</si>
  <si>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</si>
  <si>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</si>
  <si>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</si>
  <si>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</si>
  <si>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</si>
  <si>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</si>
  <si>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</si>
  <si>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</si>
  <si>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</si>
  <si>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</si>
  <si>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</si>
  <si>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</si>
  <si>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</si>
  <si>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</si>
  <si>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</si>
  <si>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</si>
  <si>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</si>
  <si>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</si>
  <si>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</si>
  <si>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</si>
  <si>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</si>
  <si>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</si>
  <si>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</si>
  <si>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</si>
  <si>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</si>
  <si>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</si>
  <si>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</si>
  <si>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</si>
  <si>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</si>
  <si>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</si>
  <si>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</si>
  <si>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</si>
  <si>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</si>
  <si>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</si>
  <si>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</si>
  <si>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</si>
  <si>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</si>
  <si>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</si>
  <si>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</si>
  <si>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</si>
  <si>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</si>
  <si>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</si>
  <si>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</si>
  <si>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</si>
  <si>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</si>
  <si>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</si>
  <si>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</si>
  <si>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</si>
  <si>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</si>
  <si>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</si>
  <si>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</si>
  <si>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</si>
  <si>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מגדל מקפת קרנות פנסיה וקופות גמל בע"מ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</si>
  <si>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</si>
  <si>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</si>
  <si>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</si>
  <si>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</si>
  <si>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</si>
  <si>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</si>
  <si>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</si>
  <si>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</si>
  <si>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מקסיקו פזו</t>
  </si>
  <si>
    <t>סה"כ בישראל</t>
  </si>
  <si>
    <t>סה"כ יתרת מזומנים ועו"ש בש"ח</t>
  </si>
  <si>
    <t>Baa1</t>
  </si>
  <si>
    <t>Moodys</t>
  </si>
  <si>
    <t>1111111111- 13- בנק איגוד</t>
  </si>
  <si>
    <t>13</t>
  </si>
  <si>
    <t>Aa3.IL</t>
  </si>
  <si>
    <t>1111111111- 11- בנק דיסקונט</t>
  </si>
  <si>
    <t>11</t>
  </si>
  <si>
    <t>AAA.IL</t>
  </si>
  <si>
    <t>S&amp;P מעלות</t>
  </si>
  <si>
    <t>1111111111- 12- בנק הפועלים</t>
  </si>
  <si>
    <t>12</t>
  </si>
  <si>
    <t>1111111111- 26- יובנק בע"מ</t>
  </si>
  <si>
    <t>26</t>
  </si>
  <si>
    <t>1111111111- 10- לאומי</t>
  </si>
  <si>
    <t>10</t>
  </si>
  <si>
    <t>סה"כ יתרת מזומנים ועו"ש נקובים במט"ח</t>
  </si>
  <si>
    <t>130018- 60- UBS</t>
  </si>
  <si>
    <t>130018- 13- בנק איגוד</t>
  </si>
  <si>
    <t>130018- 12- בנק הפועלים</t>
  </si>
  <si>
    <t>130018- 10- לאומי</t>
  </si>
  <si>
    <t>20001- 60- UBS</t>
  </si>
  <si>
    <t>20001- 11- בנק דיסקונט</t>
  </si>
  <si>
    <t>20001- 12- בנק הפועלים</t>
  </si>
  <si>
    <t>200040- 13- בנק איגוד</t>
  </si>
  <si>
    <t>200040- 10- לאומי</t>
  </si>
  <si>
    <t>20001- 26- יובנק בע"מ</t>
  </si>
  <si>
    <t>20001- 10- לאומי</t>
  </si>
  <si>
    <t>100006- 60- UBS</t>
  </si>
  <si>
    <t>100006- 11- בנק דיסקונט</t>
  </si>
  <si>
    <t>100006- 12- בנק הפועלים</t>
  </si>
  <si>
    <t>100006- 10- לאומי</t>
  </si>
  <si>
    <t>20003- 60- UBS</t>
  </si>
  <si>
    <t>20003- 13- בנק איגוד</t>
  </si>
  <si>
    <t>20003- 11- בנק דיסקונט</t>
  </si>
  <si>
    <t>20003- 12- בנק הפועלים</t>
  </si>
  <si>
    <t>20003- 26- יובנק בע"מ</t>
  </si>
  <si>
    <t>20003- 10- לאומי</t>
  </si>
  <si>
    <t>80031- 60- UBS</t>
  </si>
  <si>
    <t>80031- 11- בנק דיסקונט</t>
  </si>
  <si>
    <t>80031- 12- בנק הפועלים</t>
  </si>
  <si>
    <t>80031- 26- יובנק בע"מ</t>
  </si>
  <si>
    <t>80031- 10- לאומי</t>
  </si>
  <si>
    <t>200010- 12- בנק הפועלים</t>
  </si>
  <si>
    <t>200010- 10- לאומי</t>
  </si>
  <si>
    <t>280028- 10- לאומי</t>
  </si>
  <si>
    <t>200005- 60- UBS</t>
  </si>
  <si>
    <t>200005- 10- לאומי</t>
  </si>
  <si>
    <t>70002- 60- UBS</t>
  </si>
  <si>
    <t>70002- 11- בנק דיסקונט</t>
  </si>
  <si>
    <t>70002- 12- בנק הפועלים</t>
  </si>
  <si>
    <t>70002- 26- יובנק בע"מ</t>
  </si>
  <si>
    <t>70002- 10- לאומי</t>
  </si>
  <si>
    <t>200066- 10- לאומי</t>
  </si>
  <si>
    <t>200037- 26- יובנק בע"מ</t>
  </si>
  <si>
    <t>200037- 10- לאומי</t>
  </si>
  <si>
    <t>30005- 60- UBS</t>
  </si>
  <si>
    <t>30005- 13- בנק איגוד</t>
  </si>
  <si>
    <t>30005- 26- יובנק בע"מ</t>
  </si>
  <si>
    <t>30005- 10- לאומי</t>
  </si>
  <si>
    <t>סה"כ פח"ק/פר"י</t>
  </si>
  <si>
    <t>1111111110- 12- בנק הפועלים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</si>
  <si>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</si>
  <si>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</si>
  <si>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</si>
  <si>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</si>
  <si>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</si>
  <si>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</si>
  <si>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AAA</t>
  </si>
  <si>
    <t>S&amp;P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</si>
  <si>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</si>
  <si>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</si>
  <si>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</si>
  <si>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</si>
  <si>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</si>
  <si>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</si>
  <si>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</si>
  <si>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</si>
  <si>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31/12/19</t>
  </si>
  <si>
    <t>גליל 5904- גליל</t>
  </si>
  <si>
    <t>9590431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</si>
  <si>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</si>
  <si>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</si>
  <si>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</si>
  <si>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</si>
  <si>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</si>
  <si>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</si>
  <si>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ממשל צמודה 1025- גליל</t>
  </si>
  <si>
    <t>1135912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</si>
  <si>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</si>
  <si>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</si>
  <si>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</si>
  <si>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</si>
  <si>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</si>
  <si>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</si>
  <si>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</si>
  <si>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</si>
  <si>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0.5% 0529- גליל</t>
  </si>
  <si>
    <t>1157023</t>
  </si>
  <si>
    <t>סה"כ לא צמודות</t>
  </si>
  <si>
    <t>סה"כ מלווה קצר מועד</t>
  </si>
  <si>
    <t>מ.ק.מ.      420- בנק ישראל- מק"מ</t>
  </si>
  <si>
    <t>8200420</t>
  </si>
  <si>
    <t>מ.ק.מ. 1020- בנק ישראל- מק"מ</t>
  </si>
  <si>
    <t>8201022</t>
  </si>
  <si>
    <t>מלווה קצר מועד 1110- בנק ישראל- מק"מ</t>
  </si>
  <si>
    <t>8201113</t>
  </si>
  <si>
    <t>מלווה קצר מועד 120- בנק ישראל- מק"מ</t>
  </si>
  <si>
    <t>8200123</t>
  </si>
  <si>
    <t>מלווה קצר מועד 1210- בנק ישראל- מק"מ</t>
  </si>
  <si>
    <t>8201212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</si>
  <si>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</si>
  <si>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</si>
  <si>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</si>
  <si>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</si>
  <si>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510- בנק ישראל- מק"מ</t>
  </si>
  <si>
    <t>8200511</t>
  </si>
  <si>
    <t>מלווה קצר מועד 610- בנק ישראל- מק"מ</t>
  </si>
  <si>
    <t>8200610</t>
  </si>
  <si>
    <t>מלווה קצר מועד 720- בנק ישראל- מק"מ</t>
  </si>
  <si>
    <t>8200727</t>
  </si>
  <si>
    <t>מלווה קצר מועד 810- בנק ישראל- מק"מ</t>
  </si>
  <si>
    <t>8200818</t>
  </si>
  <si>
    <t>מלווה קצר מועד 910- בנק ישראל- מק"מ</t>
  </si>
  <si>
    <t>8200917</t>
  </si>
  <si>
    <t>סה"כ שחר</t>
  </si>
  <si>
    <t>ממשל שיקלית 0928- שחר</t>
  </si>
  <si>
    <t>1150879</t>
  </si>
  <si>
    <t>ממשל שקלית 0121- שחר</t>
  </si>
  <si>
    <t>1142223</t>
  </si>
  <si>
    <t>ממשל שקלית 0122- שחר</t>
  </si>
  <si>
    <t>1123272</t>
  </si>
  <si>
    <t>ממשל שקלית 0327- שחר</t>
  </si>
  <si>
    <t>1139344</t>
  </si>
  <si>
    <t>ממשל שקלית 0347- שחר</t>
  </si>
  <si>
    <t>1140193</t>
  </si>
  <si>
    <t>ממשל שקלית 0825- שחר</t>
  </si>
  <si>
    <t>1135557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</si>
  <si>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</si>
  <si>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</si>
  <si>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</si>
  <si>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</si>
  <si>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</si>
  <si>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</si>
  <si>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</si>
  <si>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</si>
  <si>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</si>
  <si>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</si>
  <si>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</si>
  <si>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</si>
  <si>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ממשלתית שקלית 0.75% 07/22- שחר</t>
  </si>
  <si>
    <t>1158104</t>
  </si>
  <si>
    <t>ממשלתית שקלית 1.25% 11/22- שחר</t>
  </si>
  <si>
    <t>1141225</t>
  </si>
  <si>
    <t>ממשלתית שקלית 1.5% 11/23- שחר</t>
  </si>
  <si>
    <t>1155068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</si>
  <si>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</si>
  <si>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</si>
  <si>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</si>
  <si>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</si>
  <si>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</si>
  <si>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09/04/18</t>
  </si>
  <si>
    <t>ממשלתית משתנה 05/26 0.0866%- גילון חדש</t>
  </si>
  <si>
    <t>1141795</t>
  </si>
  <si>
    <t>12/12/17</t>
  </si>
  <si>
    <t>סה"כ צמודות לדולר</t>
  </si>
  <si>
    <t>סה"כ אג"ח של ממשלת ישראל שהונפקו בחו"ל</t>
  </si>
  <si>
    <t>סה"כ אג"ח שהנפיקו ממשלות זרות בחו"ל</t>
  </si>
  <si>
    <t>T 1 1/2 02/28/23- US TREASURY N/B</t>
  </si>
  <si>
    <t>US912828P790</t>
  </si>
  <si>
    <t>T 1 1/8 02/28/21- US TREASURY N/B</t>
  </si>
  <si>
    <t>US912828P873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</si>
  <si>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</si>
  <si>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</si>
  <si>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</si>
  <si>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</si>
  <si>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</si>
  <si>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</si>
  <si>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</si>
  <si>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</si>
  <si>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 הנפק אגח י- הבינלאומי הראשון הנפקות בע"מ</t>
  </si>
  <si>
    <t>1160290</t>
  </si>
  <si>
    <t>513141879</t>
  </si>
  <si>
    <t>בנקים</t>
  </si>
  <si>
    <t>בינלאומי הנפק ט- הבינלאומי הראשון הנפקות בע"מ</t>
  </si>
  <si>
    <t>1135177</t>
  </si>
  <si>
    <t>לאומי   אגח 179- בנק לאומי לישראל בע"מ</t>
  </si>
  <si>
    <t>6040372</t>
  </si>
  <si>
    <t>520018078</t>
  </si>
  <si>
    <t>לאומי אגח 177- בנק לאומי לישראל בע"מ</t>
  </si>
  <si>
    <t>6040315</t>
  </si>
  <si>
    <t>מוניציפל הנ אגח ב 4.65- מוניציפל הנפקות בעמ</t>
  </si>
  <si>
    <t>1095066</t>
  </si>
  <si>
    <t>513704304</t>
  </si>
  <si>
    <t>מוניציפל הנ אגח י- מוניציפל הנפקות בעמ</t>
  </si>
  <si>
    <t>1134147</t>
  </si>
  <si>
    <t>מוניציפל הנפקות ז 3.55- מוניציפל הנפקות בעמ</t>
  </si>
  <si>
    <t>1119825</t>
  </si>
  <si>
    <t>מז  הנפק    46 1.22% 9/27- מזרחי טפחות חברה להנפקות בע"מ</t>
  </si>
  <si>
    <t>2310225</t>
  </si>
  <si>
    <t>520032046</t>
  </si>
  <si>
    <t>Aaa.IL</t>
  </si>
  <si>
    <t>מז טפ הנפק 51- מזרחי טפחות חברה להנפקות בע"מ</t>
  </si>
  <si>
    <t>2310324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</si>
  <si>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</si>
  <si>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</si>
  <si>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</si>
  <si>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</si>
  <si>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</si>
  <si>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</si>
  <si>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</si>
  <si>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</si>
  <si>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</si>
  <si>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</si>
  <si>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מזרחי טפחות הנפק 49- מזרחי טפחות חברה להנפקות בע"מ</t>
  </si>
  <si>
    <t>2310282</t>
  </si>
  <si>
    <t>מזרחי טפחות הנפקות אגח 42- מזרחי טפחות חברה להנפקות בע"מ</t>
  </si>
  <si>
    <t>2310183</t>
  </si>
  <si>
    <t>מקורות אגח 11- מקורות חברת מים בע"מ</t>
  </si>
  <si>
    <t>1158476</t>
  </si>
  <si>
    <t>520010869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</si>
  <si>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</si>
  <si>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</si>
  <si>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</si>
  <si>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</si>
  <si>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</si>
  <si>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</si>
  <si>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</si>
  <si>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</si>
  <si>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</si>
  <si>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</si>
  <si>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</si>
  <si>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*עזריאלי אגח ד- קבוצת עזריאלי בע"מ (לשעבר קנית מימון)</t>
  </si>
  <si>
    <t>1138650</t>
  </si>
  <si>
    <t>510960719</t>
  </si>
  <si>
    <t>נדל"ן ובינוי</t>
  </si>
  <si>
    <t>Aa1.IL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</si>
  <si>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</si>
  <si>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</si>
  <si>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</si>
  <si>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</si>
  <si>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</si>
  <si>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</si>
  <si>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AA+.IL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</si>
  <si>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</si>
  <si>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</si>
  <si>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</si>
  <si>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</si>
  <si>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</si>
  <si>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</si>
  <si>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</si>
  <si>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וילאר אגח ו- וילאר אינטרנשיונל בע"מ</t>
  </si>
  <si>
    <t>4160115</t>
  </si>
  <si>
    <t>520038910</t>
  </si>
  <si>
    <t>כה דיסקונט סדרה י 6.2010- בנק דיסקונט לישראל בע"מ</t>
  </si>
  <si>
    <t>6910129</t>
  </si>
  <si>
    <t>520007030</t>
  </si>
  <si>
    <t>לאומי התח נד יד- בנק לאומי לישראל בע"מ</t>
  </si>
  <si>
    <t>6040299</t>
  </si>
  <si>
    <t>נמלי ישראל אג ב- חברת נמלי ישראל - פיתוח נכסים בע"מ</t>
  </si>
  <si>
    <t>1145572</t>
  </si>
  <si>
    <t>513569780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</si>
  <si>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</si>
  <si>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</si>
  <si>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</si>
  <si>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</si>
  <si>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</si>
  <si>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</si>
  <si>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</si>
  <si>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</si>
  <si>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</si>
  <si>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</si>
  <si>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</si>
  <si>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</si>
  <si>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</si>
  <si>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</si>
  <si>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</si>
  <si>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*אמות אגח ב- אמות השקעות בע"מ</t>
  </si>
  <si>
    <t>1126630</t>
  </si>
  <si>
    <t>520026683</t>
  </si>
  <si>
    <t>*אמות אגח ג- אמות השקעות בע"מ</t>
  </si>
  <si>
    <t>1117357</t>
  </si>
  <si>
    <t>*אמות אגח ד- אמות השקעות בע"מ</t>
  </si>
  <si>
    <t>1133149</t>
  </si>
  <si>
    <t>*אמות אגח ו- אמות השקעות בע"מ</t>
  </si>
  <si>
    <t>1158609</t>
  </si>
  <si>
    <t>*ארפורט אגח ז- איירפורט סיטי בע"מ</t>
  </si>
  <si>
    <t>1140110</t>
  </si>
  <si>
    <t>*גב ים סד' ו'- חברת גב-ים לקרקעות בע"מ</t>
  </si>
  <si>
    <t>7590128</t>
  </si>
  <si>
    <t>520001736</t>
  </si>
  <si>
    <t>*מליסרון אגח ה- מליסרון בע"מ</t>
  </si>
  <si>
    <t>3230091</t>
  </si>
  <si>
    <t>520037789</t>
  </si>
  <si>
    <t>*מליסרון אגח ח- מליסרון בע"מ</t>
  </si>
  <si>
    <t>3230166</t>
  </si>
  <si>
    <t>*מליסרון אגח י'- מליסרון בע"מ</t>
  </si>
  <si>
    <t>3230190</t>
  </si>
  <si>
    <t>*מליסרון אגח יד- מליסרון בע"מ</t>
  </si>
  <si>
    <t>3230232</t>
  </si>
  <si>
    <t>*מליסרון טז'- מליסרון בע"מ</t>
  </si>
  <si>
    <t>3230265</t>
  </si>
  <si>
    <t>*ריט 1 אגח ג- ריט 1 בע"מ</t>
  </si>
  <si>
    <t>1120021</t>
  </si>
  <si>
    <t>513821488</t>
  </si>
  <si>
    <t>10/06/19</t>
  </si>
  <si>
    <t>*ריט 1 אגח ד- ריט 1 בע"מ</t>
  </si>
  <si>
    <t>1129899</t>
  </si>
  <si>
    <t>*ריט 1 אגח ו- ריט 1 בע"מ</t>
  </si>
  <si>
    <t>1138544</t>
  </si>
  <si>
    <t>*ריט 1 סד ה- ריט 1 בע"מ</t>
  </si>
  <si>
    <t>1136753</t>
  </si>
  <si>
    <t>ארפורט אגח ט- אירפורט סיטי</t>
  </si>
  <si>
    <t>1160944</t>
  </si>
  <si>
    <t>ביג  אגח יג- ביג מרכזי קניות (2004) בע"מ</t>
  </si>
  <si>
    <t>1159516</t>
  </si>
  <si>
    <t>513623314</t>
  </si>
  <si>
    <t>ביג אגח יד- ביג מרכזי קניות (2004) בע"מ</t>
  </si>
  <si>
    <t>1161512</t>
  </si>
  <si>
    <t>ביג יא- ביג מרכזי קניות (2004) בע"מ</t>
  </si>
  <si>
    <t>1151117</t>
  </si>
  <si>
    <t>בלל שה נדחים 200- בנק לאומי לישראל בע"מ</t>
  </si>
  <si>
    <t>6040141</t>
  </si>
  <si>
    <t>הראל הנפקות אגח א- הראל ביטוח מימון והנפקות בע"מ</t>
  </si>
  <si>
    <t>1099738</t>
  </si>
  <si>
    <t>513834200</t>
  </si>
  <si>
    <t>ביטוח</t>
  </si>
  <si>
    <t>חשמל     אגח 29- חברת החשמל לישראל בע"מ</t>
  </si>
  <si>
    <t>6000236</t>
  </si>
  <si>
    <t>520000472</t>
  </si>
  <si>
    <t>אנרגיה</t>
  </si>
  <si>
    <t>Aa2.IL</t>
  </si>
  <si>
    <t>חשמל אגח 27- חברת החשמל לישראל בע"מ</t>
  </si>
  <si>
    <t>6000210</t>
  </si>
  <si>
    <t>חשמל אגח 31- חברת החשמל לישראל בע"מ</t>
  </si>
  <si>
    <t>6000285</t>
  </si>
  <si>
    <t>ישרס אגח טו- ישרס חברה להשקעות בע"מ</t>
  </si>
  <si>
    <t>6130207</t>
  </si>
  <si>
    <t>520017807</t>
  </si>
  <si>
    <t>לאומי התח נד 403- בנק לאומי לישראל בע"מ</t>
  </si>
  <si>
    <t>6040430</t>
  </si>
  <si>
    <t>לאומי התח נד40- בנק לאומי לישראל בע"מ</t>
  </si>
  <si>
    <t>6040471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</si>
  <si>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</si>
  <si>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</si>
  <si>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</si>
  <si>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</si>
  <si>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</si>
  <si>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</si>
  <si>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</si>
  <si>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</si>
  <si>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שופרסל אגח ו- שופר-סל בע"מ</t>
  </si>
  <si>
    <t>7770217</t>
  </si>
  <si>
    <t>520022732</t>
  </si>
  <si>
    <t>מסחר</t>
  </si>
  <si>
    <t>*מליסרון אג"ח יג- מליסרון בע"מ</t>
  </si>
  <si>
    <t>3230224</t>
  </si>
  <si>
    <t>AA-.IL</t>
  </si>
  <si>
    <t>*מליסרון אגח ו- מליסרון בע"מ</t>
  </si>
  <si>
    <t>3230125</t>
  </si>
  <si>
    <t>*מליסרון אגח יא- מליסרון בע"מ</t>
  </si>
  <si>
    <t>3230208</t>
  </si>
  <si>
    <t>28/02/19</t>
  </si>
  <si>
    <t>*מליסרון אגח יז- מליסרון בע"מ</t>
  </si>
  <si>
    <t>3230273</t>
  </si>
  <si>
    <t>*פז נפט  ו- פז חברת הנפט בע"מ</t>
  </si>
  <si>
    <t>1139542</t>
  </si>
  <si>
    <t>510216054</t>
  </si>
  <si>
    <t>*פז נפט אגח ז- פז חברת הנפט בע"מ</t>
  </si>
  <si>
    <t>1142595</t>
  </si>
  <si>
    <t>אדמה אגח ב- אדמה פתרונות לחקלאות בע"מ</t>
  </si>
  <si>
    <t>1110915</t>
  </si>
  <si>
    <t>520043605</t>
  </si>
  <si>
    <t>כימיה, גומי ופלסטיק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</si>
  <si>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</si>
  <si>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</si>
  <si>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</si>
  <si>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</si>
  <si>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</si>
  <si>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ביג  ח- ביג מרכזי קניות (2004) בע"מ</t>
  </si>
  <si>
    <t>1138924</t>
  </si>
  <si>
    <t>ביג אג"ח ט'- ביג מרכזי קניות (2004) בע"מ</t>
  </si>
  <si>
    <t>1141050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</si>
  <si>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</si>
  <si>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</si>
  <si>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</si>
  <si>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</si>
  <si>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</si>
  <si>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</si>
  <si>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</si>
  <si>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</si>
  <si>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בילאומי הנפקות כד- הבינלאומי הראשון הנפקות בע"מ</t>
  </si>
  <si>
    <t>1151000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</si>
  <si>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</si>
  <si>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</si>
  <si>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</si>
  <si>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</si>
  <si>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בראק אן וי אגחב- בראק קפיטל פרופרטיז אן וי</t>
  </si>
  <si>
    <t>1128347</t>
  </si>
  <si>
    <t>34250659</t>
  </si>
  <si>
    <t>06/11/18</t>
  </si>
  <si>
    <t>גזית גלוב אגח ד- גזית-גלוב בע"מ</t>
  </si>
  <si>
    <t>1260397</t>
  </si>
  <si>
    <t>520033234</t>
  </si>
  <si>
    <t>29/08/19</t>
  </si>
  <si>
    <t>גזית גלוב אגח יב- גזית-גלוב בע"מ</t>
  </si>
  <si>
    <t>1260603</t>
  </si>
  <si>
    <t>גזית גלוב אגח יג- גזית-גלוב בע"מ</t>
  </si>
  <si>
    <t>1260652</t>
  </si>
  <si>
    <t>דיסקונט מנ נד ו- דיסקונט מנפיקים בע"מ</t>
  </si>
  <si>
    <t>7480197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</si>
  <si>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</si>
  <si>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</si>
  <si>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</si>
  <si>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</si>
  <si>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</si>
  <si>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</si>
  <si>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</si>
  <si>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</si>
  <si>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ירושלים הנ סדרה ט- ירושלים מימון והנפקות (2005) בע"מ</t>
  </si>
  <si>
    <t>1127422</t>
  </si>
  <si>
    <t>513682146</t>
  </si>
  <si>
    <t>ישרס אגח טז- ישרס חברה להשקעות בע"מ</t>
  </si>
  <si>
    <t>6130223</t>
  </si>
  <si>
    <t>ישרס אגח יג- ישרס חברה להשקעות בע"מ</t>
  </si>
  <si>
    <t>6130181</t>
  </si>
  <si>
    <t>כללביט אגח א- כללביט מימון בע"מ</t>
  </si>
  <si>
    <t>1097138</t>
  </si>
  <si>
    <t>513754069</t>
  </si>
  <si>
    <t>כללביט אגח ט- כללביט מימון בע"מ</t>
  </si>
  <si>
    <t>1136050</t>
  </si>
  <si>
    <t>מבני תעשיה יח- מבני תעשיה בע"מ</t>
  </si>
  <si>
    <t>2260479</t>
  </si>
  <si>
    <t>520024126</t>
  </si>
  <si>
    <t>מגה אור אגח ח- מגה אור החזקות בע"מ</t>
  </si>
  <si>
    <t>1147602</t>
  </si>
  <si>
    <t>513257873</t>
  </si>
  <si>
    <t>מז טפ הנפק הת 48- מזרחי טפחות חברה להנפקות בע"מ</t>
  </si>
  <si>
    <t>2310266</t>
  </si>
  <si>
    <t>מז טפ הנפק הת47- מזרחי טפחות חברה להנפקות בע"מ</t>
  </si>
  <si>
    <t>2310233</t>
  </si>
  <si>
    <t>מז טפ הנפק כתבי הת50 coco- מזרחי טפחות חברה להנפקות בע"מ</t>
  </si>
  <si>
    <t>2310290</t>
  </si>
  <si>
    <t>מזרחי טפחות אגח א'- בנק מזרחי טפחות בע"מ</t>
  </si>
  <si>
    <t>6950083</t>
  </si>
  <si>
    <t>520000522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</si>
  <si>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</si>
  <si>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</si>
  <si>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</si>
  <si>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</si>
  <si>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</si>
  <si>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</si>
  <si>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סלע נדלן אגח ג- סלע קפיטל נדל"ן בע"מ</t>
  </si>
  <si>
    <t>1138973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</si>
  <si>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</si>
  <si>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</si>
  <si>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</si>
  <si>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</si>
  <si>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ה- הפניקס גיוסי הון (2009) בע"מ</t>
  </si>
  <si>
    <t>1135417</t>
  </si>
  <si>
    <t>514290345</t>
  </si>
  <si>
    <t>שה נדחה דיסקונט מנפיקים   א'- דיסקונט מנפיקים בע"מ</t>
  </si>
  <si>
    <t>7480098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</si>
  <si>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</si>
  <si>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</si>
  <si>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</si>
  <si>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</si>
  <si>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</si>
  <si>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*אגוד  הנפק התח יט- אגוד הנפקות בע"מ</t>
  </si>
  <si>
    <t>1124080</t>
  </si>
  <si>
    <t>513668277</t>
  </si>
  <si>
    <t>A1.IL</t>
  </si>
  <si>
    <t>אלדן תחבורה אגח ד'- אלדן תחבורה בע"מ</t>
  </si>
  <si>
    <t>1140821</t>
  </si>
  <si>
    <t>510454333</t>
  </si>
  <si>
    <t>A+.IL</t>
  </si>
  <si>
    <t>אלדן תחבורה אגח ה- אלדן תחבורה בע"מ</t>
  </si>
  <si>
    <t>1155357</t>
  </si>
  <si>
    <t>גירון אגח ו- גירון פיתוח ובניה בע"מ</t>
  </si>
  <si>
    <t>1139849</t>
  </si>
  <si>
    <t>520044520</t>
  </si>
  <si>
    <t>גירון אגח ז- גירון פיתוח ובניה בע"מ</t>
  </si>
  <si>
    <t>1142629</t>
  </si>
  <si>
    <t>מבני תעש אגח כג- מבני תעשיה בע"מ</t>
  </si>
  <si>
    <t>2260545</t>
  </si>
  <si>
    <t>מבני תעש אגח כד- מבני תעשיה בע"מ</t>
  </si>
  <si>
    <t>2260552</t>
  </si>
  <si>
    <t>מבני תעשיה  אגח כ- מבני תעשיה בע"מ</t>
  </si>
  <si>
    <t>2260495</t>
  </si>
  <si>
    <t>מבני תעשיה אגח יז- מבני תעשיה בע"מ</t>
  </si>
  <si>
    <t>2260446</t>
  </si>
  <si>
    <t>רבוע נדלן אגח ד- רבוע כחול נדל"ן בע"מ</t>
  </si>
  <si>
    <t>1119999</t>
  </si>
  <si>
    <t>513765859</t>
  </si>
  <si>
    <t>רבוע נדלן אגח ז- רבוע כחול נדל"ן בע"מ</t>
  </si>
  <si>
    <t>1140615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</si>
  <si>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</si>
  <si>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</si>
  <si>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</si>
  <si>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</si>
  <si>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</si>
  <si>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</si>
  <si>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</si>
  <si>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</si>
  <si>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520036104</t>
  </si>
  <si>
    <t>A.IL</t>
  </si>
  <si>
    <t>26/09/19</t>
  </si>
  <si>
    <t>אשדר אג"ח 1-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</si>
  <si>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</si>
  <si>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</si>
  <si>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</si>
  <si>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</si>
  <si>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</si>
  <si>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בזן אגח א- בתי זקוק לנפט בע"מ</t>
  </si>
  <si>
    <t>2590255</t>
  </si>
  <si>
    <t>520036658</t>
  </si>
  <si>
    <t>דיסקונט שה 1 סחיר- בנק דיסקונט לישראל בע"מ</t>
  </si>
  <si>
    <t>6910095</t>
  </si>
  <si>
    <t>דלק קבוצה אגח יג- קבוצת דלק בע"מ</t>
  </si>
  <si>
    <t>1105543</t>
  </si>
  <si>
    <t>520044322</t>
  </si>
  <si>
    <t>חיפושי נפט וגז</t>
  </si>
  <si>
    <t>מגה אור   אגח ו- מגה אור החזקות בע"מ</t>
  </si>
  <si>
    <t>1138668</t>
  </si>
  <si>
    <t>מגה אור   אגח ז- מגה אור החזקות בע"מ</t>
  </si>
  <si>
    <t>1141696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</si>
  <si>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</si>
  <si>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</si>
  <si>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</si>
  <si>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</si>
  <si>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</si>
  <si>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</si>
  <si>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</si>
  <si>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</si>
  <si>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אדגר אגח ז- אדגר השקעות ופיתוח בע"מ</t>
  </si>
  <si>
    <t>1820158</t>
  </si>
  <si>
    <t>520035171</t>
  </si>
  <si>
    <t>A3.IL</t>
  </si>
  <si>
    <t>אדגר אגח ט- אדגר השקעות ופיתוח בע"מ</t>
  </si>
  <si>
    <t>1820190</t>
  </si>
  <si>
    <t>אפריקה נכסים אגח ו- אפי נכסים בע"מ</t>
  </si>
  <si>
    <t>1129550</t>
  </si>
  <si>
    <t>510560188</t>
  </si>
  <si>
    <t>דה לסר אגח ג- דה לסר גרופ לימיטד</t>
  </si>
  <si>
    <t>1127299</t>
  </si>
  <si>
    <t>1513</t>
  </si>
  <si>
    <t>A-.IL</t>
  </si>
  <si>
    <t>דה לסר אגח ד- דה לסר גרופ לימיטד</t>
  </si>
  <si>
    <t>1132059</t>
  </si>
  <si>
    <t>ירושלים הנ סדרה 10 נ- ירושלים מימון והנפקות (2005) בע"מ</t>
  </si>
  <si>
    <t>1127414</t>
  </si>
  <si>
    <t>דיסקונט השקעות אגח ו- חברת השקעות דיסקונט בע"מ</t>
  </si>
  <si>
    <t>6390207</t>
  </si>
  <si>
    <t>520023896</t>
  </si>
  <si>
    <t>השקעה ואחזקות</t>
  </si>
  <si>
    <t>BBB.IL</t>
  </si>
  <si>
    <t>22/02/18</t>
  </si>
  <si>
    <t>אפריקה אגח כו- אפריקה-ישראל להשקעות בע"מ</t>
  </si>
  <si>
    <t>6110365</t>
  </si>
  <si>
    <t>520005067</t>
  </si>
  <si>
    <t>10/01/16</t>
  </si>
  <si>
    <t>פולאר השק אגח ו(פדיון לקבל)- פולאר השקעות בע"מ</t>
  </si>
  <si>
    <t>6980247</t>
  </si>
  <si>
    <t>520025057</t>
  </si>
  <si>
    <t>28/05/19</t>
  </si>
  <si>
    <t>פלאזה סנטרס אגח ב- פלאזה סנטרס</t>
  </si>
  <si>
    <t>1109503</t>
  </si>
  <si>
    <t>33248324</t>
  </si>
  <si>
    <t>30/05/19</t>
  </si>
  <si>
    <t>קרדן אן וי אגח ב- קרדן אן.וי.</t>
  </si>
  <si>
    <t>1113034</t>
  </si>
  <si>
    <t>1239114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</si>
  <si>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</si>
  <si>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</si>
  <si>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</si>
  <si>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</si>
  <si>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</si>
  <si>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</si>
  <si>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מוניציפל  הנ אגח יא- מוניציפל הנפקות בעמ</t>
  </si>
  <si>
    <t>1134154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</si>
  <si>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</si>
  <si>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</si>
  <si>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</si>
  <si>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</si>
  <si>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</si>
  <si>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</si>
  <si>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</si>
  <si>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*שטראוס אגח ה- שטראוס גרופ בע"מ</t>
  </si>
  <si>
    <t>7460389</t>
  </si>
  <si>
    <t>520003781</t>
  </si>
  <si>
    <t>מזון</t>
  </si>
  <si>
    <t>אלביט מערכות אגח א- אלביט מערכות בע"מ</t>
  </si>
  <si>
    <t>1119635</t>
  </si>
  <si>
    <t>520043027</t>
  </si>
  <si>
    <t>ביטחוניות</t>
  </si>
  <si>
    <t>כה דיסקונט סידרה יא 6.2010- בנק דיסקונט לישראל בע"מ</t>
  </si>
  <si>
    <t>6910137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</si>
  <si>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</si>
  <si>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</si>
  <si>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</si>
  <si>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</si>
  <si>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</si>
  <si>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</si>
  <si>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</si>
  <si>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</si>
  <si>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</si>
  <si>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*גב ים אגח ח- חברת גב-ים לקרקעות בע"מ</t>
  </si>
  <si>
    <t>7590151</t>
  </si>
  <si>
    <t>בלל שה נד 201- בנק לאומי לישראל בע"מ</t>
  </si>
  <si>
    <t>6040158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</si>
  <si>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</si>
  <si>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</si>
  <si>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</si>
  <si>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</si>
  <si>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ישראכרט אג"ח א 2024 1.49%- ישראכרט בע"מ</t>
  </si>
  <si>
    <t>1157536</t>
  </si>
  <si>
    <t>510706153</t>
  </si>
  <si>
    <t>ישרס יח ישרס יח- ישרס חברה להשקעות בע"מ</t>
  </si>
  <si>
    <t>6130280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</si>
  <si>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</si>
  <si>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</si>
  <si>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</si>
  <si>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</si>
  <si>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31/10/19</t>
  </si>
  <si>
    <t>סילברסטין אגח א- סילברסטין נכסים לימיטד</t>
  </si>
  <si>
    <t>1145598</t>
  </si>
  <si>
    <t>1970336</t>
  </si>
  <si>
    <t>פניקס הון אגח ד- הפניקס גיוסי הון (2009) בע"מ</t>
  </si>
  <si>
    <t>1133529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</si>
  <si>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</si>
  <si>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</si>
  <si>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</si>
  <si>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</si>
  <si>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</si>
  <si>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</si>
  <si>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</si>
  <si>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*פז נפט  ה- פז חברת הנפט בע"מ</t>
  </si>
  <si>
    <t>1139534</t>
  </si>
  <si>
    <t>*פז נפט אגח ד- פז חברת הנפט בע"מ</t>
  </si>
  <si>
    <t>1132505</t>
  </si>
  <si>
    <t>בזק אגח 9- בזק החברה הישראלית לתקשורת בע"מ</t>
  </si>
  <si>
    <t>2300176</t>
  </si>
  <si>
    <t>ביג אגח ו- ביג מרכזי קניות (2004) בע"מ</t>
  </si>
  <si>
    <t>1132521</t>
  </si>
  <si>
    <t>דה זראסאי אג ג- דה זראסאי גרופ לטד</t>
  </si>
  <si>
    <t>1137975</t>
  </si>
  <si>
    <t>1604</t>
  </si>
  <si>
    <t>הראל הנפ אגח טו- הראל ביטוח מימון והנפקות בע"מ</t>
  </si>
  <si>
    <t>1143130</t>
  </si>
  <si>
    <t>הראל הנפ אגח טז- הראל ביטוח מימון והנפקות בע"מ</t>
  </si>
  <si>
    <t>1157601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</si>
  <si>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</si>
  <si>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</si>
  <si>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</si>
  <si>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</si>
  <si>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</si>
  <si>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</si>
  <si>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</si>
  <si>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</si>
  <si>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</si>
  <si>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ישרס אגח יד- ישרס חברה להשקעות בע"מ</t>
  </si>
  <si>
    <t>6130199</t>
  </si>
  <si>
    <t>כללביט אגח י'- כללביט מימון בע"מ</t>
  </si>
  <si>
    <t>1136068</t>
  </si>
  <si>
    <t>כללביט אגח יא- כללביט מימון בע"מ</t>
  </si>
  <si>
    <t>1160647</t>
  </si>
  <si>
    <t>מנורה הון ד- מנורה מבטחים גיוס הון בע"מ</t>
  </si>
  <si>
    <t>1135920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</si>
  <si>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</si>
  <si>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</si>
  <si>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</si>
  <si>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</si>
  <si>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פניקס הון אגח יא- הפניקס גיוסי הון (2009) בע"מ</t>
  </si>
  <si>
    <t>1159359</t>
  </si>
  <si>
    <t>קרסו      אגח ג- קרסו מוטורס בע"מ</t>
  </si>
  <si>
    <t>1141829</t>
  </si>
  <si>
    <t>514065283</t>
  </si>
  <si>
    <t>קרסו מוטורס אגח א- קרסו מוטורס בע"מ</t>
  </si>
  <si>
    <t>1136464</t>
  </si>
  <si>
    <t>*אלקטרה    אגח ד- אלקטרה בע"מ</t>
  </si>
  <si>
    <t>7390149</t>
  </si>
  <si>
    <t>520028911</t>
  </si>
  <si>
    <t>*אלקטרה אגח ה- אלקטרה בע"מ</t>
  </si>
  <si>
    <t>7390222</t>
  </si>
  <si>
    <t>אלבר אג"ח יד- אלבר שירותי מימונית בע"מ</t>
  </si>
  <si>
    <t>1132562</t>
  </si>
  <si>
    <t>512025891</t>
  </si>
  <si>
    <t>אלדן תחבורה  א- אלדן תחבורה בע"מ</t>
  </si>
  <si>
    <t>1134840</t>
  </si>
  <si>
    <t>אלדן תחבורה  ב- אלדן תחבורה בע"מ</t>
  </si>
  <si>
    <t>1138254</t>
  </si>
  <si>
    <t>אלדן תחבורה אגח ג- אלדן תחבורה בע"מ</t>
  </si>
  <si>
    <t>1140813</t>
  </si>
  <si>
    <t>דיסקונט התחי נד- בנק דיסקונט לישראל בע"מ</t>
  </si>
  <si>
    <t>6910160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</si>
  <si>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</si>
  <si>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</si>
  <si>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</si>
  <si>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</si>
  <si>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</si>
  <si>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</si>
  <si>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לייטסטון אגח א- לייטסטון אנטרפרייזס לימיטד</t>
  </si>
  <si>
    <t>1133891</t>
  </si>
  <si>
    <t>1838682</t>
  </si>
  <si>
    <t>מבני תעש אגח כא- כלכלית ירושלים בע"מ</t>
  </si>
  <si>
    <t>2260529</t>
  </si>
  <si>
    <t>520017070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</si>
  <si>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</si>
  <si>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</si>
  <si>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</si>
  <si>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</si>
  <si>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</si>
  <si>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</si>
  <si>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</si>
  <si>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</si>
  <si>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</si>
  <si>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</si>
  <si>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</si>
  <si>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</si>
  <si>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</si>
  <si>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</si>
  <si>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</si>
  <si>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</si>
  <si>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</si>
  <si>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</si>
  <si>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</si>
  <si>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פתאל החזקות אג"ח ג- פתאל החזקות 1998 בע"מ</t>
  </si>
  <si>
    <t>1161785</t>
  </si>
  <si>
    <t>512607888</t>
  </si>
  <si>
    <t>קרסו אגח ב- קרסו מוטורס בע"מ</t>
  </si>
  <si>
    <t>1139591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</si>
  <si>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</si>
  <si>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</si>
  <si>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</si>
  <si>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</si>
  <si>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</si>
  <si>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</si>
  <si>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</si>
  <si>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</si>
  <si>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</si>
  <si>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</si>
  <si>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</si>
  <si>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איידיאיי הנפקות התחייבות ה- איי.די.איי. הנפקות (2010) בע"מ</t>
  </si>
  <si>
    <t>1155878</t>
  </si>
  <si>
    <t>514486042</t>
  </si>
  <si>
    <t>אלדן אגח ו- אלדן תחבורה בע"מ</t>
  </si>
  <si>
    <t>1161678</t>
  </si>
  <si>
    <t>בזן אגח ד- בתי זקוק לנפט בע"מ</t>
  </si>
  <si>
    <t>2590362</t>
  </si>
  <si>
    <t>בזן אגח ה- בתי זקוק לנפט בע"מ</t>
  </si>
  <si>
    <t>2590388</t>
  </si>
  <si>
    <t>סלקום אגח ט- סלקום ישראל בע"מ</t>
  </si>
  <si>
    <t>1132836</t>
  </si>
  <si>
    <t>סלקום אגח יא- סלקום ישראל בע"מ</t>
  </si>
  <si>
    <t>1139252</t>
  </si>
  <si>
    <t>סלקום אגח יב- סלקום ישראל בע"מ</t>
  </si>
  <si>
    <t>1143080</t>
  </si>
  <si>
    <t>או פי סי  אגח א- או.פי.סי. אנרגיה בע"מ</t>
  </si>
  <si>
    <t>1141589</t>
  </si>
  <si>
    <t>514401702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</si>
  <si>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</si>
  <si>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</si>
  <si>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</si>
  <si>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</si>
  <si>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</si>
  <si>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דלשה קפיטל אגחב- דלשה קפיטל לימיטד</t>
  </si>
  <si>
    <t>1137314</t>
  </si>
  <si>
    <t>1659</t>
  </si>
  <si>
    <t>טן דלק אגח ג- טן-חברה לדלק בע"מ</t>
  </si>
  <si>
    <t>1131457</t>
  </si>
  <si>
    <t>511540809</t>
  </si>
  <si>
    <t>BBB+.IL</t>
  </si>
  <si>
    <t>דיסקונט השקעות אגח ט- חברת השקעות דיסקונט בע"מ</t>
  </si>
  <si>
    <t>6390249</t>
  </si>
  <si>
    <t>03/11/15</t>
  </si>
  <si>
    <t>*ישראמקו נגב 2 א- ישראמקו נגב 2 שותפות מוגבלת</t>
  </si>
  <si>
    <t>2320174</t>
  </si>
  <si>
    <t>550010003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</si>
  <si>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</si>
  <si>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</si>
  <si>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</si>
  <si>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</si>
  <si>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</si>
  <si>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בזן אגח ו- בתי זקוק לנפט בע"מ</t>
  </si>
  <si>
    <t>2590396</t>
  </si>
  <si>
    <t>סה"כ אחר</t>
  </si>
  <si>
    <t>TEVA 6 01/25-10/24- טבע תעשיות פרמצבטיות בע"מ</t>
  </si>
  <si>
    <t>US88167AAL52</t>
  </si>
  <si>
    <t>NYSE</t>
  </si>
  <si>
    <t>בלומברג</t>
  </si>
  <si>
    <t>520013954</t>
  </si>
  <si>
    <t>Pharmaceuticals &amp; Biotechnology</t>
  </si>
  <si>
    <t>Deleq avner 5.412 30/12/2025- דלק ואבנר תמר בונד בע"מ</t>
  </si>
  <si>
    <t>il0011321820</t>
  </si>
  <si>
    <t>NASDAQ</t>
  </si>
  <si>
    <t>514914001</t>
  </si>
  <si>
    <t>BBB-</t>
  </si>
  <si>
    <t>ICLIT 6 3/8 05/31/38- israel chemicals limited</t>
  </si>
  <si>
    <t>IL0028103310</t>
  </si>
  <si>
    <t>520027830</t>
  </si>
  <si>
    <t>DEVTAM 5.082% 30/12/2023- דלק ואבנר תמר בונד בע"מ</t>
  </si>
  <si>
    <t>il0011321747</t>
  </si>
  <si>
    <t>CYBERARK SOFT 11/15/24- Cyberark Software Ltd</t>
  </si>
  <si>
    <t>US23248VAA35</t>
  </si>
  <si>
    <t>2296</t>
  </si>
  <si>
    <t>Software &amp; Services</t>
  </si>
  <si>
    <t>A+</t>
  </si>
  <si>
    <t>Srenvx 4.5% 09/2044- Cloverie plc swiss reins</t>
  </si>
  <si>
    <t>XS1108784510</t>
  </si>
  <si>
    <t>FWB</t>
  </si>
  <si>
    <t>12795</t>
  </si>
  <si>
    <t>Diversified Financials</t>
  </si>
  <si>
    <t>A3</t>
  </si>
  <si>
    <t>ZURNVX 5.125 6/48- DEMETER</t>
  </si>
  <si>
    <t>XS1795323952</t>
  </si>
  <si>
    <t>2833</t>
  </si>
  <si>
    <t>Insurance</t>
  </si>
  <si>
    <t>BHP 6 3/4 10/19/75- BHP Billiton Finance Usa Ltd</t>
  </si>
  <si>
    <t>USQ12441AB91</t>
  </si>
  <si>
    <t>27875</t>
  </si>
  <si>
    <t>Other</t>
  </si>
  <si>
    <t>BBB+</t>
  </si>
  <si>
    <t>MERCK 2.875 06/29-06/79- MERCK KGAA</t>
  </si>
  <si>
    <t>XS2011260705</t>
  </si>
  <si>
    <t>10937</t>
  </si>
  <si>
    <t>[WESTPAC BANKING 4.11 07 WESTPAC BANKING 4.11 07/- WESTPAC BANKING CORP</t>
  </si>
  <si>
    <t>US961214EF61</t>
  </si>
  <si>
    <t>11055</t>
  </si>
  <si>
    <t>Telecommunication Services</t>
  </si>
  <si>
    <t>BBB</t>
  </si>
  <si>
    <t>ABBVIE 4.45 05/46-06/46- AbbVie Inc</t>
  </si>
  <si>
    <t>US00287YAW93</t>
  </si>
  <si>
    <t>12554</t>
  </si>
  <si>
    <t>Baa2</t>
  </si>
  <si>
    <t>ABIBB 5.55 01/23/49- ABIBB</t>
  </si>
  <si>
    <t>US03523TBV98</t>
  </si>
  <si>
    <t>27662</t>
  </si>
  <si>
    <t>ABNANV 4.4 3/28- ABN NV</t>
  </si>
  <si>
    <t>XS1586330604</t>
  </si>
  <si>
    <t>10002</t>
  </si>
  <si>
    <t>Banks</t>
  </si>
  <si>
    <t>AT&amp;T 4.55 03/49-09/48- AT&amp;T INC</t>
  </si>
  <si>
    <t>US00206RDK59</t>
  </si>
  <si>
    <t>10037</t>
  </si>
  <si>
    <t>CS 6 1/2 08/08/23- CREDIT SUISSE</t>
  </si>
  <si>
    <t>XS0957135212</t>
  </si>
  <si>
    <t>10103</t>
  </si>
  <si>
    <t>FEDEX 5.1 01/44- AbbVie Inc</t>
  </si>
  <si>
    <t>US31428XAW65</t>
  </si>
  <si>
    <t>Transportation</t>
  </si>
  <si>
    <t>PRU 4.5 9/47- PRUDENTIAL</t>
  </si>
  <si>
    <t>US744320AW24</t>
  </si>
  <si>
    <t>10860</t>
  </si>
  <si>
    <t>Srenvx 5.75 15/08/50- Swiss life elm bv</t>
  </si>
  <si>
    <t>XS1261170515</t>
  </si>
  <si>
    <t>12108</t>
  </si>
  <si>
    <t>16/09/77 4.75% PLC SSE- SSE PLC</t>
  </si>
  <si>
    <t>XS1572343744</t>
  </si>
  <si>
    <t>11139</t>
  </si>
  <si>
    <t>Utilities</t>
  </si>
  <si>
    <t>BBB-.IL</t>
  </si>
  <si>
    <t>AHTLN 5.25 08/01/26- ASHTEAD CAPITAL</t>
  </si>
  <si>
    <t>US045054AH68</t>
  </si>
  <si>
    <t>27724</t>
  </si>
  <si>
    <t>Commercial &amp; Professional Services</t>
  </si>
  <si>
    <t>ASHTEAD CAPITAL 4.25 11/29-11/27- ASHTEAD CAPITAL</t>
  </si>
  <si>
    <t>US045054AL70</t>
  </si>
  <si>
    <t>ASHTEAD CAPITAL 4.25 11/29-11/27- MOLSON COORS BREWING</t>
  </si>
  <si>
    <t>28073</t>
  </si>
  <si>
    <t>Food, Beverage &amp; Tobacco</t>
  </si>
  <si>
    <t>Credit agricole sa- CREDIT AGRICOLE SA</t>
  </si>
  <si>
    <t>USF22797RT78</t>
  </si>
  <si>
    <t>10886</t>
  </si>
  <si>
    <t>DELL 5.3 10/01/29- DELL INC</t>
  </si>
  <si>
    <t>US24703DBA81</t>
  </si>
  <si>
    <t>10111</t>
  </si>
  <si>
    <t>ECOPET 5 7/8 09/18/2- ECOPET</t>
  </si>
  <si>
    <t>US279158AC30</t>
  </si>
  <si>
    <t>27632</t>
  </si>
  <si>
    <t>Energy</t>
  </si>
  <si>
    <t>ETP 5 1/4 04/15/29- ETP</t>
  </si>
  <si>
    <t>US29278NAG88</t>
  </si>
  <si>
    <t>27878</t>
  </si>
  <si>
    <t>F 5.596 07/01/22 CO- Ford motor credit co LLC</t>
  </si>
  <si>
    <t>US345397ZM88</t>
  </si>
  <si>
    <t>27665</t>
  </si>
  <si>
    <t>Baa3</t>
  </si>
  <si>
    <t>GM 5.25 03/26- GENERAL MOTORS CORP</t>
  </si>
  <si>
    <t>US37045XBG07</t>
  </si>
  <si>
    <t>10753</t>
  </si>
  <si>
    <t>Automobiles &amp; Components</t>
  </si>
  <si>
    <t>Lear 5.25 01/25- LEAR CORP</t>
  </si>
  <si>
    <t>US521865AX34</t>
  </si>
  <si>
    <t>27159</t>
  </si>
  <si>
    <t>Macquarie Bank- MACQUARIE BANK LTD</t>
  </si>
  <si>
    <t>US55608YAB11</t>
  </si>
  <si>
    <t>27079</t>
  </si>
  <si>
    <t>MOTOROLA SOLUTIONS 4.6 05/29-02/29- MOTOROLA SOLUTIONS INC</t>
  </si>
  <si>
    <t>US620076BN89</t>
  </si>
  <si>
    <t>27312</t>
  </si>
  <si>
    <t>Technology Hardware &amp; Equipment</t>
  </si>
  <si>
    <t>NXP SEMICON 4.3 06/29- NXP SEMICONDUCTORS NV</t>
  </si>
  <si>
    <t>US62954HAB42</t>
  </si>
  <si>
    <t>27264</t>
  </si>
  <si>
    <t>Semiconductors &amp; Semiconductor Equipment</t>
  </si>
  <si>
    <t>NXP SEMICON 5.55 12/28-09/28- NXP SEMICONDUCTORS NV</t>
  </si>
  <si>
    <t>US62947QAY44</t>
  </si>
  <si>
    <t>PEMEX 3 3/4 02/21/24- PETROLEOS MEXICANOS</t>
  </si>
  <si>
    <t>XS1568874983</t>
  </si>
  <si>
    <t>12345</t>
  </si>
  <si>
    <t>SHBASS 6 1/4 PERP- SHBASS</t>
  </si>
  <si>
    <t>XS1952091202</t>
  </si>
  <si>
    <t>27904</t>
  </si>
  <si>
    <t>STANDARD CHARTERED 4.3 02/27- Standard chartered plc</t>
  </si>
  <si>
    <t>XS1480699641</t>
  </si>
  <si>
    <t>12338</t>
  </si>
  <si>
    <t>Trpcn 5.3 3/77- Trpcn</t>
  </si>
  <si>
    <t>US89356BAC28</t>
  </si>
  <si>
    <t>27588</t>
  </si>
  <si>
    <t>TRPCN 5.875 08/15/76- TRANSCANADA</t>
  </si>
  <si>
    <t>US89356BAB45</t>
  </si>
  <si>
    <t>27376</t>
  </si>
  <si>
    <t>VW 4.625 PERP 06/28- Volkswagen intl fin</t>
  </si>
  <si>
    <t>XS1799939027</t>
  </si>
  <si>
    <t>16302</t>
  </si>
  <si>
    <t>BNP PARIBAS- BNP</t>
  </si>
  <si>
    <t>USF1R15XK854</t>
  </si>
  <si>
    <t>10053</t>
  </si>
  <si>
    <t>Ba1</t>
  </si>
  <si>
    <t>Fibebz 5.25  5/24- Fibria overseas finance</t>
  </si>
  <si>
    <t>US31572UAE64</t>
  </si>
  <si>
    <t>12754</t>
  </si>
  <si>
    <t>Materials</t>
  </si>
  <si>
    <t>BB+</t>
  </si>
  <si>
    <t>HESM 5.125 06/28- HESS MIDSTREAM PARTNERS LP</t>
  </si>
  <si>
    <t>US428104AA14</t>
  </si>
  <si>
    <t>28117</t>
  </si>
  <si>
    <t>HILTON DOMESTIC OPER 4.875 01/30- HILTON DOMESTIC OPERATING</t>
  </si>
  <si>
    <t>US432833AE10</t>
  </si>
  <si>
    <t>2065</t>
  </si>
  <si>
    <t>Hotels Restaurants &amp; Leisure</t>
  </si>
  <si>
    <t>HOLCIM FIN 3 07/24- Howard Hughes</t>
  </si>
  <si>
    <t>XS1713466495</t>
  </si>
  <si>
    <t>10784</t>
  </si>
  <si>
    <t>LENNAR 4.125 1/22- LENNAR CORP</t>
  </si>
  <si>
    <t>US526057BY96</t>
  </si>
  <si>
    <t>10258</t>
  </si>
  <si>
    <t>Consumer Durables &amp; Apparel</t>
  </si>
  <si>
    <t>BB+.IL</t>
  </si>
  <si>
    <t>Repsol 4.5 25/3/75- Repsol ypf</t>
  </si>
  <si>
    <t>XS1207058733</t>
  </si>
  <si>
    <t>12286</t>
  </si>
  <si>
    <t>SOLBBB 4 1/4 PERP- SOLBBB</t>
  </si>
  <si>
    <t>BE6309987400</t>
  </si>
  <si>
    <t>27874</t>
  </si>
  <si>
    <t>SYSTEM CITRIX- Citrix Systems Inc</t>
  </si>
  <si>
    <t>US177376AE06</t>
  </si>
  <si>
    <t>12350</t>
  </si>
  <si>
    <t>VODAFONE GROUP- Vodafone Group</t>
  </si>
  <si>
    <t>XS1888180640</t>
  </si>
  <si>
    <t>10475</t>
  </si>
  <si>
    <t>CONTINENTAL RES 5 09/22-03/17- CONTINENTAL ink</t>
  </si>
  <si>
    <t>US212015AH47</t>
  </si>
  <si>
    <t>27458</t>
  </si>
  <si>
    <t>BB</t>
  </si>
  <si>
    <t>EDF 3  PERP- Electricite DE France SA</t>
  </si>
  <si>
    <t>FR0013464922</t>
  </si>
  <si>
    <t>27129</t>
  </si>
  <si>
    <t>EDF 5 01/22/49- Electricite DE France SA</t>
  </si>
  <si>
    <t>FR0011697028</t>
  </si>
  <si>
    <t>EURONEXT</t>
  </si>
  <si>
    <t>ELECTRICITE DE FRANCE- ELEC DE FRANCE</t>
  </si>
  <si>
    <t>FR0011401728</t>
  </si>
  <si>
    <t>10781</t>
  </si>
  <si>
    <t>BB.IL</t>
  </si>
  <si>
    <t>ENBCN 6 01/27-01/77- ENBRIDGE</t>
  </si>
  <si>
    <t>US29250NAN57</t>
  </si>
  <si>
    <t>27509</t>
  </si>
  <si>
    <t>RBS 3.754 11/01/29-11/24- ROYAL BK OF SCOTLAND PLC</t>
  </si>
  <si>
    <t>US780099CK11</t>
  </si>
  <si>
    <t>10802</t>
  </si>
  <si>
    <t>SIRIUS 4.625 07/24- SIRIUS XM RADIO INC</t>
  </si>
  <si>
    <t>US82967NBE76</t>
  </si>
  <si>
    <t>27230</t>
  </si>
  <si>
    <t>UBS GROUP FUNDING SWITZE- UBS GROUP FUNDING SWITZE</t>
  </si>
  <si>
    <t>USH4209UAT37</t>
  </si>
  <si>
    <t>27640</t>
  </si>
  <si>
    <t>Verisign 4.625 5/23- VeriSign inc</t>
  </si>
  <si>
    <t>US92343EAF97</t>
  </si>
  <si>
    <t>12225</t>
  </si>
  <si>
    <t>ALLISON TRANSMISSION- allison</t>
  </si>
  <si>
    <t>US019736AD97</t>
  </si>
  <si>
    <t>27589</t>
  </si>
  <si>
    <t>Ba3</t>
  </si>
  <si>
    <t>CHENIERE CORP CHRISTI HD- Cheniere Energy Inc</t>
  </si>
  <si>
    <t>US16412XAD75</t>
  </si>
  <si>
    <t>27112</t>
  </si>
  <si>
    <t>CHOCH 5 1/8 06/30/2- choch</t>
  </si>
  <si>
    <t>US16412XAG07</t>
  </si>
  <si>
    <t>27992</t>
  </si>
  <si>
    <t>CQP 4.5 10/29- Cheniere Energy Inc</t>
  </si>
  <si>
    <t>US16411QAE17</t>
  </si>
  <si>
    <t>CREDIT SUISSE GROUP- CREDIT SUISSE</t>
  </si>
  <si>
    <t>USH3698DBW32</t>
  </si>
  <si>
    <t>BB-.IL</t>
  </si>
  <si>
    <t>USH3698DBZ62</t>
  </si>
  <si>
    <t>BB-</t>
  </si>
  <si>
    <t>HCA 5 7/8 02/01/2029- HCA holdings Inc</t>
  </si>
  <si>
    <t>US404119BW86</t>
  </si>
  <si>
    <t>12267</t>
  </si>
  <si>
    <t>Health Care Equipment &amp; Services</t>
  </si>
  <si>
    <t>LLOYDS BANKING GROUP PLC- LLOYDS TSB BANK PLC</t>
  </si>
  <si>
    <t>US539439AU36</t>
  </si>
  <si>
    <t>10264</t>
  </si>
  <si>
    <t>NGLS 6.5 15/07/27 C- NGLS</t>
  </si>
  <si>
    <t>US87612BBK70</t>
  </si>
  <si>
    <t>27879</t>
  </si>
  <si>
    <t>NGLS 6.875 15/01/29- NGLS</t>
  </si>
  <si>
    <t>US87612BBM37</t>
  </si>
  <si>
    <t>Siri 4.625 5/23- SIRIUS XM RADIO INC</t>
  </si>
  <si>
    <t>US82967NAL29</t>
  </si>
  <si>
    <t>UAL 4.875 01/25 UAL 4.875 01/25- United continental holding</t>
  </si>
  <si>
    <t>US910047AK50</t>
  </si>
  <si>
    <t>27057</t>
  </si>
  <si>
    <t>AMERICAN AIRLINES 5 06/22- JOY GLOBAL INC</t>
  </si>
  <si>
    <t>US02376RAC60</t>
  </si>
  <si>
    <t>11054</t>
  </si>
  <si>
    <t>B1</t>
  </si>
  <si>
    <t>BACR 8 PERP- BACR 8 PERP</t>
  </si>
  <si>
    <t>US06738EBG98</t>
  </si>
  <si>
    <t>27918</t>
  </si>
  <si>
    <t>B+</t>
  </si>
  <si>
    <t>BARCLAYS PLC- BARCLAYS BANK</t>
  </si>
  <si>
    <t>US06738EBA29</t>
  </si>
  <si>
    <t>10046</t>
  </si>
  <si>
    <t>B+.IL</t>
  </si>
  <si>
    <t>CCO HOLDINGS 4.75 03/30-09/24- CCO HOLDINGS</t>
  </si>
  <si>
    <t>USU12501AN96</t>
  </si>
  <si>
    <t>28047</t>
  </si>
  <si>
    <t>Media</t>
  </si>
  <si>
    <t>Rig 7.75 10/24- TRANSOCEAN</t>
  </si>
  <si>
    <t>US893828AA14</t>
  </si>
  <si>
    <t>Rbs 8 29.12.49- ROYAL BK OF SCOTLAND PLC</t>
  </si>
  <si>
    <t>B</t>
  </si>
  <si>
    <t>AVGO 4.75 04/15/29- AVGO</t>
  </si>
  <si>
    <t>US11135FAB76</t>
  </si>
  <si>
    <t>27925</t>
  </si>
  <si>
    <t>BAYNGR 3.125 11/79-11/27- BAYNGR</t>
  </si>
  <si>
    <t>XS2077670342</t>
  </si>
  <si>
    <t>27887</t>
  </si>
  <si>
    <t>CBAAU 3.375 10/20/26- COMMONWEALTH BANK AUST</t>
  </si>
  <si>
    <t>XS1506401568</t>
  </si>
  <si>
    <t>11052</t>
  </si>
  <si>
    <t>CHCOCH 3.7 11/29- Chevron Corp</t>
  </si>
  <si>
    <t>US16412XAH89</t>
  </si>
  <si>
    <t>10075</t>
  </si>
  <si>
    <t>CNC 4.625 12/29- Centene Corporation</t>
  </si>
  <si>
    <t>US15135BAS07</t>
  </si>
  <si>
    <t>13058</t>
  </si>
  <si>
    <t>ENELIM 4.875 06/29 - ENEL finance intl nv</t>
  </si>
  <si>
    <t>US29278GAK40</t>
  </si>
  <si>
    <t>12243</t>
  </si>
  <si>
    <t>FSK 4.125 02/25- FS KKR CAPITAL CORP</t>
  </si>
  <si>
    <t>US302635AE72</t>
  </si>
  <si>
    <t>11309</t>
  </si>
  <si>
    <t>NAB 3.933 08/2034-08/29- NATIONAL AUSTRALIA</t>
  </si>
  <si>
    <t>USG6S94TAB96</t>
  </si>
  <si>
    <t>10298</t>
  </si>
  <si>
    <t>STANDARD CHARTERED 3.516 02/30-02/25- Standard chartered plc</t>
  </si>
  <si>
    <t>XS2078692014</t>
  </si>
  <si>
    <t>TOL 3.8 11/29- TOLL BROTHERS FINANCE CORP</t>
  </si>
  <si>
    <t>US88947EAU47</t>
  </si>
  <si>
    <t>28048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</si>
  <si>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</si>
  <si>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</si>
  <si>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</si>
  <si>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</si>
  <si>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</si>
  <si>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</si>
  <si>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</si>
  <si>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</si>
  <si>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</si>
  <si>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</si>
  <si>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</si>
  <si>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</si>
  <si>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</si>
  <si>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</si>
  <si>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</si>
  <si>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</si>
  <si>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</si>
  <si>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</si>
  <si>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</si>
  <si>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</si>
  <si>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</si>
  <si>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</si>
  <si>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</si>
  <si>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</si>
  <si>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</si>
  <si>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אנרג'יאן- אנרג'יאן נפט וגז פי אל סי</t>
  </si>
  <si>
    <t>1155290</t>
  </si>
  <si>
    <t>1762</t>
  </si>
  <si>
    <t>דלק קדוחים יהש- דלק קידוחים - שותפות מוגבלת</t>
  </si>
  <si>
    <t>475020</t>
  </si>
  <si>
    <t>550013098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</si>
  <si>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</si>
  <si>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</si>
  <si>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</si>
  <si>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</si>
  <si>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</si>
  <si>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</si>
  <si>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</si>
  <si>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</si>
  <si>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1760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</si>
  <si>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</si>
  <si>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</si>
  <si>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</si>
  <si>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</si>
  <si>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</si>
  <si>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</si>
  <si>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</si>
  <si>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</si>
  <si>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</si>
  <si>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</si>
  <si>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</si>
  <si>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</si>
  <si>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</si>
  <si>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</si>
  <si>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טבע- טבע תעשיות פרמצבטיות בע"מ</t>
  </si>
  <si>
    <t>629014</t>
  </si>
  <si>
    <t>פארמה</t>
  </si>
  <si>
    <t>פריגו- פריגו קומפני דואלי</t>
  </si>
  <si>
    <t>1130699</t>
  </si>
  <si>
    <t>520037599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</si>
  <si>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</si>
  <si>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</si>
  <si>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</si>
  <si>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</si>
  <si>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</si>
  <si>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</si>
  <si>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</si>
  <si>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</si>
  <si>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</si>
  <si>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</si>
  <si>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</si>
  <si>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</si>
  <si>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</si>
  <si>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</si>
  <si>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</si>
  <si>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</si>
  <si>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</si>
  <si>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</si>
  <si>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</si>
  <si>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</si>
  <si>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</si>
  <si>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ביוטכנולוגיה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</si>
  <si>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</si>
  <si>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</si>
  <si>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</si>
  <si>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</si>
  <si>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</si>
  <si>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</si>
  <si>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</si>
  <si>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</si>
  <si>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</si>
  <si>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</si>
  <si>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</si>
  <si>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</si>
  <si>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</si>
  <si>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</si>
  <si>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*אקויטל- אקויטל בע"מ</t>
  </si>
  <si>
    <t>755017</t>
  </si>
  <si>
    <t>520030859</t>
  </si>
  <si>
    <t>*ישראמקו יהש- ישראמקו נגב 2 שותפות מוגבלת</t>
  </si>
  <si>
    <t>232017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</si>
  <si>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</si>
  <si>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</si>
  <si>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</si>
  <si>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</si>
  <si>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</si>
  <si>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</si>
  <si>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</si>
  <si>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</si>
  <si>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החזקות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</si>
  <si>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</si>
  <si>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</si>
  <si>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</si>
  <si>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</si>
  <si>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</si>
  <si>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</si>
  <si>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</si>
  <si>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</si>
  <si>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</si>
  <si>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קמטק- קמטק בע"מ</t>
  </si>
  <si>
    <t>1095264</t>
  </si>
  <si>
    <t>511235434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</si>
  <si>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</si>
  <si>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</si>
  <si>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</si>
  <si>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</si>
  <si>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</si>
  <si>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</si>
  <si>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</si>
  <si>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</si>
  <si>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</si>
  <si>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</si>
  <si>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</si>
  <si>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</si>
  <si>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</si>
  <si>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</si>
  <si>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</si>
  <si>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בית שמש- מנועי בית שמש אחזקות (1997) בע"מ</t>
  </si>
  <si>
    <t>1081561</t>
  </si>
  <si>
    <t>520043480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</si>
  <si>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</si>
  <si>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</si>
  <si>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</si>
  <si>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</si>
  <si>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</si>
  <si>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</si>
  <si>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</si>
  <si>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</si>
  <si>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</si>
  <si>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</si>
  <si>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</si>
  <si>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</si>
  <si>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</si>
  <si>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</si>
  <si>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*ריט 1- ריט 1 בע"מ</t>
  </si>
  <si>
    <t>1098920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</si>
  <si>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</si>
  <si>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</si>
  <si>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</si>
  <si>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</si>
  <si>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</si>
  <si>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</si>
  <si>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</si>
  <si>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</si>
  <si>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</si>
  <si>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</si>
  <si>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</si>
  <si>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</si>
  <si>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</si>
  <si>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</si>
  <si>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</si>
  <si>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</si>
  <si>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</si>
  <si>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</si>
  <si>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</si>
  <si>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</si>
  <si>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*דנאל כא- דנאל (אדיר יהושע) בע"מ</t>
  </si>
  <si>
    <t>314013</t>
  </si>
  <si>
    <t>520037565</t>
  </si>
  <si>
    <t>ישראכרט- ישראכרט בע"מ</t>
  </si>
  <si>
    <t>1157403</t>
  </si>
  <si>
    <t>*אלוט תקשורת- אלוט תקשרות בע"מ</t>
  </si>
  <si>
    <t>1099654</t>
  </si>
  <si>
    <t>512394776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</si>
  <si>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</si>
  <si>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</si>
  <si>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</si>
  <si>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</si>
  <si>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</si>
  <si>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</si>
  <si>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</si>
  <si>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</si>
  <si>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</si>
  <si>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</si>
  <si>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</si>
  <si>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</si>
  <si>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</si>
  <si>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</si>
  <si>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אמיליה פיתוח- אמיליה פיתוח (מ.עו.פ) בע"מ</t>
  </si>
  <si>
    <t>589010</t>
  </si>
  <si>
    <t>520014846</t>
  </si>
  <si>
    <t>ג'נריישן קפיטל- ג'נריישן קפיטל בע"מ</t>
  </si>
  <si>
    <t>1156926</t>
  </si>
  <si>
    <t>515846558</t>
  </si>
  <si>
    <t>ערד- ערד השקעות ופתוח תעשיה בע"מ</t>
  </si>
  <si>
    <t>731018</t>
  </si>
  <si>
    <t>520025198</t>
  </si>
  <si>
    <t>*אלרון- אלרון תעשיה אלקטרונית בע"מ</t>
  </si>
  <si>
    <t>749077</t>
  </si>
  <si>
    <t>520028036</t>
  </si>
  <si>
    <t>השקעות במדעי החיים</t>
  </si>
  <si>
    <t>דלק תמלוגים- דלק תמלוגים (2012) בע"מ</t>
  </si>
  <si>
    <t>1129493</t>
  </si>
  <si>
    <t>514837111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</si>
  <si>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</si>
  <si>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</si>
  <si>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</si>
  <si>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</si>
  <si>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</si>
  <si>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</si>
  <si>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</si>
  <si>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</si>
  <si>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</si>
  <si>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</si>
  <si>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</si>
  <si>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</si>
  <si>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</si>
  <si>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</si>
  <si>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</si>
  <si>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</si>
  <si>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</si>
  <si>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</si>
  <si>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</si>
  <si>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</si>
  <si>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</si>
  <si>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</si>
  <si>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</si>
  <si>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</si>
  <si>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מהדרין- מהדרין בע"מ</t>
  </si>
  <si>
    <t>686014</t>
  </si>
  <si>
    <t>520018482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</si>
  <si>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</si>
  <si>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</si>
  <si>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</si>
  <si>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</si>
  <si>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</si>
  <si>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</si>
  <si>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</si>
  <si>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</si>
  <si>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</si>
  <si>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</si>
  <si>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יוחננוף- יוחננוף</t>
  </si>
  <si>
    <t>1161264</t>
  </si>
  <si>
    <t>511344186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</si>
  <si>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</si>
  <si>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</si>
  <si>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</si>
  <si>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</si>
  <si>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</si>
  <si>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</si>
  <si>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</si>
  <si>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</si>
  <si>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</si>
  <si>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</si>
  <si>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8000112</t>
  </si>
  <si>
    <t>520026618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</si>
  <si>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</si>
  <si>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</si>
  <si>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</si>
  <si>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</si>
  <si>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</si>
  <si>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</si>
  <si>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</si>
  <si>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</si>
  <si>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*על בד- עלבד משואות יצחק בע"מ</t>
  </si>
  <si>
    <t>625012</t>
  </si>
  <si>
    <t>520040205</t>
  </si>
  <si>
    <t>ברנמילר- ברנמילר אנרג'י בע"מ</t>
  </si>
  <si>
    <t>1141530</t>
  </si>
  <si>
    <t>514720374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</si>
  <si>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</si>
  <si>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</si>
  <si>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</si>
  <si>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</si>
  <si>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</si>
  <si>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</si>
  <si>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</si>
  <si>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</si>
  <si>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</si>
  <si>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</si>
  <si>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</si>
  <si>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</si>
  <si>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</si>
  <si>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</si>
  <si>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</si>
  <si>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</si>
  <si>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</si>
  <si>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</si>
  <si>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</si>
  <si>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</si>
  <si>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</si>
  <si>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</si>
  <si>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</si>
  <si>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</si>
  <si>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12277</t>
  </si>
  <si>
    <t>Mediwound ltd- MEDIWOUND LTD</t>
  </si>
  <si>
    <t>IL0011316309</t>
  </si>
  <si>
    <t>2279</t>
  </si>
  <si>
    <t>REDHILL BIOPHARMA- REDHILL BIOPHARMA LTD</t>
  </si>
  <si>
    <t>US7574681034</t>
  </si>
  <si>
    <t>12904</t>
  </si>
  <si>
    <t>UROGEN PHARMA LTD- UROGEN PHARMA LTD</t>
  </si>
  <si>
    <t>IL0011407140</t>
  </si>
  <si>
    <t>2313</t>
  </si>
  <si>
    <t>Teva Pharm- טבע תעשיות פרמצבטיות בע"מ</t>
  </si>
  <si>
    <t>US8816242098</t>
  </si>
  <si>
    <t>Kamada ltd- קמהדע בע"מ</t>
  </si>
  <si>
    <t>IL0010941198</t>
  </si>
  <si>
    <t>ADO PROPERTIES- ADO PROPERTIES SA</t>
  </si>
  <si>
    <t>LU1250154413</t>
  </si>
  <si>
    <t>27253</t>
  </si>
  <si>
    <t>Real Estate</t>
  </si>
  <si>
    <t>FIVERR INTERNATIONAL LTD- FIVERR INTERNATIONAL LTD</t>
  </si>
  <si>
    <t>IL0011582033</t>
  </si>
  <si>
    <t>28012</t>
  </si>
  <si>
    <t>Retailing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</si>
  <si>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</si>
  <si>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</si>
  <si>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</si>
  <si>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</si>
  <si>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</si>
  <si>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</si>
  <si>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</si>
  <si>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</si>
  <si>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WIX.COM LTD- WIX ltd</t>
  </si>
  <si>
    <t>IL0011301780</t>
  </si>
  <si>
    <t>2275</t>
  </si>
  <si>
    <t>Check Point Software- צ'ק פוינט</t>
  </si>
  <si>
    <t>IL0010824113</t>
  </si>
  <si>
    <t>520042821</t>
  </si>
  <si>
    <t>Radware ltd- רדוור בע"מ</t>
  </si>
  <si>
    <t>IL0010834765</t>
  </si>
  <si>
    <t>520044371</t>
  </si>
  <si>
    <t>Kornit Digital ltd- Kornit Digital Ltd</t>
  </si>
  <si>
    <t>IL0011216723</t>
  </si>
  <si>
    <t>1564</t>
  </si>
  <si>
    <t>PARTNER COMM ADR- חברת פרטנר תקשורת בע"מ</t>
  </si>
  <si>
    <t>US70211M1099</t>
  </si>
  <si>
    <t>*Nice Sys Adr- נייס מערכות בע"מ</t>
  </si>
  <si>
    <t>US6536561086</t>
  </si>
  <si>
    <t>TUFIN SOFTWARE TECHNOLOGIES- TUFIN SOFTWARE TECHNOLOGIES</t>
  </si>
  <si>
    <t>IL0011571556</t>
  </si>
  <si>
    <t>513627398</t>
  </si>
  <si>
    <t>ELBIT SYSTEMS LTD- אלביט מערכות בע"מ</t>
  </si>
  <si>
    <t>IL0010811243</t>
  </si>
  <si>
    <t>Tower semiconductor- טאואר סמיקונדקטור בע"מ</t>
  </si>
  <si>
    <t>IL0010823792</t>
  </si>
  <si>
    <t>CAMTEK- קמטק בע"מ</t>
  </si>
  <si>
    <t>IL0010952641</t>
  </si>
  <si>
    <t>*Ituran Location And Control 16- איתוראן איתור ושליטה בע"מ</t>
  </si>
  <si>
    <t>IL0010818685</t>
  </si>
  <si>
    <t>520043811</t>
  </si>
  <si>
    <t>ציוד תקשורת</t>
  </si>
  <si>
    <t>CYBR US Equity- Cyberark Software Ltd</t>
  </si>
  <si>
    <t>il0011334468</t>
  </si>
  <si>
    <t>*Allot Communications ltd- אלוט תקשרות בע"מ</t>
  </si>
  <si>
    <t>IL0010996549</t>
  </si>
  <si>
    <t>Bank amer crop- Bank of America</t>
  </si>
  <si>
    <t>US0605051046</t>
  </si>
  <si>
    <t>10043</t>
  </si>
  <si>
    <t>Citigroup Inc- CITIGROUP INC</t>
  </si>
  <si>
    <t>US1729674242</t>
  </si>
  <si>
    <t>10083</t>
  </si>
  <si>
    <t>JPmorgan Chase- JP MORGAN</t>
  </si>
  <si>
    <t>US46625H1005</t>
  </si>
  <si>
    <t>10232</t>
  </si>
  <si>
    <t>WELLS FARGO &amp; CO-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</si>
  <si>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</si>
  <si>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</si>
  <si>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</si>
  <si>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</si>
  <si>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</si>
  <si>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</si>
  <si>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CH0012221716</t>
  </si>
  <si>
    <t>10000</t>
  </si>
  <si>
    <t>Capital Goods</t>
  </si>
  <si>
    <t>AIRBUS GROUP NV- AIRBUS GROUP</t>
  </si>
  <si>
    <t>NL0000235190</t>
  </si>
  <si>
    <t>11195</t>
  </si>
  <si>
    <t>Boeing com- BOEING CO</t>
  </si>
  <si>
    <t>US0970231058</t>
  </si>
  <si>
    <t>27015</t>
  </si>
  <si>
    <t>CATERPILLAR INC FOR- CATERPILLAR</t>
  </si>
  <si>
    <t>US1491231015</t>
  </si>
  <si>
    <t>10068</t>
  </si>
  <si>
    <t>EIFFAGE- EIFFAGE</t>
  </si>
  <si>
    <t>FR0000130452</t>
  </si>
  <si>
    <t>27267</t>
  </si>
  <si>
    <t>FERROVIAL SA- Ferrovial SA</t>
  </si>
  <si>
    <t>ES0118900010</t>
  </si>
  <si>
    <t>12740</t>
  </si>
  <si>
    <t>Lockhid martin corp- lockheed martin corp</t>
  </si>
  <si>
    <t>us5398301094</t>
  </si>
  <si>
    <t>27744</t>
  </si>
  <si>
    <t>SAAB AB-B- SAAB AB-B RTS</t>
  </si>
  <si>
    <t>SE0000112385</t>
  </si>
  <si>
    <t>27863</t>
  </si>
  <si>
    <t>SIEMENS REGISTERD- SIEMENS</t>
  </si>
  <si>
    <t>de0007236101</t>
  </si>
  <si>
    <t>10385</t>
  </si>
  <si>
    <t>VINCI SA- VINCI SA</t>
  </si>
  <si>
    <t>FR0000125486</t>
  </si>
  <si>
    <t>10472</t>
  </si>
  <si>
    <t>Adidas ag- Adidas ag</t>
  </si>
  <si>
    <t>DE000A1EWWW0</t>
  </si>
  <si>
    <t>12123</t>
  </si>
  <si>
    <t>DANONE- DANONE</t>
  </si>
  <si>
    <t>FR0000120644</t>
  </si>
  <si>
    <t>11191</t>
  </si>
  <si>
    <t>DISNEY COMPANY- DISNEY COMPANY</t>
  </si>
  <si>
    <t>US2546871060</t>
  </si>
  <si>
    <t>10586</t>
  </si>
  <si>
    <t>LEVI STRAUSS &amp; CO- CLASS A- LEVI STRAUSS &amp; CO</t>
  </si>
  <si>
    <t>US24665A1034</t>
  </si>
  <si>
    <t>27145</t>
  </si>
  <si>
    <t>NKE US NIKE INC- NIKE INC</t>
  </si>
  <si>
    <t>US6541061031</t>
  </si>
  <si>
    <t>10310</t>
  </si>
  <si>
    <t>BITCOIN-INVEST- BITCOIN-INVEST</t>
  </si>
  <si>
    <t>US09173T1088</t>
  </si>
  <si>
    <t>27873</t>
  </si>
  <si>
    <t>BLACKROCK INC- BLACKROCK GLOBAL FUNDS</t>
  </si>
  <si>
    <t>US09247X1019</t>
  </si>
  <si>
    <t>26017</t>
  </si>
  <si>
    <t>MODDYS CORP- Moody's corporation</t>
  </si>
  <si>
    <t>US6153691059</t>
  </si>
  <si>
    <t>12067</t>
  </si>
  <si>
    <t>S&amp;P GLOBAL INC- S&amp;P 500</t>
  </si>
  <si>
    <t>US78409V1044</t>
  </si>
  <si>
    <t>10369</t>
  </si>
  <si>
    <t>SAP SE- SAP AG-SPONSORED ADR</t>
  </si>
  <si>
    <t>DE0007164600</t>
  </si>
  <si>
    <t>10773</t>
  </si>
  <si>
    <t>THALES SA- THALES SA</t>
  </si>
  <si>
    <t>FR0000121329</t>
  </si>
  <si>
    <t>27820</t>
  </si>
  <si>
    <t>British Petroleum PLC- BP CAPITAL</t>
  </si>
  <si>
    <t>gb0007980591</t>
  </si>
  <si>
    <t>LSE</t>
  </si>
  <si>
    <t>10056</t>
  </si>
  <si>
    <t>DELEK US HOLDINGS - Delek us</t>
  </si>
  <si>
    <t>54</t>
  </si>
  <si>
    <t>ENERGEAN OIL- ENERGEAN OIL</t>
  </si>
  <si>
    <t>GB00BG12Y042</t>
  </si>
  <si>
    <t>TOTAL SA- TOTAL SA-SON ADR</t>
  </si>
  <si>
    <t>FR0000120271</t>
  </si>
  <si>
    <t>10426</t>
  </si>
  <si>
    <t>Wal  mart stores- Wal-Mart Stores</t>
  </si>
  <si>
    <t>US9311421039</t>
  </si>
  <si>
    <t>10480</t>
  </si>
  <si>
    <t>Food &amp; Staples Retailing</t>
  </si>
  <si>
    <t>MCDONALDS CORP- McDonnell</t>
  </si>
  <si>
    <t>US5801351017</t>
  </si>
  <si>
    <t>10275</t>
  </si>
  <si>
    <t>Nestle sa- NESTLE SA-REG</t>
  </si>
  <si>
    <t>CH0038863350</t>
  </si>
  <si>
    <t>SIX</t>
  </si>
  <si>
    <t>10790</t>
  </si>
  <si>
    <t>Unitedhealth group incorporate- UNITEDHEALTH GROUP</t>
  </si>
  <si>
    <t>US91324P1021</t>
  </si>
  <si>
    <t>10446</t>
  </si>
  <si>
    <t>Starbucks Corp- Starbucks Corporation</t>
  </si>
  <si>
    <t>US8552441094</t>
  </si>
  <si>
    <t>12407</t>
  </si>
  <si>
    <t>NUTRIEN LTD- NXP SEMICONDUCTORS NV</t>
  </si>
  <si>
    <t>CA67077M1086</t>
  </si>
  <si>
    <t>INTL FLAVORS &amp; FRAG- אינטרנשיונל פליוורס אנד פראגרנסס אינק</t>
  </si>
  <si>
    <t>US4595061015</t>
  </si>
  <si>
    <t>ILLUMINA- ILLUMINA INC</t>
  </si>
  <si>
    <t>US4523271090</t>
  </si>
  <si>
    <t>27163</t>
  </si>
  <si>
    <t>Perrigo Co Plc- פריגו קומפני דואלי</t>
  </si>
  <si>
    <t>IE00BGH1M568</t>
  </si>
  <si>
    <t>AMERICAN TOWER CORP- AMERICAN TOWER CORP</t>
  </si>
  <si>
    <t>US03027X1000</t>
  </si>
  <si>
    <t>28058</t>
  </si>
  <si>
    <t>AROUNDTOWN SA- Aroundtown property</t>
  </si>
  <si>
    <t>LU1673108939</t>
  </si>
  <si>
    <t>12853</t>
  </si>
  <si>
    <t>PROLOGIS INC- Prologis Inc</t>
  </si>
  <si>
    <t>US74340W1036</t>
  </si>
  <si>
    <t>13035</t>
  </si>
  <si>
    <t>SEGRO- SEGRO PLC</t>
  </si>
  <si>
    <t>GB00B52N1N88</t>
  </si>
  <si>
    <t>27817</t>
  </si>
  <si>
    <t>Alibaba Group ho- ALIBABA COM LTD</t>
  </si>
  <si>
    <t>US01609W1027</t>
  </si>
  <si>
    <t>10825</t>
  </si>
  <si>
    <t>Amazon inc- amazon.com</t>
  </si>
  <si>
    <t>US0231351067</t>
  </si>
  <si>
    <t>11069</t>
  </si>
  <si>
    <t>HENNES &amp; MAURITZ AB-B SHS- HENNES &amp; MAURITZ AB-B SHS</t>
  </si>
  <si>
    <t>SE0000115446</t>
  </si>
  <si>
    <t>28031</t>
  </si>
  <si>
    <t>Netflix Inc- Netflix Inc</t>
  </si>
  <si>
    <t>US64110L1061</t>
  </si>
  <si>
    <t>1104792</t>
  </si>
  <si>
    <t>TARGET CORP- TARGET CORP</t>
  </si>
  <si>
    <t>US87612E1064</t>
  </si>
  <si>
    <t>10410</t>
  </si>
  <si>
    <t>Tjx Companies inc- Tjx Companies Inc</t>
  </si>
  <si>
    <t>US8725401090</t>
  </si>
  <si>
    <t>12558</t>
  </si>
  <si>
    <t>ASML_ASML HOLDING NV-NY REG- ASML HOLDING NV-NY</t>
  </si>
  <si>
    <t>NL0010273215</t>
  </si>
  <si>
    <t>27028</t>
  </si>
  <si>
    <t>Nvidia crop- NVIDIA CORP</t>
  </si>
  <si>
    <t>US67066G1040</t>
  </si>
  <si>
    <t>10322</t>
  </si>
  <si>
    <t>SEDG US_SOLAREDGE TECHNOLOGI- SOLAREDGE TECHNOLOGIES INC</t>
  </si>
  <si>
    <t>US83417M1045</t>
  </si>
  <si>
    <t>27183</t>
  </si>
  <si>
    <t>Texas Instruments- TEXAS INSTRUMENTS INCORPORATED</t>
  </si>
  <si>
    <t>US8825081040</t>
  </si>
  <si>
    <t>11057</t>
  </si>
  <si>
    <t>Alibaba group holdin- ALIBABA COM LTD</t>
  </si>
  <si>
    <t>us01609w1027</t>
  </si>
  <si>
    <t>FORESCOUT TECHNOLOGIES INC- FSCT US</t>
  </si>
  <si>
    <t>US34553D1019</t>
  </si>
  <si>
    <t>28040</t>
  </si>
  <si>
    <t>ALPHABET  INC  CL C ׂ- Google Inc</t>
  </si>
  <si>
    <t>US02079K1079</t>
  </si>
  <si>
    <t>10616</t>
  </si>
  <si>
    <t>ALPHABET-C- Google Inc</t>
  </si>
  <si>
    <t>Mastercard inc-cla- MASTERCARD INC</t>
  </si>
  <si>
    <t>US57636Q1040</t>
  </si>
  <si>
    <t>11106</t>
  </si>
  <si>
    <t>Microsoft Corp- MICROSOFT CORP</t>
  </si>
  <si>
    <t>US5949181045</t>
  </si>
  <si>
    <t>10284</t>
  </si>
  <si>
    <t>Microsoft crop- MICROSOFT CORP</t>
  </si>
  <si>
    <t>Paypal Holdings- Paypal Holdings inc</t>
  </si>
  <si>
    <t>US70450Y1038</t>
  </si>
  <si>
    <t>12898</t>
  </si>
  <si>
    <t>Salesforce.com Inc- Saleforce.com Inc</t>
  </si>
  <si>
    <t>US79466L3024</t>
  </si>
  <si>
    <t>12384</t>
  </si>
  <si>
    <t>Synopsys inc- Synopsys Inc</t>
  </si>
  <si>
    <t>US8716071076</t>
  </si>
  <si>
    <t>12220</t>
  </si>
  <si>
    <t>VARONIS SYSTEMS- VARONIS SYSTEMS INC</t>
  </si>
  <si>
    <t>US9222801022</t>
  </si>
  <si>
    <t>27743</t>
  </si>
  <si>
    <t>VISA inc-class a- VISA  Inc - CLASS  A</t>
  </si>
  <si>
    <t>US92826C8394</t>
  </si>
  <si>
    <t>11109</t>
  </si>
  <si>
    <t>ZSCALER INC- ZSCALER INC</t>
  </si>
  <si>
    <t>US98980G1022</t>
  </si>
  <si>
    <t>28081</t>
  </si>
  <si>
    <t>Cisco systems- CISCO SYS</t>
  </si>
  <si>
    <t>US17275R1023</t>
  </si>
  <si>
    <t>10082</t>
  </si>
  <si>
    <t>INTL BUSINESS MACHI- IBM CORP</t>
  </si>
  <si>
    <t>US4592001014</t>
  </si>
  <si>
    <t>10199</t>
  </si>
  <si>
    <t>Palo alto networks- Palo alto networks inc</t>
  </si>
  <si>
    <t>us6974351057</t>
  </si>
  <si>
    <t>12997</t>
  </si>
  <si>
    <t>Qualcomm INC- QUALCOMM Inc</t>
  </si>
  <si>
    <t>US7475251036</t>
  </si>
  <si>
    <t>10350</t>
  </si>
  <si>
    <t>ERICSSON LM B SHS- TELEFONAKTIEBOL</t>
  </si>
  <si>
    <t>SE0000108656</t>
  </si>
  <si>
    <t>11259</t>
  </si>
  <si>
    <t>Deutsche Post Ag-Reg- DEUTCHE POST AG</t>
  </si>
  <si>
    <t>DE0005552004</t>
  </si>
  <si>
    <t>12215</t>
  </si>
  <si>
    <t>UNITED PARCEL SERVICE-CL B- United Parcel Service Inc</t>
  </si>
  <si>
    <t>US9113121068</t>
  </si>
  <si>
    <t>27795</t>
  </si>
  <si>
    <t>ADOBE SYS INC- ADOBE SYS INC</t>
  </si>
  <si>
    <t>US00724F1012</t>
  </si>
  <si>
    <t>28056</t>
  </si>
  <si>
    <t>ELECTRONIC ARTS INC- Electronic arts inc</t>
  </si>
  <si>
    <t>US2855121099</t>
  </si>
  <si>
    <t>12964</t>
  </si>
  <si>
    <t>FIDELITIY NATIONAL- Fidelity International l</t>
  </si>
  <si>
    <t>US31620M1062</t>
  </si>
  <si>
    <t>11087</t>
  </si>
  <si>
    <t>ross stores inc- ross stores</t>
  </si>
  <si>
    <t>US7782961038</t>
  </si>
  <si>
    <t>27461</t>
  </si>
  <si>
    <t>SOL-GEL TECHNOL- SOL GEL TECHNOLOGIES</t>
  </si>
  <si>
    <t>IL0011417206</t>
  </si>
  <si>
    <t>28034</t>
  </si>
  <si>
    <t>*Ormat Technologies MG- אורמת טכנולגיות אינק דואלי</t>
  </si>
  <si>
    <t>US6866881021</t>
  </si>
  <si>
    <t>TENCENT HOLD-ADR- Tencent holdings</t>
  </si>
  <si>
    <t>US88032Q1094</t>
  </si>
  <si>
    <t>11074</t>
  </si>
  <si>
    <t>סה"כ שמחקות מדדי מניות בישראל</t>
  </si>
  <si>
    <t>קסם.חסתא 09- קסם קרנות נאמנות בע"מ</t>
  </si>
  <si>
    <t>1146711</t>
  </si>
  <si>
    <t>510938608</t>
  </si>
  <si>
    <t>הראל סל )4A( כשרה ת"א 125- הראל קרנות נאמנות בע"מ</t>
  </si>
  <si>
    <t>1155340</t>
  </si>
  <si>
    <t>511776783</t>
  </si>
  <si>
    <t>מניות</t>
  </si>
  <si>
    <t>הראל סל תא 125- הראל קרנות נאמנות בע"מ</t>
  </si>
  <si>
    <t>1148899</t>
  </si>
  <si>
    <t>הראל סל תא בנקים- הראל קרנות נאמנות בע"מ</t>
  </si>
  <si>
    <t>1148949</t>
  </si>
  <si>
    <t>הראל סל תא נדלן- הראל קרנות נאמנות בע"מ</t>
  </si>
  <si>
    <t>1148964</t>
  </si>
  <si>
    <t>פסגות ETFי )4A( כשרה ת"א 125- פסגות מוצרי מדדים בע"מ</t>
  </si>
  <si>
    <t>1155324</t>
  </si>
  <si>
    <t>513765339</t>
  </si>
  <si>
    <t>פסגות ETF תא 125- פסגות קרנות מדדים בע"מ</t>
  </si>
  <si>
    <t>1148808</t>
  </si>
  <si>
    <t>פסגות קרן סל תא צמיחה- פסגות קרנות מדדים בע"מ</t>
  </si>
  <si>
    <t>1148782</t>
  </si>
  <si>
    <t>פסגות ת"א בנקים- פסגות קרנות מדדים בע"מ</t>
  </si>
  <si>
    <t>1148774</t>
  </si>
  <si>
    <t>פסגות ETF תא נדלן- פסגות קרנות נאמנות בע"מ</t>
  </si>
  <si>
    <t>1148691</t>
  </si>
  <si>
    <t>קסם )4A) ETF כשרה ת"א 125- קסם קרנות נאמנות בע"מ</t>
  </si>
  <si>
    <t>1155365</t>
  </si>
  <si>
    <t>קסם 4A) ETF) ת"א ביומד- קסם קרנות נאמנות בע"מ</t>
  </si>
  <si>
    <t>1146893</t>
  </si>
  <si>
    <t>קסם ETF תא 125- קסם קרנות נאמנות בע"מ</t>
  </si>
  <si>
    <t>1146356</t>
  </si>
  <si>
    <t>קסם ETF תא בנקים- קסם קרנות נאמנות בע"מ</t>
  </si>
  <si>
    <t>1146430</t>
  </si>
  <si>
    <t>קסם תא 35- קסם קרנות נאמנות בע"מ</t>
  </si>
  <si>
    <t>1146570</t>
  </si>
  <si>
    <t>תכלית סל )40( כשרה ת"א 125- תכלית מדדים ניהול קרנות נאמנות</t>
  </si>
  <si>
    <t>1155373</t>
  </si>
  <si>
    <t>513534974</t>
  </si>
  <si>
    <t>תכלית סל תא 125- תכלית מדדים ניהול קרנות נאמנות</t>
  </si>
  <si>
    <t>1143718</t>
  </si>
  <si>
    <t>תכלית קרן סל.תא35- תכלית מדדים ניהול קרנות נאמנות</t>
  </si>
  <si>
    <t>1143700</t>
  </si>
  <si>
    <t>תכלית סל תא בנקים- תכלית מדדים ניהול קרנות נאמנות בע"מ</t>
  </si>
  <si>
    <t>1143726</t>
  </si>
  <si>
    <t>סה"כ שמחקות מדדי מניות בחו"ל</t>
  </si>
  <si>
    <t>הראל סל 4DMSCI AC World- הראל קרנות נאמנות בע"מ</t>
  </si>
  <si>
    <t>1149335</t>
  </si>
  <si>
    <t>SP TECH מגדל קרן סל ממ- מגדל קרנות נאמנות בע"מ</t>
  </si>
  <si>
    <t>1150481</t>
  </si>
  <si>
    <t>511303661</t>
  </si>
  <si>
    <t>קסם DJ Banks Titans 30 (4D) ETF- קסם קרנות נאמנות בע"מ</t>
  </si>
  <si>
    <t>1145861</t>
  </si>
  <si>
    <t>קסם S&amp;P Health Care (4A) ETF מ- קסם קרנות נאמנות בע"מ</t>
  </si>
  <si>
    <t>1147321</t>
  </si>
  <si>
    <t>קסם.מחNDX100 חסרפי3- קסם קרנות נאמנות בע"מ</t>
  </si>
  <si>
    <t>1147008</t>
  </si>
  <si>
    <t>תכ.NDX100ממ- תכלית מדדים ניהול קרנות נאמנות</t>
  </si>
  <si>
    <t>1143734</t>
  </si>
  <si>
    <t>תכ.SP500ממ- תכלית מדדים ניהול קרנות נאמנות</t>
  </si>
  <si>
    <t>1143817</t>
  </si>
  <si>
    <t>תכלית 500 PR P&amp;S- תכלית מדדים ניהול קרנות נאמנות</t>
  </si>
  <si>
    <t>1144385</t>
  </si>
  <si>
    <t>תכלית סל SP US AD- תכלית מדדים ניהול קרנות נאמנות</t>
  </si>
  <si>
    <t>1144310</t>
  </si>
  <si>
    <t>תכלית קרן סל (4D) ‏ISE Cyber Security- תכלית מדדים ניהול קרנות נאמנות</t>
  </si>
  <si>
    <t>1144252</t>
  </si>
  <si>
    <t>סה"כ שמחקות מדדים אחרים בישראל</t>
  </si>
  <si>
    <t>הראל סל )00( כשרה תל בונד 60- הראל קרנות מדד בע"מ</t>
  </si>
  <si>
    <t>1155092</t>
  </si>
  <si>
    <t>אג"ח</t>
  </si>
  <si>
    <t>הראל סל כש תלבונד שקלי- הראל קרנות מדד בע"מ</t>
  </si>
  <si>
    <t>1155191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</si>
  <si>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</si>
  <si>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</si>
  <si>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</si>
  <si>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</si>
  <si>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</si>
  <si>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</si>
  <si>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</si>
  <si>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</si>
  <si>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הרל.תלבונד צ בנ- הראל קרנות נאמנות בע"מ</t>
  </si>
  <si>
    <t>5129689</t>
  </si>
  <si>
    <t>פסג קרן סל .תלבונד 60- פסגות קרנות מדדים בע"מ</t>
  </si>
  <si>
    <t>1148006</t>
  </si>
  <si>
    <t>פסג.גליל 2-5- פסגות קרנות מדדים בע"מ</t>
  </si>
  <si>
    <t>1147917</t>
  </si>
  <si>
    <t>פסג.שחר 5+- פסגות קרנות מדדים בע"מ</t>
  </si>
  <si>
    <t>1147818</t>
  </si>
  <si>
    <t>פסג.תלבונד מאגר- פסגות קרנות מדדים בע"מ</t>
  </si>
  <si>
    <t>1148170</t>
  </si>
  <si>
    <t>פסג.תלבונד ש 50- פסגות קרנות מדדים בע"מ</t>
  </si>
  <si>
    <t>1148337</t>
  </si>
  <si>
    <t>פסג.תלבונדגלובל- פסגות קרנות מדדים בע"מ</t>
  </si>
  <si>
    <t>1148444</t>
  </si>
  <si>
    <t>פסגות ETF )00( כשרה תל בונד 60- פסגות קרנות מדדים בע"מ</t>
  </si>
  <si>
    <t>1155076</t>
  </si>
  <si>
    <t>פסגות ETF גליל 5-10- פסגות קרנות מדדים בע"מ</t>
  </si>
  <si>
    <t>1147925</t>
  </si>
  <si>
    <t>פסגות ETF כש תלבונד שקלי- פסגות קרנות מדדים בע"מ</t>
  </si>
  <si>
    <t>1155175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</si>
  <si>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</si>
  <si>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</si>
  <si>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</si>
  <si>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</si>
  <si>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</si>
  <si>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</si>
  <si>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)00( כשרה תל בונד 60- קסם קרנות נאמנות בע"מ</t>
  </si>
  <si>
    <t>1155126</t>
  </si>
  <si>
    <t>קסם ETF גליל 5-10- קסם קרנות נאמנות בע"מ</t>
  </si>
  <si>
    <t>1145739</t>
  </si>
  <si>
    <t>קסם ETF כשרה תלבונד שקלי- קסם קרנות נאמנות בע"מ</t>
  </si>
  <si>
    <t>1155159</t>
  </si>
  <si>
    <t>קסם ETF שחר 0-2- קסם קרנות נאמנות בע"מ</t>
  </si>
  <si>
    <t>1146166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</si>
  <si>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</si>
  <si>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</si>
  <si>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</si>
  <si>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</si>
  <si>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</si>
  <si>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</si>
  <si>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</si>
  <si>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</si>
  <si>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קסם.שחר 5+- קסם קרנות נאמנות בע"מ</t>
  </si>
  <si>
    <t>1146174</t>
  </si>
  <si>
    <t>תכ.שחר2-5- תכלית מדדים ניהול קרנות נאמנות</t>
  </si>
  <si>
    <t>1145150</t>
  </si>
  <si>
    <t>תכלית סל (00) תל בונד 40- תכלית מדדים ניהול קרנות נאמנות</t>
  </si>
  <si>
    <t>1145093</t>
  </si>
  <si>
    <t>תכלית סל גליל 5-10- תכלית מדדים ניהול קרנות נאמנות</t>
  </si>
  <si>
    <t>1145176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</si>
  <si>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</si>
  <si>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</si>
  <si>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</si>
  <si>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</si>
  <si>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</si>
  <si>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</si>
  <si>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תכלית TTF 00! אינדקס HY-BBB- תכלית מדדים ניהול קרנות נאמנות בע"מ</t>
  </si>
  <si>
    <t>5124409</t>
  </si>
  <si>
    <t>תכלית סל כש תלבונד שקלי- תכלית מדדים ניהול קרנות נאמנות בע"מ</t>
  </si>
  <si>
    <t>1155183</t>
  </si>
  <si>
    <t>סה"כ שמחקות מדדים אחרים בחו"ל</t>
  </si>
  <si>
    <t>סה"כ short</t>
  </si>
  <si>
    <t>סה"כ שמחקות מדדי מניות</t>
  </si>
  <si>
    <t>AUEM FP_ Amundi ETF MSCI Emerging Marke- Amundi etf</t>
  </si>
  <si>
    <t>LU1681045453</t>
  </si>
  <si>
    <t>12772</t>
  </si>
  <si>
    <t>ISHARES STOXXEURSMALL200 DE- BLACK ROCK</t>
  </si>
  <si>
    <t>DE000A0D8QZ7</t>
  </si>
  <si>
    <t>27495</t>
  </si>
  <si>
    <t>ISHARES US AEROSPACE &amp; DEF- BLACKROCK FUND ADVISORS</t>
  </si>
  <si>
    <t>US4642887602</t>
  </si>
  <si>
    <t>27567</t>
  </si>
  <si>
    <t>ISHARES CORE S@P 500- BlackRock Inc</t>
  </si>
  <si>
    <t>IE00B5BMR087</t>
  </si>
  <si>
    <t>27796</t>
  </si>
  <si>
    <t>ISHR MSCI EUR-I</t>
  </si>
  <si>
    <t>IE00B1YZSC51</t>
  </si>
  <si>
    <t>ISHARES CORE MSCI CH IND ETF- BLACKROCK NORTH ASIA LIMITED</t>
  </si>
  <si>
    <t>HK2801040828</t>
  </si>
  <si>
    <t>2064</t>
  </si>
  <si>
    <t>Ishares russell 2000- CEF ISHARES RUSSELL</t>
  </si>
  <si>
    <t>US4642876555</t>
  </si>
  <si>
    <t>20010</t>
  </si>
  <si>
    <t>Consumer staples- CONSUMER STAPLES</t>
  </si>
  <si>
    <t>US81369Y3080</t>
  </si>
  <si>
    <t>10096</t>
  </si>
  <si>
    <t>DBX HARVEST CSI 300 (DR- DB x TRACKERS</t>
  </si>
  <si>
    <t>lu0875160326</t>
  </si>
  <si>
    <t>12104</t>
  </si>
  <si>
    <t>Dbx Eur Hedge- Deutsche x-trackers MSCI Eur</t>
  </si>
  <si>
    <t>US2330518539</t>
  </si>
  <si>
    <t>12921</t>
  </si>
  <si>
    <t>FIN sel sector spdr- Financial Select</t>
  </si>
  <si>
    <t>US81369Y6059</t>
  </si>
  <si>
    <t>10152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</si>
  <si>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</si>
  <si>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</si>
  <si>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</si>
  <si>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</si>
  <si>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</si>
  <si>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</si>
  <si>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CORE S@P 500- ISHARES CORE &amp; CROP</t>
  </si>
  <si>
    <t>27353</t>
  </si>
  <si>
    <t>ISH S&amp;P HLTH CR- Ishares msci switzerland EWL</t>
  </si>
  <si>
    <t>US4642867497</t>
  </si>
  <si>
    <t>20062</t>
  </si>
  <si>
    <t>GVI_Ishares  S&amp;P North Am- ISHARES S&amp;P gsti soft</t>
  </si>
  <si>
    <t>US4642875151</t>
  </si>
  <si>
    <t>20018</t>
  </si>
  <si>
    <t>SHA CORE EM- ISHARES S&amp;P/TOPIX 1 ITF</t>
  </si>
  <si>
    <t>US0268747849</t>
  </si>
  <si>
    <t>20025</t>
  </si>
  <si>
    <t>ISHARES STOXX E- ishares stoxx europ</t>
  </si>
  <si>
    <t>DE000A0H08K7</t>
  </si>
  <si>
    <t>27491</t>
  </si>
  <si>
    <t>Ishares stoxx 600 auto de- Ishares Stoxx Europe 600 Automobiles &amp; Parts de</t>
  </si>
  <si>
    <t>de000a0q4r28</t>
  </si>
  <si>
    <t>12255</t>
  </si>
  <si>
    <t>ISH MSCI CHINA A- Ishares_BlackRock _ IRE</t>
  </si>
  <si>
    <t>IE00BQT3WG13</t>
  </si>
  <si>
    <t>ISE</t>
  </si>
  <si>
    <t>20093</t>
  </si>
  <si>
    <t>ISHARES-IND G&amp;S- ISHARES-IND G&amp;S</t>
  </si>
  <si>
    <t>DE000A0H08J9</t>
  </si>
  <si>
    <t>27658</t>
  </si>
  <si>
    <t>ISHS SP MIDCAP- ISHS SP MIDCAP</t>
  </si>
  <si>
    <t>US4642875078</t>
  </si>
  <si>
    <t>20024</t>
  </si>
  <si>
    <t>Kraneshares Csi China- Krane Fund Advisors LLc</t>
  </si>
  <si>
    <t>US5007673065</t>
  </si>
  <si>
    <t>12941</t>
  </si>
  <si>
    <t>KRANESHARES MSCI CHINA A USD KRANESHARES MSCI CHI- KRANESHARES ICAV</t>
  </si>
  <si>
    <t>IE00BJLFK515</t>
  </si>
  <si>
    <t>28032</t>
  </si>
  <si>
    <t>Lyxor etf basic rs- LYXOR ETF</t>
  </si>
  <si>
    <t>FR0010345389</t>
  </si>
  <si>
    <t>10267</t>
  </si>
  <si>
    <t>Lyxor Etf S&amp;P 500- LYXOR ETF</t>
  </si>
  <si>
    <t>LU0496786657</t>
  </si>
  <si>
    <t>LYXOR ETF STX 600 O- LYXOR ETF</t>
  </si>
  <si>
    <t>FR0010344960</t>
  </si>
  <si>
    <t>Market Vectors semiconduct- MARKET VECTORS</t>
  </si>
  <si>
    <t>US57060U2336</t>
  </si>
  <si>
    <t>10271</t>
  </si>
  <si>
    <t>HORIZONS S&amp;P/TSX- Mirae Asset Global Discovery Fund</t>
  </si>
  <si>
    <t>CA44056G1054</t>
  </si>
  <si>
    <t>12129</t>
  </si>
  <si>
    <t>ISHR MSCI EUR-I- msci europe</t>
  </si>
  <si>
    <t>10692</t>
  </si>
  <si>
    <t>SCHWAB FUNDAMENTAL- Schwab us</t>
  </si>
  <si>
    <t>US8085247307</t>
  </si>
  <si>
    <t>12110</t>
  </si>
  <si>
    <t>Lyxor Etf S&amp;P 500- Societe Generale</t>
  </si>
  <si>
    <t>10863</t>
  </si>
  <si>
    <t>Industrail select- SPDR - State Street Global Advisors</t>
  </si>
  <si>
    <t>US81369Y7040</t>
  </si>
  <si>
    <t>22040</t>
  </si>
  <si>
    <t>SPDR MSCI EU CONSUME- SPDR EU CORP</t>
  </si>
  <si>
    <t>IE00BKWQ0C77</t>
  </si>
  <si>
    <t>11245</t>
  </si>
  <si>
    <t>SPDR MSCI EUROPE CON- spdr s&amp;p 500</t>
  </si>
  <si>
    <t>IE00BKWQ0D84</t>
  </si>
  <si>
    <t>27401</t>
  </si>
  <si>
    <t>SPDR S&amp;P OIL&amp;GAZ- SPDR S&amp;P OIL&amp;GAZ</t>
  </si>
  <si>
    <t>US78464A7303</t>
  </si>
  <si>
    <t>22029</t>
  </si>
  <si>
    <t>SPDR EUROPE SMALL CAP- State Street Global Adv FR</t>
  </si>
  <si>
    <t>IE00BKWQ0M75</t>
  </si>
  <si>
    <t>22042</t>
  </si>
  <si>
    <t>Vangurad info tech etf- VANGUARD</t>
  </si>
  <si>
    <t>us92204a7028</t>
  </si>
  <si>
    <t>10457</t>
  </si>
  <si>
    <t>VNGRD FTSE250- VNGRD FTSE250</t>
  </si>
  <si>
    <t>IE00BKX55Q28</t>
  </si>
  <si>
    <t>27748</t>
  </si>
  <si>
    <t>INVSC NSDQ FNTC- Invesco</t>
  </si>
  <si>
    <t>IE00BYMS5W68</t>
  </si>
  <si>
    <t>21100</t>
  </si>
  <si>
    <t>AMUNDI INDEX MSCI E- AMUNDI INDEX</t>
  </si>
  <si>
    <t>LU1437017350</t>
  </si>
  <si>
    <t>27907</t>
  </si>
  <si>
    <t>LYXOR EURSTX600 HALTHCARE- LYXOR ETF</t>
  </si>
  <si>
    <t>LU1834986900</t>
  </si>
  <si>
    <t>NEXT FUNDS TOPIX-17- Nomura Holdings Inc</t>
  </si>
  <si>
    <t>JP3046630004</t>
  </si>
  <si>
    <t>1100921</t>
  </si>
  <si>
    <t>ARK GEN REV ETF- ARK Investment Management LLC</t>
  </si>
  <si>
    <t>US00214Q3020</t>
  </si>
  <si>
    <t>28043</t>
  </si>
  <si>
    <t>ISH EV&amp;EDRV TECH- BlackRock Inc</t>
  </si>
  <si>
    <t>IE00BGL86Z12</t>
  </si>
  <si>
    <t>ISHARES CORE EM- BlackRock Inc</t>
  </si>
  <si>
    <t>IE00BKM4GZ66</t>
  </si>
  <si>
    <t>Ishares Curr H MSCI- BlackRock Inc</t>
  </si>
  <si>
    <t>US46434G5099</t>
  </si>
  <si>
    <t>Ishares Japan Hedge- BlackRock Inc</t>
  </si>
  <si>
    <t>US46434V8862</t>
  </si>
  <si>
    <t>Ishares phlx sox semicon- BlackRock Inc</t>
  </si>
  <si>
    <t>US4642875235</t>
  </si>
  <si>
    <t>DAIWA EXCHANGE TRAD- Daiwa ETF</t>
  </si>
  <si>
    <t>JP3027620008</t>
  </si>
  <si>
    <t>11121</t>
  </si>
  <si>
    <t>ETFMG VIDEO GAME- Etf Managers Group</t>
  </si>
  <si>
    <t>US26924G7060</t>
  </si>
  <si>
    <t>11292</t>
  </si>
  <si>
    <t>FIRST TRUST NASD- Grace Partners of DuPage LP</t>
  </si>
  <si>
    <t>US33738R7200</t>
  </si>
  <si>
    <t>28067</t>
  </si>
  <si>
    <t>US33734X8469</t>
  </si>
  <si>
    <t>FT-NSDQ TECH DVD- Grace Partners of DuPage LP</t>
  </si>
  <si>
    <t>US33738R1187</t>
  </si>
  <si>
    <t>INVESCO DYNAMIC- Invesco</t>
  </si>
  <si>
    <t>US46137V6395</t>
  </si>
  <si>
    <t>S&amp;P 500 SOURCE- Invesco</t>
  </si>
  <si>
    <t>IE00B3YCGJ38</t>
  </si>
  <si>
    <t>ISHARES CORE EM- ISHARES CORE MSCI EMERGING</t>
  </si>
  <si>
    <t>27421</t>
  </si>
  <si>
    <t>ISHARES U.S. MEDICAL DEVICES- Ishares dj medical</t>
  </si>
  <si>
    <t>us4642888105</t>
  </si>
  <si>
    <t>20043</t>
  </si>
  <si>
    <t>ISHARES GLOBAL- ISHARES GLOBAL HY BD</t>
  </si>
  <si>
    <t>US4642882249</t>
  </si>
  <si>
    <t>12445</t>
  </si>
  <si>
    <t>Ishares msci china- Ishares_BlackRock _ US</t>
  </si>
  <si>
    <t>US46429B6719</t>
  </si>
  <si>
    <t>20090</t>
  </si>
  <si>
    <t>KRANESHARES CSI- Krane Fund Advisors LLc</t>
  </si>
  <si>
    <t>GLOBAL X-CLOUD- Mirae Asset Global Discovery Fund</t>
  </si>
  <si>
    <t>US37954Y4420</t>
  </si>
  <si>
    <t>Daiwa etf Topix- Nomura-Nikkei</t>
  </si>
  <si>
    <t>20081</t>
  </si>
  <si>
    <t>ROBO-GL HL TECH- ROBO-GL</t>
  </si>
  <si>
    <t>US3015057231</t>
  </si>
  <si>
    <t>28112</t>
  </si>
  <si>
    <t>Source s&amp;p 500 ireland- Source Markets plc</t>
  </si>
  <si>
    <t>12119</t>
  </si>
  <si>
    <t>Spdr msci usa small cap- State Street Corp</t>
  </si>
  <si>
    <t>IE00BSPLC413</t>
  </si>
  <si>
    <t>22041</t>
  </si>
  <si>
    <t>Spdr s&amp;p 500 etf trust- State Street Corp</t>
  </si>
  <si>
    <t>US78462F1030</t>
  </si>
  <si>
    <t>Vanguard aust share- VANGUARD</t>
  </si>
  <si>
    <t>AU000000VAS1</t>
  </si>
  <si>
    <t>VANG S&amp;P 500-USD- Vanguard Group</t>
  </si>
  <si>
    <t>IE00B3XXRP09</t>
  </si>
  <si>
    <t>12517</t>
  </si>
  <si>
    <t>Vanguard aust share- Vanguard Group</t>
  </si>
  <si>
    <t>Vanguard Emrg mkt et- Vanguard Group</t>
  </si>
  <si>
    <t>US9220428588</t>
  </si>
  <si>
    <t>Vanguard S&amp;P 500 etf- Vanguard Group</t>
  </si>
  <si>
    <t>US9229083632</t>
  </si>
  <si>
    <t>LYXOR ETF DJ STX BANK- LYXOR ETF</t>
  </si>
  <si>
    <t>FR0010345371</t>
  </si>
  <si>
    <t>סה"כ שמחקות מדדים אחרים</t>
  </si>
  <si>
    <t>REAL ESTATE CRED- Real Estate Credit Investments Pcc ltd</t>
  </si>
  <si>
    <t>GB00B0HW5366</t>
  </si>
  <si>
    <t>12706</t>
  </si>
  <si>
    <t>Pimco inv grade bond- allianz se-reg</t>
  </si>
  <si>
    <t>US72201R8170</t>
  </si>
  <si>
    <t>11071</t>
  </si>
  <si>
    <t>ISHARES EMER MKTS- BlackRock Inc</t>
  </si>
  <si>
    <t>IE00B6TLBW47</t>
  </si>
  <si>
    <t>Ishares markit iboxx $ hy- BlackRock Inc</t>
  </si>
  <si>
    <t>IE00B4PY7Y77</t>
  </si>
  <si>
    <t>ISHARES MARKIT IBOXX- BlackRock Inc</t>
  </si>
  <si>
    <t>IE0032895942</t>
  </si>
  <si>
    <t>Ishares markit iboxx eur HY- BlackRock Inc</t>
  </si>
  <si>
    <t>IE00B66F4759</t>
  </si>
  <si>
    <t>Amundi Etf Euro- CREDIT AGRICOLE SA</t>
  </si>
  <si>
    <t>FR0010754119</t>
  </si>
  <si>
    <t>DB x corp bnd- DEUTSCHE BANK AG</t>
  </si>
  <si>
    <t>LU0478205379</t>
  </si>
  <si>
    <t>10113</t>
  </si>
  <si>
    <t>Db X-Tr II Crs5- DEUTSCHE BANK AG</t>
  </si>
  <si>
    <t>LU0290359032</t>
  </si>
  <si>
    <t>XUT3 LN- DEUTSCHE BANK AG</t>
  </si>
  <si>
    <t>LU0429458895</t>
  </si>
  <si>
    <t>ISHARES EMER MKTS- ISHARES MSCI EMER</t>
  </si>
  <si>
    <t>20059</t>
  </si>
  <si>
    <t>Ishares markit iboxx $ hy- Ishares_BlackRock _ US</t>
  </si>
  <si>
    <t>powershares h/y bond</t>
  </si>
  <si>
    <t>US73936T5570</t>
  </si>
  <si>
    <t>21011</t>
  </si>
  <si>
    <t>Spdr emerging bond- SPDR BARCLAYS</t>
  </si>
  <si>
    <t>IE00B4613386</t>
  </si>
  <si>
    <t>12423</t>
  </si>
  <si>
    <t>Spdr Barclays- State Street Corp</t>
  </si>
  <si>
    <t>US78464A6727</t>
  </si>
  <si>
    <t>Spdr Corporate bond- State Street Corp</t>
  </si>
  <si>
    <t>US78464A3757</t>
  </si>
  <si>
    <t>Spdr emerging bond- State Street Corp</t>
  </si>
  <si>
    <t>Vanguard gov bnd- Vanguard Group</t>
  </si>
  <si>
    <t>US92206C1027</t>
  </si>
  <si>
    <t>Vanguard shortterm bnd etf- Vanguard Group</t>
  </si>
  <si>
    <t>US92206C4096</t>
  </si>
  <si>
    <t>WISDOMTREE EMERG MKT EX-ST- Wisdomtree emrg mkts</t>
  </si>
  <si>
    <t>US97717X7848</t>
  </si>
  <si>
    <t>10913</t>
  </si>
  <si>
    <t>spdr barclays high yield- State Street Corp</t>
  </si>
  <si>
    <t>US78464A4177</t>
  </si>
  <si>
    <t>סה"כ אג"ח ממשלתי</t>
  </si>
  <si>
    <t>סה"כ אגח קונצרני</t>
  </si>
  <si>
    <t>מור 4Bנדלן- מור ניהול קרנות נאמנות בע"מ</t>
  </si>
  <si>
    <t>5124300</t>
  </si>
  <si>
    <t>514884485</t>
  </si>
  <si>
    <t>קסם NASDAQ100מט- קסם קרנות נאמנות בע"מ</t>
  </si>
  <si>
    <t>5124516</t>
  </si>
  <si>
    <t>קסם S&amp;P 500 (4D) KTF- קסם קרנות נאמנות בע"מ</t>
  </si>
  <si>
    <t>5124482</t>
  </si>
  <si>
    <t>תכלית TTF י)4A( ת"א-פמילי- תכלית מדדים ניהול קרנות נאמנות</t>
  </si>
  <si>
    <t>5128970</t>
  </si>
  <si>
    <t>NB EMERG MKTS- msci emerging markets</t>
  </si>
  <si>
    <t>IE00B9Z1CN71</t>
  </si>
  <si>
    <t>10691</t>
  </si>
  <si>
    <t>LION VII EUR- M&amp;G Investments</t>
  </si>
  <si>
    <t>IE00B62G6V03</t>
  </si>
  <si>
    <t>12367</t>
  </si>
  <si>
    <t>AMUNDI PLANET- Glazer Capital</t>
  </si>
  <si>
    <t>LU1688575437</t>
  </si>
  <si>
    <t>12527</t>
  </si>
  <si>
    <t>Babson European Bank- Babson Capital Management LLC</t>
  </si>
  <si>
    <t>IE00B6YX4R11</t>
  </si>
  <si>
    <t>12547</t>
  </si>
  <si>
    <t>BLA/GSO EUR-A-ACC- Blackstone</t>
  </si>
  <si>
    <t>IE00B3DS7666</t>
  </si>
  <si>
    <t>12551</t>
  </si>
  <si>
    <t>CS Nova lux global loan fund- CREDIT SUISSE</t>
  </si>
  <si>
    <t>LU0635707705</t>
  </si>
  <si>
    <t>FIDELITY US HIGH- FIDELITY US HIGH</t>
  </si>
  <si>
    <t>LU0891474172</t>
  </si>
  <si>
    <t>27821</t>
  </si>
  <si>
    <t>Guggenheim US L- Guggenheim Capital LLC</t>
  </si>
  <si>
    <t>IE00BCFKMH92</t>
  </si>
  <si>
    <t>12508</t>
  </si>
  <si>
    <t>Ing l flex senior- Ing l flex</t>
  </si>
  <si>
    <t>LU0426533492</t>
  </si>
  <si>
    <t>12652</t>
  </si>
  <si>
    <t>LION 4 SERIES 7- M&amp;G Investments</t>
  </si>
  <si>
    <t>IE00BD2YCK45</t>
  </si>
  <si>
    <t>LION III EUR 3 s2 acc- M&amp;G Investments</t>
  </si>
  <si>
    <t>IE00B804LV55</t>
  </si>
  <si>
    <t>MONEDA LATAM CORP DEBI- MONEDA LATAM CORP DEBI</t>
  </si>
  <si>
    <t>KYG620101306</t>
  </si>
  <si>
    <t>27678</t>
  </si>
  <si>
    <t>NOMURA-US HIGH YLD BD-I USD- NOMURA FUNDS IRELAND</t>
  </si>
  <si>
    <t>IE00B3RW8498</t>
  </si>
  <si>
    <t>27215</t>
  </si>
  <si>
    <t>NOMURA-US HIGH YLD BD-I USD- Nomura Holdings Inc</t>
  </si>
  <si>
    <t>Pioneer Asset Management- Pioneer Funds</t>
  </si>
  <si>
    <t>LU0132199406</t>
  </si>
  <si>
    <t>10712</t>
  </si>
  <si>
    <t>Santander Latam Hy Fund- SANTANDER CENT HISP ISSU</t>
  </si>
  <si>
    <t>LU0363170191</t>
  </si>
  <si>
    <t>10724</t>
  </si>
  <si>
    <t>specialist m&amp;g european- M&amp;G Investments</t>
  </si>
  <si>
    <t>IE00B95WZM02</t>
  </si>
  <si>
    <t>specialist m&amp;g european- PRUDENTIAL</t>
  </si>
  <si>
    <t>Ubs Lux Bnd- UBS GROUP FUNDING SWITZE</t>
  </si>
  <si>
    <t>LU0396367608</t>
  </si>
  <si>
    <t>BLACKROCK  EM MKTS  IND- BLACKROCK GLOBAL FUNDS</t>
  </si>
  <si>
    <t>IE00B3T0V975</t>
  </si>
  <si>
    <t>Cheyne Capital- Cheyn Capital</t>
  </si>
  <si>
    <t>XD0461919058</t>
  </si>
  <si>
    <t>12342</t>
  </si>
  <si>
    <t>COMEEIA ID Comgest Gr PLC - EU- Comgest</t>
  </si>
  <si>
    <t>IE00B5WN3467</t>
  </si>
  <si>
    <t>12656</t>
  </si>
  <si>
    <t>COMGEST GROWTH JAPAN-YEN IA- Comgest</t>
  </si>
  <si>
    <t>IE00BQ1YBP44</t>
  </si>
  <si>
    <t>DIICEIC LX DWS Invest Croci Euro- DIICEIC LX EQUITY</t>
  </si>
  <si>
    <t>LU1769937829</t>
  </si>
  <si>
    <t>20621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</si>
  <si>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</si>
  <si>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</si>
  <si>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</si>
  <si>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</si>
  <si>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</si>
  <si>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</si>
  <si>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</si>
  <si>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</si>
  <si>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*אנרג'יקס   אפ 3- אנרג'יקס אנרגיות מתחדשות בע"מ</t>
  </si>
  <si>
    <t>1158922</t>
  </si>
  <si>
    <t>סה"כ כתבי אופציה בחו"ל</t>
  </si>
  <si>
    <t>סה"כ מדדים כולל מניות</t>
  </si>
  <si>
    <t>TGT 01/17/20 C135- בורסה בחול</t>
  </si>
  <si>
    <t>TGT0120C135</t>
  </si>
  <si>
    <t>plC 2700 FEB 2020- מסלקת הבורסה</t>
  </si>
  <si>
    <t>82934381</t>
  </si>
  <si>
    <t>plP 2700 FEB 2020- מסלקת הבורסה</t>
  </si>
  <si>
    <t>82934597</t>
  </si>
  <si>
    <t>סה"כ ש"ח/מט"ח</t>
  </si>
  <si>
    <t>סה"כ ריבית</t>
  </si>
  <si>
    <t>SPX US 02/21/20 P3050- SPX</t>
  </si>
  <si>
    <t>558064</t>
  </si>
  <si>
    <t>SPXW US 12/19 C3150</t>
  </si>
  <si>
    <t>SPXW 1019 P2750</t>
  </si>
  <si>
    <t>SPX US 02/21/20 P2800- בורסה בחול</t>
  </si>
  <si>
    <t>SPX02202800</t>
  </si>
  <si>
    <t>סה"כ מטבע</t>
  </si>
  <si>
    <t>סה"כ סחורות</t>
  </si>
  <si>
    <t>TOPIX FUTR MAR20- חוזים עתידיים בחול</t>
  </si>
  <si>
    <t>560149</t>
  </si>
  <si>
    <t>NEXT FUNDS TOPIX-17- חוזים סחירים ואופציות בישראל</t>
  </si>
  <si>
    <t>540936</t>
  </si>
  <si>
    <t>MSCI EMGMKT MAR20- חוזים עתידיים בחול</t>
  </si>
  <si>
    <t>560358</t>
  </si>
  <si>
    <t>S&amp;P500 EMINI FUT MAR20- חוזים עתידיים בחול</t>
  </si>
  <si>
    <t>560148</t>
  </si>
  <si>
    <t>STOXX EUROPE 600 MAR20- חוזים עתידיים בחול</t>
  </si>
  <si>
    <t>560152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</si>
  <si>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</si>
  <si>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</si>
  <si>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</si>
  <si>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</si>
  <si>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</si>
  <si>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</si>
  <si>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</si>
  <si>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</si>
  <si>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</si>
  <si>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</si>
  <si>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</si>
  <si>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</si>
  <si>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</si>
  <si>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</si>
  <si>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</si>
  <si>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</si>
  <si>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</si>
  <si>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</si>
  <si>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</si>
  <si>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*רפאל ג'- רפאל-רשות לפיתוח אמצעי לחימה בע"מ</t>
  </si>
  <si>
    <t>1140276</t>
  </si>
  <si>
    <t>520042185</t>
  </si>
  <si>
    <t>22/08/18</t>
  </si>
  <si>
    <t>מקורות אגח 6 רמ- מקורות חברת מים בע"מ</t>
  </si>
  <si>
    <t>1100908</t>
  </si>
  <si>
    <t>02/04/19</t>
  </si>
  <si>
    <t>מקורות אגח 8 רמ- מקורות חברת מים בע"מ</t>
  </si>
  <si>
    <t>1124346</t>
  </si>
  <si>
    <t>06/06/19</t>
  </si>
  <si>
    <t>עירית רעננה אג"ח 1 - מ- עירית רעננה</t>
  </si>
  <si>
    <t>1098698</t>
  </si>
  <si>
    <t>500287008</t>
  </si>
  <si>
    <t>07/11/18</t>
  </si>
  <si>
    <t>חשמל צמוד 2020 רמ- חברת החשמל לישראל בע"מ</t>
  </si>
  <si>
    <t>6000111</t>
  </si>
  <si>
    <t>נתיבי גז אג"ח א - רמ- נתיבי הגז הטבעי לישראל בע"מ</t>
  </si>
  <si>
    <t>1103084</t>
  </si>
  <si>
    <t>דור גז בטוחות אגח 1-ל- דור גז בטוחות בע"מ</t>
  </si>
  <si>
    <t>1093491</t>
  </si>
  <si>
    <t>513689059</t>
  </si>
  <si>
    <t>31/12/18</t>
  </si>
  <si>
    <t>חשמל צמוד 2022 רמ- חברת החשמל לישראל בע"מ</t>
  </si>
  <si>
    <t>6000129</t>
  </si>
  <si>
    <t>24/05/19</t>
  </si>
  <si>
    <t>אילת אגח א לס- החברה למימון אילת (2006) בע"מ</t>
  </si>
  <si>
    <t>1099449</t>
  </si>
  <si>
    <t>513867192</t>
  </si>
  <si>
    <t>27/10/13</t>
  </si>
  <si>
    <t>פועלים ש"ה ג ר"מ- בנק הפועלים בע"מ</t>
  </si>
  <si>
    <t>6620280</t>
  </si>
  <si>
    <t>אספיסי אלעד אגח 2 רמ ms- אס.פי.סי אל-עד</t>
  </si>
  <si>
    <t>10927742</t>
  </si>
  <si>
    <t>514667021</t>
  </si>
  <si>
    <t>23/12/19</t>
  </si>
  <si>
    <t>אספיסי אלעד אגח 3 רמ- אס.פי.סי אל-עד</t>
  </si>
  <si>
    <t>1093939</t>
  </si>
  <si>
    <t>אלון חברת הדלק אגח סד' א MG- אלון חברת הדלק לישראל בע"מ</t>
  </si>
  <si>
    <t>11015671</t>
  </si>
  <si>
    <t>520041690</t>
  </si>
  <si>
    <t>14/11/18</t>
  </si>
  <si>
    <t>גמול השקע ב- גמול חברה להשקעות בע"מ</t>
  </si>
  <si>
    <t>1116755</t>
  </si>
  <si>
    <t>520018136</t>
  </si>
  <si>
    <t>כרמל משכנתאות 4%- כרמל-אגוד למשכנתאות והשקעות בע"מ</t>
  </si>
  <si>
    <t>1710250</t>
  </si>
  <si>
    <t>520024373</t>
  </si>
  <si>
    <t>08/05/13</t>
  </si>
  <si>
    <t>קרדן אן_וי ב חש81/2- קרדן אן.וי.</t>
  </si>
  <si>
    <t>6094</t>
  </si>
  <si>
    <t>*רפאל אגח סדרה ה 2020/2026- רפאל-רשות לפיתוח אמצעי לחימה בע"מ</t>
  </si>
  <si>
    <t>1140292</t>
  </si>
  <si>
    <t>*רפאל סד' ד 2020/2034- רפאל-רשות לפיתוח אמצעי לחימה בע"מ</t>
  </si>
  <si>
    <t>1140284</t>
  </si>
  <si>
    <t>20/06/19</t>
  </si>
  <si>
    <t>מתם מרכז תעשיות מדע חיפה אגח א לס- מת"ם - מרכז תעשיות מדע חיפה בע"מ</t>
  </si>
  <si>
    <t>1138999</t>
  </si>
  <si>
    <t>510687403</t>
  </si>
  <si>
    <t>30/06/19</t>
  </si>
  <si>
    <t>*אורמת 3 MG- אורמת טכנולגיות אינק דואלי</t>
  </si>
  <si>
    <t>443862</t>
  </si>
  <si>
    <t>15/08/18</t>
  </si>
  <si>
    <t>גמא אגח א- גמא ניהול וסליקה בע"מ</t>
  </si>
  <si>
    <t>1160852</t>
  </si>
  <si>
    <t>512711789</t>
  </si>
  <si>
    <t>06/10/19</t>
  </si>
  <si>
    <t>*גב-ים נגב אגח א רמ- חברת גב-ים לקרקעות בע"מ</t>
  </si>
  <si>
    <t>1151141</t>
  </si>
  <si>
    <t>אמקור אגח א לס רמ- אמפא השקעות בע"מ</t>
  </si>
  <si>
    <t>1133545</t>
  </si>
  <si>
    <t>520025115</t>
  </si>
  <si>
    <t>14/08/19</t>
  </si>
  <si>
    <t>*אורמת  סדרה 2 12.09.2016- אורמת טכנולגיות אינק דואלי</t>
  </si>
  <si>
    <t>1139161</t>
  </si>
  <si>
    <t>צים אג"ח ד-רמ MG- צים שירותי ספנות משולבים בע"מ</t>
  </si>
  <si>
    <t>65100694</t>
  </si>
  <si>
    <t>520015041</t>
  </si>
  <si>
    <t>21/11/18</t>
  </si>
  <si>
    <t>Crslnx 4.555 06/30/5- Crosslinx Transit Solutions</t>
  </si>
  <si>
    <t>CA22766TAB04</t>
  </si>
  <si>
    <t>12985</t>
  </si>
  <si>
    <t>07/04/16</t>
  </si>
  <si>
    <t>Rplllc 6% 04/01/22- Ruby Pipeline Llc</t>
  </si>
  <si>
    <t>USU7501KAB71</t>
  </si>
  <si>
    <t>12861</t>
  </si>
  <si>
    <t>Transed 3.951 9/50- TRANSED PARTNERS GP</t>
  </si>
  <si>
    <t>CA89366TAA57</t>
  </si>
  <si>
    <t>27306</t>
  </si>
  <si>
    <t>26/09/16</t>
  </si>
  <si>
    <t>MEDIVISION LIMIT- MEDIVISION LIMIT</t>
  </si>
  <si>
    <t>70113055</t>
  </si>
  <si>
    <t>511828600</t>
  </si>
  <si>
    <t>רוטקס- רוטקס (1980) בע"מ</t>
  </si>
  <si>
    <t>1104033</t>
  </si>
  <si>
    <t>510844913</t>
  </si>
  <si>
    <t>אלון דלק מניה לא סחירה- אלון חברת הדלק לישראל בע"מ</t>
  </si>
  <si>
    <t>499906</t>
  </si>
  <si>
    <t>BIG USA מניה לא סחירה- BIG USA</t>
  </si>
  <si>
    <t>29991765</t>
  </si>
  <si>
    <t>514435395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</si>
  <si>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</si>
  <si>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</si>
  <si>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</si>
  <si>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</si>
  <si>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</si>
  <si>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Ixi mobile cibc- Ixi mobile</t>
  </si>
  <si>
    <t>US46514P1066</t>
  </si>
  <si>
    <t>10222</t>
  </si>
  <si>
    <t>Traceguard res cibc- TRACEGUARD RES CIBC</t>
  </si>
  <si>
    <t>US8923541010</t>
  </si>
  <si>
    <t>10429</t>
  </si>
  <si>
    <t>Tower Vision preferred shares- טאואר ויז'ן מאוריציוס</t>
  </si>
  <si>
    <t>29990178</t>
  </si>
  <si>
    <t>10528</t>
  </si>
  <si>
    <t>אשבורן פלאזה- ESHBORN PLAZA</t>
  </si>
  <si>
    <t>5771</t>
  </si>
  <si>
    <t>27489</t>
  </si>
  <si>
    <t>MARKET- MARKET</t>
  </si>
  <si>
    <t>537053</t>
  </si>
  <si>
    <t>27940</t>
  </si>
  <si>
    <t>Rialto-Elite Portfolio- Rialto-Elite Portfolio</t>
  </si>
  <si>
    <t>496922</t>
  </si>
  <si>
    <t>27659</t>
  </si>
  <si>
    <t>Tanfield 1- tanfield</t>
  </si>
  <si>
    <t>6629</t>
  </si>
  <si>
    <t>27911</t>
  </si>
  <si>
    <t>WEST 35 STREET 240- WEST 35 STREET 240</t>
  </si>
  <si>
    <t>5814</t>
  </si>
  <si>
    <t>27562</t>
  </si>
  <si>
    <t>*WHITE OAK 2- White Oak</t>
  </si>
  <si>
    <t>457043</t>
  </si>
  <si>
    <t>13033</t>
  </si>
  <si>
    <t>*WHITE OAK 3- White Oak</t>
  </si>
  <si>
    <t>4570311</t>
  </si>
  <si>
    <t>SACRAMENTO 353- סקרמנטו</t>
  </si>
  <si>
    <t>475607</t>
  </si>
  <si>
    <t>27561</t>
  </si>
  <si>
    <t>425 Lexington- Lexington Capital Partners</t>
  </si>
  <si>
    <t>544461</t>
  </si>
  <si>
    <t>27673</t>
  </si>
  <si>
    <t>901 Fifth Seattle- Seattle Genetics Inc</t>
  </si>
  <si>
    <t>548386</t>
  </si>
  <si>
    <t>27445</t>
  </si>
  <si>
    <t>*ROBIN- ROBIN</t>
  </si>
  <si>
    <t>6164</t>
  </si>
  <si>
    <t>27660</t>
  </si>
  <si>
    <t>סה"כ קרנות הון סיכון</t>
  </si>
  <si>
    <t>אורבימד 2</t>
  </si>
  <si>
    <t>5277</t>
  </si>
  <si>
    <t>22/11/19</t>
  </si>
  <si>
    <t>ויטהלייף ישראל קרן הון- ויטלייף פרטנרס (ישראל) ש.מ</t>
  </si>
  <si>
    <t>600000401</t>
  </si>
  <si>
    <t>26/07/13</t>
  </si>
  <si>
    <t>ורטקס ישראל קרן הון חול- ורטקס ישראל 3 בע"מ</t>
  </si>
  <si>
    <t>600000361</t>
  </si>
  <si>
    <t>evolution venture c- קרן Evolution</t>
  </si>
  <si>
    <t>50286</t>
  </si>
  <si>
    <t>31/07/18</t>
  </si>
  <si>
    <t>anatomy  2- קרן אנטומיה</t>
  </si>
  <si>
    <t>5260</t>
  </si>
  <si>
    <t>15/12/19</t>
  </si>
  <si>
    <t>anatomy- קרן אנטומיה</t>
  </si>
  <si>
    <t>52266</t>
  </si>
  <si>
    <t>אביב (פנטין) קפיטל- מרדכי אביב תעשיות בניה (1973) בע"מ</t>
  </si>
  <si>
    <t>600000271</t>
  </si>
  <si>
    <t>סה"כ קרנות גידור</t>
  </si>
  <si>
    <t>סה"כ קרנות נדל"ן</t>
  </si>
  <si>
    <t>ריאליטי קרן השקעות בנדל"ן IV</t>
  </si>
  <si>
    <t>70040</t>
  </si>
  <si>
    <t>29/05/19</t>
  </si>
  <si>
    <t>Reality Real Estate Investment Fund 3 L.P- Reality Real Estate Investment Fund 3 L.P</t>
  </si>
  <si>
    <t>5265</t>
  </si>
  <si>
    <t>סה"כ קרנות השקעה אחרות</t>
  </si>
  <si>
    <t>Vintage Migdal Co-Investment II- Vintage Investment Fund of Funds V</t>
  </si>
  <si>
    <t>70261</t>
  </si>
  <si>
    <t>17/10/19</t>
  </si>
  <si>
    <t>Tene investment in QNERGY- טנא השקעות</t>
  </si>
  <si>
    <t>29993124</t>
  </si>
  <si>
    <t>20/06/18</t>
  </si>
  <si>
    <t>NOY ASHALIM קרן נוי- קרן נוי 1 להשקעה בתשתיות אנרגיה ש.מ</t>
  </si>
  <si>
    <t>5279</t>
  </si>
  <si>
    <t>קרן נוי 2- קרן נוי 1 להשקעה בתשתיות אנרגיה ש.מ</t>
  </si>
  <si>
    <t>5259</t>
  </si>
  <si>
    <t>11/12/19</t>
  </si>
  <si>
    <t>TENE GROWTH CAPITAL 4- טנא השקעות</t>
  </si>
  <si>
    <t>5310</t>
  </si>
  <si>
    <t>קרן תשתיות - ISRAEL INFRASTUC- I. INFRASTUCTURE</t>
  </si>
  <si>
    <t>65001010</t>
  </si>
  <si>
    <t>28/04/15</t>
  </si>
  <si>
    <t>SKY 3- sky 3</t>
  </si>
  <si>
    <t>5289</t>
  </si>
  <si>
    <t>08/12/19</t>
  </si>
  <si>
    <t>Vintage Investments Partn</t>
  </si>
  <si>
    <t>5300</t>
  </si>
  <si>
    <t>26/12/19</t>
  </si>
  <si>
    <t>Yesodot Gimmel- Yesodot Gimmel</t>
  </si>
  <si>
    <t>70291</t>
  </si>
  <si>
    <t>04/12/19</t>
  </si>
  <si>
    <t>s.h. sky l.p- ס. ה. סקיי 11 ש.מ.</t>
  </si>
  <si>
    <t>50492</t>
  </si>
  <si>
    <t>15/07/18</t>
  </si>
  <si>
    <t>FIMI 6- פימי מזנין(1) קרן הון סיכון</t>
  </si>
  <si>
    <t>5272</t>
  </si>
  <si>
    <t>16/12/19</t>
  </si>
  <si>
    <t>fimi israel opportunity- פימי מזנין(1) קרן הון סיכון</t>
  </si>
  <si>
    <t>50724</t>
  </si>
  <si>
    <t>30/05/18</t>
  </si>
  <si>
    <t>פלנוס טכנולוגיות לאומי- פלנוס טכנולוגיות בע"מ</t>
  </si>
  <si>
    <t>600000301</t>
  </si>
  <si>
    <t>Kedma Capital III- קדמה קפיטל 3</t>
  </si>
  <si>
    <t>6662</t>
  </si>
  <si>
    <t>21/04/19</t>
  </si>
  <si>
    <t>Accelmed Growth Partners L.P 2- Accelmed Growth Partners L.P</t>
  </si>
  <si>
    <t>5271</t>
  </si>
  <si>
    <t>20/05/19</t>
  </si>
  <si>
    <t>הליוס</t>
  </si>
  <si>
    <t>5323</t>
  </si>
  <si>
    <t>11/03/19</t>
  </si>
  <si>
    <t>אנלייט ENLITHT- אנלייט אנרגיה מתחדשת בע"מ</t>
  </si>
  <si>
    <t>5322</t>
  </si>
  <si>
    <t>17/12/18</t>
  </si>
  <si>
    <t>סה"כ קרנות הון סיכון בחו"ל</t>
  </si>
  <si>
    <t>Vintage fund of funds ISRAEL V</t>
  </si>
  <si>
    <t>6645</t>
  </si>
  <si>
    <t>05/11/19</t>
  </si>
  <si>
    <t>HORSLEY BRIDGE XII VENTURES</t>
  </si>
  <si>
    <t>5295</t>
  </si>
  <si>
    <t>02/12/19</t>
  </si>
  <si>
    <t>29992450</t>
  </si>
  <si>
    <t>22/12/19</t>
  </si>
  <si>
    <t>5333</t>
  </si>
  <si>
    <t>25/09/19</t>
  </si>
  <si>
    <t>Vintage Investments Partners 9-קופת"ג</t>
  </si>
  <si>
    <t>30/12/19</t>
  </si>
  <si>
    <t>סה"כ קרנות גידור בחו"ל</t>
  </si>
  <si>
    <t>eden rock fin ma red- EDEN ROCK STRUC.FIN</t>
  </si>
  <si>
    <t>71246953</t>
  </si>
  <si>
    <t>laurus cls A benchmark 2- Laurus Offshore Fund</t>
  </si>
  <si>
    <t>3030004</t>
  </si>
  <si>
    <t>31/12/12</t>
  </si>
  <si>
    <t>m realzation d invest- UBP</t>
  </si>
  <si>
    <t>71192256</t>
  </si>
  <si>
    <t>3 CRECH</t>
  </si>
  <si>
    <t>387993</t>
  </si>
  <si>
    <t>21/09/15</t>
  </si>
  <si>
    <t>CHEYNE 1/A/19/1/GB</t>
  </si>
  <si>
    <t>385196</t>
  </si>
  <si>
    <t>17/05/18</t>
  </si>
  <si>
    <t>CHEYNE 1/A/20/1/GB</t>
  </si>
  <si>
    <t>385197</t>
  </si>
  <si>
    <t>26/03/18</t>
  </si>
  <si>
    <t>Eden Rock struc-b- EDEN ROCK STRUC.FIN</t>
  </si>
  <si>
    <t>70422498</t>
  </si>
  <si>
    <t>31/05/11</t>
  </si>
  <si>
    <t>SPHERA-HCARE-DIL- SPHERA</t>
  </si>
  <si>
    <t>70368378</t>
  </si>
  <si>
    <t>03/06/18</t>
  </si>
  <si>
    <t>sphera- Sphera Global Healthcare Master</t>
  </si>
  <si>
    <t>70323373</t>
  </si>
  <si>
    <t>15/10/18</t>
  </si>
  <si>
    <t>סה"כ קרנות נדל"ן בחו"ל</t>
  </si>
  <si>
    <t>Co-Invest Antlia BSREP III</t>
  </si>
  <si>
    <t>5344</t>
  </si>
  <si>
    <t>05/12/18</t>
  </si>
  <si>
    <t>Portfolio EDGE- Portfolio EDGE</t>
  </si>
  <si>
    <t>5343</t>
  </si>
  <si>
    <t>03/09/19</t>
  </si>
  <si>
    <t>Brack Capital Real Estate llp- בי.סי.אר.אי-בראק קפיטל ריל אסטייט איווסטמנט בי.וי</t>
  </si>
  <si>
    <t>29990961</t>
  </si>
  <si>
    <t>07/12/16</t>
  </si>
  <si>
    <t>Brookfield real estate partners II</t>
  </si>
  <si>
    <t>5274</t>
  </si>
  <si>
    <t>29/12/19</t>
  </si>
  <si>
    <t>Brookfield SREP III</t>
  </si>
  <si>
    <t>5328</t>
  </si>
  <si>
    <t>WATERTON RESIDENTIAL P V XIII</t>
  </si>
  <si>
    <t>5334</t>
  </si>
  <si>
    <t>27/11/19</t>
  </si>
  <si>
    <t>Blackstone R.E. partners VIII.F- Blackstone Real Estate Partners</t>
  </si>
  <si>
    <t>5264</t>
  </si>
  <si>
    <t>6649</t>
  </si>
  <si>
    <t>סה"כ קרנות השקעה אחרות בחו"ל</t>
  </si>
  <si>
    <t>Brookfield coinv JCI</t>
  </si>
  <si>
    <t>6665</t>
  </si>
  <si>
    <t>26/05/19</t>
  </si>
  <si>
    <t>EC - 1 AUDAX CO INV</t>
  </si>
  <si>
    <t>6657</t>
  </si>
  <si>
    <t>04/04/19</t>
  </si>
  <si>
    <t>EC - 2 AUDAX CO INV</t>
  </si>
  <si>
    <t>70091</t>
  </si>
  <si>
    <t>08/08/19</t>
  </si>
  <si>
    <t>Global Infrastructure Partners IV L.P</t>
  </si>
  <si>
    <t>70181</t>
  </si>
  <si>
    <t>28/10/19</t>
  </si>
  <si>
    <t>Harbourvest co inv : Project Starboard</t>
  </si>
  <si>
    <t>6659</t>
  </si>
  <si>
    <t>IFM GIF</t>
  </si>
  <si>
    <t>53411</t>
  </si>
  <si>
    <t>Kartesia Credit Opportunities V</t>
  </si>
  <si>
    <t>70111</t>
  </si>
  <si>
    <t>KARTESIA KASS</t>
  </si>
  <si>
    <t>6923</t>
  </si>
  <si>
    <t>KARTESIA KSO</t>
  </si>
  <si>
    <t>6885</t>
  </si>
  <si>
    <t>23/05/19</t>
  </si>
  <si>
    <t>Migdal HarbourVest Tranche B</t>
  </si>
  <si>
    <t>5298</t>
  </si>
  <si>
    <t>28/12/18</t>
  </si>
  <si>
    <t>APCS- Ares special situation fund IB</t>
  </si>
  <si>
    <t>5291</t>
  </si>
  <si>
    <t>ARES- Ares special situation fund IB</t>
  </si>
  <si>
    <t>4122</t>
  </si>
  <si>
    <t>AUDAX DIRECT LENDING SOLUTIONS- Ares special situation fund IB</t>
  </si>
  <si>
    <t>5339</t>
  </si>
  <si>
    <t>cheyne redf a1- Cheyn Capital</t>
  </si>
  <si>
    <t>5294</t>
  </si>
  <si>
    <t>29/06/18</t>
  </si>
  <si>
    <t>cicc growth capital fund- ארקלייט</t>
  </si>
  <si>
    <t>52225</t>
  </si>
  <si>
    <t>harbourvest part' co inv fund IV- ארקלייט</t>
  </si>
  <si>
    <t>5297</t>
  </si>
  <si>
    <t>HIG harbourvest  Tranche B- ארקלייט</t>
  </si>
  <si>
    <t>5313</t>
  </si>
  <si>
    <t>25/09/18</t>
  </si>
  <si>
    <t>Insight harbourvest tranche B- ארקלייט</t>
  </si>
  <si>
    <t>5321</t>
  </si>
  <si>
    <t>KELSO INVESTMENT ASSOCIATES X - HARB B- ארקלייט</t>
  </si>
  <si>
    <t>6644</t>
  </si>
  <si>
    <t>Migdal-HarbourVes Elatec</t>
  </si>
  <si>
    <t>5318</t>
  </si>
  <si>
    <t>Cruise.co.uk</t>
  </si>
  <si>
    <t>5280</t>
  </si>
  <si>
    <t>30/01/18</t>
  </si>
  <si>
    <t>Warburg Pincus China II L.P- WARBURG PINCUS</t>
  </si>
  <si>
    <t>6945</t>
  </si>
  <si>
    <t>ADVENT INTERNATIONAL 8</t>
  </si>
  <si>
    <t>5273</t>
  </si>
  <si>
    <t>22/10/19</t>
  </si>
  <si>
    <t>APOLLO</t>
  </si>
  <si>
    <t>5281</t>
  </si>
  <si>
    <t>Apollo Fund IX -</t>
  </si>
  <si>
    <t>5302</t>
  </si>
  <si>
    <t>17/12/19</t>
  </si>
  <si>
    <t>BLUEBAY</t>
  </si>
  <si>
    <t>5284</t>
  </si>
  <si>
    <t>BROOKFIELD IV</t>
  </si>
  <si>
    <t>5266</t>
  </si>
  <si>
    <t>05/12/19</t>
  </si>
  <si>
    <t>co-inv DNLD</t>
  </si>
  <si>
    <t>5292</t>
  </si>
  <si>
    <t>CRESCENT</t>
  </si>
  <si>
    <t>5290</t>
  </si>
  <si>
    <t>30/10/19</t>
  </si>
  <si>
    <t>DOVER</t>
  </si>
  <si>
    <t>5285</t>
  </si>
  <si>
    <t>GRAPH TECH BROOKFIELD</t>
  </si>
  <si>
    <t>5270</t>
  </si>
  <si>
    <t>09/12/19</t>
  </si>
  <si>
    <t>harbourvest A</t>
  </si>
  <si>
    <t>70000</t>
  </si>
  <si>
    <t>12/06/18</t>
  </si>
  <si>
    <t>HARBOURVEST A AE II</t>
  </si>
  <si>
    <t>6640</t>
  </si>
  <si>
    <t>01/09/19</t>
  </si>
  <si>
    <t>harbourvest abenex</t>
  </si>
  <si>
    <t>5324</t>
  </si>
  <si>
    <t>29/01/19</t>
  </si>
  <si>
    <t>harbourvest lytx</t>
  </si>
  <si>
    <t>5325</t>
  </si>
  <si>
    <t>29/04/18</t>
  </si>
  <si>
    <t>HARBOURVEST SEC GRIDIRON</t>
  </si>
  <si>
    <t>5293</t>
  </si>
  <si>
    <t>IK HarbourVest Tranche B</t>
  </si>
  <si>
    <t>5336</t>
  </si>
  <si>
    <t>INCLINE</t>
  </si>
  <si>
    <t>5308</t>
  </si>
  <si>
    <t>27/09/19</t>
  </si>
  <si>
    <t>InfraRed Infrastructure Fund V</t>
  </si>
  <si>
    <t>5309</t>
  </si>
  <si>
    <t>Investindustrial VII Harbourvest B</t>
  </si>
  <si>
    <t>70120</t>
  </si>
  <si>
    <t>KARTESIA</t>
  </si>
  <si>
    <t>5303</t>
  </si>
  <si>
    <t>25/11/19</t>
  </si>
  <si>
    <t>KOTAK</t>
  </si>
  <si>
    <t>5255</t>
  </si>
  <si>
    <t>MERIDIAM 3</t>
  </si>
  <si>
    <t>5278</t>
  </si>
  <si>
    <t>Migdal HarbourVest CO-INV DWYER</t>
  </si>
  <si>
    <t>5329</t>
  </si>
  <si>
    <t>11/06/18</t>
  </si>
  <si>
    <t>migdal harbourvest project saxa</t>
  </si>
  <si>
    <t>5330</t>
  </si>
  <si>
    <t>5239</t>
  </si>
  <si>
    <t>07/10/19</t>
  </si>
  <si>
    <t>Migdal-HarbourVes project Draco</t>
  </si>
  <si>
    <t>5319</t>
  </si>
  <si>
    <t>MTDL</t>
  </si>
  <si>
    <t>6651</t>
  </si>
  <si>
    <t>OWEL ROCK</t>
  </si>
  <si>
    <t>5316</t>
  </si>
  <si>
    <t>28/11/19</t>
  </si>
  <si>
    <t>Paragon III HarbourVest B</t>
  </si>
  <si>
    <t>70110</t>
  </si>
  <si>
    <t>18/08/19</t>
  </si>
  <si>
    <t>Patria Private Equity Fund VI</t>
  </si>
  <si>
    <t>5320</t>
  </si>
  <si>
    <t>PCS IV</t>
  </si>
  <si>
    <t>70131</t>
  </si>
  <si>
    <t>PERMIRA</t>
  </si>
  <si>
    <t>5287</t>
  </si>
  <si>
    <t>02/09/19</t>
  </si>
  <si>
    <t>PGCO 4 CO-MINGLED FUND SCSP</t>
  </si>
  <si>
    <t>5335</t>
  </si>
  <si>
    <t>18/11/19</t>
  </si>
  <si>
    <t>RHONE V</t>
  </si>
  <si>
    <t>5268</t>
  </si>
  <si>
    <t>Sun Capital Partners  harbourvest B</t>
  </si>
  <si>
    <t>6652</t>
  </si>
  <si>
    <t>TDL IV</t>
  </si>
  <si>
    <t>6646</t>
  </si>
  <si>
    <t>18/12/19</t>
  </si>
  <si>
    <t>Thoma Bravo Harbourvest B</t>
  </si>
  <si>
    <t>6642</t>
  </si>
  <si>
    <t>TOMA BRAVO</t>
  </si>
  <si>
    <t>5276</t>
  </si>
  <si>
    <t>TOMA BRAVO FUND 8</t>
  </si>
  <si>
    <t>6647</t>
  </si>
  <si>
    <t>Trilantic capital partners V</t>
  </si>
  <si>
    <t>5269</t>
  </si>
  <si>
    <t>VESTCOM</t>
  </si>
  <si>
    <t>5312</t>
  </si>
  <si>
    <t>27/12/17</t>
  </si>
  <si>
    <t>windjammer V har A</t>
  </si>
  <si>
    <t>6641</t>
  </si>
  <si>
    <t>WSREDII</t>
  </si>
  <si>
    <t>6658</t>
  </si>
  <si>
    <t>קרן סילברפליט</t>
  </si>
  <si>
    <t>5267</t>
  </si>
  <si>
    <t>Advent International GPE IX L.P- Advent International</t>
  </si>
  <si>
    <t>70061</t>
  </si>
  <si>
    <t>24/10/19</t>
  </si>
  <si>
    <t>CO INVESTMENT ANESTHESIA- Blackstone</t>
  </si>
  <si>
    <t>5307</t>
  </si>
  <si>
    <t>PROJECT CELTICS- Blackstone</t>
  </si>
  <si>
    <t>5306</t>
  </si>
  <si>
    <t>Brookfield Capital Partners V- Blackstone Real Estate Partners</t>
  </si>
  <si>
    <t>66481</t>
  </si>
  <si>
    <t>Brookfield HSO Co-Invest L.P - 7016- Blackstone Real Estate Partners</t>
  </si>
  <si>
    <t>70160</t>
  </si>
  <si>
    <t>ICG SDP 3- Cheyn Capital</t>
  </si>
  <si>
    <t>5304</t>
  </si>
  <si>
    <t>21/11/19</t>
  </si>
  <si>
    <t>Court Square IV- Court Square</t>
  </si>
  <si>
    <t>53321</t>
  </si>
  <si>
    <t>LS POWER FUND IV- Gatewood Capital Opportunity Fund</t>
  </si>
  <si>
    <t>5317</t>
  </si>
  <si>
    <t>03/10/19</t>
  </si>
  <si>
    <t>GIP GEMINI FUND CAYMAN FEEDER II LP- GIP Gemini Fund LP</t>
  </si>
  <si>
    <t>70271</t>
  </si>
  <si>
    <t>HARBOURVEST CO INV PERSTON- HARBOURVEST</t>
  </si>
  <si>
    <t>5296</t>
  </si>
  <si>
    <t>HARBOURVEST medi fox - HARBOURVEST</t>
  </si>
  <si>
    <t>5340</t>
  </si>
  <si>
    <t>17/10/18</t>
  </si>
  <si>
    <t>HARBOURVEST WESTVIEW 4- HARBOURVEST</t>
  </si>
  <si>
    <t>5338</t>
  </si>
  <si>
    <t>18/10/19</t>
  </si>
  <si>
    <t>ICGL V- ICG Fund</t>
  </si>
  <si>
    <t>5326</t>
  </si>
  <si>
    <t>15/09/19</t>
  </si>
  <si>
    <t>KLIRMARK III- Klirmark Opportunity Fund III</t>
  </si>
  <si>
    <t>70191</t>
  </si>
  <si>
    <t>13/11/19</t>
  </si>
  <si>
    <t>Klirmark Opportunity fund II MG- Klirmark Opportunity L.P</t>
  </si>
  <si>
    <t>29992298</t>
  </si>
  <si>
    <t>04/07/19</t>
  </si>
  <si>
    <t>JP MORGAN IIF- Moneda Latin American Corporate</t>
  </si>
  <si>
    <t>6653</t>
  </si>
  <si>
    <t>Pantheon Global Secondary Fund VI- Pantheon Global</t>
  </si>
  <si>
    <t>5331</t>
  </si>
  <si>
    <t>selene- Sun Apollo India Fund</t>
  </si>
  <si>
    <t>52258</t>
  </si>
  <si>
    <t>27/05/19</t>
  </si>
  <si>
    <t>TPG Asia VII- TPG Partners</t>
  </si>
  <si>
    <t>5337</t>
  </si>
  <si>
    <t>WARBURG PINCUS- WARBURG PINCUS</t>
  </si>
  <si>
    <t>5286</t>
  </si>
  <si>
    <t>15/07/19</t>
  </si>
  <si>
    <t>ויולה פרייבט אקווטי 2- ויולה</t>
  </si>
  <si>
    <t>5257</t>
  </si>
  <si>
    <t>טנא הון צמיחה (קרן להשקעות)- טנא הון צמיחה (קרן השקעות) שותפות מוגבלת</t>
  </si>
  <si>
    <t>650011101</t>
  </si>
  <si>
    <t>26/02/14</t>
  </si>
  <si>
    <t>S.C.A.SICAR-EDMOND DE ROTHILD- קרן רוטשילד</t>
  </si>
  <si>
    <t>650011001</t>
  </si>
  <si>
    <t>Astorg VII- JOY GLOBAL INC</t>
  </si>
  <si>
    <t>6650</t>
  </si>
  <si>
    <t>ACE 4</t>
  </si>
  <si>
    <t>5238</t>
  </si>
  <si>
    <t>cdl 2</t>
  </si>
  <si>
    <t>5237</t>
  </si>
  <si>
    <t>27/12/19</t>
  </si>
  <si>
    <t>COPENHAGEN INFRASTRUCTURE</t>
  </si>
  <si>
    <t>5315</t>
  </si>
  <si>
    <t>PAMILCO 4</t>
  </si>
  <si>
    <t>5311</t>
  </si>
  <si>
    <t>סה"כ כתבי אופציה בישראל</t>
  </si>
  <si>
    <t>medlnvest capital s.a.r.lאופ'- Medinvest</t>
  </si>
  <si>
    <t>299920022</t>
  </si>
  <si>
    <t>27/05/13</t>
  </si>
  <si>
    <t>סה"כ מט"ח/מט"ח</t>
  </si>
  <si>
    <t>FWD CCY\ILS 20190711 USD\ILS 3.4520000 20201110</t>
  </si>
  <si>
    <t>90008823</t>
  </si>
  <si>
    <t>11/07/19</t>
  </si>
  <si>
    <t>FWD CCY\ILS 20190711 USD\ILS 3.4770000 20200611</t>
  </si>
  <si>
    <t>90008825</t>
  </si>
  <si>
    <t>90008827</t>
  </si>
  <si>
    <t>FWD CCY\ILS 20190715 USD\ILS 3.4766000 20200611</t>
  </si>
  <si>
    <t>90008832</t>
  </si>
  <si>
    <t>FWD CCY\ILS 20190808 USD\ILS 3.4183000 20200618</t>
  </si>
  <si>
    <t>90008970</t>
  </si>
  <si>
    <t>FWD CCY\ILS 20190808 USD\ILS 3.4237000 20200611</t>
  </si>
  <si>
    <t>90008968</t>
  </si>
  <si>
    <t>FWD CCY\ILS 20190808 USD\ILS 3.4246000 20200611</t>
  </si>
  <si>
    <t>90008967</t>
  </si>
  <si>
    <t>FWD CCY\ILS 20190909 USD\ILS 3.4650000 20200702</t>
  </si>
  <si>
    <t>90009086</t>
  </si>
  <si>
    <t>09/09/19</t>
  </si>
  <si>
    <t>FWD CCY\CCY 18.11.20USD\ILS 3.3983- בנק דיסקונט לישראל בע"מ</t>
  </si>
  <si>
    <t>90009382</t>
  </si>
  <si>
    <t>FWD CCY\ILS 09.09.20USD\ILS 3.464- בנק דיסקונט לישראל בע"מ</t>
  </si>
  <si>
    <t>90009078</t>
  </si>
  <si>
    <t>04/09/19</t>
  </si>
  <si>
    <t>FWD CCY\ILS 25.02.20USD\ILS 3.4975- בנק דיסקונט לישראל בע"מ</t>
  </si>
  <si>
    <t>90009133</t>
  </si>
  <si>
    <t>16/09/19</t>
  </si>
  <si>
    <t>FWD CCY\ILS01.04.20USD\ILS3.4487- בנק דיסקונט לישראל בע"מ</t>
  </si>
  <si>
    <t>90020309</t>
  </si>
  <si>
    <t>FWD CCY\ILS04.06.20USD\ILS 3.5335- בנק דיסקונט לישראל בע"מ</t>
  </si>
  <si>
    <t>90008565</t>
  </si>
  <si>
    <t>04/06/19</t>
  </si>
  <si>
    <t>FWD CCY\ILS05.05.20USD\ILS 3.4748- בנק דיסקונט לישראל בע"מ</t>
  </si>
  <si>
    <t>90008873</t>
  </si>
  <si>
    <t>22/07/19</t>
  </si>
  <si>
    <t>FWD CCY\ILS07.05.20 USD\ILS 3.54- בנק דיסקונט לישראל בע"מ</t>
  </si>
  <si>
    <t>90008707</t>
  </si>
  <si>
    <t>24/06/19</t>
  </si>
  <si>
    <t>FWD CCY\ILS11.02.20USD\ILS 3.5083- בנק דיסקונט לישראל בע"מ</t>
  </si>
  <si>
    <t>90009253</t>
  </si>
  <si>
    <t>FWD CCY\ILS11.06.20USD\ILS 3.504- בנק דיסקונט לישראל בע"מ</t>
  </si>
  <si>
    <t>90008752</t>
  </si>
  <si>
    <t>01/07/19</t>
  </si>
  <si>
    <t>FWD CCY\ILS15.09.20USD\ILS 3.49- בנק דיסקונט לישראל בע"מ</t>
  </si>
  <si>
    <t>90008799</t>
  </si>
  <si>
    <t>08/07/19</t>
  </si>
  <si>
    <t>FWD CCY\ILS16.06.20USD\ILS 3.5315- בנק דיסקונט לישראל בע"מ</t>
  </si>
  <si>
    <t>90008585</t>
  </si>
  <si>
    <t>05/06/19</t>
  </si>
  <si>
    <t>FWD CCY\ILS16.06.20USD\ILS 3.5316- בנק דיסקונט לישראל בע"מ</t>
  </si>
  <si>
    <t>90008586</t>
  </si>
  <si>
    <t>FWD CCY\ILS17.03.20USD\ILS 3.446- בנק דיסקונט לישראל בע"מ</t>
  </si>
  <si>
    <t>90020229</t>
  </si>
  <si>
    <t>FWD CCY\ILS19.05.20USD\ILS 3.517- בנק דיסקונט לישראל בע"מ</t>
  </si>
  <si>
    <t>90008602</t>
  </si>
  <si>
    <t>FWD CCY\ILS20.05.20USD\ILS 3.4414- בנק דיסקונט לישראל בע"מ</t>
  </si>
  <si>
    <t>90020241</t>
  </si>
  <si>
    <t>FWD CCY\ILS26.03.20USD\ILS 3.4532- בנק דיסקונט לישראל בע"מ</t>
  </si>
  <si>
    <t>90020288</t>
  </si>
  <si>
    <t>FWD CCY\ILS26.03.20USD\ILS 3.4536- בנק דיסקונט לישראל בע"מ</t>
  </si>
  <si>
    <t>90020289</t>
  </si>
  <si>
    <t>FWD CCY\ILS27.01.20USD\ILS 3.5103- בנק דיסקונט לישראל בע"מ</t>
  </si>
  <si>
    <t>90008627</t>
  </si>
  <si>
    <t>12/06/19</t>
  </si>
  <si>
    <t>FWD CCY\ILS27.10.20USD\ILS 3.45- בנק דיסקונט לישראל בע"מ</t>
  </si>
  <si>
    <t>90008833</t>
  </si>
  <si>
    <t>FWD CCY\ILS28.01.20USD\ILS3.4993- בנק דיסקונט לישראל בע"מ</t>
  </si>
  <si>
    <t>90009146</t>
  </si>
  <si>
    <t>23/09/19</t>
  </si>
  <si>
    <t>FWD CCY\ILS29.01.20USD\ILS3.51- בנק דיסקונט לישראל בע"מ</t>
  </si>
  <si>
    <t>90009245</t>
  </si>
  <si>
    <t>16/10/19</t>
  </si>
  <si>
    <t>FX Swap_USD_ILS_15.01.19- בנק דיסקונט לישראל בע"מ</t>
  </si>
  <si>
    <t>90009337</t>
  </si>
  <si>
    <t>FX Swap_USD_ILS_20.02.2020_S- בנק דיסקונט לישראל בע"מ</t>
  </si>
  <si>
    <t>90009332</t>
  </si>
  <si>
    <t>04/11/19</t>
  </si>
  <si>
    <t>FX Swap_USD_ILS_23.01.2020_S- בנק דיסקונט לישראל בע"מ</t>
  </si>
  <si>
    <t>90020192</t>
  </si>
  <si>
    <t>29/10/19</t>
  </si>
  <si>
    <t>FW20.10.20דולר שקל 3.4947- בנק הפועלים בע"מ</t>
  </si>
  <si>
    <t>90008739</t>
  </si>
  <si>
    <t>27/06/19</t>
  </si>
  <si>
    <t>FWD USD\ILS 3.55 20200507- בנק הפועלים בע"מ</t>
  </si>
  <si>
    <t>90008706</t>
  </si>
  <si>
    <t>FX Forward_USD_ILS_2020_03_16_S- בנק הפועלים בע"מ</t>
  </si>
  <si>
    <t>90020237</t>
  </si>
  <si>
    <t>FX Forward_USD_ILS_2020_04_22_S- בנק הפועלים בע"מ</t>
  </si>
  <si>
    <t>90020236</t>
  </si>
  <si>
    <t>FX Swap_EUR_USD_2020_01_13_S- בנק הפועלים בע"מ</t>
  </si>
  <si>
    <t>90020176</t>
  </si>
  <si>
    <t>FX Swap_EUR_USD_2020_01_27_S- בנק הפועלים בע"מ</t>
  </si>
  <si>
    <t>90020175</t>
  </si>
  <si>
    <t>FX Swap_EUR_USD_2020_03_05_S_1.11915000- בנק הפועלים בע"מ</t>
  </si>
  <si>
    <t>90020266</t>
  </si>
  <si>
    <t>FX Swap_EUR_USD_2020_03_30_S- בנק הפועלים בע"מ</t>
  </si>
  <si>
    <t>90020168</t>
  </si>
  <si>
    <t>FX Swap_EUR_USD_2020_03_30_S_1.12090000- בנק הפועלים בע"מ</t>
  </si>
  <si>
    <t>90020268</t>
  </si>
  <si>
    <t>FX Swap_EUR_USD_2020_04_20_S_1.12086000- בנק הפועלים בע"מ</t>
  </si>
  <si>
    <t>90020201</t>
  </si>
  <si>
    <t>06/11/19</t>
  </si>
  <si>
    <t>FX Swap_GBP_USD_2020_05_18_S- בנק הפועלים בע"מ</t>
  </si>
  <si>
    <t>90020167</t>
  </si>
  <si>
    <t>90020182</t>
  </si>
  <si>
    <t>23/10/19</t>
  </si>
  <si>
    <t>FX Swap_USD_ILS_2020_03_06_S_3.51410000- בנק הפועלים בע"מ</t>
  </si>
  <si>
    <t>90020191</t>
  </si>
  <si>
    <t>FX Swap_USD_ILS_2020_03_25_S_3.45220000- בנק הפועלים בע"מ</t>
  </si>
  <si>
    <t>90020259</t>
  </si>
  <si>
    <t>FX Swap_USD_ILS_2020_06_26_S_3.43980000- בנק הפועלים בע"מ</t>
  </si>
  <si>
    <t>90020245</t>
  </si>
  <si>
    <t>FX Swap_USD_ILS_2020_10_22_S- בנק הפועלים בע"מ</t>
  </si>
  <si>
    <t>90020084</t>
  </si>
  <si>
    <t>18/07/19</t>
  </si>
  <si>
    <t>FX Swap_USD_ILS_2020_11_03_S- בנק הפועלים בע"מ</t>
  </si>
  <si>
    <t>90020078</t>
  </si>
  <si>
    <t>16/07/19</t>
  </si>
  <si>
    <t>FX Swap_USD_ILS_2020_11_18_S_3.39630000- בנק הפועלים בע"מ</t>
  </si>
  <si>
    <t>90020214</t>
  </si>
  <si>
    <t>FX Swap_USD_ILS_2020_12_03_S- בנק הפועלים בע"מ</t>
  </si>
  <si>
    <t>90020072</t>
  </si>
  <si>
    <t>10/07/19</t>
  </si>
  <si>
    <t>FWD CCY\ILS 20190605 USD\ILS 3.5234000 20200616- בנק לאומי לישראל בע"מ</t>
  </si>
  <si>
    <t>90008580</t>
  </si>
  <si>
    <t>FWD CCY\ILS 20190605 USD\ILS 3.5303000 20200616- בנק לאומי לישראל בע"מ</t>
  </si>
  <si>
    <t>90008569</t>
  </si>
  <si>
    <t>FWD CCY\ILS 20190605 USD\ILS 3.5310000 20200611- בנק לאומי לישראל בע"מ</t>
  </si>
  <si>
    <t>90008568</t>
  </si>
  <si>
    <t>FWD CCY\ILS 20190605 USD\ILS 3.5313000 20200611- בנק לאומי לישראל בע"מ</t>
  </si>
  <si>
    <t>90008572</t>
  </si>
  <si>
    <t>FWD CCY\ILS 20190610 USD\ILS 3.5088000 20200611- בנק לאומי לישראל בע"מ</t>
  </si>
  <si>
    <t>90008599</t>
  </si>
  <si>
    <t>FWD CCY\ILS 20190610 USD\ILS 3.5095000 20200611- בנק לאומי לישראל בע"מ</t>
  </si>
  <si>
    <t>90008598</t>
  </si>
  <si>
    <t>FWD CCY\ILS 20190610 USD\ILS 3.5136000 20200519- בנק לאומי לישראל בע"מ</t>
  </si>
  <si>
    <t>90008597</t>
  </si>
  <si>
    <t>FWD CCY\ILS 20190611 USD\ILS 3.5050000 20200611- בנק לאומי לישראל בע"מ</t>
  </si>
  <si>
    <t>90008611</t>
  </si>
  <si>
    <t>11/06/19</t>
  </si>
  <si>
    <t>FWD CCY\ILS 20190611 USD\ILS 3.5055000 20200611- בנק לאומי לישראל בע"מ</t>
  </si>
  <si>
    <t>90008607</t>
  </si>
  <si>
    <t>90008610</t>
  </si>
  <si>
    <t>FWD CCY\ILS 20190612 USD\ILS 3.5100000 20200512- בנק לאומי לישראל בע"מ</t>
  </si>
  <si>
    <t>90008620</t>
  </si>
  <si>
    <t>FWD CCY\ILS 20190617 USD\ILS 3.5372000 20200611- בנק לאומי לישראל בע"מ</t>
  </si>
  <si>
    <t>90008642</t>
  </si>
  <si>
    <t>17/06/19</t>
  </si>
  <si>
    <t>FWD CCY\ILS 20190617 USD\ILS 3.5413500 20200514- בנק לאומי לישראל בע"מ</t>
  </si>
  <si>
    <t>90008651</t>
  </si>
  <si>
    <t>FWD CCY\ILS 20190618 USD\ILS 3.5402000 20200611- בנק לאומי לישראל בע"מ</t>
  </si>
  <si>
    <t>90008665</t>
  </si>
  <si>
    <t>18/06/19</t>
  </si>
  <si>
    <t>FWD CCY\ILS 20190619 USD\ILS 3.5335000 20200528- בנק לאומי לישראל בע"מ</t>
  </si>
  <si>
    <t>90008677</t>
  </si>
  <si>
    <t>19/06/19</t>
  </si>
  <si>
    <t>FWD CCY\ILS 20190624 USD\ILS 3.5360000 20200611- בנק לאומי לישראל בע"מ</t>
  </si>
  <si>
    <t>90008700</t>
  </si>
  <si>
    <t>FWD CCY\ILS 20190624 USD\ILS 3.5465000 20200507- בנק לאומי לישראל בע"מ</t>
  </si>
  <si>
    <t>90008696</t>
  </si>
  <si>
    <t>FWD CCY\ILS 20190625 USD\ILS 3.5300000 20200618- בנק לאומי לישראל בע"מ</t>
  </si>
  <si>
    <t>90008711</t>
  </si>
  <si>
    <t>25/06/19</t>
  </si>
  <si>
    <t>FWD CCY\ILS 20190626 USD\ILS 3.5021000 20201110- בנק לאומי לישראל בע"מ</t>
  </si>
  <si>
    <t>90008721</t>
  </si>
  <si>
    <t>26/06/19</t>
  </si>
  <si>
    <t>FWD CCY\ILS 20190626 USD\ILS 3.5069000 20201014- בנק לאומי לישראל בע"מ</t>
  </si>
  <si>
    <t>90008720</t>
  </si>
  <si>
    <t>FWD CCY\ILS 20190626 USD\ILS 3.5072000 20201020- בנק לאומי לישראל בע"מ</t>
  </si>
  <si>
    <t>90008718</t>
  </si>
  <si>
    <t>FWD CCY\ILS 20190627 USD\ILS 3.4932000 20201020- בנק לאומי לישראל בע"מ</t>
  </si>
  <si>
    <t>90008735</t>
  </si>
  <si>
    <t>FWD CCY\ILS 20190627 USD\ILS 3.4937000 20201110- בנק לאומי לישראל בע"מ</t>
  </si>
  <si>
    <t>90008732</t>
  </si>
  <si>
    <t>FWD CCY\ILS 20190701 USD\ILS 3.4843000 20201110- בנק לאומי לישראל בע"מ</t>
  </si>
  <si>
    <t>90008744</t>
  </si>
  <si>
    <t>FWD CCY\ILS 20190703 USD\ILS 3.4755000 20201110- בנק לאומי לישראל בע"מ</t>
  </si>
  <si>
    <t>90008779</t>
  </si>
  <si>
    <t>03/07/19</t>
  </si>
  <si>
    <t>FWD CCY\ILS 20190708 USD\ILS 3.4930000 20200915- בנק לאומי לישראל בע"מ</t>
  </si>
  <si>
    <t>90008793</t>
  </si>
  <si>
    <t>FWD CCY\ILS 20190709 USD\ILS 3.4685000 20201110- בנק לאומי לישראל בע"מ</t>
  </si>
  <si>
    <t>90008805</t>
  </si>
  <si>
    <t>09/07/19</t>
  </si>
  <si>
    <t>FWD CCY\ILS 20190709 USD\ILS 3.4919000 20200616- בנק לאומי לישראל בע"מ</t>
  </si>
  <si>
    <t>90008804</t>
  </si>
  <si>
    <t>FWD CCY\ILS 20190710 USD\ILS 3.4710000 20201203- בנק לאומי לישראל בע"מ</t>
  </si>
  <si>
    <t>90008814</t>
  </si>
  <si>
    <t>FWD CCY\ILS 20190716 USD\ILS 3.4556000 20201103- בנק לאומי לישראל בע"מ</t>
  </si>
  <si>
    <t>90008835</t>
  </si>
  <si>
    <t>FWD CCY\ILS 20190716 USD\ILS 3.4803000 20200611- בנק לאומי לישראל בע"מ</t>
  </si>
  <si>
    <t>90008837</t>
  </si>
  <si>
    <t>FWD CCY\ILS 20190717 USD\ILS 3.4773000 20200611- בנק לאומי לישראל בע"מ</t>
  </si>
  <si>
    <t>90008845</t>
  </si>
  <si>
    <t>17/07/19</t>
  </si>
  <si>
    <t>FWD CCY\ILS 20190718 USD\ILS 3.4512000 20201022- בנק לאומי לישראל בע"מ</t>
  </si>
  <si>
    <t>90008854</t>
  </si>
  <si>
    <t>FWD CCY\ILS 20190718 USD\ILS 3.4580000 20200910- בנק לאומי לישראל בע"מ</t>
  </si>
  <si>
    <t>90008855</t>
  </si>
  <si>
    <t>FWD CCY\ILS 20190724 USD\ILS 3.4585000 20200611- בנק לאומי לישראל בע"מ</t>
  </si>
  <si>
    <t>90008884</t>
  </si>
  <si>
    <t>24/07/19</t>
  </si>
  <si>
    <t>FWD CCY\ILS 20190725 USD\ILS 3.4867000 20200206- בנק לאומי לישראל בע"מ</t>
  </si>
  <si>
    <t>90008888</t>
  </si>
  <si>
    <t>25/07/19</t>
  </si>
  <si>
    <t>FWD CCY\ILS 20190729 USD\ILS 3.4327000 20201116- בנק לאומי לישראל בע"מ</t>
  </si>
  <si>
    <t>90008892</t>
  </si>
  <si>
    <t>29/07/19</t>
  </si>
  <si>
    <t>FWD CCY\ILS 20190729 USD\ILS 3.4345000 20201123- בנק לאומי לישראל בע"מ</t>
  </si>
  <si>
    <t>90008894</t>
  </si>
  <si>
    <t>FWD CCY\ILS 20190730 USD\ILS 3.4174000 20201105- בנק לאומי לישראל בע"מ</t>
  </si>
  <si>
    <t>90008902</t>
  </si>
  <si>
    <t>30/07/19</t>
  </si>
  <si>
    <t>FWD CCY\ILS 20190730 USD\ILS 3.4314000 20200611- בנק לאומי לישראל בע"מ</t>
  </si>
  <si>
    <t>90008903</t>
  </si>
  <si>
    <t>FWD CCY\ILS 20190731 USD\ILS 3.4090000 20201110- בנק לאומי לישראל בע"מ</t>
  </si>
  <si>
    <t>90008916</t>
  </si>
  <si>
    <t>31/07/19</t>
  </si>
  <si>
    <t>FWD CCY\ILS 20190801 USD\ILS 3.4540000 20200611- בנק לאומי לישראל בע"מ</t>
  </si>
  <si>
    <t>90008923</t>
  </si>
  <si>
    <t>01/08/19</t>
  </si>
  <si>
    <t>FWD CCY\ILS 20190805 USD\ILS 3.4096000 20201110- בנק לאומי לישראל בע"מ</t>
  </si>
  <si>
    <t>90008937</t>
  </si>
  <si>
    <t>05/08/19</t>
  </si>
  <si>
    <t>FWD CCY\ILS 20190805 USD\ILS 3.4346000 20200611- בנק לאומי לישראל בע"מ</t>
  </si>
  <si>
    <t>90008936</t>
  </si>
  <si>
    <t>FWD CCY\ILS 20190805 USD\ILS 3.4350000 20200611- בנק לאומי לישראל בע"מ</t>
  </si>
  <si>
    <t>90008945</t>
  </si>
  <si>
    <t>FWD CCY\ILS 20190807 USD\ILS 3.4206000 20200611- בנק לאומי לישראל בע"מ</t>
  </si>
  <si>
    <t>90008965</t>
  </si>
  <si>
    <t>07/08/19</t>
  </si>
  <si>
    <t>FWD CCY\ILS 20190812 USD\ILS 3.4072000 20201105- בנק לאומי לישראל בע"מ</t>
  </si>
  <si>
    <t>90008979</t>
  </si>
  <si>
    <t>12/08/19</t>
  </si>
  <si>
    <t>FWD CCY\ILS 20190812 USD\ILS 3.4290000 20200611- בנק לאומי לישראל בע"מ</t>
  </si>
  <si>
    <t>90008978</t>
  </si>
  <si>
    <t>FWD CCY\ILS 20190814 USD\ILS 3.4628000 20200611- בנק לאומי לישראל בע"מ</t>
  </si>
  <si>
    <t>90008994</t>
  </si>
  <si>
    <t>FWD CCY\ILS 20190815 USD\ILS 3.4646000 20200611- בנק לאומי לישראל בע"מ</t>
  </si>
  <si>
    <t>90008999</t>
  </si>
  <si>
    <t>15/08/19</t>
  </si>
  <si>
    <t>FWD CCY\ILS 20190819 USD\ILS 3.4530000 20201110- בנק לאומי לישראל בע"מ</t>
  </si>
  <si>
    <t>90009007</t>
  </si>
  <si>
    <t>19/08/19</t>
  </si>
  <si>
    <t>FWD CCY\ILS 20190819 USD\ILS 3.4819000 20200611- בנק לאומי לישראל בע"מ</t>
  </si>
  <si>
    <t>90009005</t>
  </si>
  <si>
    <t>FWD CCY\ILS 20190819 USD\ILS 3.4840000 20200611- בנק לאומי לישראל בע"מ</t>
  </si>
  <si>
    <t>90009004</t>
  </si>
  <si>
    <t>FWD CCY\ILS 20190821 USD\ILS 3.4653000 20200611- בנק לאומי לישראל בע"מ</t>
  </si>
  <si>
    <t>90009027</t>
  </si>
  <si>
    <t>21/08/19</t>
  </si>
  <si>
    <t>FWD CCY\ILS 20190827 USD\ILS 3.4433000 20201110- בנק לאומי לישראל בע"מ</t>
  </si>
  <si>
    <t>90009042</t>
  </si>
  <si>
    <t>27/08/19</t>
  </si>
  <si>
    <t>FWD CCY\ILS 20190827 USD\ILS 3.4590000 20200611- בנק לאומי לישראל בע"מ</t>
  </si>
  <si>
    <t>90009036</t>
  </si>
  <si>
    <t>FWD CCY\ILS 20190827 USD\ILS 3.4648000 20200611- בנק לאומי לישראל בע"מ</t>
  </si>
  <si>
    <t>90009037</t>
  </si>
  <si>
    <t>FWD CCY\ILS 20190828 USD\ILS 3.4740000 20200611- בנק לאומי לישראל בע"מ</t>
  </si>
  <si>
    <t>90009046</t>
  </si>
  <si>
    <t>28/08/19</t>
  </si>
  <si>
    <t>FWD CCY\ILS 20190829 USD\ILS 3.4641000 20200611- בנק לאומי לישראל בע"מ</t>
  </si>
  <si>
    <t>90009056</t>
  </si>
  <si>
    <t>FWD CCY\ILS 20190903 USD\ILS 3.5173000 20200204- בנק לאומי לישראל בע"מ</t>
  </si>
  <si>
    <t>90009064</t>
  </si>
  <si>
    <t>FWD CCY\ILS 20190904 USD\ILS 3.4525000 20201110- בנק לאומי לישראל בע"מ</t>
  </si>
  <si>
    <t>90009070</t>
  </si>
  <si>
    <t>FWD CCY\ILS 20190904 USD\ILS 3.4770000 20200611- בנק לאומי לישראל בע"מ</t>
  </si>
  <si>
    <t>90009069</t>
  </si>
  <si>
    <t>FWD CCY\ILS 20190904 USD\ILS 3.4970000 20200219- בנק לאומי לישראל בע"מ</t>
  </si>
  <si>
    <t>90009072</t>
  </si>
  <si>
    <t>FWD CCY\ILS 20190909 USD\ILS 3.4672000 20200707- בנק לאומי לישראל בע"מ</t>
  </si>
  <si>
    <t>90009087</t>
  </si>
  <si>
    <t>FWD CCY\ILS 20190909 USD\ILS 3.4726000 20200611- בנק לאומי לישראל בע"מ</t>
  </si>
  <si>
    <t>90009088</t>
  </si>
  <si>
    <t>FWD CCY\ILS 20190910 USD\ILS 3.4793000 20200611- בנק לאומי לישראל בע"מ</t>
  </si>
  <si>
    <t>90009105</t>
  </si>
  <si>
    <t>10/09/19</t>
  </si>
  <si>
    <t>FWD CCY\ILS 20190911 USD\ILS 3.4880000 20200707- בנק לאומי לישראל בע"מ</t>
  </si>
  <si>
    <t>90009108</t>
  </si>
  <si>
    <t>11/09/19</t>
  </si>
  <si>
    <t>FWD CCY\ILS 20190912 USD\ILS 3.5106000 20200213- בנק לאומי לישראל בע"מ</t>
  </si>
  <si>
    <t>90009113</t>
  </si>
  <si>
    <t>12/09/19</t>
  </si>
  <si>
    <t>FWD CCY\ILS 20190916 USD\ILS 3.4673000 20200714- בנק לאומי לישראל בע"מ</t>
  </si>
  <si>
    <t>90009125</t>
  </si>
  <si>
    <t>FWD CCY\ILS 20190916 USD\ILS 3.4804000 20200611- בנק לאומי לישראל בע"מ</t>
  </si>
  <si>
    <t>90009128</t>
  </si>
  <si>
    <t>FWD CCY\ILS 20190916 USD\ILS 3.5018000 20200226- בנק לאומי לישראל בע"מ</t>
  </si>
  <si>
    <t>90009126</t>
  </si>
  <si>
    <t>FWD CCY\ILS 20190919 USD\ILS 3.4685000 20200611- בנק לאומי לישראל בע"מ</t>
  </si>
  <si>
    <t>90009139</t>
  </si>
  <si>
    <t>19/09/19</t>
  </si>
  <si>
    <t>FWD CCY\ILS 20190923 USD\ILS 3.4613000 20200611- בנק לאומי לישראל בע"מ</t>
  </si>
  <si>
    <t>90009150</t>
  </si>
  <si>
    <t>90009152</t>
  </si>
  <si>
    <t>FWD CCY\ILS 20190923 USD\ILS 3.4653000 20200611- בנק לאומי לישראל בע"מ</t>
  </si>
  <si>
    <t>90009156</t>
  </si>
  <si>
    <t>FWD CCY\ILS 20190925 USD\ILS 3.4510000 20200611- בנק לאומי לישראל בע"מ</t>
  </si>
  <si>
    <t>90009184</t>
  </si>
  <si>
    <t>FWD CCY\ILS 20190926 USD\ILS 3.4807000 20200122- בנק לאומי לישראל בע"מ</t>
  </si>
  <si>
    <t>90009189</t>
  </si>
  <si>
    <t>FWD CCY\ILS 20191002 USD\ILS 3.4401000 20200611- בנק לאומי לישראל בע"מ</t>
  </si>
  <si>
    <t>90009197</t>
  </si>
  <si>
    <t>02/10/19</t>
  </si>
  <si>
    <t>FWD CCY\ILS 20191002 USD\ILS 3.4463000 20200611- בנק לאומי לישראל בע"מ</t>
  </si>
  <si>
    <t>90009196</t>
  </si>
  <si>
    <t>90009198</t>
  </si>
  <si>
    <t>FWD CCY\ILS 20191003 USD\ILS 3.4550000 20200611- בנק לאומי לישראל בע"מ</t>
  </si>
  <si>
    <t>90009204</t>
  </si>
  <si>
    <t>90009206</t>
  </si>
  <si>
    <t>FWD CCY\ILS 20191016 USD\ILS 3.4837000 20200611- בנק לאומי לישראל בע"מ</t>
  </si>
  <si>
    <t>90009237</t>
  </si>
  <si>
    <t>90009238</t>
  </si>
  <si>
    <t>FWD CCY\ILS 20191016 USD\ILS 3.4848000 20200611- בנק לאומי לישראל בע"מ</t>
  </si>
  <si>
    <t>90009242</t>
  </si>
  <si>
    <t>FWD CCY\ILS 20191016 USD\ILS 3.5101000 20200122- בנק לאומי לישראל בע"מ</t>
  </si>
  <si>
    <t>90009236</t>
  </si>
  <si>
    <t>FWD CCY\ILS 20191016 USD\ILS 3.5168000 20200129- בנק לאומי לישראל בע"מ</t>
  </si>
  <si>
    <t>90009240</t>
  </si>
  <si>
    <t>FWD CCY\ILS 20191017 USD\ILS 3.4963000 20200611- בנק לאומי לישראל בע"מ</t>
  </si>
  <si>
    <t>90009249</t>
  </si>
  <si>
    <t>FWD CCY\ILS 20191017 USD\ILS 3.5049000 20200211- בנק לאומי לישראל בע"מ</t>
  </si>
  <si>
    <t>90009248</t>
  </si>
  <si>
    <t>FWD CCY\ILS 20191022 USD\ILS 3.5165000 20200205- בנק לאומי לישראל בע"מ</t>
  </si>
  <si>
    <t>90009257</t>
  </si>
  <si>
    <t>FWD CCY\ILS 20191024 USD\ILS 3.4777000 20200611- בנק לאומי לישראל בע"מ</t>
  </si>
  <si>
    <t>90009269</t>
  </si>
  <si>
    <t>90009275</t>
  </si>
  <si>
    <t>FWD CCY\ILS 20191024 USD\ILS 3.4802000 20200611- בנק לאומי לישראל בע"מ</t>
  </si>
  <si>
    <t>90009276</t>
  </si>
  <si>
    <t>FWD CCY\ILS 20191024 USD\ILS 3.5021000 20200206- בנק לאומי לישראל בע"מ</t>
  </si>
  <si>
    <t>90009273</t>
  </si>
  <si>
    <t>FWD CCY\ILS 20191028 USD\ILS 3.4890000 20200611- בנק לאומי לישראל בע"מ</t>
  </si>
  <si>
    <t>90009296</t>
  </si>
  <si>
    <t>FWD CCY\ILS 20191029 USD\ILS 3.5100000 20200123- בנק לאומי לישראל בע"מ</t>
  </si>
  <si>
    <t>90009303</t>
  </si>
  <si>
    <t>FWD CCY\ILS 20191029 USD\ILS 3.5130000 20200306- בנק לאומי לישראל בע"מ</t>
  </si>
  <si>
    <t>90009301</t>
  </si>
  <si>
    <t>FWD CCY\ILS 20191030 USD\ILS 3.4858000 20200611- בנק לאומי לישראל בע"מ</t>
  </si>
  <si>
    <t>90009311</t>
  </si>
  <si>
    <t>FWD CCY\ILS 20191104 USD\ILS 3.5119000 20200220- בנק לאומי לישראל בע"מ</t>
  </si>
  <si>
    <t>90009323</t>
  </si>
  <si>
    <t>FWD CCY\ILS 20191105 USD\ILS 3.4560000 20200611- בנק לאומי לישראל בע"מ</t>
  </si>
  <si>
    <t>90009334</t>
  </si>
  <si>
    <t>90009335</t>
  </si>
  <si>
    <t>FWD CCY\ILS 20191106 USD\ILS 3.4490000 20200611- בנק לאומי לישראל בע"מ</t>
  </si>
  <si>
    <t>90009343</t>
  </si>
  <si>
    <t>FWD CCY\ILS 20191111 USD\ILS 3.4336000 20201112- בנק לאומי לישראל בע"מ</t>
  </si>
  <si>
    <t>90009358</t>
  </si>
  <si>
    <t>11/11/19</t>
  </si>
  <si>
    <t>FWD CCY\ILS 20191111 USD\ILS 3.4589500 20200611- בנק לאומי לישראל בע"מ</t>
  </si>
  <si>
    <t>90009360</t>
  </si>
  <si>
    <t>FWD CCY\ILS 20191119 USD\ILS 3.3943000 20201124- בנק לאומי לישראל בע"מ</t>
  </si>
  <si>
    <t>90009385</t>
  </si>
  <si>
    <t>19/11/19</t>
  </si>
  <si>
    <t>FWD CCY\ILS 20191120 USD\ILS 3.4370000 20200611- בנק לאומי לישראל בע"מ</t>
  </si>
  <si>
    <t>90009391</t>
  </si>
  <si>
    <t>20/11/19</t>
  </si>
  <si>
    <t>FWD CCY\ILS 20191120 USD\ILS 3.4681000 20200123- בנק לאומי לישראל בע"מ</t>
  </si>
  <si>
    <t>90009390</t>
  </si>
  <si>
    <t>FWD CCY\ILS 20191121 USD\ILS 3.3898000 20201110- בנק לאומי לישראל בע"מ</t>
  </si>
  <si>
    <t>90009405</t>
  </si>
  <si>
    <t>FWD CCY\ILS 20191121 USD\ILS 3.4210000 20200611- בנק לאומי לישראל בע"מ</t>
  </si>
  <si>
    <t>90009404</t>
  </si>
  <si>
    <t>FWD CCY\ILS 20191126 USD\ILS 3.4372000 20200611- בנק לאומי לישראל בע"מ</t>
  </si>
  <si>
    <t>90009419</t>
  </si>
  <si>
    <t>26/11/19</t>
  </si>
  <si>
    <t>FWD CCY\ILS 20191126 USD\ILS 3.4410000 20200506- בנק לאומי לישראל בע"מ</t>
  </si>
  <si>
    <t>90009418</t>
  </si>
  <si>
    <t>FWD CCY\ILS 20191126 USD\ILS 3.4568000 20200318- בנק לאומי לישראל בע"מ</t>
  </si>
  <si>
    <t>90009420</t>
  </si>
  <si>
    <t>FWD CCY\ILS 20191127 USD\ILS 3.4325000 20200611- בנק לאומי לישראל בע"מ</t>
  </si>
  <si>
    <t>90009429</t>
  </si>
  <si>
    <t>FWD CCY\ILS 20191202 USD\ILS 3.4060000 20201110- בנק לאומי לישראל בע"מ</t>
  </si>
  <si>
    <t>90009437</t>
  </si>
  <si>
    <t>FWD CCY\ILS 20191202 USD\ILS 3.4065000 20201105- בנק לאומי לישראל בע"מ</t>
  </si>
  <si>
    <t>90009438</t>
  </si>
  <si>
    <t>FWD CCY\ILS 20191202 USD\ILS 3.4400000 20200520- בנק לאומי לישראל בע"מ</t>
  </si>
  <si>
    <t>90009436</t>
  </si>
  <si>
    <t>FWD CCY\ILS 20191202 USD\ILS 3.4462000 20200422- בנק לאומי לישראל בע"מ</t>
  </si>
  <si>
    <t>90009439</t>
  </si>
  <si>
    <t>FWD CCY\ILS 20191203 USD\ILS 3.4178000 20201110- בנק לאומי לישראל בע"מ</t>
  </si>
  <si>
    <t>90009448</t>
  </si>
  <si>
    <t>03/12/19</t>
  </si>
  <si>
    <t>FWD CCY\ILS 20191203 USD\ILS 3.4440000 20200603- בנק לאומי לישראל בע"מ</t>
  </si>
  <si>
    <t>90009445</t>
  </si>
  <si>
    <t>FWD CCY\ILS 20191203 USD\ILS 3.4459000 20200615- בנק לאומי לישראל בע"מ</t>
  </si>
  <si>
    <t>90009447</t>
  </si>
  <si>
    <t>FWD CCY\ILS 20191204 USD\ILS 3.4319000 20200617- בנק לאומי לישראל בע"מ</t>
  </si>
  <si>
    <t>90009456</t>
  </si>
  <si>
    <t>FWD CCY\ILS 20191204 USD\ILS 3.4422000 20200626- בנק לאומי לישראל בע"מ</t>
  </si>
  <si>
    <t>90009455</t>
  </si>
  <si>
    <t>FWD CCY\ILS 20191205 USD\ILS 3.4272000 20200611- בנק לאומי לישראל בע"מ</t>
  </si>
  <si>
    <t>90009457</t>
  </si>
  <si>
    <t>FWD CCY\ILS 20191205 USD\ILS 3.4456000 20200311- בנק לאומי לישראל בע"מ</t>
  </si>
  <si>
    <t>90009461</t>
  </si>
  <si>
    <t>FWD CCY\ILS 20191209 USD\ILS 3.4503000 20200324- בנק לאומי לישראל בע"מ</t>
  </si>
  <si>
    <t>90009475</t>
  </si>
  <si>
    <t>FWD CCY\ILS 20191210 USD\ILS 3.4254000 20200611- בנק לאומי לישראל בע"מ</t>
  </si>
  <si>
    <t>90009492</t>
  </si>
  <si>
    <t>10/12/19</t>
  </si>
  <si>
    <t>FWD CCY\ILS 20191210 USD\ILS 3.4260000 20200618- בנק לאומי לישראל בע"מ</t>
  </si>
  <si>
    <t>90009491</t>
  </si>
  <si>
    <t>FWD CCY\ILS 20191211 USD\ILS 3.4526000 20200325- בנק לאומי לישראל בע"מ</t>
  </si>
  <si>
    <t>90009494</t>
  </si>
  <si>
    <t>FWD CCY\ILS 20191212 USD\ILS 3.4151000 20201110- בנק לאומי לישראל בע"מ</t>
  </si>
  <si>
    <t>90009502</t>
  </si>
  <si>
    <t>12/12/19</t>
  </si>
  <si>
    <t>FWD CCY\ILS 20191212 USD\ILS 3.4428000 20200611- בנק לאומי לישראל בע"מ</t>
  </si>
  <si>
    <t>90009501</t>
  </si>
  <si>
    <t>FWD CCY\ILS 20191212 USD\ILS 3.4714000 20200123- בנק לאומי לישראל בע"מ</t>
  </si>
  <si>
    <t>90009500</t>
  </si>
  <si>
    <t>FWD CCY\ILS 20191217 USD\ILS 3.4557000 20200611- בנק לאומי לישראל בע"מ</t>
  </si>
  <si>
    <t>90009523</t>
  </si>
  <si>
    <t>FWD CCY\ILS 20191217 USD\ILS 3.4833000 20200204- בנק לאומי לישראל בע"מ</t>
  </si>
  <si>
    <t>90009521</t>
  </si>
  <si>
    <t>FWD CCY\ILS 20191217 USD\ILS 3.4857000 20200123- בנק לאומי לישראל בע"מ</t>
  </si>
  <si>
    <t>90009524</t>
  </si>
  <si>
    <t>FWD CCY\ILS 20191217 USD\ILS 3.4860000 20200122- בנק לאומי לישראל בע"מ</t>
  </si>
  <si>
    <t>90009520</t>
  </si>
  <si>
    <t>FWD CCY\ILS 20191217 USD\ILS 3.4885000 20200130- בנק לאומי לישראל בע"מ</t>
  </si>
  <si>
    <t>90009522</t>
  </si>
  <si>
    <t>FWD CCY\ILS 20191223 USD\ILS 3.4372000 20200611- בנק לאומי לישראל בע"מ</t>
  </si>
  <si>
    <t>90009545</t>
  </si>
  <si>
    <t>FWD CCY\ILS 20191223 USD\ILS 3.4392000 20200611- בנק לאומי לישראל בע"מ</t>
  </si>
  <si>
    <t>90009542</t>
  </si>
  <si>
    <t>FWD CCY\ILS 20191223 USD\ILS 3.4531000 20200326- בנק לאומי לישראל בע"מ</t>
  </si>
  <si>
    <t>90009544</t>
  </si>
  <si>
    <t>FWD CCY\ILS 20191223 USD\ILS 3.4551000 20200326- בנק לאומי לישראל בע"מ</t>
  </si>
  <si>
    <t>90009543</t>
  </si>
  <si>
    <t>FWD CCY\ILS 20191230 USD\ILS 3.4344000 20200611- בנק לאומי לישראל בע"מ</t>
  </si>
  <si>
    <t>90009561</t>
  </si>
  <si>
    <t>FWD CCY\ILS 20191230 USD\ILS 3.4491000 20200401- בנק לאומי לישראל בע"מ</t>
  </si>
  <si>
    <t>90009562</t>
  </si>
  <si>
    <t>fw $ eur</t>
  </si>
  <si>
    <t>703000056</t>
  </si>
  <si>
    <t>fw דולר יורו</t>
  </si>
  <si>
    <t>703000049</t>
  </si>
  <si>
    <t>FW דולר ליורו</t>
  </si>
  <si>
    <t>702000093</t>
  </si>
  <si>
    <t>FW דולר לישט</t>
  </si>
  <si>
    <t>703000060</t>
  </si>
  <si>
    <t>FW יורו דולר</t>
  </si>
  <si>
    <t>702000063</t>
  </si>
  <si>
    <t>702000067</t>
  </si>
  <si>
    <t>702000068</t>
  </si>
  <si>
    <t>702000069</t>
  </si>
  <si>
    <t>fw יורו דולר</t>
  </si>
  <si>
    <t>702000072</t>
  </si>
  <si>
    <t>702000073</t>
  </si>
  <si>
    <t>702000076</t>
  </si>
  <si>
    <t>702000077</t>
  </si>
  <si>
    <t>702000079</t>
  </si>
  <si>
    <t>702000084</t>
  </si>
  <si>
    <t>703000044</t>
  </si>
  <si>
    <t>703000046</t>
  </si>
  <si>
    <t>703000047</t>
  </si>
  <si>
    <t>703000061</t>
  </si>
  <si>
    <t>FW יורו- דולר</t>
  </si>
  <si>
    <t>702000061</t>
  </si>
  <si>
    <t>fw יורו לדולר</t>
  </si>
  <si>
    <t>702000070</t>
  </si>
  <si>
    <t>702000081</t>
  </si>
  <si>
    <t>fwיורו דולר</t>
  </si>
  <si>
    <t>702000071</t>
  </si>
  <si>
    <t>שורט EUR דולר</t>
  </si>
  <si>
    <t>702000035</t>
  </si>
  <si>
    <t>702000037</t>
  </si>
  <si>
    <t>שורט EUR לדולר</t>
  </si>
  <si>
    <t>702000036</t>
  </si>
  <si>
    <t>שורט GBP לדולר</t>
  </si>
  <si>
    <t>703000020</t>
  </si>
  <si>
    <t>703000021</t>
  </si>
  <si>
    <t>שורט ידולר יורו</t>
  </si>
  <si>
    <t>702000051</t>
  </si>
  <si>
    <t>702000056</t>
  </si>
  <si>
    <t>703000035</t>
  </si>
  <si>
    <t>שורט יורו דולר</t>
  </si>
  <si>
    <t>702000032</t>
  </si>
  <si>
    <t>703000022</t>
  </si>
  <si>
    <t>שורט ליש"ט דולר</t>
  </si>
  <si>
    <t>703000023</t>
  </si>
  <si>
    <t>FWD CCY 05.12.19USD\EUR 1.1233229.06.20- בנק דיסקונט לישראל בע"מ</t>
  </si>
  <si>
    <t>90009468</t>
  </si>
  <si>
    <t>FWD CCY 20190612 EUR\USD 1.152 20200127- בנק דיסקונט לישראל בע"מ</t>
  </si>
  <si>
    <t>90008626</t>
  </si>
  <si>
    <t>FWD CCY 20191121 EUR\USD 1.108508062020- בנק דיסקונט לישראל בע"מ</t>
  </si>
  <si>
    <t>90009409</t>
  </si>
  <si>
    <t>FWD CCY 24.02.20 EUR\USD1.14919- בנק דיסקונט לישראל בע"מ</t>
  </si>
  <si>
    <t>90008688</t>
  </si>
  <si>
    <t>FWD CCY\CCY 18.02.20יCAD\USD1.307320002- בנק דיסקונט לישראל בע"מ</t>
  </si>
  <si>
    <t>90008763</t>
  </si>
  <si>
    <t>02/07/19</t>
  </si>
  <si>
    <t>FWD CCY\CCY 24.04.20 EUR\USD 1.6387- בנק דיסקונט לישראל בע"מ</t>
  </si>
  <si>
    <t>90008715</t>
  </si>
  <si>
    <t>FWD CCY\CCY 27.04.20 EUR\USD 1.1593- בנק דיסקונט לישראל בע"מ</t>
  </si>
  <si>
    <t>90008751</t>
  </si>
  <si>
    <t>FWD CCY\CCY09/01/20יCAD\USD1.33558001- בנק דיסקונט לישראל בע"מ</t>
  </si>
  <si>
    <t>90008595</t>
  </si>
  <si>
    <t>FWD CCY\EUR EUR\USD1.14787 30.03.20- בנק דיסקונט לישראל בע"מ</t>
  </si>
  <si>
    <t>90008670</t>
  </si>
  <si>
    <t>FWD CCY\GBP GBP\USD1.28 03.02.20- בנק דיסקונט לישראל בע"מ</t>
  </si>
  <si>
    <t>90008658</t>
  </si>
  <si>
    <t>FWD CCY\GBP GBP\USD1.3392 03.02.20- בנק דיסקונט לישראל בע"מ</t>
  </si>
  <si>
    <t>90009519</t>
  </si>
  <si>
    <t>FWD CCY\CCY 09/01/20יCAD\USD1.335599996- בנק הפועלים בע"מ</t>
  </si>
  <si>
    <t>90008594</t>
  </si>
  <si>
    <t>FWD CCY\EUR USD\EUR1.11241 20.04.20- בנק הפועלים בע"מ</t>
  </si>
  <si>
    <t>90020194</t>
  </si>
  <si>
    <t>FWD CCY\EUR USD\EUR1.14825.30.03.20- בנק הפועלים בע"מ</t>
  </si>
  <si>
    <t>90008669</t>
  </si>
  <si>
    <t>90008671</t>
  </si>
  <si>
    <t>FWD CCY\EUR USD\EUR1.15137 13.01.20- בנק הפועלים בע"מ</t>
  </si>
  <si>
    <t>90008616</t>
  </si>
  <si>
    <t>FWD CCY\EUR USD\EUR1.1518527.01.20- בנק הפועלים בע"מ</t>
  </si>
  <si>
    <t>90008628</t>
  </si>
  <si>
    <t>FWD CCY\GBP GBP\USD1.27965 03.02.20- בנק הפועלים בע"מ</t>
  </si>
  <si>
    <t>90008657</t>
  </si>
  <si>
    <t>FX Swap_CAD_USD_2020_02_18_S- בנק הפועלים בע"מ</t>
  </si>
  <si>
    <t>90020062</t>
  </si>
  <si>
    <t>FX Swap_EUR_USD_2020_03_05_S_1.10880000- בנק הפועלים בע"מ</t>
  </si>
  <si>
    <t>90020228</t>
  </si>
  <si>
    <t>FX Swap_GBP_USD_2020_01_16_S_1.29620000- בנק הפועלים בע"מ</t>
  </si>
  <si>
    <t>90020219</t>
  </si>
  <si>
    <t>FWD CCY\CCY 20190606 USD\CAD 1.3354600 20200109- בנק לאומי לישראל בע"מ</t>
  </si>
  <si>
    <t>90008589</t>
  </si>
  <si>
    <t>FWD CCY\CCY 20190611 EUR\USD 1.1513500 20200113- בנק לאומי לישראל בע"מ</t>
  </si>
  <si>
    <t>90008604</t>
  </si>
  <si>
    <t>FWD CCY\CCY 20190612 EUR\USD 1.1516000 20200127- בנק לאומי לישראל בע"מ</t>
  </si>
  <si>
    <t>90008617</t>
  </si>
  <si>
    <t>FWD CCY\CCY 20190613 GBP\USD 1.2796500 20200203- בנק לאומי לישראל בע"מ</t>
  </si>
  <si>
    <t>90008631</t>
  </si>
  <si>
    <t>13/06/19</t>
  </si>
  <si>
    <t>FWD CCY\CCY 20190617 USD\JPY 106.7110000 20200212- בנק לאומי לישראל בע"מ</t>
  </si>
  <si>
    <t>90008643</t>
  </si>
  <si>
    <t>FWD CCY\CCY 20190617 USD\JPY 106.8110000 20200212- בנק לאומי לישראל בע"מ</t>
  </si>
  <si>
    <t>90008647</t>
  </si>
  <si>
    <t>FWD CCY\CCY 20190617 USD\JPY 106.8250000 20200210- בנק לאומי לישראל בע"מ</t>
  </si>
  <si>
    <t>90008640</t>
  </si>
  <si>
    <t>FWD CCY\CCY 20190618 EUR\USD 1.1477150 20200330- בנק לאומי לישראל בע"מ</t>
  </si>
  <si>
    <t>90008661</t>
  </si>
  <si>
    <t>FWD CCY\CCY 20190620 EUR\USD 1.1492300 20200224- בנק לאומי לישראל בע"מ</t>
  </si>
  <si>
    <t>90008680</t>
  </si>
  <si>
    <t>FWD CCY\CCY 20190624 USD\JPY 105.6200000 20200212- בנק לאומי לישראל בע"מ</t>
  </si>
  <si>
    <t>90008698</t>
  </si>
  <si>
    <t>FWD CCY\CCY 20190625 EUR\USD 1.1639500 20200427- בנק לאומי לישראל בע"מ</t>
  </si>
  <si>
    <t>90008713</t>
  </si>
  <si>
    <t>FWD CCY\CCY 20190627 EUR\USD 1.1612500 20200427- בנק לאומי לישראל בע"מ</t>
  </si>
  <si>
    <t>90008736</t>
  </si>
  <si>
    <t>FWD CCY\CCY 20190627 GBP\USD 1.2827100 20200302- בנק לאומי לישראל בע"מ</t>
  </si>
  <si>
    <t>90008734</t>
  </si>
  <si>
    <t>FWD CCY\CCY 20190701 EUR\USD 1.1595000 20200427- בנק לאומי לישראל בע"מ</t>
  </si>
  <si>
    <t>90008742</t>
  </si>
  <si>
    <t>FWD CCY\CCY 20190702 USD\CAD 1.3072000 20200218- בנק לאומי לישראל בע"מ</t>
  </si>
  <si>
    <t>90008758</t>
  </si>
  <si>
    <t>FWD CCY\CCY 20190702 USD\JPY 106.5100000 20200212- בנק לאומי לישראל בע"מ</t>
  </si>
  <si>
    <t>90008756</t>
  </si>
  <si>
    <t>FWD CCY\CCY 20190703 EUR\USD 1.1526000 20200420- בנק לאומי לישראל בע"מ</t>
  </si>
  <si>
    <t>90008777</t>
  </si>
  <si>
    <t>FWD CCY\CCY 20190704 EUR\USD 1.1519200 20200409- בנק לאומי לישראל בע"מ</t>
  </si>
  <si>
    <t>90008785</t>
  </si>
  <si>
    <t>FWD CCY\CCY 20190708 EUR\USD 1.1468900 20200427- בנק לאומי לישראל בע"מ</t>
  </si>
  <si>
    <t>90008794</t>
  </si>
  <si>
    <t>FWD CCY\CCY 20190709 EUR\USD 1.1378000 20200113- בנק לאומי לישראל בע"מ</t>
  </si>
  <si>
    <t>90008803</t>
  </si>
  <si>
    <t>FWD CCY\CCY 20190709 EUR\USD 1.1447000 20200409- בנק לאומי לישראל בע"מ</t>
  </si>
  <si>
    <t>90008807</t>
  </si>
  <si>
    <t>FWD CCY\CCY 20190710 EUR\USD 1.1457500 20200409- בנק לאומי לישראל בע"מ</t>
  </si>
  <si>
    <t>90008815</t>
  </si>
  <si>
    <t>FWD CCY\CCY 20190710 USD\JPY 107.1800000 20200212- בנק לאומי לישראל בע"מ</t>
  </si>
  <si>
    <t>90008818</t>
  </si>
  <si>
    <t>FWD CCY\CCY 20190717 EUR\USD 1.1441500 20200409- בנק לאומי לישראל בע"מ</t>
  </si>
  <si>
    <t>90008849</t>
  </si>
  <si>
    <t>FWD CCY\CCY 20190717 EUR\USD 1.1450300 20200420- בנק לאומי לישראל בע"מ</t>
  </si>
  <si>
    <t>90008848</t>
  </si>
  <si>
    <t>FWD CCY\CCY 20190717 EUR\USD 1.1452900 20200409- בנק לאומי לישראל בע"מ</t>
  </si>
  <si>
    <t>90008844</t>
  </si>
  <si>
    <t>FWD CCY\CCY 20190717 GBP\USD 1.2535500 20200302- בנק לאומי לישראל בע"מ</t>
  </si>
  <si>
    <t>90008843</t>
  </si>
  <si>
    <t>FWD CCY\CCY 20190724 EUR\USD 1.1368000 20200409- בנק לאומי לישראל בע"מ</t>
  </si>
  <si>
    <t>90008880</t>
  </si>
  <si>
    <t>FWD CCY\CCY 20190725 GBP\USD 1.2611800 20200302- בנק לאומי לישראל בע"מ</t>
  </si>
  <si>
    <t>90008886</t>
  </si>
  <si>
    <t>FWD CCY\CCY 20190731 EUR\USD 1.1367000 20200409- בנק לאומי לישראל בע"מ</t>
  </si>
  <si>
    <t>90008915</t>
  </si>
  <si>
    <t>FWD CCY\CCY 20190801 EUR\USD 1.1256500 20200409- בנק לאומי לישראל בע"מ</t>
  </si>
  <si>
    <t>90008924</t>
  </si>
  <si>
    <t>FWD CCY\CCY 20190801 EUR\USD 1.1262200 20200420- בנק לאומי לישראל בע"מ</t>
  </si>
  <si>
    <t>90008920</t>
  </si>
  <si>
    <t>FWD CCY\CCY 20190805 EUR\USD 1.1385000 20200409- בנק לאומי לישראל בע"מ</t>
  </si>
  <si>
    <t>90008939</t>
  </si>
  <si>
    <t>FWD CCY\CCY 20190805 USD\JPY 104.5270000 20200212- בנק לאומי לישראל בע"מ</t>
  </si>
  <si>
    <t>90008944</t>
  </si>
  <si>
    <t>FWD CCY\CCY 20190820 EUR\USD 1.1258000 20200409- בנק לאומי לישראל בע"מ</t>
  </si>
  <si>
    <t>90009014</t>
  </si>
  <si>
    <t>20/08/19</t>
  </si>
  <si>
    <t>FWD CCY\CCY 20190820 USD\JPY 105.0170000 20200212- בנק לאומי לישראל בע"מ</t>
  </si>
  <si>
    <t>90009019</t>
  </si>
  <si>
    <t>FWD CCY\CCY 20190820 USD\JPY 105.0290000 20200210- בנק לאומי לישראל בע"מ</t>
  </si>
  <si>
    <t>90009012</t>
  </si>
  <si>
    <t>FWD CCY\CCY 20190822 EUR\USD 1.1270000 20200409- בנק לאומי לישראל בע"מ</t>
  </si>
  <si>
    <t>90009028</t>
  </si>
  <si>
    <t>22/08/19</t>
  </si>
  <si>
    <t>FWD CCY\CCY 20190905 GBP\USD 1.2363700 20200423- בנק לאומי לישראל בע"מ</t>
  </si>
  <si>
    <t>90009080</t>
  </si>
  <si>
    <t>05/09/19</t>
  </si>
  <si>
    <t>FWD CCY\CCY 20190912 GBP\USD 1.2442700 20200511- בנק לאומי לישראל בע"מ</t>
  </si>
  <si>
    <t>90009115</t>
  </si>
  <si>
    <t>FWD CCY\CCY 20190918 EUR\USD 1.1203000 20200327- בנק לאומי לישראל בע"מ</t>
  </si>
  <si>
    <t>90009136</t>
  </si>
  <si>
    <t>18/09/19</t>
  </si>
  <si>
    <t>FWD CCY\CCY 20190923 EUR\USD 1.1124000 20200409- בנק לאומי לישראל בע"מ</t>
  </si>
  <si>
    <t>90009151</t>
  </si>
  <si>
    <t>FWD CCY\CCY 20190923 EUR\USD 1.1126000 20200327- בנק לאומי לישראל בע"מ</t>
  </si>
  <si>
    <t>90009159</t>
  </si>
  <si>
    <t>FWD CCY\CCY 20190923 EUR\USD 1.1135000 20200409- בנק לאומי לישראל בע"מ</t>
  </si>
  <si>
    <t>90009155</t>
  </si>
  <si>
    <t>FWD CCY\CCY 20190924 EUR\USD 1.1104000 20200127- בנק לאומי לישראל בע"מ</t>
  </si>
  <si>
    <t>90009172</t>
  </si>
  <si>
    <t>24/09/19</t>
  </si>
  <si>
    <t>FWD CCY\CCY 20190924 EUR\USD 1.1148000 20200327- בנק לאומי לישראל בע"מ</t>
  </si>
  <si>
    <t>90009175</t>
  </si>
  <si>
    <t>FWD CCY\CCY 20190924 EUR\USD 1.1158000 20200409- בנק לאומי לישראל בע"מ</t>
  </si>
  <si>
    <t>90009177</t>
  </si>
  <si>
    <t>FWD CCY\CCY 20190926 USD\JPY 106.5400000 20200212- בנק לאומי לישראל בע"מ</t>
  </si>
  <si>
    <t>90009191</t>
  </si>
  <si>
    <t>FWD CCY\CCY 20190926 USD\JPY 106.5500000 20200212- בנק לאומי לישראל בע"מ</t>
  </si>
  <si>
    <t>90009192</t>
  </si>
  <si>
    <t>FWD CCY\CCY 20190926 USD\JPY 106.6100000 20200210- בנק לאומי לישראל בע"מ</t>
  </si>
  <si>
    <t>90009188</t>
  </si>
  <si>
    <t>FWD CCY\CCY 20191003 EUR\USD 1.1114200 20200427- בנק לאומי לישראל בע"מ</t>
  </si>
  <si>
    <t>90009208</t>
  </si>
  <si>
    <t>FWD CCY\CCY 20191003 GBP\USD 1.2378500 20200518- בנק לאומי לישראל בע"מ</t>
  </si>
  <si>
    <t>90009203</t>
  </si>
  <si>
    <t>FWD CCY\CCY 20191007 EUR\USD 1.1097000 20200327- בנק לאומי לישראל בע"מ</t>
  </si>
  <si>
    <t>90009218</t>
  </si>
  <si>
    <t>FWD CCY\CCY 20191007 EUR\USD 1.1106000 20200409- בנק לאומי לישראל בע"מ</t>
  </si>
  <si>
    <t>90009221</t>
  </si>
  <si>
    <t>FWD CCY\CCY 20191007 EUR\USD 1.1120200 20200327- בנק לאומי לישראל בע"מ</t>
  </si>
  <si>
    <t>90009219</t>
  </si>
  <si>
    <t>FWD CCY\CCY 20191007 USD\JPY 105.9300000 20200212- בנק לאומי לישראל בע"מ</t>
  </si>
  <si>
    <t>90009220</t>
  </si>
  <si>
    <t>FWD CCY\CCY 20191017 EUR\USD 1.1236100 20200327- בנק לאומי לישראל בע"מ</t>
  </si>
  <si>
    <t>90009252</t>
  </si>
  <si>
    <t>FWD CCY\CCY 20191022 EUR\USD 1.1250000 20200327- בנק לאומי לישראל בע"מ</t>
  </si>
  <si>
    <t>90009258</t>
  </si>
  <si>
    <t>FWD CCY\CCY 20191022 EUR\USD 1.1259000 20200409- בנק לאומי לישראל בע"מ</t>
  </si>
  <si>
    <t>90009259</t>
  </si>
  <si>
    <t>FWD CCY\CCY 20191023 GBP\USD 1.2955500 20200511- בנק לאומי לישראל בע"מ</t>
  </si>
  <si>
    <t>90009264</t>
  </si>
  <si>
    <t>FWD CCY\CCY 20191023 GBP\USD 1.2957700 20200518- בנק לאומי לישראל בע"מ</t>
  </si>
  <si>
    <t>90009263</t>
  </si>
  <si>
    <t>FWD CCY\CCY 20191023 GBP\USD 1.2963000 20200423- בנק לאומי לישראל בע"מ</t>
  </si>
  <si>
    <t>90009261</t>
  </si>
  <si>
    <t>FWD CCY\CCY 20191023 GBP\USD 1.2968500 20200511- בנק לאומי לישראל בע"מ</t>
  </si>
  <si>
    <t>90009262</t>
  </si>
  <si>
    <t>FWD CCY\CCY 20191024 EUR\USD 1.1242200 20200327- בנק לאומי לישראל בע"מ</t>
  </si>
  <si>
    <t>90009274</t>
  </si>
  <si>
    <t>FWD CCY\CCY 20191024 EUR\USD 1.1259000 20200420- בנק לאומי לישראל בע"מ</t>
  </si>
  <si>
    <t>90009272</t>
  </si>
  <si>
    <t>FWD CCY\CCY 20191028 EUR\USD 1.1162000 20200127- בנק לאומי לישראל בע"מ</t>
  </si>
  <si>
    <t>90009288</t>
  </si>
  <si>
    <t>FWD CCY\CCY 20191028 EUR\USD 1.1186000 20200224- בנק לאומי לישראל בע"מ</t>
  </si>
  <si>
    <t>90009290</t>
  </si>
  <si>
    <t>FWD CCY\CCY 20191028 EUR\USD 1.1202000 20200327- בנק לאומי לישראל בע"מ</t>
  </si>
  <si>
    <t>90009292</t>
  </si>
  <si>
    <t>FWD CCY\CCY 20191028 EUR\USD 1.1202100 20200327- בנק לאומי לישראל בע"מ</t>
  </si>
  <si>
    <t>90009287</t>
  </si>
  <si>
    <t>FWD CCY\CCY 20191028 EUR\USD 1.1212500 20200409- בנק לאומי לישראל בע"מ</t>
  </si>
  <si>
    <t>90009297</t>
  </si>
  <si>
    <t>FWD CCY\CCY 20191028 EUR\USD 1.1219000 20200420- בנק לאומי לישראל בע"מ</t>
  </si>
  <si>
    <t>90009286</t>
  </si>
  <si>
    <t>FWD CCY\CCY 20191028 GBP\USD 1.2927000 20200423- בנק לאומי לישראל בע"מ</t>
  </si>
  <si>
    <t>90009294</t>
  </si>
  <si>
    <t>FWD CCY\CCY 20191028 GBP\USD 1.2928500 20200423- בנק לאומי לישראל בע"מ</t>
  </si>
  <si>
    <t>90009289</t>
  </si>
  <si>
    <t>FWD CCY\CCY 20191028 GBP\USD 1.2932500 20200511- בנק לאומי לישראל בע"מ</t>
  </si>
  <si>
    <t>90009293</t>
  </si>
  <si>
    <t>90009295</t>
  </si>
  <si>
    <t>FWD CCY\CCY 20191104 USD\JPY 107.0300000 20200526- בנק לאומי לישראל בע"מ</t>
  </si>
  <si>
    <t>90009325</t>
  </si>
  <si>
    <t>FWD CCY\CCY 20191105 EUR\USD 1.1224000 20200420- בנק לאומי לישראל בע"מ</t>
  </si>
  <si>
    <t>90009333</t>
  </si>
  <si>
    <t>FWD CCY\CCY 20191106 EUR\USD 1.1199800 20200409- בנק לאומי לישראל בע"מ</t>
  </si>
  <si>
    <t>90009346</t>
  </si>
  <si>
    <t>FWD CCY\CCY 20191106 EUR\USD 1.1207200 20200420- בנק לאומי לישראל בע"מ</t>
  </si>
  <si>
    <t>90009344</t>
  </si>
  <si>
    <t>FWD CCY\CCY 20191118 EUR\USD 1.1150000 20200327- בנק לאומי לישראל בע"מ</t>
  </si>
  <si>
    <t>90009380</t>
  </si>
  <si>
    <t>FWD CCY\CCY 20191118 GBP\USD 1.3027800 20200511- בנק לאומי לישראל בע"מ</t>
  </si>
  <si>
    <t>90009379</t>
  </si>
  <si>
    <t>FWD CCY\CCY 20191119 EUR\USD 1.1166000 20200323- בנק לאומי לישראל בע"מ</t>
  </si>
  <si>
    <t>90009386</t>
  </si>
  <si>
    <t>FWD CCY\CCY 20191119 GBP\USD 1.3002000 20200511- בנק לאומי לישראל בע"מ</t>
  </si>
  <si>
    <t>90009387</t>
  </si>
  <si>
    <t>FWD CCY\CCY 20191121 EUR\USD 1.1225100 20200608- בנק לאומי לישראל בע"מ</t>
  </si>
  <si>
    <t>90009403</t>
  </si>
  <si>
    <t>FWD CCY\CCY 20191121 USD\JPY 107.9200000 20200212- בנק לאומי לישראל בע"מ</t>
  </si>
  <si>
    <t>90009406</t>
  </si>
  <si>
    <t>FWD CCY\CCY 20191125 EUR\USD 1.1112200 20200409- בנק לאומי לישראל בע"מ</t>
  </si>
  <si>
    <t>90009413</t>
  </si>
  <si>
    <t>FWD CCY\CCY 20191125 EUR\USD 1.1157400 20200611- בנק לאומי לישראל בע"מ</t>
  </si>
  <si>
    <t>90009414</t>
  </si>
  <si>
    <t>FWD CCY\CCY 20191127 EUR\USD 1.1071000 20200224- בנק לאומי לישראל בע"מ</t>
  </si>
  <si>
    <t>90009426</t>
  </si>
  <si>
    <t>FWD CCY\CCY 20191127 EUR\USD 1.1084000 20200327- בנק לאומי לישראל בע"מ</t>
  </si>
  <si>
    <t>90009428</t>
  </si>
  <si>
    <t>FWD CCY\CCY 20191127 EUR\USD 1.1093000 20200327- בנק לאומי לישראל בע"מ</t>
  </si>
  <si>
    <t>90009425</t>
  </si>
  <si>
    <t>FWD CCY\CCY 20191127 USD\JPY 108.5580000 20200212- בנק לאומי לישראל בע"מ</t>
  </si>
  <si>
    <t>90009427</t>
  </si>
  <si>
    <t>FWD CCY\CCY 20191127 USD\JPY 108.6200000 20200212- בנק לאומי לישראל בע"מ</t>
  </si>
  <si>
    <t>90009430</t>
  </si>
  <si>
    <t>FWD CCY\CCY 20191205 EUR\USD 1.1232100 20200629- בנק לאומי לישראל בע"מ</t>
  </si>
  <si>
    <t>90009460</t>
  </si>
  <si>
    <t>FWD CCY\CCY 20191209 EUR\USD 1.1159500 20200409- בנק לאומי לישראל בע"מ</t>
  </si>
  <si>
    <t>90009473</t>
  </si>
  <si>
    <t>FWD CCY\CCY 20191209 EUR\USD 1.1228300 20200720- בנק לאומי לישראל בע"מ</t>
  </si>
  <si>
    <t>90009476</t>
  </si>
  <si>
    <t>FWD CCY\CCY 20191210 EUR\USD 1.1150000 20200327- בנק לאומי לישראל בע"מ</t>
  </si>
  <si>
    <t>90009490</t>
  </si>
  <si>
    <t>FWD CCY\CCY 20191210 EUR\USD 1.1228000 20200720- בנק לאומי לישראל בע"מ</t>
  </si>
  <si>
    <t>90009489</t>
  </si>
  <si>
    <t>FWD CCY\CCY 20191211 EUR\USD 1.1173000 20200327- בנק לאומי לישראל בע"מ</t>
  </si>
  <si>
    <t>90009495</t>
  </si>
  <si>
    <t>FWD CCY\CCY 20191211 EUR\USD 1.1181000 20200409- בנק לאומי לישראל בע"מ</t>
  </si>
  <si>
    <t>90009496</t>
  </si>
  <si>
    <t>FWD CCY\CCY 20191212 EUR\USD 1.1221800 20200409- בנק לאומי לישראל בע"מ</t>
  </si>
  <si>
    <t>90009499</t>
  </si>
  <si>
    <t>FWD CCY\CCY 20191216 EUR\USD 1.1205000 20200327- בנק לאומי לישראל בע"מ</t>
  </si>
  <si>
    <t>90009512</t>
  </si>
  <si>
    <t>FWD CCY\CCY 20191216 EUR\USD 1.1284000 20200720- בנק לאומי לישראל בע"מ</t>
  </si>
  <si>
    <t>90009511</t>
  </si>
  <si>
    <t>FWD CCY\CCY 20191216 GBP\USD 1.3406000 20200302- בנק לאומי לישראל בע"מ</t>
  </si>
  <si>
    <t>90009509</t>
  </si>
  <si>
    <t>FWD CCY\CCY 20191216 GBP\USD 1.3431000 20200511- בנק לאומי לישראל בע"מ</t>
  </si>
  <si>
    <t>90009508</t>
  </si>
  <si>
    <t>FWD CCY\CCY 20191216 GBP\USD 1.3433500 20200518- בנק לאומי לישראל בע"מ</t>
  </si>
  <si>
    <t>90009510</t>
  </si>
  <si>
    <t>FWD CCY\CCY 20191224 EUR\USD 1.1153500 20200327- בנק לאומי לישראל בע"מ</t>
  </si>
  <si>
    <t>90009548</t>
  </si>
  <si>
    <t>24/12/19</t>
  </si>
  <si>
    <t>FWD CCY\CCY 20191230 EUR\USD 1.1264000 20200409- בנק לאומי לישראל בע"מ</t>
  </si>
  <si>
    <t>90009564</t>
  </si>
  <si>
    <t>FWD CCY\CCY 20191230 EUR\USD 1.1334000 20200720- בנק לאומי לישראל בע"מ</t>
  </si>
  <si>
    <t>90009560</t>
  </si>
  <si>
    <t>FWD CCY\CCY 20191230 USD\JPY 108.3450000 20200526- בנק לאומי לישראל בע"מ</t>
  </si>
  <si>
    <t>90009563</t>
  </si>
  <si>
    <t>FWD CCY\CCY 20191230 USD\JPY 108.9800000 20200212- בנק לאומי לישראל בע"מ</t>
  </si>
  <si>
    <t>90009565</t>
  </si>
  <si>
    <t>FWD CCY\CCY 24.07.19 EUR\USD 1.136809/04/20- בנק לאומי לישראל בע"מ</t>
  </si>
  <si>
    <t>90009331</t>
  </si>
  <si>
    <t>IRS ILS</t>
  </si>
  <si>
    <t>708000002</t>
  </si>
  <si>
    <t>irs ils- בנק הפועלים בע"מ</t>
  </si>
  <si>
    <t>708000000</t>
  </si>
  <si>
    <t>לא</t>
  </si>
  <si>
    <t>29991170</t>
  </si>
  <si>
    <t>AA+</t>
  </si>
  <si>
    <t>דירוג פנימי</t>
  </si>
  <si>
    <t>29991172</t>
  </si>
  <si>
    <t>סה"כ מבוטחות במשכנתא או תיקי משכנתאות</t>
  </si>
  <si>
    <t>483891</t>
  </si>
  <si>
    <t>542104</t>
  </si>
  <si>
    <t>435946</t>
  </si>
  <si>
    <t>448548</t>
  </si>
  <si>
    <t>435945</t>
  </si>
  <si>
    <t>448547</t>
  </si>
  <si>
    <t>542103</t>
  </si>
  <si>
    <t>496264</t>
  </si>
  <si>
    <t>496073</t>
  </si>
  <si>
    <t>496075</t>
  </si>
  <si>
    <t>496072</t>
  </si>
  <si>
    <t>496263</t>
  </si>
  <si>
    <t>435944</t>
  </si>
  <si>
    <t>448456</t>
  </si>
  <si>
    <t>542102</t>
  </si>
  <si>
    <t>542101</t>
  </si>
  <si>
    <t>542100</t>
  </si>
  <si>
    <t>435943</t>
  </si>
  <si>
    <t>448455</t>
  </si>
  <si>
    <t>542099</t>
  </si>
  <si>
    <t>סה"כ מובטחות בערבות בנקאית</t>
  </si>
  <si>
    <t>סה"כ מובטחות בבטחונות אחרים</t>
  </si>
  <si>
    <t>4563</t>
  </si>
  <si>
    <t>4693</t>
  </si>
  <si>
    <t>425769</t>
  </si>
  <si>
    <t>455714</t>
  </si>
  <si>
    <t>474664</t>
  </si>
  <si>
    <t>6387</t>
  </si>
  <si>
    <t>Aa2</t>
  </si>
  <si>
    <t>29/07/18</t>
  </si>
  <si>
    <t>90150400</t>
  </si>
  <si>
    <t>55061</t>
  </si>
  <si>
    <t>6686</t>
  </si>
  <si>
    <t>AA</t>
  </si>
  <si>
    <t>07/01/19</t>
  </si>
  <si>
    <t>29991703</t>
  </si>
  <si>
    <t>07/06/18</t>
  </si>
  <si>
    <t>4410</t>
  </si>
  <si>
    <t>7206</t>
  </si>
  <si>
    <t>513783</t>
  </si>
  <si>
    <t>519337</t>
  </si>
  <si>
    <t>530503</t>
  </si>
  <si>
    <t>535850</t>
  </si>
  <si>
    <t>6835</t>
  </si>
  <si>
    <t>70231</t>
  </si>
  <si>
    <t>7124</t>
  </si>
  <si>
    <t>7131</t>
  </si>
  <si>
    <t>7332</t>
  </si>
  <si>
    <t>AA-</t>
  </si>
  <si>
    <t>11898140</t>
  </si>
  <si>
    <t>29/11/18</t>
  </si>
  <si>
    <t>11898150</t>
  </si>
  <si>
    <t>2984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</si>
  <si>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</si>
  <si>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</si>
  <si>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</si>
  <si>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</si>
  <si>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</si>
  <si>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</si>
  <si>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</si>
  <si>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</si>
  <si>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11898230</t>
  </si>
  <si>
    <t>11898120</t>
  </si>
  <si>
    <t>11898130</t>
  </si>
  <si>
    <t>11898270</t>
  </si>
  <si>
    <t>11898280</t>
  </si>
  <si>
    <t>11898290</t>
  </si>
  <si>
    <t>11898300</t>
  </si>
  <si>
    <t>11898310</t>
  </si>
  <si>
    <t>11898410</t>
  </si>
  <si>
    <t>11898420</t>
  </si>
  <si>
    <t>11898421</t>
  </si>
  <si>
    <t>11898180</t>
  </si>
  <si>
    <t>11898190</t>
  </si>
  <si>
    <t>379497</t>
  </si>
  <si>
    <t>50013</t>
  </si>
  <si>
    <t>30/10/14</t>
  </si>
  <si>
    <t>88770</t>
  </si>
  <si>
    <t>371197</t>
  </si>
  <si>
    <t>11896140</t>
  </si>
  <si>
    <t>11896150</t>
  </si>
  <si>
    <t>11896160</t>
  </si>
  <si>
    <t>11898170</t>
  </si>
  <si>
    <t>3364</t>
  </si>
  <si>
    <t>458869</t>
  </si>
  <si>
    <t>24/01/17</t>
  </si>
  <si>
    <t>458870</t>
  </si>
  <si>
    <t>364477</t>
  </si>
  <si>
    <t>472710</t>
  </si>
  <si>
    <t>11898200</t>
  </si>
  <si>
    <t>88769</t>
  </si>
  <si>
    <t>11896130</t>
  </si>
  <si>
    <t>371707</t>
  </si>
  <si>
    <t>372051</t>
  </si>
  <si>
    <t>371706</t>
  </si>
  <si>
    <t>95350501</t>
  </si>
  <si>
    <t>95350502</t>
  </si>
  <si>
    <t>99001</t>
  </si>
  <si>
    <t>95350102</t>
  </si>
  <si>
    <t>99000</t>
  </si>
  <si>
    <t>95350202</t>
  </si>
  <si>
    <t>95350301</t>
  </si>
  <si>
    <t>95350302</t>
  </si>
  <si>
    <t>95350401</t>
  </si>
  <si>
    <t>95350402</t>
  </si>
  <si>
    <t>71271</t>
  </si>
  <si>
    <t>7128</t>
  </si>
  <si>
    <t>7130</t>
  </si>
  <si>
    <t>444873</t>
  </si>
  <si>
    <t>2963</t>
  </si>
  <si>
    <t>2968</t>
  </si>
  <si>
    <t>4605</t>
  </si>
  <si>
    <t>4606</t>
  </si>
  <si>
    <t>451305</t>
  </si>
  <si>
    <t>451303</t>
  </si>
  <si>
    <t>451301</t>
  </si>
  <si>
    <t>451304</t>
  </si>
  <si>
    <t>451302</t>
  </si>
  <si>
    <t>454754</t>
  </si>
  <si>
    <t>454874</t>
  </si>
  <si>
    <t>507787</t>
  </si>
  <si>
    <t>31/01/19</t>
  </si>
  <si>
    <t>510443</t>
  </si>
  <si>
    <t>520411</t>
  </si>
  <si>
    <t>6853</t>
  </si>
  <si>
    <t>7192</t>
  </si>
  <si>
    <t>525737</t>
  </si>
  <si>
    <t>475998</t>
  </si>
  <si>
    <t>485027</t>
  </si>
  <si>
    <t>494921</t>
  </si>
  <si>
    <t>6685</t>
  </si>
  <si>
    <t>29991704</t>
  </si>
  <si>
    <t>כן</t>
  </si>
  <si>
    <t>429027</t>
  </si>
  <si>
    <t>523632</t>
  </si>
  <si>
    <t>09/08/18</t>
  </si>
  <si>
    <t>524747</t>
  </si>
  <si>
    <t>05/03/19</t>
  </si>
  <si>
    <t>6934</t>
  </si>
  <si>
    <t>465782</t>
  </si>
  <si>
    <t>467404</t>
  </si>
  <si>
    <t>484097</t>
  </si>
  <si>
    <t>470540</t>
  </si>
  <si>
    <t>5977</t>
  </si>
  <si>
    <t>6525</t>
  </si>
  <si>
    <t>539178</t>
  </si>
  <si>
    <t>07/07/19</t>
  </si>
  <si>
    <t>6431</t>
  </si>
  <si>
    <t>23/07/18</t>
  </si>
  <si>
    <t>531814</t>
  </si>
  <si>
    <t>6565</t>
  </si>
  <si>
    <t>24/10/18</t>
  </si>
  <si>
    <t>70071</t>
  </si>
  <si>
    <t>7058</t>
  </si>
  <si>
    <t>7078</t>
  </si>
  <si>
    <t>6615</t>
  </si>
  <si>
    <t>26/11/18</t>
  </si>
  <si>
    <t>6679</t>
  </si>
  <si>
    <t>27/12/18</t>
  </si>
  <si>
    <t>6719</t>
  </si>
  <si>
    <t>22/01/19</t>
  </si>
  <si>
    <t>6735</t>
  </si>
  <si>
    <t>28/01/19</t>
  </si>
  <si>
    <t>6829</t>
  </si>
  <si>
    <t>28/03/19</t>
  </si>
  <si>
    <t>6886</t>
  </si>
  <si>
    <t>24/04/19</t>
  </si>
  <si>
    <t>6889</t>
  </si>
  <si>
    <t>29/04/19</t>
  </si>
  <si>
    <t>6926</t>
  </si>
  <si>
    <t>6956</t>
  </si>
  <si>
    <t>7112</t>
  </si>
  <si>
    <t>7236</t>
  </si>
  <si>
    <t>A</t>
  </si>
  <si>
    <t>455954</t>
  </si>
  <si>
    <t>2571</t>
  </si>
  <si>
    <t>12/12/18</t>
  </si>
  <si>
    <t>2572</t>
  </si>
  <si>
    <t>6370</t>
  </si>
  <si>
    <t>20/03/19</t>
  </si>
  <si>
    <t>70251</t>
  </si>
  <si>
    <t>7181</t>
  </si>
  <si>
    <t>7318</t>
  </si>
  <si>
    <t>392454</t>
  </si>
  <si>
    <t>7134</t>
  </si>
  <si>
    <t>487742</t>
  </si>
  <si>
    <t>4565</t>
  </si>
  <si>
    <t>4566</t>
  </si>
  <si>
    <t>439969</t>
  </si>
  <si>
    <t>455057</t>
  </si>
  <si>
    <t>472013</t>
  </si>
  <si>
    <t>490960</t>
  </si>
  <si>
    <t>520888</t>
  </si>
  <si>
    <t>439968</t>
  </si>
  <si>
    <t>445945</t>
  </si>
  <si>
    <t>445946</t>
  </si>
  <si>
    <t>455056</t>
  </si>
  <si>
    <t>472012</t>
  </si>
  <si>
    <t>490961</t>
  </si>
  <si>
    <t>520889</t>
  </si>
  <si>
    <t>414968</t>
  </si>
  <si>
    <t>482154</t>
  </si>
  <si>
    <t>31/08/17</t>
  </si>
  <si>
    <t>482153</t>
  </si>
  <si>
    <t>908395120</t>
  </si>
  <si>
    <t>4314</t>
  </si>
  <si>
    <t>443656</t>
  </si>
  <si>
    <t>908395160</t>
  </si>
  <si>
    <t>384577</t>
  </si>
  <si>
    <t>403836</t>
  </si>
  <si>
    <t>415814</t>
  </si>
  <si>
    <t>433981</t>
  </si>
  <si>
    <t>482977</t>
  </si>
  <si>
    <t>491620</t>
  </si>
  <si>
    <t>505821</t>
  </si>
  <si>
    <t>524544</t>
  </si>
  <si>
    <t>463236</t>
  </si>
  <si>
    <t>455012</t>
  </si>
  <si>
    <t>472334</t>
  </si>
  <si>
    <t>440022</t>
  </si>
  <si>
    <t>345369</t>
  </si>
  <si>
    <t>7265</t>
  </si>
  <si>
    <t>539177</t>
  </si>
  <si>
    <t>6472</t>
  </si>
  <si>
    <t>501113</t>
  </si>
  <si>
    <t>514296</t>
  </si>
  <si>
    <t>520294</t>
  </si>
  <si>
    <t>6471</t>
  </si>
  <si>
    <t>529736</t>
  </si>
  <si>
    <t>6720</t>
  </si>
  <si>
    <t>6818</t>
  </si>
  <si>
    <t>6925</t>
  </si>
  <si>
    <t>70481</t>
  </si>
  <si>
    <t>462345</t>
  </si>
  <si>
    <t>4647</t>
  </si>
  <si>
    <t>508309</t>
  </si>
  <si>
    <t>29/03/18</t>
  </si>
  <si>
    <t>3153</t>
  </si>
  <si>
    <t>D</t>
  </si>
  <si>
    <t>7197</t>
  </si>
  <si>
    <t>6518</t>
  </si>
  <si>
    <t>13/09/18</t>
  </si>
  <si>
    <t>6654</t>
  </si>
  <si>
    <t>7125</t>
  </si>
  <si>
    <t>72041</t>
  </si>
  <si>
    <t>7246</t>
  </si>
  <si>
    <t>7280</t>
  </si>
  <si>
    <t>7337</t>
  </si>
  <si>
    <t>72541</t>
  </si>
  <si>
    <t>6438</t>
  </si>
  <si>
    <t>24/07/18</t>
  </si>
  <si>
    <t>7325</t>
  </si>
  <si>
    <t>7324</t>
  </si>
  <si>
    <t>7323</t>
  </si>
  <si>
    <t>6826</t>
  </si>
  <si>
    <t>27/03/19</t>
  </si>
  <si>
    <t>7247</t>
  </si>
  <si>
    <t>7281</t>
  </si>
  <si>
    <t>29/11/19</t>
  </si>
  <si>
    <t>7338</t>
  </si>
  <si>
    <t>7129</t>
  </si>
  <si>
    <t>6528</t>
  </si>
  <si>
    <t>30/04/19</t>
  </si>
  <si>
    <t>72971</t>
  </si>
  <si>
    <t>7202</t>
  </si>
  <si>
    <t>7250</t>
  </si>
  <si>
    <t>7203</t>
  </si>
  <si>
    <t>7251</t>
  </si>
  <si>
    <t>6718</t>
  </si>
  <si>
    <t>20/01/19</t>
  </si>
  <si>
    <t>66241</t>
  </si>
  <si>
    <t>29/12/13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</si>
  <si>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</si>
  <si>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</si>
  <si>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</si>
  <si>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</si>
  <si>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</si>
  <si>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</si>
  <si>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</si>
  <si>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6831</t>
  </si>
  <si>
    <t>508506</t>
  </si>
  <si>
    <t>27/03/18</t>
  </si>
  <si>
    <t>7310</t>
  </si>
  <si>
    <t>6828</t>
  </si>
  <si>
    <t>493038</t>
  </si>
  <si>
    <t>24/12/17</t>
  </si>
  <si>
    <t>6496</t>
  </si>
  <si>
    <t>31/08/18</t>
  </si>
  <si>
    <t>6624</t>
  </si>
  <si>
    <t>30/11/18</t>
  </si>
  <si>
    <t>6484</t>
  </si>
  <si>
    <t>24/08/18</t>
  </si>
  <si>
    <t>6785</t>
  </si>
  <si>
    <t>6711</t>
  </si>
  <si>
    <t>17/01/19</t>
  </si>
  <si>
    <t>483880</t>
  </si>
  <si>
    <t>27/09/17</t>
  </si>
  <si>
    <t>404555</t>
  </si>
  <si>
    <t>6954</t>
  </si>
  <si>
    <t>70201</t>
  </si>
  <si>
    <t>7258</t>
  </si>
  <si>
    <t>6872</t>
  </si>
  <si>
    <t>15/04/19</t>
  </si>
  <si>
    <t>6888</t>
  </si>
  <si>
    <t>6952</t>
  </si>
  <si>
    <t>6812</t>
  </si>
  <si>
    <t>13/03/19</t>
  </si>
  <si>
    <t>7059</t>
  </si>
  <si>
    <t>7107</t>
  </si>
  <si>
    <t>7182</t>
  </si>
  <si>
    <t>22/09/19</t>
  </si>
  <si>
    <t>72231</t>
  </si>
  <si>
    <t>7272</t>
  </si>
  <si>
    <t>7313</t>
  </si>
  <si>
    <t>6861</t>
  </si>
  <si>
    <t>11/04/19</t>
  </si>
  <si>
    <t>72100</t>
  </si>
  <si>
    <t>6932</t>
  </si>
  <si>
    <t>7291</t>
  </si>
  <si>
    <t>464740</t>
  </si>
  <si>
    <t>30/03/17</t>
  </si>
  <si>
    <t>491862</t>
  </si>
  <si>
    <t>19/12/17</t>
  </si>
  <si>
    <t>491863</t>
  </si>
  <si>
    <t>491864</t>
  </si>
  <si>
    <t>6922</t>
  </si>
  <si>
    <t>7276</t>
  </si>
  <si>
    <t>7275</t>
  </si>
  <si>
    <t>7088</t>
  </si>
  <si>
    <t>469140</t>
  </si>
  <si>
    <t>16/05/17</t>
  </si>
  <si>
    <t>6911</t>
  </si>
  <si>
    <t>22/05/19</t>
  </si>
  <si>
    <t>6660</t>
  </si>
  <si>
    <t>21/12/18</t>
  </si>
  <si>
    <t>6700</t>
  </si>
  <si>
    <t>14/01/19</t>
  </si>
  <si>
    <t>6734</t>
  </si>
  <si>
    <t>27/01/19</t>
  </si>
  <si>
    <t>6852</t>
  </si>
  <si>
    <t>07/04/19</t>
  </si>
  <si>
    <t>7162</t>
  </si>
  <si>
    <t>7217</t>
  </si>
  <si>
    <t>7082</t>
  </si>
  <si>
    <t>06/08/19</t>
  </si>
  <si>
    <t>7144</t>
  </si>
  <si>
    <t>7196</t>
  </si>
  <si>
    <t>7257</t>
  </si>
  <si>
    <t>7301</t>
  </si>
  <si>
    <t>7336</t>
  </si>
  <si>
    <t>7319</t>
  </si>
  <si>
    <t>7320</t>
  </si>
  <si>
    <t>475042</t>
  </si>
  <si>
    <t>06/07/17</t>
  </si>
  <si>
    <t>524763</t>
  </si>
  <si>
    <t>30/08/18</t>
  </si>
  <si>
    <t>491469</t>
  </si>
  <si>
    <t>06/05/18</t>
  </si>
  <si>
    <t>6783</t>
  </si>
  <si>
    <t>25/02/19</t>
  </si>
  <si>
    <t>6800</t>
  </si>
  <si>
    <t>6864</t>
  </si>
  <si>
    <t>7056</t>
  </si>
  <si>
    <t>21/07/19</t>
  </si>
  <si>
    <t>7296</t>
  </si>
  <si>
    <t>6588</t>
  </si>
  <si>
    <t>29/10/18</t>
  </si>
  <si>
    <t>487447</t>
  </si>
  <si>
    <t>12/11/17</t>
  </si>
  <si>
    <t>487556</t>
  </si>
  <si>
    <t>487557</t>
  </si>
  <si>
    <t>70331</t>
  </si>
  <si>
    <t>12/07/19</t>
  </si>
  <si>
    <t>471677</t>
  </si>
  <si>
    <t>07/02/18</t>
  </si>
  <si>
    <t>6524</t>
  </si>
  <si>
    <t>26/09/18</t>
  </si>
  <si>
    <t>6781</t>
  </si>
  <si>
    <t>24/02/19</t>
  </si>
  <si>
    <t>7083</t>
  </si>
  <si>
    <t>7161</t>
  </si>
  <si>
    <t>7216</t>
  </si>
  <si>
    <t>7270</t>
  </si>
  <si>
    <t>17/11/19</t>
  </si>
  <si>
    <t>7334</t>
  </si>
  <si>
    <t>6915</t>
  </si>
  <si>
    <t>6989</t>
  </si>
  <si>
    <t>70511</t>
  </si>
  <si>
    <t>7132</t>
  </si>
  <si>
    <t>7238</t>
  </si>
  <si>
    <t>6556</t>
  </si>
  <si>
    <t>11/10/18</t>
  </si>
  <si>
    <t>6708</t>
  </si>
  <si>
    <t>15/01/19</t>
  </si>
  <si>
    <t>6793</t>
  </si>
  <si>
    <t>6871</t>
  </si>
  <si>
    <t>70301</t>
  </si>
  <si>
    <t>521872</t>
  </si>
  <si>
    <t>474436</t>
  </si>
  <si>
    <t>474437</t>
  </si>
  <si>
    <t>524748</t>
  </si>
  <si>
    <t>72791</t>
  </si>
  <si>
    <t>6614</t>
  </si>
  <si>
    <t>6739</t>
  </si>
  <si>
    <t>30/01/19</t>
  </si>
  <si>
    <t>6830</t>
  </si>
  <si>
    <t>6931</t>
  </si>
  <si>
    <t>70151</t>
  </si>
  <si>
    <t>7333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</si>
  <si>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</si>
  <si>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</si>
  <si>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</si>
  <si>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</si>
  <si>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</si>
  <si>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</si>
  <si>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</si>
  <si>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</si>
  <si>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</si>
  <si>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</si>
  <si>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</si>
  <si>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</si>
  <si>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בטחונות דולר ארצות הברית לאומי</t>
  </si>
  <si>
    <t>300011017</t>
  </si>
  <si>
    <t>חייבים שכד נדלן מניב חדרה</t>
  </si>
  <si>
    <t>29991878</t>
  </si>
  <si>
    <t>חייבים שכד נדלן מניב מתחם 1000</t>
  </si>
  <si>
    <t>299918780</t>
  </si>
  <si>
    <t>ביטחונות חוזים עתידיים במטבע-בנק לאומי</t>
  </si>
  <si>
    <t>88821001</t>
  </si>
  <si>
    <t>חייבים וזכאים בגין שיקוף</t>
  </si>
  <si>
    <t>26630548</t>
  </si>
  <si>
    <t>גורם 110</t>
  </si>
  <si>
    <t>גורם 01</t>
  </si>
  <si>
    <t>גורם 33</t>
  </si>
  <si>
    <t>גורם 07</t>
  </si>
  <si>
    <t>גורם 29</t>
  </si>
  <si>
    <t>גורם 94</t>
  </si>
  <si>
    <t>גורם 106</t>
  </si>
  <si>
    <t>גורם 26</t>
  </si>
  <si>
    <t>גורם 35</t>
  </si>
  <si>
    <t>גורם 37</t>
  </si>
  <si>
    <t>גורם 41</t>
  </si>
  <si>
    <t>גורם 42</t>
  </si>
  <si>
    <t>גורם 62</t>
  </si>
  <si>
    <t>גורם 63</t>
  </si>
  <si>
    <t>גורם 64</t>
  </si>
  <si>
    <t>גורם 69</t>
  </si>
  <si>
    <t>גורם 40</t>
  </si>
  <si>
    <t>גורם 61</t>
  </si>
  <si>
    <t>גורם 81</t>
  </si>
  <si>
    <t>גורם 96</t>
  </si>
  <si>
    <t>גורם 98</t>
  </si>
  <si>
    <t>*גורם 97</t>
  </si>
  <si>
    <t>גורם 30</t>
  </si>
  <si>
    <t>גורם 38</t>
  </si>
  <si>
    <t>גורם 43</t>
  </si>
  <si>
    <t>גורם 47</t>
  </si>
  <si>
    <t>גורם 51</t>
  </si>
  <si>
    <t>גורם 67</t>
  </si>
  <si>
    <t>גורם 76</t>
  </si>
  <si>
    <t>גורם 77</t>
  </si>
  <si>
    <t>*גורם 70</t>
  </si>
  <si>
    <t>גורם 101</t>
  </si>
  <si>
    <t>*גורם 14</t>
  </si>
  <si>
    <t>גורם 107</t>
  </si>
  <si>
    <t>גורם 108</t>
  </si>
  <si>
    <t>גורם 109</t>
  </si>
  <si>
    <t>גורם 13</t>
  </si>
  <si>
    <t>גורם 17</t>
  </si>
  <si>
    <t>גורם 44</t>
  </si>
  <si>
    <t>גורם 45</t>
  </si>
  <si>
    <t>גורם 99</t>
  </si>
  <si>
    <t>*גורם 105</t>
  </si>
  <si>
    <t>גורם 102</t>
  </si>
  <si>
    <t>גורם 87</t>
  </si>
  <si>
    <t>גורם 100</t>
  </si>
  <si>
    <t>גורם 84</t>
  </si>
  <si>
    <t>גורם 93</t>
  </si>
  <si>
    <t>גורם 02</t>
  </si>
  <si>
    <t>גורם 03</t>
  </si>
  <si>
    <t>גורם 04</t>
  </si>
  <si>
    <t>גורם 05</t>
  </si>
  <si>
    <t>גורם 06</t>
  </si>
  <si>
    <t>גורם 08</t>
  </si>
  <si>
    <t>גורם 103</t>
  </si>
  <si>
    <t>גורם 115</t>
  </si>
  <si>
    <t>גורם 15</t>
  </si>
  <si>
    <t>גורם 16</t>
  </si>
  <si>
    <t>גורם 19</t>
  </si>
  <si>
    <t>גורם 79</t>
  </si>
  <si>
    <t>גורם 86</t>
  </si>
  <si>
    <t>גורם 88</t>
  </si>
  <si>
    <t>גורם 91</t>
  </si>
  <si>
    <t>גורם 95</t>
  </si>
  <si>
    <t>גורם 116</t>
  </si>
  <si>
    <t>גורם 12</t>
  </si>
  <si>
    <t>רשימה מאוחדת</t>
  </si>
  <si>
    <t>בנק איגוד *</t>
  </si>
  <si>
    <t>בנק דיסקונט</t>
  </si>
  <si>
    <t>בנק הפועלים</t>
  </si>
  <si>
    <t>יובנק בע"מ</t>
  </si>
  <si>
    <t>בנק לאומי</t>
  </si>
  <si>
    <t>UBS</t>
  </si>
  <si>
    <t>Sky I</t>
  </si>
  <si>
    <t>Israel Infrastructure I</t>
  </si>
  <si>
    <t>Fimi Israel Opportunity II</t>
  </si>
  <si>
    <t>ANATOMY I</t>
  </si>
  <si>
    <t>Helios Renewable Energy 1</t>
  </si>
  <si>
    <t>ANATOMY 2</t>
  </si>
  <si>
    <t>Reality III</t>
  </si>
  <si>
    <t>Tene Growth II- Qnergy</t>
  </si>
  <si>
    <t>NOY 2 infra &amp; energy investment LP</t>
  </si>
  <si>
    <t>NOY 2 co-investment Ashalim plot A</t>
  </si>
  <si>
    <t>Accelmed growth partners</t>
  </si>
  <si>
    <t>FIMI 6</t>
  </si>
  <si>
    <t>Orbimed  II</t>
  </si>
  <si>
    <t>Reality IV</t>
  </si>
  <si>
    <t>TENE GROWTH CAPITAL IV</t>
  </si>
  <si>
    <t>Yesodot Gimmel</t>
  </si>
  <si>
    <t>sky III</t>
  </si>
  <si>
    <t>Vintage IX Migdal LP</t>
  </si>
  <si>
    <t>Kedma Capital III</t>
  </si>
  <si>
    <t>Selene -mak</t>
  </si>
  <si>
    <t>Brack Capital Real Estate llp</t>
  </si>
  <si>
    <t>Patria VI</t>
  </si>
  <si>
    <t>Rothschild Europportunities</t>
  </si>
  <si>
    <t>CICC Growth capital fund I</t>
  </si>
  <si>
    <t>apollo natural pesources partners II</t>
  </si>
  <si>
    <t>Tene Growth II</t>
  </si>
  <si>
    <t>Ares Special Situations Fund IV</t>
  </si>
  <si>
    <t>Bluebay SLFI</t>
  </si>
  <si>
    <t>Brookfield Capital Partners IV</t>
  </si>
  <si>
    <t>Graph Tech Brookfield</t>
  </si>
  <si>
    <t>Klirmark Opportunity II</t>
  </si>
  <si>
    <t>KOTAK- CIIF I</t>
  </si>
  <si>
    <t>JCI Power Solut</t>
  </si>
  <si>
    <t>ARES private credit solutions</t>
  </si>
  <si>
    <t>ICG SDP III</t>
  </si>
  <si>
    <t>Viola PE II LP</t>
  </si>
  <si>
    <t>CDL II</t>
  </si>
  <si>
    <t>Kartesia Credit Opportunities IV SCS</t>
  </si>
  <si>
    <t>Blackstone RE VIII</t>
  </si>
  <si>
    <t>ICGL V</t>
  </si>
  <si>
    <t>ACE IV</t>
  </si>
  <si>
    <t>Silverfleet II</t>
  </si>
  <si>
    <t>Rhone Capital Partners V</t>
  </si>
  <si>
    <t xml:space="preserve">TDLIV </t>
  </si>
  <si>
    <t>Portfolio EDGE</t>
  </si>
  <si>
    <t>Crescent mezzanine VII</t>
  </si>
  <si>
    <t>THOMA BRAVO</t>
  </si>
  <si>
    <t>Advent</t>
  </si>
  <si>
    <t>Brookfield  RE  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</si>
  <si>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</si>
  <si>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</si>
  <si>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</si>
  <si>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</si>
  <si>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</si>
  <si>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 xml:space="preserve">ADLS </t>
  </si>
  <si>
    <t>ADLS  co-inv</t>
  </si>
  <si>
    <t>EC1 ADLS  co-inv</t>
  </si>
  <si>
    <t>EC2 ADLS  co-inv</t>
  </si>
  <si>
    <t>waterton</t>
  </si>
  <si>
    <t>Vintage Migdal Co-investment</t>
  </si>
  <si>
    <t>KSO I</t>
  </si>
  <si>
    <t>KLIRMARK III</t>
  </si>
  <si>
    <t>Apollo Fund IX</t>
  </si>
  <si>
    <t>TPG ASIA VII L.P</t>
  </si>
  <si>
    <t xml:space="preserve">WSREDII </t>
  </si>
  <si>
    <t>incline</t>
  </si>
  <si>
    <t>Permira</t>
  </si>
  <si>
    <t>IK harbourvest tranche B</t>
  </si>
  <si>
    <t>KELSO INVESTMENT ASSOCIATES X - HARB B</t>
  </si>
  <si>
    <t>brookfield III</t>
  </si>
  <si>
    <t>PERMIRA CREDIT SOLUTIONS IV</t>
  </si>
  <si>
    <t>LS POWER FUND IV</t>
  </si>
  <si>
    <t>harbourvest Sec gridiron</t>
  </si>
  <si>
    <t>HARBOURVEST co-inv preston</t>
  </si>
  <si>
    <t>project Celtics</t>
  </si>
  <si>
    <t>Pamlico capital IV</t>
  </si>
  <si>
    <t>harbourvest ח-ן מנוהל</t>
  </si>
  <si>
    <t>migdal harbourvest LYTX</t>
  </si>
  <si>
    <t>Migdal-HarbourVest Project Saxa</t>
  </si>
  <si>
    <t>Harbourvest Project Starboard</t>
  </si>
  <si>
    <t>Court Square IV</t>
  </si>
  <si>
    <t>WestView IV harbourvest</t>
  </si>
  <si>
    <t>MediFox harbourvest</t>
  </si>
  <si>
    <t>harbourvest DOVER</t>
  </si>
  <si>
    <t>SVB</t>
  </si>
  <si>
    <t>Warburg Pincus China I</t>
  </si>
  <si>
    <t>Thoma Bravo Fund XIII</t>
  </si>
  <si>
    <t>Brookfield Capital Partners V</t>
  </si>
  <si>
    <t>Blackstone Real Estate Partners IX</t>
  </si>
  <si>
    <t>Astorg VII</t>
  </si>
  <si>
    <t>BROOKFIELD HSO CO-INVEST L.P</t>
  </si>
  <si>
    <t>Arclight Energy Partners Fund VII L.P</t>
  </si>
  <si>
    <t>KASS</t>
  </si>
  <si>
    <t>Horsley Bridge XII Ventures</t>
  </si>
  <si>
    <t>Advent International GPE IX L.P</t>
  </si>
  <si>
    <t>GLOBAL INFRASTRUCTURE PARTNERS IV</t>
  </si>
  <si>
    <t>PERMIRA VII PCS</t>
  </si>
  <si>
    <t>Enlight</t>
  </si>
  <si>
    <t>Pantheon Global Secondary Fund VI</t>
  </si>
  <si>
    <t>Warburg Pincus China II L.P</t>
  </si>
  <si>
    <t>Vintage Fund of Funds (access) V</t>
  </si>
  <si>
    <t>PGCO IV Co-mingled Fund SCSP</t>
  </si>
  <si>
    <t>VINTAGE MIGDAL CO-INVESTMENT II LP</t>
  </si>
  <si>
    <t>SVB IX</t>
  </si>
  <si>
    <t>Copenhagen Infrastructure III</t>
  </si>
  <si>
    <t>meridiam III</t>
  </si>
  <si>
    <t>נדלן אחד העם 56 ת"א</t>
  </si>
  <si>
    <t>אחד העם 56, תל אביב</t>
  </si>
  <si>
    <t>נדלן מגדל עלית -עלות</t>
  </si>
  <si>
    <t>זבוטינסקי 6, רמת גן</t>
  </si>
  <si>
    <t>נדלן מרכז דן - עלות</t>
  </si>
  <si>
    <t>זבוטינסקי פינת בן גוריון, בני ברק</t>
  </si>
  <si>
    <t>נדלן מקרקעין להשכרה - סטריט מול רמת ישי</t>
  </si>
  <si>
    <t>קניון</t>
  </si>
  <si>
    <t>האקליפטוס 3, פינת רח' הצפצפה, א.ת. רמת ישי</t>
  </si>
  <si>
    <t>נדלן אלביט נתניה - עלות</t>
  </si>
  <si>
    <t>השכרה</t>
  </si>
  <si>
    <t>המחשב 2, איזור תעשיה ספיר, נתניה</t>
  </si>
  <si>
    <t>גורם 111</t>
  </si>
  <si>
    <t>גורם 112</t>
  </si>
  <si>
    <t>גורם 146</t>
  </si>
  <si>
    <t>גורם 151</t>
  </si>
  <si>
    <t>גורם 80</t>
  </si>
  <si>
    <t>גורם 150</t>
  </si>
  <si>
    <t>גורם 105</t>
  </si>
  <si>
    <t>גורם 119</t>
  </si>
  <si>
    <t>גורם 104</t>
  </si>
  <si>
    <t>גורם 124</t>
  </si>
  <si>
    <t>גורם 125</t>
  </si>
  <si>
    <t>גורם 142</t>
  </si>
  <si>
    <t>גורם 143</t>
  </si>
  <si>
    <t>גורם 148</t>
  </si>
  <si>
    <t>גורם 137</t>
  </si>
  <si>
    <t>גורם 138</t>
  </si>
  <si>
    <t>גורם 149</t>
  </si>
  <si>
    <t>גורם 128</t>
  </si>
  <si>
    <t>גורם 139</t>
  </si>
  <si>
    <t>סה"כ כנגד חסכון עמיתים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</si>
</sst>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7" fontId="18" fillId="4" borderId="0" xfId="0" applyNumberFormat="1" applyFont="1" applyFill="1"/>
    <xf numFmtId="4" fontId="0" fillId="0" borderId="0" xfId="0" applyNumberFormat="1" applyFont="1"/>
    <xf numFmtId="167" fontId="0" fillId="0" borderId="0" xfId="0" applyNumberFormat="1" applyFont="1"/>
    <xf numFmtId="0" fontId="18" fillId="0" borderId="0" xfId="0" applyFont="1"/>
    <xf numFmtId="167" fontId="18" fillId="0" borderId="0" xfId="0" applyNumberFormat="1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/>
    <xf numFmtId="4" fontId="0" fillId="0" borderId="0" xfId="0" applyNumberFormat="1" applyFont="1" applyFill="1"/>
    <xf numFmtId="167" fontId="0" fillId="0" borderId="0" xfId="0" applyNumberFormat="1" applyFont="1" applyFill="1"/>
    <xf numFmtId="0" fontId="2" fillId="0" borderId="0" xfId="0" applyFont="1" applyFill="1" applyAlignment="1">
      <alignment horizontal="center"/>
    </xf>
    <xf numFmtId="14" fontId="0" fillId="0" borderId="0" xfId="0" applyNumberFormat="1" applyAlignment="1">
      <alignment horizontal="right"/>
    </xf>
    <xf numFmtId="164" fontId="0" fillId="0" borderId="0" xfId="11" applyFont="1" applyFill="1"/>
    <xf numFmtId="14" fontId="0" fillId="0" borderId="0" xfId="0" applyNumberFormat="1" applyFont="1" applyFill="1"/>
    <xf numFmtId="14" fontId="0" fillId="0" borderId="0" xfId="0" applyNumberFormat="1" applyFill="1"/>
    <xf numFmtId="164" fontId="0" fillId="0" borderId="0" xfId="11" applyFont="1"/>
    <xf numFmtId="10" fontId="18" fillId="4" borderId="0" xfId="12" applyNumberFormat="1" applyFont="1" applyFill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" xfId="12" builtinId="5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tabSelected="1" workbookViewId="0">
      <selection activeCell="C11" sqref="C11: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9">
        <v>43830</v>
      </c>
      <c r="D1" s="15"/>
    </row>
    <row r="2" spans="1:36" s="16" customFormat="1">
      <c r="B2" s="2" t="s">
        <v>1</v>
      </c>
      <c r="C2" s="12" t="s">
        <v>196</v>
      </c>
      <c r="D2" s="15"/>
    </row>
    <row r="3" spans="1:36" s="16" customFormat="1">
      <c r="B3" s="2" t="s">
        <v>2</v>
      </c>
      <c r="C3" s="26" t="s">
        <v>4158</v>
      </c>
      <c r="D3" s="15"/>
    </row>
    <row r="4" spans="1:36">
      <c r="B4" s="2" t="s">
        <v>3</v>
      </c>
    </row>
    <row r="5" spans="1:36">
      <c r="B5" s="75" t="s">
        <v>197</v>
      </c>
      <c r="C5" t="s">
        <v>198</v>
      </c>
    </row>
    <row r="6" spans="1:36" ht="26.25" customHeight="1">
      <c r="B6" s="96" t="s">
        <v>4</v>
      </c>
      <c r="C6" s="97"/>
      <c r="D6" s="9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f>מזומנים!J11</f>
        <v>1663651.1318926858</v>
      </c>
      <c r="D11" s="94">
        <f>C11/$C$42</f>
        <v>8.7614807918939594E-2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3808715.7721646484</v>
      </c>
      <c r="D13" s="79">
        <f t="shared" ref="D13:D22" si="0">C13/$C$42</f>
        <v>0.20058285922986813</v>
      </c>
    </row>
    <row r="14" spans="1:36">
      <c r="A14" s="10" t="s">
        <v>13</v>
      </c>
      <c r="B14" s="70" t="s">
        <v>17</v>
      </c>
      <c r="C14" s="78">
        <v>0</v>
      </c>
      <c r="D14" s="79">
        <f t="shared" si="0"/>
        <v>0</v>
      </c>
    </row>
    <row r="15" spans="1:36">
      <c r="A15" s="10" t="s">
        <v>13</v>
      </c>
      <c r="B15" s="70" t="s">
        <v>18</v>
      </c>
      <c r="C15" s="78">
        <v>3634186.1036627437</v>
      </c>
      <c r="D15" s="79">
        <f t="shared" si="0"/>
        <v>0.19139139889974829</v>
      </c>
    </row>
    <row r="16" spans="1:36">
      <c r="A16" s="10" t="s">
        <v>13</v>
      </c>
      <c r="B16" s="70" t="s">
        <v>19</v>
      </c>
      <c r="C16" s="78">
        <v>2716746.6075064759</v>
      </c>
      <c r="D16" s="79">
        <f t="shared" si="0"/>
        <v>0.1430752082681627</v>
      </c>
    </row>
    <row r="17" spans="1:4">
      <c r="A17" s="10" t="s">
        <v>13</v>
      </c>
      <c r="B17" s="70" t="s">
        <v>20</v>
      </c>
      <c r="C17" s="78">
        <v>2239806.7026227224</v>
      </c>
      <c r="D17" s="79">
        <f t="shared" si="0"/>
        <v>0.11795756349625217</v>
      </c>
    </row>
    <row r="18" spans="1:4">
      <c r="A18" s="10" t="s">
        <v>13</v>
      </c>
      <c r="B18" s="70" t="s">
        <v>21</v>
      </c>
      <c r="C18" s="78">
        <v>726064.96692465188</v>
      </c>
      <c r="D18" s="79">
        <f t="shared" si="0"/>
        <v>3.8237609673250919E-2</v>
      </c>
    </row>
    <row r="19" spans="1:4">
      <c r="A19" s="10" t="s">
        <v>13</v>
      </c>
      <c r="B19" s="70" t="s">
        <v>22</v>
      </c>
      <c r="C19" s="78">
        <v>245.25525592</v>
      </c>
      <c r="D19" s="79">
        <f t="shared" si="0"/>
        <v>1.2916164769530093E-5</v>
      </c>
    </row>
    <row r="20" spans="1:4">
      <c r="A20" s="10" t="s">
        <v>13</v>
      </c>
      <c r="B20" s="70" t="s">
        <v>23</v>
      </c>
      <c r="C20" s="78">
        <v>1976.1613155288001</v>
      </c>
      <c r="D20" s="79">
        <f t="shared" si="0"/>
        <v>1.0407289771138345E-4</v>
      </c>
    </row>
    <row r="21" spans="1:4">
      <c r="A21" s="10" t="s">
        <v>13</v>
      </c>
      <c r="B21" s="70" t="s">
        <v>24</v>
      </c>
      <c r="C21" s="78">
        <v>37602.41200208012</v>
      </c>
      <c r="D21" s="79">
        <f t="shared" si="0"/>
        <v>1.9802998607664777E-3</v>
      </c>
    </row>
    <row r="22" spans="1:4">
      <c r="A22" s="10" t="s">
        <v>13</v>
      </c>
      <c r="B22" s="70" t="s">
        <v>25</v>
      </c>
      <c r="C22" s="78">
        <v>54592.331100939999</v>
      </c>
      <c r="D22" s="79">
        <f t="shared" si="0"/>
        <v>2.8750598677587079E-3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8">
        <v>0</v>
      </c>
      <c r="D24" s="79">
        <f t="shared" ref="D24:D37" si="1">C24/$C$42</f>
        <v>0</v>
      </c>
    </row>
    <row r="25" spans="1:4">
      <c r="A25" s="10" t="s">
        <v>13</v>
      </c>
      <c r="B25" s="70" t="s">
        <v>28</v>
      </c>
      <c r="C25" s="78">
        <v>0</v>
      </c>
      <c r="D25" s="79">
        <f t="shared" si="1"/>
        <v>0</v>
      </c>
    </row>
    <row r="26" spans="1:4">
      <c r="A26" s="10" t="s">
        <v>13</v>
      </c>
      <c r="B26" s="70" t="s">
        <v>18</v>
      </c>
      <c r="C26" s="78">
        <v>382503.77621237922</v>
      </c>
      <c r="D26" s="79">
        <f t="shared" si="1"/>
        <v>2.014424433023403E-2</v>
      </c>
    </row>
    <row r="27" spans="1:4">
      <c r="A27" s="10" t="s">
        <v>13</v>
      </c>
      <c r="B27" s="70" t="s">
        <v>29</v>
      </c>
      <c r="C27" s="78">
        <v>201849.6989484579</v>
      </c>
      <c r="D27" s="79">
        <f t="shared" si="1"/>
        <v>1.0630247088970632E-2</v>
      </c>
    </row>
    <row r="28" spans="1:4">
      <c r="A28" s="10" t="s">
        <v>13</v>
      </c>
      <c r="B28" s="70" t="s">
        <v>30</v>
      </c>
      <c r="C28" s="78">
        <v>991363.30676566262</v>
      </c>
      <c r="D28" s="79">
        <f t="shared" si="1"/>
        <v>5.2209326844470369E-2</v>
      </c>
    </row>
    <row r="29" spans="1:4">
      <c r="A29" s="10" t="s">
        <v>13</v>
      </c>
      <c r="B29" s="70" t="s">
        <v>31</v>
      </c>
      <c r="C29" s="78">
        <v>20390.382720000001</v>
      </c>
      <c r="D29" s="79">
        <f t="shared" si="1"/>
        <v>1.0738426050743092E-3</v>
      </c>
    </row>
    <row r="30" spans="1:4">
      <c r="A30" s="10" t="s">
        <v>13</v>
      </c>
      <c r="B30" s="70" t="s">
        <v>32</v>
      </c>
      <c r="C30" s="78">
        <v>0</v>
      </c>
      <c r="D30" s="79">
        <f t="shared" si="1"/>
        <v>0</v>
      </c>
    </row>
    <row r="31" spans="1:4">
      <c r="A31" s="10" t="s">
        <v>13</v>
      </c>
      <c r="B31" s="70" t="s">
        <v>33</v>
      </c>
      <c r="C31" s="78">
        <v>31473.057481338212</v>
      </c>
      <c r="D31" s="79">
        <f t="shared" si="1"/>
        <v>1.657502485339015E-3</v>
      </c>
    </row>
    <row r="32" spans="1:4">
      <c r="A32" s="10" t="s">
        <v>13</v>
      </c>
      <c r="B32" s="70" t="s">
        <v>34</v>
      </c>
      <c r="C32" s="78">
        <v>0</v>
      </c>
      <c r="D32" s="79">
        <f t="shared" si="1"/>
        <v>0</v>
      </c>
    </row>
    <row r="33" spans="1:4">
      <c r="A33" s="10" t="s">
        <v>13</v>
      </c>
      <c r="B33" s="69" t="s">
        <v>35</v>
      </c>
      <c r="C33" s="78">
        <v>2272861.6185067594</v>
      </c>
      <c r="D33" s="79">
        <f t="shared" si="1"/>
        <v>0.11969837324322226</v>
      </c>
    </row>
    <row r="34" spans="1:4">
      <c r="A34" s="10" t="s">
        <v>13</v>
      </c>
      <c r="B34" s="69" t="s">
        <v>36</v>
      </c>
      <c r="C34" s="78">
        <v>0</v>
      </c>
      <c r="D34" s="79">
        <f t="shared" si="1"/>
        <v>0</v>
      </c>
    </row>
    <row r="35" spans="1:4">
      <c r="A35" s="10" t="s">
        <v>13</v>
      </c>
      <c r="B35" s="69" t="s">
        <v>37</v>
      </c>
      <c r="C35" s="78">
        <v>110750.44</v>
      </c>
      <c r="D35" s="79">
        <f t="shared" si="1"/>
        <v>5.8325801254369971E-3</v>
      </c>
    </row>
    <row r="36" spans="1:4">
      <c r="A36" s="10" t="s">
        <v>13</v>
      </c>
      <c r="B36" s="69" t="s">
        <v>38</v>
      </c>
      <c r="C36" s="78">
        <v>0</v>
      </c>
      <c r="D36" s="79">
        <f t="shared" si="1"/>
        <v>0</v>
      </c>
    </row>
    <row r="37" spans="1:4">
      <c r="A37" s="10" t="s">
        <v>13</v>
      </c>
      <c r="B37" s="69" t="s">
        <v>39</v>
      </c>
      <c r="C37" s="78">
        <f>'השקעות אחרות '!I11</f>
        <v>93461.776649000007</v>
      </c>
      <c r="D37" s="79">
        <f t="shared" si="1"/>
        <v>4.9220870000244608E-3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8">
        <v>0</v>
      </c>
      <c r="D39" s="79">
        <f t="shared" ref="D39:D42" si="2">C39/$C$42</f>
        <v>0</v>
      </c>
    </row>
    <row r="40" spans="1:4">
      <c r="A40" s="10" t="s">
        <v>13</v>
      </c>
      <c r="B40" s="72" t="s">
        <v>42</v>
      </c>
      <c r="C40" s="78">
        <v>0</v>
      </c>
      <c r="D40" s="79">
        <f t="shared" si="2"/>
        <v>0</v>
      </c>
    </row>
    <row r="41" spans="1:4">
      <c r="A41" s="10" t="s">
        <v>13</v>
      </c>
      <c r="B41" s="72" t="s">
        <v>43</v>
      </c>
      <c r="C41" s="78">
        <v>0</v>
      </c>
      <c r="D41" s="79">
        <f t="shared" si="2"/>
        <v>0</v>
      </c>
    </row>
    <row r="42" spans="1:4">
      <c r="B42" s="72" t="s">
        <v>44</v>
      </c>
      <c r="C42" s="78">
        <f>SUM(C11:C41)</f>
        <v>18988241.501731995</v>
      </c>
      <c r="D42" s="79">
        <f t="shared" si="2"/>
        <v>1</v>
      </c>
    </row>
    <row r="43" spans="1:4">
      <c r="A43" s="10" t="s">
        <v>13</v>
      </c>
      <c r="B43" s="73" t="s">
        <v>45</v>
      </c>
      <c r="C43" s="78">
        <f>'יתרת התחייבות להשקעה'!C11</f>
        <v>1300644.1960967195</v>
      </c>
      <c r="D43" s="79">
        <f>C43/$C$42</f>
        <v>6.8497348528987395E-2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3.456</v>
      </c>
    </row>
    <row r="48" spans="1:4">
      <c r="C48" t="s">
        <v>113</v>
      </c>
      <c r="D48">
        <v>3.8782000000000001</v>
      </c>
    </row>
    <row r="49" spans="3:4">
      <c r="C49" t="s">
        <v>200</v>
      </c>
      <c r="D49">
        <v>3.5750000000000002</v>
      </c>
    </row>
    <row r="50" spans="3:4">
      <c r="C50" t="s">
        <v>116</v>
      </c>
      <c r="D50">
        <v>4.5597000000000003</v>
      </c>
    </row>
    <row r="51" spans="3:4">
      <c r="C51" t="s">
        <v>201</v>
      </c>
      <c r="D51">
        <v>3.1847E-2</v>
      </c>
    </row>
    <row r="52" spans="3:4">
      <c r="C52" t="s">
        <v>119</v>
      </c>
      <c r="D52">
        <v>2.6535000000000002</v>
      </c>
    </row>
    <row r="53" spans="3:4">
      <c r="C53" t="s">
        <v>123</v>
      </c>
      <c r="D53">
        <v>2.4230999999999998</v>
      </c>
    </row>
    <row r="54" spans="3:4">
      <c r="C54" t="s">
        <v>202</v>
      </c>
      <c r="D54">
        <v>0.3715</v>
      </c>
    </row>
    <row r="55" spans="3:4">
      <c r="C55" t="s">
        <v>203</v>
      </c>
      <c r="D55">
        <v>0.51910000000000001</v>
      </c>
    </row>
    <row r="56" spans="3:4">
      <c r="C56" t="s">
        <v>204</v>
      </c>
      <c r="D56">
        <v>0.44379999999999997</v>
      </c>
    </row>
    <row r="57" spans="3:4">
      <c r="C57" t="s">
        <v>205</v>
      </c>
      <c r="D57">
        <v>0.1825</v>
      </c>
    </row>
    <row r="58" spans="3:4">
      <c r="C58" t="s">
        <v>126</v>
      </c>
      <c r="D58">
        <v>0.58120000000000005</v>
      </c>
    </row>
    <row r="59" spans="3:4">
      <c r="C59" t="s">
        <v>126</v>
      </c>
      <c r="D59">
        <v>0.39319999999999999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9">
        <v>43830</v>
      </c>
      <c r="E1" s="16"/>
    </row>
    <row r="2" spans="2:61">
      <c r="B2" s="2" t="s">
        <v>1</v>
      </c>
      <c r="C2" s="12" t="s">
        <v>196</v>
      </c>
      <c r="E2" s="16"/>
    </row>
    <row r="3" spans="2:61">
      <c r="B3" s="2" t="s">
        <v>2</v>
      </c>
      <c r="C3" s="26" t="s">
        <v>4158</v>
      </c>
      <c r="E3" s="16"/>
    </row>
    <row r="4" spans="2:61">
      <c r="B4" s="2" t="s">
        <v>3</v>
      </c>
    </row>
    <row r="5" spans="2:61">
      <c r="B5" s="75" t="s">
        <v>197</v>
      </c>
      <c r="C5" t="s">
        <v>198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101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-226.71</v>
      </c>
      <c r="H11" s="7"/>
      <c r="I11" s="76">
        <v>1976.1613155288001</v>
      </c>
      <c r="J11" s="25"/>
      <c r="K11" s="77">
        <v>1</v>
      </c>
      <c r="L11" s="77">
        <v>1E-4</v>
      </c>
      <c r="BD11" s="16"/>
      <c r="BE11" s="19"/>
      <c r="BF11" s="16"/>
      <c r="BH11" s="16"/>
    </row>
    <row r="12" spans="2:61">
      <c r="B12" s="80" t="s">
        <v>206</v>
      </c>
      <c r="C12" s="16"/>
      <c r="D12" s="16"/>
      <c r="E12" s="16"/>
      <c r="G12" s="82">
        <v>-148.26</v>
      </c>
      <c r="I12" s="82">
        <v>1661.23582182</v>
      </c>
      <c r="K12" s="81">
        <v>0.84060000000000001</v>
      </c>
      <c r="L12" s="81">
        <v>1E-4</v>
      </c>
    </row>
    <row r="13" spans="2:61">
      <c r="B13" s="80" t="s">
        <v>2343</v>
      </c>
      <c r="C13" s="16"/>
      <c r="D13" s="16"/>
      <c r="E13" s="16"/>
      <c r="G13" s="82">
        <v>-148.26</v>
      </c>
      <c r="I13" s="82">
        <v>1661.23582182</v>
      </c>
      <c r="K13" s="81">
        <v>0.84060000000000001</v>
      </c>
      <c r="L13" s="81">
        <v>1E-4</v>
      </c>
    </row>
    <row r="14" spans="2:61">
      <c r="B14" t="s">
        <v>2344</v>
      </c>
      <c r="C14" t="s">
        <v>2345</v>
      </c>
      <c r="D14" t="s">
        <v>1001</v>
      </c>
      <c r="E14" t="s">
        <v>126</v>
      </c>
      <c r="F14" t="s">
        <v>109</v>
      </c>
      <c r="G14" s="78">
        <v>-148.26</v>
      </c>
      <c r="H14" s="78">
        <v>23159.3</v>
      </c>
      <c r="I14" s="78">
        <v>-34.335978179999998</v>
      </c>
      <c r="J14" s="79">
        <v>0</v>
      </c>
      <c r="K14" s="79">
        <v>-1.7399999999999999E-2</v>
      </c>
      <c r="L14" s="79">
        <v>0</v>
      </c>
    </row>
    <row r="15" spans="2:61">
      <c r="B15" t="s">
        <v>2346</v>
      </c>
      <c r="C15" t="s">
        <v>2347</v>
      </c>
      <c r="D15" t="s">
        <v>103</v>
      </c>
      <c r="E15" t="s">
        <v>126</v>
      </c>
      <c r="F15" t="s">
        <v>105</v>
      </c>
      <c r="G15" s="78">
        <v>936.78</v>
      </c>
      <c r="H15" s="78">
        <v>200000</v>
      </c>
      <c r="I15" s="78">
        <v>1873.56</v>
      </c>
      <c r="J15" s="79">
        <v>0</v>
      </c>
      <c r="K15" s="79">
        <v>0.94810000000000005</v>
      </c>
      <c r="L15" s="79">
        <v>1E-4</v>
      </c>
    </row>
    <row r="16" spans="2:61">
      <c r="B16" t="s">
        <v>2348</v>
      </c>
      <c r="C16" t="s">
        <v>2349</v>
      </c>
      <c r="D16" t="s">
        <v>103</v>
      </c>
      <c r="E16" t="s">
        <v>126</v>
      </c>
      <c r="F16" t="s">
        <v>105</v>
      </c>
      <c r="G16" s="78">
        <v>-936.78</v>
      </c>
      <c r="H16" s="78">
        <v>19000</v>
      </c>
      <c r="I16" s="78">
        <v>-177.98820000000001</v>
      </c>
      <c r="J16" s="79">
        <v>0</v>
      </c>
      <c r="K16" s="79">
        <v>-9.01E-2</v>
      </c>
      <c r="L16" s="79">
        <v>0</v>
      </c>
    </row>
    <row r="17" spans="2:12">
      <c r="B17" s="80" t="s">
        <v>2350</v>
      </c>
      <c r="C17" s="16"/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269</v>
      </c>
      <c r="C18" t="s">
        <v>269</v>
      </c>
      <c r="D18" s="16"/>
      <c r="E18" t="s">
        <v>269</v>
      </c>
      <c r="F18" t="s">
        <v>269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2351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269</v>
      </c>
      <c r="C20" t="s">
        <v>269</v>
      </c>
      <c r="D20" s="16"/>
      <c r="E20" t="s">
        <v>269</v>
      </c>
      <c r="F20" t="s">
        <v>269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992</v>
      </c>
      <c r="C21" s="16"/>
      <c r="D21" s="16"/>
      <c r="E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269</v>
      </c>
      <c r="C22" t="s">
        <v>269</v>
      </c>
      <c r="D22" s="16"/>
      <c r="E22" t="s">
        <v>269</v>
      </c>
      <c r="F22" t="s">
        <v>269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277</v>
      </c>
      <c r="C23" s="16"/>
      <c r="D23" s="16"/>
      <c r="E23" s="16"/>
      <c r="G23" s="82">
        <v>-78.45</v>
      </c>
      <c r="I23" s="82">
        <v>314.92549370879999</v>
      </c>
      <c r="K23" s="81">
        <v>0.15939999999999999</v>
      </c>
      <c r="L23" s="81">
        <v>0</v>
      </c>
    </row>
    <row r="24" spans="2:12">
      <c r="B24" s="80" t="s">
        <v>2343</v>
      </c>
      <c r="C24" s="16"/>
      <c r="D24" s="16"/>
      <c r="E24" s="16"/>
      <c r="G24" s="82">
        <v>-78.45</v>
      </c>
      <c r="I24" s="82">
        <v>314.92549370879999</v>
      </c>
      <c r="K24" s="81">
        <v>0.15939999999999999</v>
      </c>
      <c r="L24" s="81">
        <v>0</v>
      </c>
    </row>
    <row r="25" spans="2:12">
      <c r="B25" t="s">
        <v>2352</v>
      </c>
      <c r="C25" t="s">
        <v>2353</v>
      </c>
      <c r="D25" t="s">
        <v>1001</v>
      </c>
      <c r="E25" t="s">
        <v>1027</v>
      </c>
      <c r="F25" t="s">
        <v>109</v>
      </c>
      <c r="G25" s="78">
        <v>458.74</v>
      </c>
      <c r="H25" s="78">
        <v>206502</v>
      </c>
      <c r="I25" s="78">
        <v>3273.8939417088</v>
      </c>
      <c r="J25" s="79">
        <v>0</v>
      </c>
      <c r="K25" s="79">
        <v>1.6567000000000001</v>
      </c>
      <c r="L25" s="79">
        <v>2.0000000000000001E-4</v>
      </c>
    </row>
    <row r="26" spans="2:12">
      <c r="B26" t="s">
        <v>2354</v>
      </c>
      <c r="C26" t="s">
        <v>2355</v>
      </c>
      <c r="D26" t="s">
        <v>1001</v>
      </c>
      <c r="E26" t="s">
        <v>126</v>
      </c>
      <c r="F26" t="s">
        <v>109</v>
      </c>
      <c r="G26" s="78">
        <v>-78.459999999999994</v>
      </c>
      <c r="H26" s="78">
        <v>783700</v>
      </c>
      <c r="I26" s="78">
        <v>-2125.0633651200001</v>
      </c>
      <c r="J26" s="79">
        <v>0</v>
      </c>
      <c r="K26" s="79">
        <v>-1.0752999999999999</v>
      </c>
      <c r="L26" s="79">
        <v>-1E-4</v>
      </c>
    </row>
    <row r="27" spans="2:12">
      <c r="B27" t="s">
        <v>2356</v>
      </c>
      <c r="C27" t="s">
        <v>2357</v>
      </c>
      <c r="D27" t="s">
        <v>1001</v>
      </c>
      <c r="E27" t="s">
        <v>126</v>
      </c>
      <c r="F27" t="s">
        <v>109</v>
      </c>
      <c r="G27" s="78">
        <v>-458.73</v>
      </c>
      <c r="H27" s="78">
        <v>52600</v>
      </c>
      <c r="I27" s="78">
        <v>-833.90508288000001</v>
      </c>
      <c r="J27" s="79">
        <v>0</v>
      </c>
      <c r="K27" s="79">
        <v>-0.42199999999999999</v>
      </c>
      <c r="L27" s="79">
        <v>0</v>
      </c>
    </row>
    <row r="28" spans="2:12">
      <c r="B28" s="80" t="s">
        <v>2358</v>
      </c>
      <c r="C28" s="16"/>
      <c r="D28" s="16"/>
      <c r="E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269</v>
      </c>
      <c r="C29" t="s">
        <v>269</v>
      </c>
      <c r="D29" s="16"/>
      <c r="E29" t="s">
        <v>269</v>
      </c>
      <c r="F29" t="s">
        <v>269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2351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269</v>
      </c>
      <c r="C31" t="s">
        <v>269</v>
      </c>
      <c r="D31" s="16"/>
      <c r="E31" t="s">
        <v>269</v>
      </c>
      <c r="F31" t="s">
        <v>269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2359</v>
      </c>
      <c r="C32" s="16"/>
      <c r="D32" s="16"/>
      <c r="E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269</v>
      </c>
      <c r="C33" t="s">
        <v>269</v>
      </c>
      <c r="D33" s="16"/>
      <c r="E33" t="s">
        <v>269</v>
      </c>
      <c r="F33" t="s">
        <v>269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s="80" t="s">
        <v>992</v>
      </c>
      <c r="C34" s="16"/>
      <c r="D34" s="16"/>
      <c r="E34" s="16"/>
      <c r="G34" s="82">
        <v>0</v>
      </c>
      <c r="I34" s="82">
        <v>0</v>
      </c>
      <c r="K34" s="81">
        <v>0</v>
      </c>
      <c r="L34" s="81">
        <v>0</v>
      </c>
    </row>
    <row r="35" spans="2:12">
      <c r="B35" t="s">
        <v>269</v>
      </c>
      <c r="C35" t="s">
        <v>269</v>
      </c>
      <c r="D35" s="16"/>
      <c r="E35" t="s">
        <v>269</v>
      </c>
      <c r="F35" t="s">
        <v>269</v>
      </c>
      <c r="G35" s="78">
        <v>0</v>
      </c>
      <c r="H35" s="78">
        <v>0</v>
      </c>
      <c r="I35" s="78">
        <v>0</v>
      </c>
      <c r="J35" s="79">
        <v>0</v>
      </c>
      <c r="K35" s="79">
        <v>0</v>
      </c>
      <c r="L35" s="79">
        <v>0</v>
      </c>
    </row>
    <row r="36" spans="2:12">
      <c r="B36" t="s">
        <v>279</v>
      </c>
      <c r="C36" s="16"/>
      <c r="D36" s="16"/>
      <c r="E36" s="16"/>
    </row>
    <row r="37" spans="2:12">
      <c r="B37" t="s">
        <v>379</v>
      </c>
      <c r="C37" s="16"/>
      <c r="D37" s="16"/>
      <c r="E37" s="16"/>
    </row>
    <row r="38" spans="2:12">
      <c r="B38" t="s">
        <v>380</v>
      </c>
      <c r="C38" s="16"/>
      <c r="D38" s="16"/>
      <c r="E38" s="16"/>
    </row>
    <row r="39" spans="2:12">
      <c r="B39" t="s">
        <v>381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8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9">
        <v>43830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196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4158</v>
      </c>
      <c r="E3" s="16"/>
      <c r="K3" s="16"/>
      <c r="L3" s="16"/>
      <c r="M3" s="16"/>
      <c r="N3" s="16"/>
      <c r="O3" s="16"/>
      <c r="P3" s="16"/>
    </row>
    <row r="4" spans="1:60">
      <c r="B4" s="2" t="s">
        <v>3</v>
      </c>
    </row>
    <row r="5" spans="1:60">
      <c r="B5" s="75" t="s">
        <v>197</v>
      </c>
      <c r="C5" t="s">
        <v>198</v>
      </c>
    </row>
    <row r="6" spans="1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1"/>
      <c r="BD6" s="16" t="s">
        <v>103</v>
      </c>
      <c r="BF6" s="16" t="s">
        <v>104</v>
      </c>
      <c r="BH6" s="19" t="s">
        <v>105</v>
      </c>
    </row>
    <row r="7" spans="1:60" ht="26.25" customHeight="1">
      <c r="B7" s="109" t="s">
        <v>106</v>
      </c>
      <c r="C7" s="110"/>
      <c r="D7" s="110"/>
      <c r="E7" s="110"/>
      <c r="F7" s="110"/>
      <c r="G7" s="110"/>
      <c r="H7" s="110"/>
      <c r="I7" s="110"/>
      <c r="J7" s="110"/>
      <c r="K7" s="11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17510.41</v>
      </c>
      <c r="H11" s="25"/>
      <c r="I11" s="76">
        <v>37602.41200208012</v>
      </c>
      <c r="J11" s="77">
        <v>1</v>
      </c>
      <c r="K11" s="77">
        <v>2E-3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206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124</v>
      </c>
      <c r="BF12" s="16" t="s">
        <v>125</v>
      </c>
    </row>
    <row r="13" spans="1:60">
      <c r="B13" t="s">
        <v>269</v>
      </c>
      <c r="C13" t="s">
        <v>269</v>
      </c>
      <c r="D13" s="19"/>
      <c r="E13" t="s">
        <v>269</v>
      </c>
      <c r="F13" t="s">
        <v>269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126</v>
      </c>
      <c r="BE13" s="16" t="s">
        <v>127</v>
      </c>
      <c r="BF13" s="16" t="s">
        <v>128</v>
      </c>
    </row>
    <row r="14" spans="1:60">
      <c r="B14" s="80" t="s">
        <v>277</v>
      </c>
      <c r="C14" s="19"/>
      <c r="D14" s="19"/>
      <c r="E14" s="19"/>
      <c r="F14" s="19"/>
      <c r="G14" s="82">
        <v>17510.41</v>
      </c>
      <c r="H14" s="19"/>
      <c r="I14" s="82">
        <v>37602.41200208012</v>
      </c>
      <c r="J14" s="81">
        <v>1</v>
      </c>
      <c r="K14" s="81">
        <v>2E-3</v>
      </c>
      <c r="BF14" s="16" t="s">
        <v>129</v>
      </c>
    </row>
    <row r="15" spans="1:60">
      <c r="B15" t="s">
        <v>2360</v>
      </c>
      <c r="C15" t="s">
        <v>2361</v>
      </c>
      <c r="D15" t="s">
        <v>126</v>
      </c>
      <c r="E15" t="s">
        <v>1027</v>
      </c>
      <c r="F15" t="s">
        <v>201</v>
      </c>
      <c r="G15" s="78">
        <v>80.66</v>
      </c>
      <c r="H15" s="78">
        <v>3760000</v>
      </c>
      <c r="I15" s="78">
        <v>96.586091151999995</v>
      </c>
      <c r="J15" s="79">
        <v>2.5999999999999999E-3</v>
      </c>
      <c r="K15" s="79">
        <v>0</v>
      </c>
      <c r="BF15" s="16" t="s">
        <v>130</v>
      </c>
    </row>
    <row r="16" spans="1:60">
      <c r="B16" t="s">
        <v>2362</v>
      </c>
      <c r="C16" t="s">
        <v>2363</v>
      </c>
      <c r="D16" t="s">
        <v>126</v>
      </c>
      <c r="E16" t="s">
        <v>126</v>
      </c>
      <c r="F16" t="s">
        <v>201</v>
      </c>
      <c r="G16" s="78">
        <v>9243.5499999999993</v>
      </c>
      <c r="H16" s="78">
        <v>2136000</v>
      </c>
      <c r="I16" s="78">
        <v>6287.942635116</v>
      </c>
      <c r="J16" s="79">
        <v>0.16719999999999999</v>
      </c>
      <c r="K16" s="79">
        <v>2.9999999999999997E-4</v>
      </c>
      <c r="BF16" s="16" t="s">
        <v>131</v>
      </c>
    </row>
    <row r="17" spans="2:58">
      <c r="B17" t="s">
        <v>2364</v>
      </c>
      <c r="C17" t="s">
        <v>2365</v>
      </c>
      <c r="D17" t="s">
        <v>126</v>
      </c>
      <c r="E17" t="s">
        <v>126</v>
      </c>
      <c r="F17" t="s">
        <v>109</v>
      </c>
      <c r="G17" s="78">
        <v>134.47999999999999</v>
      </c>
      <c r="H17" s="78">
        <v>347500</v>
      </c>
      <c r="I17" s="78">
        <v>1615.0510079999999</v>
      </c>
      <c r="J17" s="79">
        <v>4.2999999999999997E-2</v>
      </c>
      <c r="K17" s="79">
        <v>1E-4</v>
      </c>
      <c r="BF17" s="16" t="s">
        <v>132</v>
      </c>
    </row>
    <row r="18" spans="2:58">
      <c r="B18" t="s">
        <v>2366</v>
      </c>
      <c r="C18" t="s">
        <v>2367</v>
      </c>
      <c r="D18" t="s">
        <v>126</v>
      </c>
      <c r="E18" t="s">
        <v>126</v>
      </c>
      <c r="F18" t="s">
        <v>109</v>
      </c>
      <c r="G18" s="78">
        <v>2951.2</v>
      </c>
      <c r="H18" s="78">
        <v>279998.88</v>
      </c>
      <c r="I18" s="78">
        <v>28558.0579273113</v>
      </c>
      <c r="J18" s="79">
        <v>0.75949999999999995</v>
      </c>
      <c r="K18" s="79">
        <v>1.5E-3</v>
      </c>
      <c r="BF18" s="16" t="s">
        <v>133</v>
      </c>
    </row>
    <row r="19" spans="2:58">
      <c r="B19" t="s">
        <v>2368</v>
      </c>
      <c r="C19" t="s">
        <v>2369</v>
      </c>
      <c r="D19" t="s">
        <v>126</v>
      </c>
      <c r="E19" t="s">
        <v>126</v>
      </c>
      <c r="F19" t="s">
        <v>113</v>
      </c>
      <c r="G19" s="78">
        <v>5100.5200000000004</v>
      </c>
      <c r="H19" s="78">
        <v>5281.75</v>
      </c>
      <c r="I19" s="78">
        <v>1044.77434050082</v>
      </c>
      <c r="J19" s="79">
        <v>2.7799999999999998E-2</v>
      </c>
      <c r="K19" s="79">
        <v>1E-4</v>
      </c>
      <c r="BF19" s="16" t="s">
        <v>134</v>
      </c>
    </row>
    <row r="20" spans="2:58">
      <c r="B20" t="s">
        <v>279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379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380</v>
      </c>
      <c r="C22" s="19"/>
      <c r="D22" s="19"/>
      <c r="E22" s="19"/>
      <c r="F22" s="19"/>
      <c r="G22" s="19"/>
      <c r="H22" s="19"/>
    </row>
    <row r="23" spans="2:58">
      <c r="B23" t="s">
        <v>381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9">
        <v>43830</v>
      </c>
    </row>
    <row r="2" spans="2:81">
      <c r="B2" s="2" t="s">
        <v>1</v>
      </c>
      <c r="C2" s="12" t="s">
        <v>196</v>
      </c>
    </row>
    <row r="3" spans="2:81">
      <c r="B3" s="2" t="s">
        <v>2</v>
      </c>
      <c r="C3" s="26" t="s">
        <v>4158</v>
      </c>
    </row>
    <row r="4" spans="2:81">
      <c r="B4" s="2" t="s">
        <v>3</v>
      </c>
    </row>
    <row r="5" spans="2:81">
      <c r="B5" s="75" t="s">
        <v>197</v>
      </c>
      <c r="C5" t="s">
        <v>198</v>
      </c>
    </row>
    <row r="6" spans="2:8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136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2.82</v>
      </c>
      <c r="I11" s="7"/>
      <c r="J11" s="7"/>
      <c r="K11" s="77">
        <v>-2.5000000000000001E-3</v>
      </c>
      <c r="L11" s="76">
        <v>52432127.450000003</v>
      </c>
      <c r="M11" s="7"/>
      <c r="N11" s="76">
        <v>54592.331100939999</v>
      </c>
      <c r="O11" s="7"/>
      <c r="P11" s="77">
        <v>1</v>
      </c>
      <c r="Q11" s="77">
        <v>2.8999999999999998E-3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206</v>
      </c>
      <c r="H12" s="82">
        <v>2.82</v>
      </c>
      <c r="K12" s="81">
        <v>-2.5000000000000001E-3</v>
      </c>
      <c r="L12" s="82">
        <v>52432127.450000003</v>
      </c>
      <c r="N12" s="82">
        <v>54592.331100939999</v>
      </c>
      <c r="P12" s="81">
        <v>1</v>
      </c>
      <c r="Q12" s="81">
        <v>2.8999999999999998E-3</v>
      </c>
    </row>
    <row r="13" spans="2:81">
      <c r="B13" s="80" t="s">
        <v>2370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269</v>
      </c>
      <c r="C14" t="s">
        <v>269</v>
      </c>
      <c r="E14" t="s">
        <v>269</v>
      </c>
      <c r="H14" s="78">
        <v>0</v>
      </c>
      <c r="I14" t="s">
        <v>269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2371</v>
      </c>
      <c r="H15" s="82">
        <v>2.82</v>
      </c>
      <c r="K15" s="81">
        <v>-2.5000000000000001E-3</v>
      </c>
      <c r="L15" s="82">
        <v>52432127.450000003</v>
      </c>
      <c r="N15" s="82">
        <v>54592.331100939999</v>
      </c>
      <c r="P15" s="81">
        <v>1</v>
      </c>
      <c r="Q15" s="81">
        <v>2.8999999999999998E-3</v>
      </c>
    </row>
    <row r="16" spans="2:81">
      <c r="B16" t="s">
        <v>2372</v>
      </c>
      <c r="C16" t="s">
        <v>2373</v>
      </c>
      <c r="D16" t="s">
        <v>2374</v>
      </c>
      <c r="E16" t="s">
        <v>215</v>
      </c>
      <c r="F16" t="s">
        <v>216</v>
      </c>
      <c r="G16" t="s">
        <v>285</v>
      </c>
      <c r="H16" s="78">
        <v>2.82</v>
      </c>
      <c r="I16" t="s">
        <v>105</v>
      </c>
      <c r="J16" s="79">
        <v>6.1999999999999998E-3</v>
      </c>
      <c r="K16" s="79">
        <v>-2.5000000000000001E-3</v>
      </c>
      <c r="L16" s="78">
        <v>52432127.450000003</v>
      </c>
      <c r="M16" s="78">
        <v>104.12</v>
      </c>
      <c r="N16" s="78">
        <v>54592.331100939999</v>
      </c>
      <c r="O16" s="79">
        <v>1.06E-2</v>
      </c>
      <c r="P16" s="79">
        <v>1</v>
      </c>
      <c r="Q16" s="79">
        <v>2.8999999999999998E-3</v>
      </c>
    </row>
    <row r="17" spans="2:17">
      <c r="B17" s="80" t="s">
        <v>2375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2376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269</v>
      </c>
      <c r="C19" t="s">
        <v>269</v>
      </c>
      <c r="E19" t="s">
        <v>269</v>
      </c>
      <c r="H19" s="78">
        <v>0</v>
      </c>
      <c r="I19" t="s">
        <v>269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2377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269</v>
      </c>
      <c r="C21" t="s">
        <v>269</v>
      </c>
      <c r="E21" t="s">
        <v>269</v>
      </c>
      <c r="H21" s="78">
        <v>0</v>
      </c>
      <c r="I21" t="s">
        <v>269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2378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269</v>
      </c>
      <c r="C23" t="s">
        <v>269</v>
      </c>
      <c r="E23" t="s">
        <v>269</v>
      </c>
      <c r="H23" s="78">
        <v>0</v>
      </c>
      <c r="I23" t="s">
        <v>269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2379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269</v>
      </c>
      <c r="C25" t="s">
        <v>269</v>
      </c>
      <c r="E25" t="s">
        <v>269</v>
      </c>
      <c r="H25" s="78">
        <v>0</v>
      </c>
      <c r="I25" t="s">
        <v>269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277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2370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269</v>
      </c>
      <c r="C28" t="s">
        <v>269</v>
      </c>
      <c r="E28" t="s">
        <v>269</v>
      </c>
      <c r="H28" s="78">
        <v>0</v>
      </c>
      <c r="I28" t="s">
        <v>269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2371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269</v>
      </c>
      <c r="C30" t="s">
        <v>269</v>
      </c>
      <c r="E30" t="s">
        <v>269</v>
      </c>
      <c r="H30" s="78">
        <v>0</v>
      </c>
      <c r="I30" t="s">
        <v>269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2375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2376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269</v>
      </c>
      <c r="C33" t="s">
        <v>269</v>
      </c>
      <c r="E33" t="s">
        <v>269</v>
      </c>
      <c r="H33" s="78">
        <v>0</v>
      </c>
      <c r="I33" t="s">
        <v>269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2377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269</v>
      </c>
      <c r="C35" t="s">
        <v>269</v>
      </c>
      <c r="E35" t="s">
        <v>269</v>
      </c>
      <c r="H35" s="78">
        <v>0</v>
      </c>
      <c r="I35" t="s">
        <v>269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2378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269</v>
      </c>
      <c r="C37" t="s">
        <v>269</v>
      </c>
      <c r="E37" t="s">
        <v>269</v>
      </c>
      <c r="H37" s="78">
        <v>0</v>
      </c>
      <c r="I37" t="s">
        <v>269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2379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269</v>
      </c>
      <c r="C39" t="s">
        <v>269</v>
      </c>
      <c r="E39" t="s">
        <v>269</v>
      </c>
      <c r="H39" s="78">
        <v>0</v>
      </c>
      <c r="I39" t="s">
        <v>269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279</v>
      </c>
    </row>
    <row r="41" spans="2:17">
      <c r="B41" t="s">
        <v>379</v>
      </c>
    </row>
    <row r="42" spans="2:17">
      <c r="B42" t="s">
        <v>380</v>
      </c>
    </row>
    <row r="43" spans="2:17">
      <c r="B43" t="s">
        <v>381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3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3" sqref="B1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9">
        <v>43830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196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4158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</row>
    <row r="5" spans="2:72">
      <c r="B5" s="75" t="s">
        <v>197</v>
      </c>
      <c r="C5" t="s">
        <v>198</v>
      </c>
    </row>
    <row r="6" spans="2:7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206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2380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269</v>
      </c>
      <c r="C14" t="s">
        <v>269</v>
      </c>
      <c r="D14" t="s">
        <v>269</v>
      </c>
      <c r="G14" s="78">
        <v>0</v>
      </c>
      <c r="H14" t="s">
        <v>269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2381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269</v>
      </c>
      <c r="C16" t="s">
        <v>269</v>
      </c>
      <c r="D16" t="s">
        <v>269</v>
      </c>
      <c r="G16" s="78">
        <v>0</v>
      </c>
      <c r="H16" t="s">
        <v>269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2382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269</v>
      </c>
      <c r="C18" t="s">
        <v>269</v>
      </c>
      <c r="D18" t="s">
        <v>269</v>
      </c>
      <c r="G18" s="78">
        <v>0</v>
      </c>
      <c r="H18" t="s">
        <v>269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2383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269</v>
      </c>
      <c r="C20" t="s">
        <v>269</v>
      </c>
      <c r="D20" t="s">
        <v>269</v>
      </c>
      <c r="G20" s="78">
        <v>0</v>
      </c>
      <c r="H20" t="s">
        <v>269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992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269</v>
      </c>
      <c r="C22" t="s">
        <v>269</v>
      </c>
      <c r="D22" t="s">
        <v>269</v>
      </c>
      <c r="G22" s="78">
        <v>0</v>
      </c>
      <c r="H22" t="s">
        <v>269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277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373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269</v>
      </c>
      <c r="C25" t="s">
        <v>269</v>
      </c>
      <c r="D25" t="s">
        <v>269</v>
      </c>
      <c r="G25" s="78">
        <v>0</v>
      </c>
      <c r="H25" t="s">
        <v>269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2384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269</v>
      </c>
      <c r="C27" t="s">
        <v>269</v>
      </c>
      <c r="D27" t="s">
        <v>269</v>
      </c>
      <c r="G27" s="78">
        <v>0</v>
      </c>
      <c r="H27" t="s">
        <v>269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379</v>
      </c>
    </row>
    <row r="29" spans="2:16">
      <c r="B29" t="s">
        <v>380</v>
      </c>
    </row>
    <row r="30" spans="2:16">
      <c r="B30" t="s">
        <v>381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9">
        <v>43830</v>
      </c>
      <c r="E1" s="16"/>
      <c r="F1" s="16"/>
    </row>
    <row r="2" spans="2:65">
      <c r="B2" s="2" t="s">
        <v>1</v>
      </c>
      <c r="C2" s="12" t="s">
        <v>196</v>
      </c>
      <c r="E2" s="16"/>
      <c r="F2" s="16"/>
    </row>
    <row r="3" spans="2:65">
      <c r="B3" s="2" t="s">
        <v>2</v>
      </c>
      <c r="C3" s="26" t="s">
        <v>4158</v>
      </c>
      <c r="E3" s="16"/>
      <c r="F3" s="16"/>
    </row>
    <row r="4" spans="2:65">
      <c r="B4" s="2" t="s">
        <v>3</v>
      </c>
    </row>
    <row r="5" spans="2:65">
      <c r="B5" s="75" t="s">
        <v>197</v>
      </c>
      <c r="C5" t="s">
        <v>198</v>
      </c>
    </row>
    <row r="6" spans="2:6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206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2385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269</v>
      </c>
      <c r="C14" t="s">
        <v>269</v>
      </c>
      <c r="D14" s="16"/>
      <c r="E14" s="16"/>
      <c r="F14" t="s">
        <v>269</v>
      </c>
      <c r="G14" t="s">
        <v>269</v>
      </c>
      <c r="J14" s="78">
        <v>0</v>
      </c>
      <c r="K14" t="s">
        <v>269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2386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269</v>
      </c>
      <c r="C16" t="s">
        <v>269</v>
      </c>
      <c r="D16" s="16"/>
      <c r="E16" s="16"/>
      <c r="F16" t="s">
        <v>269</v>
      </c>
      <c r="G16" t="s">
        <v>269</v>
      </c>
      <c r="J16" s="78">
        <v>0</v>
      </c>
      <c r="K16" t="s">
        <v>269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384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269</v>
      </c>
      <c r="C18" t="s">
        <v>269</v>
      </c>
      <c r="D18" s="16"/>
      <c r="E18" s="16"/>
      <c r="F18" t="s">
        <v>269</v>
      </c>
      <c r="G18" t="s">
        <v>269</v>
      </c>
      <c r="J18" s="78">
        <v>0</v>
      </c>
      <c r="K18" t="s">
        <v>269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992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269</v>
      </c>
      <c r="C20" t="s">
        <v>269</v>
      </c>
      <c r="D20" s="16"/>
      <c r="E20" s="16"/>
      <c r="F20" t="s">
        <v>269</v>
      </c>
      <c r="G20" t="s">
        <v>269</v>
      </c>
      <c r="J20" s="78">
        <v>0</v>
      </c>
      <c r="K20" t="s">
        <v>269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277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2387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269</v>
      </c>
      <c r="C23" t="s">
        <v>269</v>
      </c>
      <c r="D23" s="16"/>
      <c r="E23" s="16"/>
      <c r="F23" t="s">
        <v>269</v>
      </c>
      <c r="G23" t="s">
        <v>269</v>
      </c>
      <c r="J23" s="78">
        <v>0</v>
      </c>
      <c r="K23" t="s">
        <v>269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2388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269</v>
      </c>
      <c r="C25" t="s">
        <v>269</v>
      </c>
      <c r="D25" s="16"/>
      <c r="E25" s="16"/>
      <c r="F25" t="s">
        <v>269</v>
      </c>
      <c r="G25" t="s">
        <v>269</v>
      </c>
      <c r="J25" s="78">
        <v>0</v>
      </c>
      <c r="K25" t="s">
        <v>269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279</v>
      </c>
      <c r="D26" s="16"/>
      <c r="E26" s="16"/>
      <c r="F26" s="16"/>
    </row>
    <row r="27" spans="2:19">
      <c r="B27" t="s">
        <v>379</v>
      </c>
      <c r="D27" s="16"/>
      <c r="E27" s="16"/>
      <c r="F27" s="16"/>
    </row>
    <row r="28" spans="2:19">
      <c r="B28" t="s">
        <v>380</v>
      </c>
      <c r="D28" s="16"/>
      <c r="E28" s="16"/>
      <c r="F28" s="16"/>
    </row>
    <row r="29" spans="2:19">
      <c r="B29" t="s">
        <v>381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9">
        <v>43830</v>
      </c>
      <c r="E1" s="16"/>
    </row>
    <row r="2" spans="2:81">
      <c r="B2" s="2" t="s">
        <v>1</v>
      </c>
      <c r="C2" s="12" t="s">
        <v>196</v>
      </c>
      <c r="E2" s="16"/>
    </row>
    <row r="3" spans="2:81">
      <c r="B3" s="2" t="s">
        <v>2</v>
      </c>
      <c r="C3" s="26" t="s">
        <v>4158</v>
      </c>
      <c r="E3" s="16"/>
    </row>
    <row r="4" spans="2:81">
      <c r="B4" s="2" t="s">
        <v>3</v>
      </c>
    </row>
    <row r="5" spans="2:81">
      <c r="B5" s="75" t="s">
        <v>197</v>
      </c>
      <c r="C5" t="s">
        <v>198</v>
      </c>
    </row>
    <row r="6" spans="2:81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5.92</v>
      </c>
      <c r="K11" s="7"/>
      <c r="L11" s="7"/>
      <c r="M11" s="77">
        <v>1.21E-2</v>
      </c>
      <c r="N11" s="76">
        <v>288505444.33999997</v>
      </c>
      <c r="O11" s="7"/>
      <c r="P11" s="76">
        <v>382503.77621237922</v>
      </c>
      <c r="Q11" s="7"/>
      <c r="R11" s="77">
        <v>1</v>
      </c>
      <c r="S11" s="77">
        <v>2.01E-2</v>
      </c>
      <c r="T11" s="35"/>
      <c r="BZ11" s="16"/>
      <c r="CC11" s="16"/>
    </row>
    <row r="12" spans="2:81">
      <c r="B12" s="80" t="s">
        <v>206</v>
      </c>
      <c r="C12" s="16"/>
      <c r="D12" s="16"/>
      <c r="E12" s="16"/>
      <c r="J12" s="82">
        <v>5.9</v>
      </c>
      <c r="M12" s="81">
        <v>1.12E-2</v>
      </c>
      <c r="N12" s="82">
        <v>282515444.33999997</v>
      </c>
      <c r="P12" s="82">
        <v>366350.47472607164</v>
      </c>
      <c r="R12" s="81">
        <v>0.95779999999999998</v>
      </c>
      <c r="S12" s="81">
        <v>1.9300000000000001E-2</v>
      </c>
    </row>
    <row r="13" spans="2:81">
      <c r="B13" s="80" t="s">
        <v>2385</v>
      </c>
      <c r="C13" s="16"/>
      <c r="D13" s="16"/>
      <c r="E13" s="16"/>
      <c r="J13" s="82">
        <v>6.58</v>
      </c>
      <c r="M13" s="81">
        <v>8.9999999999999993E-3</v>
      </c>
      <c r="N13" s="82">
        <v>204781572.96000001</v>
      </c>
      <c r="P13" s="82">
        <v>271487.77350204583</v>
      </c>
      <c r="R13" s="81">
        <v>0.70979999999999999</v>
      </c>
      <c r="S13" s="81">
        <v>1.43E-2</v>
      </c>
    </row>
    <row r="14" spans="2:81">
      <c r="B14" t="s">
        <v>2389</v>
      </c>
      <c r="C14" t="s">
        <v>2390</v>
      </c>
      <c r="D14" t="s">
        <v>126</v>
      </c>
      <c r="E14" t="s">
        <v>2391</v>
      </c>
      <c r="F14" t="s">
        <v>537</v>
      </c>
      <c r="G14" t="s">
        <v>408</v>
      </c>
      <c r="H14" t="s">
        <v>153</v>
      </c>
      <c r="I14" t="s">
        <v>2392</v>
      </c>
      <c r="J14" s="78">
        <v>7.29</v>
      </c>
      <c r="K14" t="s">
        <v>105</v>
      </c>
      <c r="L14" s="79">
        <v>2.1399999999999999E-2</v>
      </c>
      <c r="M14" s="79">
        <v>2.5000000000000001E-3</v>
      </c>
      <c r="N14" s="78">
        <v>13276000</v>
      </c>
      <c r="O14" s="78">
        <v>117.33</v>
      </c>
      <c r="P14" s="78">
        <v>15576.730799999999</v>
      </c>
      <c r="Q14" s="79">
        <v>5.11E-2</v>
      </c>
      <c r="R14" s="79">
        <v>4.07E-2</v>
      </c>
      <c r="S14" s="79">
        <v>8.0000000000000004E-4</v>
      </c>
    </row>
    <row r="15" spans="2:81">
      <c r="B15" t="s">
        <v>2393</v>
      </c>
      <c r="C15" t="s">
        <v>2394</v>
      </c>
      <c r="D15" t="s">
        <v>126</v>
      </c>
      <c r="E15" t="s">
        <v>427</v>
      </c>
      <c r="F15" t="s">
        <v>130</v>
      </c>
      <c r="G15" t="s">
        <v>215</v>
      </c>
      <c r="H15" t="s">
        <v>216</v>
      </c>
      <c r="I15" t="s">
        <v>2395</v>
      </c>
      <c r="J15" s="78">
        <v>8</v>
      </c>
      <c r="K15" t="s">
        <v>105</v>
      </c>
      <c r="L15" s="79">
        <v>4.9000000000000002E-2</v>
      </c>
      <c r="M15" s="79">
        <v>7.6E-3</v>
      </c>
      <c r="N15" s="78">
        <v>10302245</v>
      </c>
      <c r="O15" s="78">
        <v>164.73</v>
      </c>
      <c r="P15" s="78">
        <v>16970.888188500001</v>
      </c>
      <c r="Q15" s="79">
        <v>5.1999999999999998E-3</v>
      </c>
      <c r="R15" s="79">
        <v>4.4400000000000002E-2</v>
      </c>
      <c r="S15" s="79">
        <v>8.9999999999999998E-4</v>
      </c>
    </row>
    <row r="16" spans="2:81">
      <c r="B16" t="s">
        <v>2396</v>
      </c>
      <c r="C16" t="s">
        <v>2397</v>
      </c>
      <c r="D16" t="s">
        <v>126</v>
      </c>
      <c r="E16" t="s">
        <v>427</v>
      </c>
      <c r="F16" t="s">
        <v>130</v>
      </c>
      <c r="G16" t="s">
        <v>215</v>
      </c>
      <c r="H16" t="s">
        <v>216</v>
      </c>
      <c r="I16" t="s">
        <v>2398</v>
      </c>
      <c r="J16" s="78">
        <v>12.08</v>
      </c>
      <c r="K16" t="s">
        <v>105</v>
      </c>
      <c r="L16" s="79">
        <v>4.1000000000000002E-2</v>
      </c>
      <c r="M16" s="79">
        <v>1.0500000000000001E-2</v>
      </c>
      <c r="N16" s="78">
        <v>67661248.010000005</v>
      </c>
      <c r="O16" s="78">
        <v>147.94</v>
      </c>
      <c r="P16" s="78">
        <v>100098.05030599399</v>
      </c>
      <c r="Q16" s="79">
        <v>1.61E-2</v>
      </c>
      <c r="R16" s="79">
        <v>0.26169999999999999</v>
      </c>
      <c r="S16" s="79">
        <v>5.3E-3</v>
      </c>
    </row>
    <row r="17" spans="2:19">
      <c r="B17" t="s">
        <v>2399</v>
      </c>
      <c r="C17" t="s">
        <v>2400</v>
      </c>
      <c r="D17" t="s">
        <v>126</v>
      </c>
      <c r="E17" t="s">
        <v>2401</v>
      </c>
      <c r="F17" t="s">
        <v>130</v>
      </c>
      <c r="G17" t="s">
        <v>215</v>
      </c>
      <c r="H17" t="s">
        <v>216</v>
      </c>
      <c r="I17" t="s">
        <v>2402</v>
      </c>
      <c r="J17" s="78">
        <v>0.87</v>
      </c>
      <c r="K17" t="s">
        <v>105</v>
      </c>
      <c r="L17" s="79">
        <v>0.05</v>
      </c>
      <c r="M17" s="79">
        <v>-3.5000000000000001E-3</v>
      </c>
      <c r="N17" s="78">
        <v>53426.34</v>
      </c>
      <c r="O17" s="78">
        <v>125.17</v>
      </c>
      <c r="P17" s="78">
        <v>66.873749778000004</v>
      </c>
      <c r="Q17" s="79">
        <v>4.5999999999999999E-3</v>
      </c>
      <c r="R17" s="79">
        <v>2.0000000000000001E-4</v>
      </c>
      <c r="S17" s="79">
        <v>0</v>
      </c>
    </row>
    <row r="18" spans="2:19">
      <c r="B18" t="s">
        <v>2403</v>
      </c>
      <c r="C18" t="s">
        <v>2404</v>
      </c>
      <c r="D18" t="s">
        <v>126</v>
      </c>
      <c r="E18" t="s">
        <v>536</v>
      </c>
      <c r="F18" t="s">
        <v>537</v>
      </c>
      <c r="G18" t="s">
        <v>450</v>
      </c>
      <c r="H18" t="s">
        <v>216</v>
      </c>
      <c r="I18" t="s">
        <v>607</v>
      </c>
      <c r="J18" s="78">
        <v>0.12</v>
      </c>
      <c r="K18" t="s">
        <v>105</v>
      </c>
      <c r="L18" s="79">
        <v>6.8500000000000005E-2</v>
      </c>
      <c r="M18" s="79">
        <v>5.8999999999999999E-3</v>
      </c>
      <c r="N18" s="78">
        <v>1076800</v>
      </c>
      <c r="O18" s="78">
        <v>117.03</v>
      </c>
      <c r="P18" s="78">
        <v>1260.17904</v>
      </c>
      <c r="Q18" s="79">
        <v>2.0999999999999999E-3</v>
      </c>
      <c r="R18" s="79">
        <v>3.3E-3</v>
      </c>
      <c r="S18" s="79">
        <v>1E-4</v>
      </c>
    </row>
    <row r="19" spans="2:19">
      <c r="B19" t="s">
        <v>2405</v>
      </c>
      <c r="C19" t="s">
        <v>2406</v>
      </c>
      <c r="D19" t="s">
        <v>126</v>
      </c>
      <c r="E19" t="s">
        <v>473</v>
      </c>
      <c r="F19" t="s">
        <v>130</v>
      </c>
      <c r="G19" t="s">
        <v>450</v>
      </c>
      <c r="H19" t="s">
        <v>216</v>
      </c>
      <c r="I19" t="s">
        <v>2402</v>
      </c>
      <c r="J19" s="78">
        <v>3.82</v>
      </c>
      <c r="K19" t="s">
        <v>105</v>
      </c>
      <c r="L19" s="79">
        <v>5.6000000000000001E-2</v>
      </c>
      <c r="M19" s="79">
        <v>-3.5000000000000001E-3</v>
      </c>
      <c r="N19" s="78">
        <v>11362452.59</v>
      </c>
      <c r="O19" s="78">
        <v>151.13999999999999</v>
      </c>
      <c r="P19" s="78">
        <v>17173.210844525998</v>
      </c>
      <c r="Q19" s="79">
        <v>1.52E-2</v>
      </c>
      <c r="R19" s="79">
        <v>4.4900000000000002E-2</v>
      </c>
      <c r="S19" s="79">
        <v>8.9999999999999998E-4</v>
      </c>
    </row>
    <row r="20" spans="2:19">
      <c r="B20" t="s">
        <v>2407</v>
      </c>
      <c r="C20" t="s">
        <v>2408</v>
      </c>
      <c r="D20" t="s">
        <v>126</v>
      </c>
      <c r="E20" t="s">
        <v>2409</v>
      </c>
      <c r="F20" t="s">
        <v>130</v>
      </c>
      <c r="G20" t="s">
        <v>483</v>
      </c>
      <c r="H20" t="s">
        <v>216</v>
      </c>
      <c r="I20" t="s">
        <v>2410</v>
      </c>
      <c r="J20" s="78">
        <v>0.37</v>
      </c>
      <c r="K20" t="s">
        <v>105</v>
      </c>
      <c r="L20" s="79">
        <v>4.9500000000000002E-2</v>
      </c>
      <c r="M20" s="79">
        <v>-1.1999999999999999E-3</v>
      </c>
      <c r="N20" s="78">
        <v>12000.06</v>
      </c>
      <c r="O20" s="78">
        <v>126.55</v>
      </c>
      <c r="P20" s="78">
        <v>15.186075929999999</v>
      </c>
      <c r="Q20" s="79">
        <v>2.9999999999999997E-4</v>
      </c>
      <c r="R20" s="79">
        <v>0</v>
      </c>
      <c r="S20" s="79">
        <v>0</v>
      </c>
    </row>
    <row r="21" spans="2:19">
      <c r="B21" t="s">
        <v>2411</v>
      </c>
      <c r="C21" t="s">
        <v>2412</v>
      </c>
      <c r="D21" t="s">
        <v>126</v>
      </c>
      <c r="E21" t="s">
        <v>536</v>
      </c>
      <c r="F21" t="s">
        <v>537</v>
      </c>
      <c r="G21" t="s">
        <v>538</v>
      </c>
      <c r="H21" t="s">
        <v>153</v>
      </c>
      <c r="I21" t="s">
        <v>2413</v>
      </c>
      <c r="J21" s="78">
        <v>1.72</v>
      </c>
      <c r="K21" t="s">
        <v>105</v>
      </c>
      <c r="L21" s="79">
        <v>0.06</v>
      </c>
      <c r="M21" s="79">
        <v>-6.9999999999999999E-4</v>
      </c>
      <c r="N21" s="78">
        <v>31709544</v>
      </c>
      <c r="O21" s="78">
        <v>120.61</v>
      </c>
      <c r="P21" s="78">
        <v>38244.881018400003</v>
      </c>
      <c r="Q21" s="79">
        <v>8.6E-3</v>
      </c>
      <c r="R21" s="79">
        <v>0.1</v>
      </c>
      <c r="S21" s="79">
        <v>2E-3</v>
      </c>
    </row>
    <row r="22" spans="2:19">
      <c r="B22" t="s">
        <v>2414</v>
      </c>
      <c r="C22" t="s">
        <v>2415</v>
      </c>
      <c r="D22" t="s">
        <v>126</v>
      </c>
      <c r="E22" t="s">
        <v>2416</v>
      </c>
      <c r="F22" t="s">
        <v>131</v>
      </c>
      <c r="G22" t="s">
        <v>212</v>
      </c>
      <c r="H22" t="s">
        <v>153</v>
      </c>
      <c r="I22" t="s">
        <v>2417</v>
      </c>
      <c r="J22" s="78">
        <v>0.89</v>
      </c>
      <c r="K22" t="s">
        <v>105</v>
      </c>
      <c r="L22" s="79">
        <v>5.7000000000000002E-2</v>
      </c>
      <c r="M22" s="79">
        <v>-5.4999999999999997E-3</v>
      </c>
      <c r="N22" s="78">
        <v>0.48</v>
      </c>
      <c r="O22" s="78">
        <v>127.86</v>
      </c>
      <c r="P22" s="78">
        <v>6.1372800000000002E-4</v>
      </c>
      <c r="Q22" s="79">
        <v>0</v>
      </c>
      <c r="R22" s="79">
        <v>0</v>
      </c>
      <c r="S22" s="79">
        <v>0</v>
      </c>
    </row>
    <row r="23" spans="2:19">
      <c r="B23" t="s">
        <v>2418</v>
      </c>
      <c r="C23" t="s">
        <v>2419</v>
      </c>
      <c r="D23" t="s">
        <v>126</v>
      </c>
      <c r="E23" t="s">
        <v>1297</v>
      </c>
      <c r="F23" t="s">
        <v>390</v>
      </c>
      <c r="G23" t="s">
        <v>564</v>
      </c>
      <c r="H23" t="s">
        <v>216</v>
      </c>
      <c r="I23" t="s">
        <v>607</v>
      </c>
      <c r="J23" s="78">
        <v>2.64</v>
      </c>
      <c r="K23" t="s">
        <v>105</v>
      </c>
      <c r="L23" s="79">
        <v>5.7500000000000002E-2</v>
      </c>
      <c r="M23" s="79">
        <v>-5.0000000000000001E-3</v>
      </c>
      <c r="N23" s="78">
        <v>46869760</v>
      </c>
      <c r="O23" s="78">
        <v>141.16</v>
      </c>
      <c r="P23" s="78">
        <v>66161.353216000003</v>
      </c>
      <c r="Q23" s="79">
        <v>3.5999999999999997E-2</v>
      </c>
      <c r="R23" s="79">
        <v>0.17299999999999999</v>
      </c>
      <c r="S23" s="79">
        <v>3.5000000000000001E-3</v>
      </c>
    </row>
    <row r="24" spans="2:19">
      <c r="B24" t="s">
        <v>2420</v>
      </c>
      <c r="C24" t="s">
        <v>2421</v>
      </c>
      <c r="D24" t="s">
        <v>126</v>
      </c>
      <c r="E24" t="s">
        <v>2422</v>
      </c>
      <c r="F24" t="s">
        <v>442</v>
      </c>
      <c r="G24" t="s">
        <v>753</v>
      </c>
      <c r="H24" t="s">
        <v>216</v>
      </c>
      <c r="I24" t="s">
        <v>2423</v>
      </c>
      <c r="J24" s="78">
        <v>0.62</v>
      </c>
      <c r="K24" t="s">
        <v>105</v>
      </c>
      <c r="L24" s="79">
        <v>6.7000000000000004E-2</v>
      </c>
      <c r="M24" s="79">
        <v>7.4000000000000003E-3</v>
      </c>
      <c r="N24" s="78">
        <v>3424955.81</v>
      </c>
      <c r="O24" s="78">
        <v>130.41999999999999</v>
      </c>
      <c r="P24" s="78">
        <v>4466.8273674020002</v>
      </c>
      <c r="Q24" s="79">
        <v>4.7699999999999999E-2</v>
      </c>
      <c r="R24" s="79">
        <v>1.17E-2</v>
      </c>
      <c r="S24" s="79">
        <v>2.0000000000000001E-4</v>
      </c>
    </row>
    <row r="25" spans="2:19">
      <c r="B25" t="s">
        <v>2424</v>
      </c>
      <c r="C25" t="s">
        <v>2425</v>
      </c>
      <c r="D25" t="s">
        <v>126</v>
      </c>
      <c r="E25" t="s">
        <v>2422</v>
      </c>
      <c r="F25" t="s">
        <v>442</v>
      </c>
      <c r="G25" t="s">
        <v>753</v>
      </c>
      <c r="H25" t="s">
        <v>216</v>
      </c>
      <c r="I25" t="s">
        <v>2402</v>
      </c>
      <c r="J25" s="78">
        <v>0.75</v>
      </c>
      <c r="K25" t="s">
        <v>105</v>
      </c>
      <c r="L25" s="79">
        <v>6.7000000000000004E-2</v>
      </c>
      <c r="M25" s="79">
        <v>1.9199999999999998E-2</v>
      </c>
      <c r="N25" s="78">
        <v>63850.17</v>
      </c>
      <c r="O25" s="78">
        <v>130.63</v>
      </c>
      <c r="P25" s="78">
        <v>83.407477071000002</v>
      </c>
      <c r="Q25" s="79">
        <v>2.2000000000000001E-3</v>
      </c>
      <c r="R25" s="79">
        <v>2.0000000000000001E-4</v>
      </c>
      <c r="S25" s="79">
        <v>0</v>
      </c>
    </row>
    <row r="26" spans="2:19">
      <c r="B26" t="s">
        <v>2426</v>
      </c>
      <c r="C26" t="s">
        <v>2427</v>
      </c>
      <c r="D26" t="s">
        <v>126</v>
      </c>
      <c r="E26" t="s">
        <v>2428</v>
      </c>
      <c r="F26" t="s">
        <v>761</v>
      </c>
      <c r="G26" t="s">
        <v>269</v>
      </c>
      <c r="H26" t="s">
        <v>270</v>
      </c>
      <c r="I26" t="s">
        <v>2429</v>
      </c>
      <c r="J26" s="78">
        <v>1.73</v>
      </c>
      <c r="K26" t="s">
        <v>105</v>
      </c>
      <c r="L26" s="79">
        <v>5.6000000000000001E-2</v>
      </c>
      <c r="M26" s="79">
        <v>0.14630000000000001</v>
      </c>
      <c r="N26" s="78">
        <v>17807032.760000002</v>
      </c>
      <c r="O26" s="78">
        <v>62.259977999999961</v>
      </c>
      <c r="P26" s="78">
        <v>11086.6546788287</v>
      </c>
      <c r="Q26" s="79">
        <v>2.8199999999999999E-2</v>
      </c>
      <c r="R26" s="79">
        <v>2.9000000000000001E-2</v>
      </c>
      <c r="S26" s="79">
        <v>5.9999999999999995E-4</v>
      </c>
    </row>
    <row r="27" spans="2:19">
      <c r="B27" t="s">
        <v>2430</v>
      </c>
      <c r="C27" t="s">
        <v>2431</v>
      </c>
      <c r="D27" t="s">
        <v>126</v>
      </c>
      <c r="E27" t="s">
        <v>2432</v>
      </c>
      <c r="F27" t="s">
        <v>442</v>
      </c>
      <c r="G27" t="s">
        <v>269</v>
      </c>
      <c r="H27" t="s">
        <v>270</v>
      </c>
      <c r="I27" t="s">
        <v>2395</v>
      </c>
      <c r="J27" s="78">
        <v>1.66</v>
      </c>
      <c r="K27" t="s">
        <v>105</v>
      </c>
      <c r="L27" s="79">
        <v>4.4999999999999998E-2</v>
      </c>
      <c r="M27" s="79">
        <v>0.57599999999999996</v>
      </c>
      <c r="N27" s="78">
        <v>0.77</v>
      </c>
      <c r="O27" s="78">
        <v>11.32</v>
      </c>
      <c r="P27" s="78">
        <v>8.7163999999999994E-5</v>
      </c>
      <c r="Q27" s="79">
        <v>0</v>
      </c>
      <c r="R27" s="79">
        <v>0</v>
      </c>
      <c r="S27" s="79">
        <v>0</v>
      </c>
    </row>
    <row r="28" spans="2:19">
      <c r="B28" t="s">
        <v>2433</v>
      </c>
      <c r="C28" t="s">
        <v>2434</v>
      </c>
      <c r="D28" t="s">
        <v>126</v>
      </c>
      <c r="E28" t="s">
        <v>2435</v>
      </c>
      <c r="F28" t="s">
        <v>390</v>
      </c>
      <c r="G28" t="s">
        <v>269</v>
      </c>
      <c r="H28" t="s">
        <v>270</v>
      </c>
      <c r="I28" t="s">
        <v>2436</v>
      </c>
      <c r="J28" s="78">
        <v>2.5099999999999998</v>
      </c>
      <c r="K28" t="s">
        <v>105</v>
      </c>
      <c r="L28" s="79">
        <v>0.04</v>
      </c>
      <c r="M28" s="79">
        <v>2.3E-3</v>
      </c>
      <c r="N28" s="78">
        <v>202.27</v>
      </c>
      <c r="O28" s="78">
        <v>109.310755</v>
      </c>
      <c r="P28" s="78">
        <v>0.2211028641385</v>
      </c>
      <c r="Q28" s="79">
        <v>0</v>
      </c>
      <c r="R28" s="79">
        <v>0</v>
      </c>
      <c r="S28" s="79">
        <v>0</v>
      </c>
    </row>
    <row r="29" spans="2:19">
      <c r="B29" t="s">
        <v>2437</v>
      </c>
      <c r="C29" t="s">
        <v>2438</v>
      </c>
      <c r="D29" t="s">
        <v>126</v>
      </c>
      <c r="E29" t="s">
        <v>778</v>
      </c>
      <c r="F29" t="s">
        <v>761</v>
      </c>
      <c r="G29" t="s">
        <v>269</v>
      </c>
      <c r="H29" t="s">
        <v>270</v>
      </c>
      <c r="I29" t="s">
        <v>285</v>
      </c>
      <c r="J29" s="78">
        <v>0.44</v>
      </c>
      <c r="K29" t="s">
        <v>105</v>
      </c>
      <c r="L29" s="79">
        <v>4.9000000000000002E-2</v>
      </c>
      <c r="M29" s="79">
        <v>-4.8800000000000003E-2</v>
      </c>
      <c r="N29" s="78">
        <v>1162054.7</v>
      </c>
      <c r="O29" s="78">
        <v>24.38</v>
      </c>
      <c r="P29" s="78">
        <v>283.30893586000002</v>
      </c>
      <c r="Q29" s="79">
        <v>0</v>
      </c>
      <c r="R29" s="79">
        <v>6.9999999999999999E-4</v>
      </c>
      <c r="S29" s="79">
        <v>0</v>
      </c>
    </row>
    <row r="30" spans="2:19">
      <c r="B30" s="80" t="s">
        <v>2386</v>
      </c>
      <c r="C30" s="16"/>
      <c r="D30" s="16"/>
      <c r="E30" s="16"/>
      <c r="J30" s="82">
        <v>4.0599999999999996</v>
      </c>
      <c r="M30" s="81">
        <v>1.7100000000000001E-2</v>
      </c>
      <c r="N30" s="82">
        <v>76872070.239999995</v>
      </c>
      <c r="P30" s="82">
        <v>91918.000433570007</v>
      </c>
      <c r="R30" s="81">
        <v>0.24030000000000001</v>
      </c>
      <c r="S30" s="81">
        <v>4.7999999999999996E-3</v>
      </c>
    </row>
    <row r="31" spans="2:19">
      <c r="B31" t="s">
        <v>2439</v>
      </c>
      <c r="C31" t="s">
        <v>2440</v>
      </c>
      <c r="D31" t="s">
        <v>126</v>
      </c>
      <c r="E31" t="s">
        <v>2391</v>
      </c>
      <c r="F31" t="s">
        <v>537</v>
      </c>
      <c r="G31" t="s">
        <v>408</v>
      </c>
      <c r="H31" t="s">
        <v>153</v>
      </c>
      <c r="I31" t="s">
        <v>2413</v>
      </c>
      <c r="J31" s="78">
        <v>3.09</v>
      </c>
      <c r="K31" t="s">
        <v>105</v>
      </c>
      <c r="L31" s="79">
        <v>2.5000000000000001E-2</v>
      </c>
      <c r="M31" s="79">
        <v>1.0500000000000001E-2</v>
      </c>
      <c r="N31" s="78">
        <v>21082218</v>
      </c>
      <c r="O31" s="78">
        <v>105.26</v>
      </c>
      <c r="P31" s="78">
        <v>22191.142666799999</v>
      </c>
      <c r="Q31" s="79">
        <v>2.9100000000000001E-2</v>
      </c>
      <c r="R31" s="79">
        <v>5.8000000000000003E-2</v>
      </c>
      <c r="S31" s="79">
        <v>1.1999999999999999E-3</v>
      </c>
    </row>
    <row r="32" spans="2:19">
      <c r="B32" t="s">
        <v>2441</v>
      </c>
      <c r="C32" t="s">
        <v>2442</v>
      </c>
      <c r="D32" t="s">
        <v>126</v>
      </c>
      <c r="E32" t="s">
        <v>2391</v>
      </c>
      <c r="F32" t="s">
        <v>1392</v>
      </c>
      <c r="G32" t="s">
        <v>215</v>
      </c>
      <c r="H32" t="s">
        <v>216</v>
      </c>
      <c r="I32" t="s">
        <v>2443</v>
      </c>
      <c r="J32" s="78">
        <v>6.81</v>
      </c>
      <c r="K32" t="s">
        <v>105</v>
      </c>
      <c r="L32" s="79">
        <v>3.7400000000000003E-2</v>
      </c>
      <c r="M32" s="79">
        <v>1.72E-2</v>
      </c>
      <c r="N32" s="78">
        <v>15774762</v>
      </c>
      <c r="O32" s="78">
        <v>115.39</v>
      </c>
      <c r="P32" s="78">
        <v>18202.497871799998</v>
      </c>
      <c r="Q32" s="79">
        <v>3.0599999999999999E-2</v>
      </c>
      <c r="R32" s="79">
        <v>4.7600000000000003E-2</v>
      </c>
      <c r="S32" s="79">
        <v>1E-3</v>
      </c>
    </row>
    <row r="33" spans="2:19">
      <c r="B33" t="s">
        <v>2444</v>
      </c>
      <c r="C33" t="s">
        <v>2445</v>
      </c>
      <c r="D33" t="s">
        <v>126</v>
      </c>
      <c r="E33" t="s">
        <v>2446</v>
      </c>
      <c r="F33" t="s">
        <v>442</v>
      </c>
      <c r="G33" t="s">
        <v>538</v>
      </c>
      <c r="H33" t="s">
        <v>153</v>
      </c>
      <c r="I33" t="s">
        <v>2447</v>
      </c>
      <c r="J33" s="78">
        <v>4.9400000000000004</v>
      </c>
      <c r="K33" t="s">
        <v>105</v>
      </c>
      <c r="L33" s="79">
        <v>3.1E-2</v>
      </c>
      <c r="M33" s="79">
        <v>1.61E-2</v>
      </c>
      <c r="N33" s="78">
        <v>17095643.629999999</v>
      </c>
      <c r="O33" s="78">
        <v>107.58</v>
      </c>
      <c r="P33" s="78">
        <v>18391.493417154001</v>
      </c>
      <c r="Q33" s="79">
        <v>2.5499999999999998E-2</v>
      </c>
      <c r="R33" s="79">
        <v>4.8099999999999997E-2</v>
      </c>
      <c r="S33" s="79">
        <v>1E-3</v>
      </c>
    </row>
    <row r="34" spans="2:19">
      <c r="B34" t="s">
        <v>2448</v>
      </c>
      <c r="C34" t="s">
        <v>2449</v>
      </c>
      <c r="D34" t="s">
        <v>126</v>
      </c>
      <c r="E34" t="s">
        <v>1342</v>
      </c>
      <c r="F34" t="s">
        <v>128</v>
      </c>
      <c r="G34" t="s">
        <v>564</v>
      </c>
      <c r="H34" t="s">
        <v>216</v>
      </c>
      <c r="I34" t="s">
        <v>2450</v>
      </c>
      <c r="J34" s="78">
        <v>2.5499999999999998</v>
      </c>
      <c r="K34" t="s">
        <v>109</v>
      </c>
      <c r="L34" s="79">
        <v>4.4499999999999998E-2</v>
      </c>
      <c r="M34" s="79">
        <v>3.1800000000000002E-2</v>
      </c>
      <c r="N34" s="78">
        <v>3718975</v>
      </c>
      <c r="O34" s="78">
        <v>103.14</v>
      </c>
      <c r="P34" s="78">
        <v>13256.35481664</v>
      </c>
      <c r="Q34" s="79">
        <v>2.7099999999999999E-2</v>
      </c>
      <c r="R34" s="79">
        <v>3.4700000000000002E-2</v>
      </c>
      <c r="S34" s="79">
        <v>6.9999999999999999E-4</v>
      </c>
    </row>
    <row r="35" spans="2:19">
      <c r="B35" t="s">
        <v>2451</v>
      </c>
      <c r="C35" t="s">
        <v>2452</v>
      </c>
      <c r="D35" t="s">
        <v>126</v>
      </c>
      <c r="E35" t="s">
        <v>2453</v>
      </c>
      <c r="F35" t="s">
        <v>131</v>
      </c>
      <c r="G35" t="s">
        <v>564</v>
      </c>
      <c r="H35" t="s">
        <v>216</v>
      </c>
      <c r="I35" t="s">
        <v>2454</v>
      </c>
      <c r="J35" s="78">
        <v>1.73</v>
      </c>
      <c r="K35" t="s">
        <v>105</v>
      </c>
      <c r="L35" s="79">
        <v>1.34E-2</v>
      </c>
      <c r="M35" s="79">
        <v>1.23E-2</v>
      </c>
      <c r="N35" s="78">
        <v>10434000</v>
      </c>
      <c r="O35" s="78">
        <v>100.51</v>
      </c>
      <c r="P35" s="78">
        <v>10487.213400000001</v>
      </c>
      <c r="Q35" s="79">
        <v>2.0899999999999998E-2</v>
      </c>
      <c r="R35" s="79">
        <v>2.7400000000000001E-2</v>
      </c>
      <c r="S35" s="79">
        <v>5.9999999999999995E-4</v>
      </c>
    </row>
    <row r="36" spans="2:19">
      <c r="B36" t="s">
        <v>2455</v>
      </c>
      <c r="C36" t="s">
        <v>2456</v>
      </c>
      <c r="D36" t="s">
        <v>126</v>
      </c>
      <c r="E36" t="s">
        <v>497</v>
      </c>
      <c r="F36" t="s">
        <v>442</v>
      </c>
      <c r="G36" t="s">
        <v>682</v>
      </c>
      <c r="H36" t="s">
        <v>216</v>
      </c>
      <c r="I36" t="s">
        <v>2447</v>
      </c>
      <c r="J36" s="78">
        <v>4.29</v>
      </c>
      <c r="K36" t="s">
        <v>105</v>
      </c>
      <c r="L36" s="79">
        <v>3.5499999999999997E-2</v>
      </c>
      <c r="M36" s="79">
        <v>1.9099999999999999E-2</v>
      </c>
      <c r="N36" s="78">
        <v>8040000</v>
      </c>
      <c r="O36" s="78">
        <v>107.19</v>
      </c>
      <c r="P36" s="78">
        <v>8618.0759999999991</v>
      </c>
      <c r="Q36" s="79">
        <v>2.6200000000000001E-2</v>
      </c>
      <c r="R36" s="79">
        <v>2.2499999999999999E-2</v>
      </c>
      <c r="S36" s="79">
        <v>5.0000000000000001E-4</v>
      </c>
    </row>
    <row r="37" spans="2:19">
      <c r="B37" t="s">
        <v>2457</v>
      </c>
      <c r="C37" t="s">
        <v>2458</v>
      </c>
      <c r="D37" t="s">
        <v>126</v>
      </c>
      <c r="E37" t="s">
        <v>2459</v>
      </c>
      <c r="F37" t="s">
        <v>442</v>
      </c>
      <c r="G37" t="s">
        <v>744</v>
      </c>
      <c r="H37" t="s">
        <v>153</v>
      </c>
      <c r="I37" t="s">
        <v>2460</v>
      </c>
      <c r="J37" s="78">
        <v>1.06</v>
      </c>
      <c r="K37" t="s">
        <v>105</v>
      </c>
      <c r="L37" s="79">
        <v>5.1499999999999997E-2</v>
      </c>
      <c r="M37" s="79">
        <v>1.41E-2</v>
      </c>
      <c r="N37" s="78">
        <v>726471.61</v>
      </c>
      <c r="O37" s="78">
        <v>106.16</v>
      </c>
      <c r="P37" s="78">
        <v>771.22226117599996</v>
      </c>
      <c r="Q37" s="79">
        <v>2.9100000000000001E-2</v>
      </c>
      <c r="R37" s="79">
        <v>2E-3</v>
      </c>
      <c r="S37" s="79">
        <v>0</v>
      </c>
    </row>
    <row r="38" spans="2:19">
      <c r="B38" s="80" t="s">
        <v>384</v>
      </c>
      <c r="C38" s="16"/>
      <c r="D38" s="16"/>
      <c r="E38" s="16"/>
      <c r="J38" s="82">
        <v>0.8</v>
      </c>
      <c r="M38" s="81">
        <v>2.7400000000000001E-2</v>
      </c>
      <c r="N38" s="82">
        <v>861801.14</v>
      </c>
      <c r="P38" s="82">
        <v>2944.7007904558081</v>
      </c>
      <c r="R38" s="81">
        <v>7.7000000000000002E-3</v>
      </c>
      <c r="S38" s="81">
        <v>2.0000000000000001E-4</v>
      </c>
    </row>
    <row r="39" spans="2:19">
      <c r="B39" t="s">
        <v>2461</v>
      </c>
      <c r="C39" t="s">
        <v>2462</v>
      </c>
      <c r="D39" t="s">
        <v>126</v>
      </c>
      <c r="E39" t="s">
        <v>1342</v>
      </c>
      <c r="F39" t="s">
        <v>128</v>
      </c>
      <c r="G39" t="s">
        <v>564</v>
      </c>
      <c r="H39" t="s">
        <v>216</v>
      </c>
      <c r="I39" t="s">
        <v>607</v>
      </c>
      <c r="J39" s="78">
        <v>0.7</v>
      </c>
      <c r="K39" t="s">
        <v>109</v>
      </c>
      <c r="L39" s="79">
        <v>3.6999999999999998E-2</v>
      </c>
      <c r="M39" s="79">
        <v>2.86E-2</v>
      </c>
      <c r="N39" s="78">
        <v>652809</v>
      </c>
      <c r="O39" s="78">
        <v>101.67</v>
      </c>
      <c r="P39" s="78">
        <v>2293.7849059967998</v>
      </c>
      <c r="Q39" s="79">
        <v>9.7000000000000003E-3</v>
      </c>
      <c r="R39" s="79">
        <v>6.0000000000000001E-3</v>
      </c>
      <c r="S39" s="79">
        <v>1E-4</v>
      </c>
    </row>
    <row r="40" spans="2:19">
      <c r="B40" t="s">
        <v>2463</v>
      </c>
      <c r="C40" t="s">
        <v>2464</v>
      </c>
      <c r="D40" t="s">
        <v>126</v>
      </c>
      <c r="E40" t="s">
        <v>2465</v>
      </c>
      <c r="F40" t="s">
        <v>130</v>
      </c>
      <c r="G40" t="s">
        <v>269</v>
      </c>
      <c r="H40" t="s">
        <v>270</v>
      </c>
      <c r="I40" t="s">
        <v>2466</v>
      </c>
      <c r="J40" s="78">
        <v>1.1399999999999999</v>
      </c>
      <c r="K40" t="s">
        <v>109</v>
      </c>
      <c r="L40" s="79">
        <v>3.9399999999999998E-2</v>
      </c>
      <c r="M40" s="79">
        <v>2.3E-2</v>
      </c>
      <c r="N40" s="78">
        <v>208992.14</v>
      </c>
      <c r="O40" s="78">
        <v>90.12</v>
      </c>
      <c r="P40" s="78">
        <v>650.915884459008</v>
      </c>
      <c r="Q40" s="79">
        <v>0</v>
      </c>
      <c r="R40" s="79">
        <v>1.6999999999999999E-3</v>
      </c>
      <c r="S40" s="79">
        <v>0</v>
      </c>
    </row>
    <row r="41" spans="2:19">
      <c r="B41" s="80" t="s">
        <v>992</v>
      </c>
      <c r="C41" s="16"/>
      <c r="D41" s="16"/>
      <c r="E41" s="16"/>
      <c r="J41" s="82">
        <v>0</v>
      </c>
      <c r="M41" s="81">
        <v>0</v>
      </c>
      <c r="N41" s="82">
        <v>0</v>
      </c>
      <c r="P41" s="82">
        <v>0</v>
      </c>
      <c r="R41" s="81">
        <v>0</v>
      </c>
      <c r="S41" s="81">
        <v>0</v>
      </c>
    </row>
    <row r="42" spans="2:19">
      <c r="B42" t="s">
        <v>269</v>
      </c>
      <c r="C42" t="s">
        <v>269</v>
      </c>
      <c r="D42" s="16"/>
      <c r="E42" s="16"/>
      <c r="F42" t="s">
        <v>269</v>
      </c>
      <c r="G42" t="s">
        <v>269</v>
      </c>
      <c r="J42" s="78">
        <v>0</v>
      </c>
      <c r="K42" t="s">
        <v>269</v>
      </c>
      <c r="L42" s="79">
        <v>0</v>
      </c>
      <c r="M42" s="79">
        <v>0</v>
      </c>
      <c r="N42" s="78">
        <v>0</v>
      </c>
      <c r="O42" s="78">
        <v>0</v>
      </c>
      <c r="P42" s="78">
        <v>0</v>
      </c>
      <c r="Q42" s="79">
        <v>0</v>
      </c>
      <c r="R42" s="79">
        <v>0</v>
      </c>
      <c r="S42" s="79">
        <v>0</v>
      </c>
    </row>
    <row r="43" spans="2:19">
      <c r="B43" s="80" t="s">
        <v>277</v>
      </c>
      <c r="C43" s="16"/>
      <c r="D43" s="16"/>
      <c r="E43" s="16"/>
      <c r="J43" s="82">
        <v>6.27</v>
      </c>
      <c r="M43" s="81">
        <v>3.2800000000000003E-2</v>
      </c>
      <c r="N43" s="82">
        <v>5990000</v>
      </c>
      <c r="P43" s="82">
        <v>16153.3014863076</v>
      </c>
      <c r="R43" s="81">
        <v>4.2200000000000001E-2</v>
      </c>
      <c r="S43" s="81">
        <v>8.9999999999999998E-4</v>
      </c>
    </row>
    <row r="44" spans="2:19">
      <c r="B44" s="80" t="s">
        <v>385</v>
      </c>
      <c r="C44" s="16"/>
      <c r="D44" s="16"/>
      <c r="E44" s="16"/>
      <c r="J44" s="82">
        <v>0</v>
      </c>
      <c r="M44" s="81">
        <v>0</v>
      </c>
      <c r="N44" s="82">
        <v>0</v>
      </c>
      <c r="P44" s="82">
        <v>0</v>
      </c>
      <c r="R44" s="81">
        <v>0</v>
      </c>
      <c r="S44" s="81">
        <v>0</v>
      </c>
    </row>
    <row r="45" spans="2:19">
      <c r="B45" t="s">
        <v>269</v>
      </c>
      <c r="C45" t="s">
        <v>269</v>
      </c>
      <c r="D45" s="16"/>
      <c r="E45" s="16"/>
      <c r="F45" t="s">
        <v>269</v>
      </c>
      <c r="G45" t="s">
        <v>269</v>
      </c>
      <c r="J45" s="78">
        <v>0</v>
      </c>
      <c r="K45" t="s">
        <v>269</v>
      </c>
      <c r="L45" s="79">
        <v>0</v>
      </c>
      <c r="M45" s="79">
        <v>0</v>
      </c>
      <c r="N45" s="78">
        <v>0</v>
      </c>
      <c r="O45" s="78">
        <v>0</v>
      </c>
      <c r="P45" s="78">
        <v>0</v>
      </c>
      <c r="Q45" s="79">
        <v>0</v>
      </c>
      <c r="R45" s="79">
        <v>0</v>
      </c>
      <c r="S45" s="79">
        <v>0</v>
      </c>
    </row>
    <row r="46" spans="2:19">
      <c r="B46" s="80" t="s">
        <v>386</v>
      </c>
      <c r="C46" s="16"/>
      <c r="D46" s="16"/>
      <c r="E46" s="16"/>
      <c r="J46" s="82">
        <v>6.27</v>
      </c>
      <c r="M46" s="81">
        <v>3.2800000000000003E-2</v>
      </c>
      <c r="N46" s="82">
        <v>5990000</v>
      </c>
      <c r="P46" s="82">
        <v>16153.3014863076</v>
      </c>
      <c r="R46" s="81">
        <v>4.2200000000000001E-2</v>
      </c>
      <c r="S46" s="81">
        <v>8.9999999999999998E-4</v>
      </c>
    </row>
    <row r="47" spans="2:19">
      <c r="B47" t="s">
        <v>2467</v>
      </c>
      <c r="C47" t="s">
        <v>2468</v>
      </c>
      <c r="D47" t="s">
        <v>996</v>
      </c>
      <c r="E47" t="s">
        <v>2469</v>
      </c>
      <c r="F47" t="s">
        <v>1107</v>
      </c>
      <c r="G47" t="s">
        <v>1040</v>
      </c>
      <c r="H47" t="s">
        <v>209</v>
      </c>
      <c r="I47" t="s">
        <v>2470</v>
      </c>
      <c r="J47" s="78">
        <v>16.899999999999999</v>
      </c>
      <c r="K47" t="s">
        <v>119</v>
      </c>
      <c r="L47" s="79">
        <v>4.5600000000000002E-2</v>
      </c>
      <c r="M47" s="79">
        <v>4.5600000000000002E-2</v>
      </c>
      <c r="N47" s="78">
        <v>266000</v>
      </c>
      <c r="O47" s="78">
        <v>101.93315067669172</v>
      </c>
      <c r="P47" s="78">
        <v>719.47577675280002</v>
      </c>
      <c r="Q47" s="79">
        <v>1.6000000000000001E-3</v>
      </c>
      <c r="R47" s="79">
        <v>1.9E-3</v>
      </c>
      <c r="S47" s="79">
        <v>0</v>
      </c>
    </row>
    <row r="48" spans="2:19">
      <c r="B48" t="s">
        <v>2471</v>
      </c>
      <c r="C48" t="s">
        <v>2472</v>
      </c>
      <c r="D48" t="s">
        <v>126</v>
      </c>
      <c r="E48" t="s">
        <v>2473</v>
      </c>
      <c r="F48" t="s">
        <v>1066</v>
      </c>
      <c r="G48" t="s">
        <v>1003</v>
      </c>
      <c r="H48" t="s">
        <v>276</v>
      </c>
      <c r="I48" t="s">
        <v>713</v>
      </c>
      <c r="J48" s="78">
        <v>2.08</v>
      </c>
      <c r="K48" t="s">
        <v>109</v>
      </c>
      <c r="L48" s="79">
        <v>0.06</v>
      </c>
      <c r="M48" s="79">
        <v>2.86E-2</v>
      </c>
      <c r="N48" s="78">
        <v>3787000</v>
      </c>
      <c r="O48" s="78">
        <v>78.33484</v>
      </c>
      <c r="P48" s="78">
        <v>10252.3635906048</v>
      </c>
      <c r="Q48" s="79">
        <v>4.5999999999999999E-3</v>
      </c>
      <c r="R48" s="79">
        <v>2.6800000000000001E-2</v>
      </c>
      <c r="S48" s="79">
        <v>5.0000000000000001E-4</v>
      </c>
    </row>
    <row r="49" spans="2:19">
      <c r="B49" t="s">
        <v>2474</v>
      </c>
      <c r="C49" t="s">
        <v>2475</v>
      </c>
      <c r="D49" t="s">
        <v>126</v>
      </c>
      <c r="E49" t="s">
        <v>2476</v>
      </c>
      <c r="F49" t="s">
        <v>1018</v>
      </c>
      <c r="G49" t="s">
        <v>269</v>
      </c>
      <c r="H49" t="s">
        <v>270</v>
      </c>
      <c r="I49" t="s">
        <v>2477</v>
      </c>
      <c r="J49" s="78">
        <v>13.07</v>
      </c>
      <c r="K49" t="s">
        <v>119</v>
      </c>
      <c r="L49" s="79">
        <v>3.95E-2</v>
      </c>
      <c r="M49" s="79">
        <v>3.9199999999999999E-2</v>
      </c>
      <c r="N49" s="78">
        <v>1937000</v>
      </c>
      <c r="O49" s="78">
        <v>100.81</v>
      </c>
      <c r="P49" s="78">
        <v>5181.4621189500003</v>
      </c>
      <c r="Q49" s="79">
        <v>4.8999999999999998E-3</v>
      </c>
      <c r="R49" s="79">
        <v>1.35E-2</v>
      </c>
      <c r="S49" s="79">
        <v>2.9999999999999997E-4</v>
      </c>
    </row>
    <row r="50" spans="2:19">
      <c r="B50" t="s">
        <v>279</v>
      </c>
      <c r="C50" s="16"/>
      <c r="D50" s="16"/>
      <c r="E50" s="16"/>
    </row>
    <row r="51" spans="2:19">
      <c r="B51" t="s">
        <v>379</v>
      </c>
      <c r="C51" s="16"/>
      <c r="D51" s="16"/>
      <c r="E51" s="16"/>
    </row>
    <row r="52" spans="2:19">
      <c r="B52" t="s">
        <v>380</v>
      </c>
      <c r="C52" s="16"/>
      <c r="D52" s="16"/>
      <c r="E52" s="16"/>
    </row>
    <row r="53" spans="2:19">
      <c r="B53" t="s">
        <v>381</v>
      </c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9">
        <v>43830</v>
      </c>
      <c r="E1" s="16"/>
    </row>
    <row r="2" spans="2:98">
      <c r="B2" s="2" t="s">
        <v>1</v>
      </c>
      <c r="C2" s="12" t="s">
        <v>196</v>
      </c>
      <c r="E2" s="16"/>
    </row>
    <row r="3" spans="2:98">
      <c r="B3" s="2" t="s">
        <v>2</v>
      </c>
      <c r="C3" s="26" t="s">
        <v>4158</v>
      </c>
      <c r="E3" s="16"/>
    </row>
    <row r="4" spans="2:98">
      <c r="B4" s="2" t="s">
        <v>3</v>
      </c>
    </row>
    <row r="5" spans="2:98">
      <c r="B5" s="75" t="s">
        <v>197</v>
      </c>
      <c r="C5" t="s">
        <v>198</v>
      </c>
    </row>
    <row r="6" spans="2:9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27953470.710000001</v>
      </c>
      <c r="I11" s="7"/>
      <c r="J11" s="76">
        <v>201849.6989484579</v>
      </c>
      <c r="K11" s="7"/>
      <c r="L11" s="77">
        <v>1</v>
      </c>
      <c r="M11" s="77">
        <v>1.06E-2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206</v>
      </c>
      <c r="C12" s="16"/>
      <c r="D12" s="16"/>
      <c r="E12" s="16"/>
      <c r="H12" s="82">
        <v>2678720.7799999998</v>
      </c>
      <c r="J12" s="82">
        <v>44793.01871381759</v>
      </c>
      <c r="L12" s="81">
        <v>0.22189999999999999</v>
      </c>
      <c r="M12" s="81">
        <v>2.3999999999999998E-3</v>
      </c>
    </row>
    <row r="13" spans="2:98">
      <c r="B13" t="s">
        <v>2478</v>
      </c>
      <c r="C13" t="s">
        <v>2479</v>
      </c>
      <c r="D13" t="s">
        <v>126</v>
      </c>
      <c r="E13" t="s">
        <v>2480</v>
      </c>
      <c r="F13" t="s">
        <v>1217</v>
      </c>
      <c r="G13" t="s">
        <v>113</v>
      </c>
      <c r="H13" s="78">
        <v>2489</v>
      </c>
      <c r="I13" s="78">
        <v>1</v>
      </c>
      <c r="J13" s="78">
        <v>9.6528398000000001E-2</v>
      </c>
      <c r="K13" s="79">
        <v>5.0000000000000001E-4</v>
      </c>
      <c r="L13" s="79">
        <v>0</v>
      </c>
      <c r="M13" s="79">
        <v>0</v>
      </c>
    </row>
    <row r="14" spans="2:98">
      <c r="B14" t="s">
        <v>2481</v>
      </c>
      <c r="C14" t="s">
        <v>2482</v>
      </c>
      <c r="D14" t="s">
        <v>126</v>
      </c>
      <c r="E14" t="s">
        <v>2483</v>
      </c>
      <c r="F14" t="s">
        <v>104</v>
      </c>
      <c r="G14" t="s">
        <v>105</v>
      </c>
      <c r="H14" s="78">
        <v>216534</v>
      </c>
      <c r="I14" s="78">
        <v>9.9999999999999995E-7</v>
      </c>
      <c r="J14" s="78">
        <v>2.1653400000000001E-6</v>
      </c>
      <c r="K14" s="79">
        <v>5.7999999999999996E-3</v>
      </c>
      <c r="L14" s="79">
        <v>0</v>
      </c>
      <c r="M14" s="79">
        <v>0</v>
      </c>
    </row>
    <row r="15" spans="2:98">
      <c r="B15" t="s">
        <v>2484</v>
      </c>
      <c r="C15" t="s">
        <v>2485</v>
      </c>
      <c r="D15" t="s">
        <v>126</v>
      </c>
      <c r="E15" t="s">
        <v>2428</v>
      </c>
      <c r="F15" t="s">
        <v>761</v>
      </c>
      <c r="G15" t="s">
        <v>105</v>
      </c>
      <c r="H15" s="78">
        <v>769197</v>
      </c>
      <c r="I15" s="78">
        <v>9.9999999999999995E-7</v>
      </c>
      <c r="J15" s="78">
        <v>7.6919699999999998E-6</v>
      </c>
      <c r="K15" s="79">
        <v>2.8199999999999999E-2</v>
      </c>
      <c r="L15" s="79">
        <v>0</v>
      </c>
      <c r="M15" s="79">
        <v>0</v>
      </c>
    </row>
    <row r="16" spans="2:98">
      <c r="B16" t="s">
        <v>2486</v>
      </c>
      <c r="C16" t="s">
        <v>2487</v>
      </c>
      <c r="D16" t="s">
        <v>126</v>
      </c>
      <c r="E16" t="s">
        <v>2488</v>
      </c>
      <c r="F16" t="s">
        <v>442</v>
      </c>
      <c r="G16" t="s">
        <v>109</v>
      </c>
      <c r="H16" s="78">
        <v>1663134.65</v>
      </c>
      <c r="I16" s="78">
        <v>752.64999999999964</v>
      </c>
      <c r="J16" s="78">
        <v>43260.766651785598</v>
      </c>
      <c r="K16" s="79">
        <v>2.87E-2</v>
      </c>
      <c r="L16" s="79">
        <v>0.21429999999999999</v>
      </c>
      <c r="M16" s="79">
        <v>2.3E-3</v>
      </c>
    </row>
    <row r="17" spans="2:13">
      <c r="B17" t="s">
        <v>2489</v>
      </c>
      <c r="C17" t="s">
        <v>2490</v>
      </c>
      <c r="D17" t="s">
        <v>126</v>
      </c>
      <c r="E17" t="s">
        <v>2491</v>
      </c>
      <c r="F17" t="s">
        <v>130</v>
      </c>
      <c r="G17" t="s">
        <v>105</v>
      </c>
      <c r="H17" s="78">
        <v>0.03</v>
      </c>
      <c r="I17" s="78">
        <v>14032.855611000001</v>
      </c>
      <c r="J17" s="78">
        <v>4.2098566832999996E-3</v>
      </c>
      <c r="K17" s="79">
        <v>0</v>
      </c>
      <c r="L17" s="79">
        <v>0</v>
      </c>
      <c r="M17" s="79">
        <v>0</v>
      </c>
    </row>
    <row r="18" spans="2:13">
      <c r="B18" t="s">
        <v>2492</v>
      </c>
      <c r="C18" t="s">
        <v>2493</v>
      </c>
      <c r="D18" t="s">
        <v>126</v>
      </c>
      <c r="E18" t="s">
        <v>2465</v>
      </c>
      <c r="F18" t="s">
        <v>130</v>
      </c>
      <c r="G18" t="s">
        <v>109</v>
      </c>
      <c r="H18" s="78">
        <v>27366.1</v>
      </c>
      <c r="I18" s="78">
        <v>1620</v>
      </c>
      <c r="J18" s="78">
        <v>1532.1513139199999</v>
      </c>
      <c r="K18" s="79">
        <v>2.8E-3</v>
      </c>
      <c r="L18" s="79">
        <v>7.6E-3</v>
      </c>
      <c r="M18" s="79">
        <v>1E-4</v>
      </c>
    </row>
    <row r="19" spans="2:13">
      <c r="B19" s="80" t="s">
        <v>277</v>
      </c>
      <c r="C19" s="16"/>
      <c r="D19" s="16"/>
      <c r="E19" s="16"/>
      <c r="H19" s="82">
        <v>25274749.93</v>
      </c>
      <c r="J19" s="82">
        <v>157056.68023464028</v>
      </c>
      <c r="L19" s="81">
        <v>0.77810000000000001</v>
      </c>
      <c r="M19" s="81">
        <v>8.3000000000000001E-3</v>
      </c>
    </row>
    <row r="20" spans="2:13">
      <c r="B20" s="80" t="s">
        <v>385</v>
      </c>
      <c r="C20" s="16"/>
      <c r="D20" s="16"/>
      <c r="E20" s="16"/>
      <c r="H20" s="82">
        <v>122000</v>
      </c>
      <c r="J20" s="82">
        <v>4.2163200000000002E-4</v>
      </c>
      <c r="L20" s="81">
        <v>0</v>
      </c>
      <c r="M20" s="81">
        <v>0</v>
      </c>
    </row>
    <row r="21" spans="2:13">
      <c r="B21" t="s">
        <v>2494</v>
      </c>
      <c r="C21" t="s">
        <v>2495</v>
      </c>
      <c r="D21" t="s">
        <v>996</v>
      </c>
      <c r="E21" t="s">
        <v>2496</v>
      </c>
      <c r="F21" t="s">
        <v>1107</v>
      </c>
      <c r="G21" t="s">
        <v>109</v>
      </c>
      <c r="H21" s="78">
        <v>79000</v>
      </c>
      <c r="I21" s="78">
        <v>1E-4</v>
      </c>
      <c r="J21" s="78">
        <v>2.7302400000000002E-4</v>
      </c>
      <c r="K21" s="79">
        <v>3.0999999999999999E-3</v>
      </c>
      <c r="L21" s="79">
        <v>0</v>
      </c>
      <c r="M21" s="79">
        <v>0</v>
      </c>
    </row>
    <row r="22" spans="2:13">
      <c r="B22" t="s">
        <v>2497</v>
      </c>
      <c r="C22" t="s">
        <v>2498</v>
      </c>
      <c r="D22" t="s">
        <v>996</v>
      </c>
      <c r="E22" t="s">
        <v>2499</v>
      </c>
      <c r="F22" t="s">
        <v>1066</v>
      </c>
      <c r="G22" t="s">
        <v>109</v>
      </c>
      <c r="H22" s="78">
        <v>43000</v>
      </c>
      <c r="I22" s="78">
        <v>1E-4</v>
      </c>
      <c r="J22" s="78">
        <v>1.48608E-4</v>
      </c>
      <c r="K22" s="79">
        <v>1E-3</v>
      </c>
      <c r="L22" s="79">
        <v>0</v>
      </c>
      <c r="M22" s="79">
        <v>0</v>
      </c>
    </row>
    <row r="23" spans="2:13">
      <c r="B23" s="80" t="s">
        <v>386</v>
      </c>
      <c r="C23" s="16"/>
      <c r="D23" s="16"/>
      <c r="E23" s="16"/>
      <c r="H23" s="82">
        <v>25152749.93</v>
      </c>
      <c r="J23" s="82">
        <v>157056.67981300829</v>
      </c>
      <c r="L23" s="81">
        <v>0.77810000000000001</v>
      </c>
      <c r="M23" s="81">
        <v>8.3000000000000001E-3</v>
      </c>
    </row>
    <row r="24" spans="2:13">
      <c r="B24" t="s">
        <v>2500</v>
      </c>
      <c r="C24" t="s">
        <v>2501</v>
      </c>
      <c r="D24" t="s">
        <v>126</v>
      </c>
      <c r="E24" t="s">
        <v>2502</v>
      </c>
      <c r="F24" t="s">
        <v>1071</v>
      </c>
      <c r="G24" t="s">
        <v>109</v>
      </c>
      <c r="H24" s="78">
        <v>3921650</v>
      </c>
      <c r="I24" s="78">
        <v>17.849599999999999</v>
      </c>
      <c r="J24" s="78">
        <v>2419.1959855104001</v>
      </c>
      <c r="K24" s="79">
        <v>3.1E-2</v>
      </c>
      <c r="L24" s="79">
        <v>1.2E-2</v>
      </c>
      <c r="M24" s="79">
        <v>1E-4</v>
      </c>
    </row>
    <row r="25" spans="2:13">
      <c r="B25" t="s">
        <v>2503</v>
      </c>
      <c r="C25" t="s">
        <v>2504</v>
      </c>
      <c r="D25" t="s">
        <v>126</v>
      </c>
      <c r="E25" t="s">
        <v>2505</v>
      </c>
      <c r="F25" t="s">
        <v>1601</v>
      </c>
      <c r="G25" t="s">
        <v>113</v>
      </c>
      <c r="H25" s="78">
        <v>3633593.92</v>
      </c>
      <c r="I25" s="78">
        <v>114.25890000000011</v>
      </c>
      <c r="J25" s="78">
        <v>16101.140172622299</v>
      </c>
      <c r="K25" s="79">
        <v>3.5000000000000003E-2</v>
      </c>
      <c r="L25" s="79">
        <v>7.9799999999999996E-2</v>
      </c>
      <c r="M25" s="79">
        <v>8.0000000000000004E-4</v>
      </c>
    </row>
    <row r="26" spans="2:13">
      <c r="B26" t="s">
        <v>2506</v>
      </c>
      <c r="C26" t="s">
        <v>2507</v>
      </c>
      <c r="D26" t="s">
        <v>126</v>
      </c>
      <c r="E26" t="s">
        <v>2508</v>
      </c>
      <c r="F26" t="s">
        <v>1601</v>
      </c>
      <c r="G26" t="s">
        <v>109</v>
      </c>
      <c r="H26" s="78">
        <v>60981.88</v>
      </c>
      <c r="I26" s="78">
        <v>9192.2395000000215</v>
      </c>
      <c r="J26" s="78">
        <v>19372.955193916201</v>
      </c>
      <c r="K26" s="79">
        <v>3.6999999999999998E-2</v>
      </c>
      <c r="L26" s="79">
        <v>9.6000000000000002E-2</v>
      </c>
      <c r="M26" s="79">
        <v>1E-3</v>
      </c>
    </row>
    <row r="27" spans="2:13">
      <c r="B27" t="s">
        <v>2509</v>
      </c>
      <c r="C27" t="s">
        <v>2510</v>
      </c>
      <c r="D27" t="s">
        <v>126</v>
      </c>
      <c r="E27" t="s">
        <v>2511</v>
      </c>
      <c r="F27" t="s">
        <v>1601</v>
      </c>
      <c r="G27" t="s">
        <v>109</v>
      </c>
      <c r="H27" s="78">
        <v>2482376.52</v>
      </c>
      <c r="I27" s="78">
        <v>114.52</v>
      </c>
      <c r="J27" s="78">
        <v>9824.7775934730198</v>
      </c>
      <c r="K27" s="79">
        <v>2.98E-2</v>
      </c>
      <c r="L27" s="79">
        <v>4.87E-2</v>
      </c>
      <c r="M27" s="79">
        <v>5.0000000000000001E-4</v>
      </c>
    </row>
    <row r="28" spans="2:13">
      <c r="B28" t="s">
        <v>2512</v>
      </c>
      <c r="C28" t="s">
        <v>2513</v>
      </c>
      <c r="D28" t="s">
        <v>126</v>
      </c>
      <c r="E28" t="s">
        <v>2514</v>
      </c>
      <c r="F28" t="s">
        <v>1601</v>
      </c>
      <c r="G28" t="s">
        <v>116</v>
      </c>
      <c r="H28" s="78">
        <v>4330212.9800000004</v>
      </c>
      <c r="I28" s="78">
        <v>102.49054800000032</v>
      </c>
      <c r="J28" s="78">
        <v>20236.217680523499</v>
      </c>
      <c r="K28" s="79">
        <v>6.3899999999999998E-2</v>
      </c>
      <c r="L28" s="79">
        <v>0.1003</v>
      </c>
      <c r="M28" s="79">
        <v>1.1000000000000001E-3</v>
      </c>
    </row>
    <row r="29" spans="2:13">
      <c r="B29" t="s">
        <v>2515</v>
      </c>
      <c r="C29" t="s">
        <v>2516</v>
      </c>
      <c r="D29" t="s">
        <v>126</v>
      </c>
      <c r="E29" t="s">
        <v>2517</v>
      </c>
      <c r="F29" t="s">
        <v>1601</v>
      </c>
      <c r="G29" t="s">
        <v>109</v>
      </c>
      <c r="H29" s="78">
        <v>1614995.6</v>
      </c>
      <c r="I29" s="78">
        <v>95.150900000000064</v>
      </c>
      <c r="J29" s="78">
        <v>5310.7759239335401</v>
      </c>
      <c r="K29" s="79">
        <v>3.7400000000000003E-2</v>
      </c>
      <c r="L29" s="79">
        <v>2.63E-2</v>
      </c>
      <c r="M29" s="79">
        <v>2.9999999999999997E-4</v>
      </c>
    </row>
    <row r="30" spans="2:13">
      <c r="B30" t="s">
        <v>2518</v>
      </c>
      <c r="C30" t="s">
        <v>2519</v>
      </c>
      <c r="D30" t="s">
        <v>126</v>
      </c>
      <c r="E30" t="s">
        <v>2520</v>
      </c>
      <c r="F30" t="s">
        <v>1601</v>
      </c>
      <c r="G30" t="s">
        <v>109</v>
      </c>
      <c r="H30" s="78">
        <v>14966</v>
      </c>
      <c r="I30" s="78">
        <v>316.6542</v>
      </c>
      <c r="J30" s="78">
        <v>163.781455928832</v>
      </c>
      <c r="K30" s="79">
        <v>5.9999999999999995E-4</v>
      </c>
      <c r="L30" s="79">
        <v>8.0000000000000004E-4</v>
      </c>
      <c r="M30" s="79">
        <v>0</v>
      </c>
    </row>
    <row r="31" spans="2:13">
      <c r="B31" t="s">
        <v>2521</v>
      </c>
      <c r="C31" t="s">
        <v>2522</v>
      </c>
      <c r="D31" t="s">
        <v>126</v>
      </c>
      <c r="E31" t="s">
        <v>2520</v>
      </c>
      <c r="F31" t="s">
        <v>1601</v>
      </c>
      <c r="G31" t="s">
        <v>109</v>
      </c>
      <c r="H31" s="78">
        <v>5342624.7699999996</v>
      </c>
      <c r="I31" s="78">
        <v>103.01129999999954</v>
      </c>
      <c r="J31" s="78">
        <v>19020.120985839701</v>
      </c>
      <c r="K31" s="79">
        <v>2.9399999999999999E-2</v>
      </c>
      <c r="L31" s="79">
        <v>9.4200000000000006E-2</v>
      </c>
      <c r="M31" s="79">
        <v>1E-3</v>
      </c>
    </row>
    <row r="32" spans="2:13">
      <c r="B32" t="s">
        <v>2523</v>
      </c>
      <c r="C32" t="s">
        <v>2524</v>
      </c>
      <c r="D32" t="s">
        <v>126</v>
      </c>
      <c r="E32" t="s">
        <v>2525</v>
      </c>
      <c r="F32" t="s">
        <v>1601</v>
      </c>
      <c r="G32" t="s">
        <v>109</v>
      </c>
      <c r="H32" s="78">
        <v>52256.47</v>
      </c>
      <c r="I32" s="78">
        <v>155.98159999999999</v>
      </c>
      <c r="J32" s="78">
        <v>281.70021200090099</v>
      </c>
      <c r="K32" s="79">
        <v>5.9999999999999995E-4</v>
      </c>
      <c r="L32" s="79">
        <v>1.4E-3</v>
      </c>
      <c r="M32" s="79">
        <v>0</v>
      </c>
    </row>
    <row r="33" spans="2:13">
      <c r="B33" t="s">
        <v>2526</v>
      </c>
      <c r="C33" t="s">
        <v>2527</v>
      </c>
      <c r="D33" t="s">
        <v>126</v>
      </c>
      <c r="E33" t="s">
        <v>2528</v>
      </c>
      <c r="F33" t="s">
        <v>126</v>
      </c>
      <c r="G33" t="s">
        <v>109</v>
      </c>
      <c r="H33" s="78">
        <v>84251.14</v>
      </c>
      <c r="I33" s="78">
        <v>10070.1158</v>
      </c>
      <c r="J33" s="78">
        <v>29321.351518994401</v>
      </c>
      <c r="K33" s="79">
        <v>2.35E-2</v>
      </c>
      <c r="L33" s="79">
        <v>0.14530000000000001</v>
      </c>
      <c r="M33" s="79">
        <v>1.5E-3</v>
      </c>
    </row>
    <row r="34" spans="2:13">
      <c r="B34" t="s">
        <v>2529</v>
      </c>
      <c r="C34" t="s">
        <v>2530</v>
      </c>
      <c r="D34" t="s">
        <v>126</v>
      </c>
      <c r="E34" t="s">
        <v>2531</v>
      </c>
      <c r="F34" t="s">
        <v>126</v>
      </c>
      <c r="G34" t="s">
        <v>109</v>
      </c>
      <c r="H34" s="78">
        <v>55713.01</v>
      </c>
      <c r="I34" s="78">
        <v>10283.032600000006</v>
      </c>
      <c r="J34" s="78">
        <v>19799.3790054417</v>
      </c>
      <c r="K34" s="79">
        <v>2.2499999999999999E-2</v>
      </c>
      <c r="L34" s="79">
        <v>9.8100000000000007E-2</v>
      </c>
      <c r="M34" s="79">
        <v>1E-3</v>
      </c>
    </row>
    <row r="35" spans="2:13">
      <c r="B35" t="s">
        <v>2532</v>
      </c>
      <c r="C35" t="s">
        <v>2533</v>
      </c>
      <c r="D35" t="s">
        <v>126</v>
      </c>
      <c r="E35" t="s">
        <v>2534</v>
      </c>
      <c r="F35" t="s">
        <v>442</v>
      </c>
      <c r="G35" t="s">
        <v>113</v>
      </c>
      <c r="H35" s="78">
        <v>3559127.64</v>
      </c>
      <c r="I35" s="78">
        <v>110.1592</v>
      </c>
      <c r="J35" s="78">
        <v>15205.284084823799</v>
      </c>
      <c r="K35" s="79">
        <v>6.3799999999999996E-2</v>
      </c>
      <c r="L35" s="79">
        <v>7.5300000000000006E-2</v>
      </c>
      <c r="M35" s="79">
        <v>8.0000000000000004E-4</v>
      </c>
    </row>
    <row r="36" spans="2:13">
      <c r="B36" t="s">
        <v>279</v>
      </c>
      <c r="C36" s="16"/>
      <c r="D36" s="16"/>
      <c r="E36" s="16"/>
    </row>
    <row r="37" spans="2:13">
      <c r="B37" t="s">
        <v>379</v>
      </c>
      <c r="C37" s="16"/>
      <c r="D37" s="16"/>
      <c r="E37" s="16"/>
    </row>
    <row r="38" spans="2:13">
      <c r="B38" t="s">
        <v>380</v>
      </c>
      <c r="C38" s="16"/>
      <c r="D38" s="16"/>
      <c r="E38" s="16"/>
    </row>
    <row r="39" spans="2:13">
      <c r="B39" t="s">
        <v>381</v>
      </c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1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9">
        <v>43830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196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4158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</row>
    <row r="5" spans="2:55">
      <c r="B5" s="75" t="s">
        <v>197</v>
      </c>
      <c r="C5" t="s">
        <v>198</v>
      </c>
    </row>
    <row r="6" spans="2:5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142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347142529.55400002</v>
      </c>
      <c r="G11" s="7"/>
      <c r="H11" s="76">
        <v>991363.30676566262</v>
      </c>
      <c r="I11" s="7"/>
      <c r="J11" s="77">
        <v>1</v>
      </c>
      <c r="K11" s="77">
        <v>5.2200000000000003E-2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206</v>
      </c>
      <c r="C12" s="16"/>
      <c r="F12" s="82">
        <v>60958122.609999999</v>
      </c>
      <c r="H12" s="82">
        <v>95381.856948055574</v>
      </c>
      <c r="J12" s="81">
        <v>9.6199999999999994E-2</v>
      </c>
      <c r="K12" s="81">
        <v>5.0000000000000001E-3</v>
      </c>
    </row>
    <row r="13" spans="2:55">
      <c r="B13" s="80" t="s">
        <v>2535</v>
      </c>
      <c r="C13" s="16"/>
      <c r="F13" s="82">
        <v>4453310.5199999996</v>
      </c>
      <c r="H13" s="82">
        <v>6208.7779110030096</v>
      </c>
      <c r="J13" s="81">
        <v>6.3E-3</v>
      </c>
      <c r="K13" s="81">
        <v>2.9999999999999997E-4</v>
      </c>
    </row>
    <row r="14" spans="2:55">
      <c r="B14" t="s">
        <v>2536</v>
      </c>
      <c r="C14" t="s">
        <v>2537</v>
      </c>
      <c r="D14" t="s">
        <v>109</v>
      </c>
      <c r="E14" t="s">
        <v>2538</v>
      </c>
      <c r="F14" s="78">
        <v>1172116.03</v>
      </c>
      <c r="G14" s="78">
        <v>116.50660000000003</v>
      </c>
      <c r="H14" s="78">
        <v>4719.48779960518</v>
      </c>
      <c r="I14" s="79">
        <v>1.0699999999999999E-2</v>
      </c>
      <c r="J14" s="79">
        <v>4.7999999999999996E-3</v>
      </c>
      <c r="K14" s="79">
        <v>2.0000000000000001E-4</v>
      </c>
    </row>
    <row r="15" spans="2:55">
      <c r="B15" t="s">
        <v>2539</v>
      </c>
      <c r="C15" t="s">
        <v>2540</v>
      </c>
      <c r="D15" t="s">
        <v>109</v>
      </c>
      <c r="E15" t="s">
        <v>2541</v>
      </c>
      <c r="F15" s="78">
        <v>1000000</v>
      </c>
      <c r="G15" s="78">
        <v>7.6555</v>
      </c>
      <c r="H15" s="78">
        <v>264.57407999999998</v>
      </c>
      <c r="I15" s="79">
        <v>0.1</v>
      </c>
      <c r="J15" s="79">
        <v>2.9999999999999997E-4</v>
      </c>
      <c r="K15" s="79">
        <v>0</v>
      </c>
    </row>
    <row r="16" spans="2:55">
      <c r="B16" t="s">
        <v>2542</v>
      </c>
      <c r="C16" t="s">
        <v>2543</v>
      </c>
      <c r="D16" t="s">
        <v>109</v>
      </c>
      <c r="E16" t="s">
        <v>2541</v>
      </c>
      <c r="F16" s="78">
        <v>499706</v>
      </c>
      <c r="G16" s="78">
        <v>1E-4</v>
      </c>
      <c r="H16" s="78">
        <v>1.726983936E-3</v>
      </c>
      <c r="I16" s="79">
        <v>2.3400000000000001E-2</v>
      </c>
      <c r="J16" s="79">
        <v>0</v>
      </c>
      <c r="K16" s="79">
        <v>0</v>
      </c>
    </row>
    <row r="17" spans="2:11">
      <c r="B17" t="s">
        <v>2544</v>
      </c>
      <c r="C17" t="s">
        <v>2545</v>
      </c>
      <c r="D17" t="s">
        <v>109</v>
      </c>
      <c r="E17" t="s">
        <v>2546</v>
      </c>
      <c r="F17" s="78">
        <v>139972.16</v>
      </c>
      <c r="G17" s="78">
        <v>147.44739999999999</v>
      </c>
      <c r="H17" s="78">
        <v>713.26763358511096</v>
      </c>
      <c r="I17" s="79">
        <v>6.3E-3</v>
      </c>
      <c r="J17" s="79">
        <v>6.9999999999999999E-4</v>
      </c>
      <c r="K17" s="79">
        <v>0</v>
      </c>
    </row>
    <row r="18" spans="2:11">
      <c r="B18" t="s">
        <v>2547</v>
      </c>
      <c r="C18" t="s">
        <v>2548</v>
      </c>
      <c r="D18" t="s">
        <v>105</v>
      </c>
      <c r="E18" t="s">
        <v>2549</v>
      </c>
      <c r="F18" s="78">
        <v>85497.21</v>
      </c>
      <c r="G18" s="78">
        <v>78.052069000000003</v>
      </c>
      <c r="H18" s="78">
        <v>66.732341342274907</v>
      </c>
      <c r="I18" s="79">
        <v>6.3E-3</v>
      </c>
      <c r="J18" s="79">
        <v>1E-4</v>
      </c>
      <c r="K18" s="79">
        <v>0</v>
      </c>
    </row>
    <row r="19" spans="2:11">
      <c r="B19" t="s">
        <v>2550</v>
      </c>
      <c r="C19" t="s">
        <v>2551</v>
      </c>
      <c r="D19" t="s">
        <v>105</v>
      </c>
      <c r="E19" t="s">
        <v>2549</v>
      </c>
      <c r="F19" s="78">
        <v>568519.12</v>
      </c>
      <c r="G19" s="78">
        <v>76.867215000000002</v>
      </c>
      <c r="H19" s="78">
        <v>437.00481428650801</v>
      </c>
      <c r="I19" s="79">
        <v>6.3E-3</v>
      </c>
      <c r="J19" s="79">
        <v>4.0000000000000002E-4</v>
      </c>
      <c r="K19" s="79">
        <v>0</v>
      </c>
    </row>
    <row r="20" spans="2:11">
      <c r="B20" t="s">
        <v>2552</v>
      </c>
      <c r="C20" t="s">
        <v>2553</v>
      </c>
      <c r="D20" t="s">
        <v>109</v>
      </c>
      <c r="E20" t="s">
        <v>2541</v>
      </c>
      <c r="F20" s="78">
        <v>987500</v>
      </c>
      <c r="G20" s="78">
        <v>0.22589999999999999</v>
      </c>
      <c r="H20" s="78">
        <v>7.7095152000000002</v>
      </c>
      <c r="I20" s="79">
        <v>4.5600000000000002E-2</v>
      </c>
      <c r="J20" s="79">
        <v>0</v>
      </c>
      <c r="K20" s="79">
        <v>0</v>
      </c>
    </row>
    <row r="21" spans="2:11">
      <c r="B21" s="80" t="s">
        <v>2554</v>
      </c>
      <c r="C21" s="16"/>
      <c r="F21" s="82">
        <v>0</v>
      </c>
      <c r="H21" s="82">
        <v>0</v>
      </c>
      <c r="J21" s="81">
        <v>0</v>
      </c>
      <c r="K21" s="81">
        <v>0</v>
      </c>
    </row>
    <row r="22" spans="2:11">
      <c r="B22" t="s">
        <v>269</v>
      </c>
      <c r="C22" t="s">
        <v>269</v>
      </c>
      <c r="D22" t="s">
        <v>269</v>
      </c>
      <c r="F22" s="78">
        <v>0</v>
      </c>
      <c r="G22" s="78">
        <v>0</v>
      </c>
      <c r="H22" s="78">
        <v>0</v>
      </c>
      <c r="I22" s="79">
        <v>0</v>
      </c>
      <c r="J22" s="79">
        <v>0</v>
      </c>
      <c r="K22" s="79">
        <v>0</v>
      </c>
    </row>
    <row r="23" spans="2:11">
      <c r="B23" s="80" t="s">
        <v>2555</v>
      </c>
      <c r="C23" s="16"/>
      <c r="F23" s="82">
        <v>13685261.67</v>
      </c>
      <c r="H23" s="82">
        <v>13832.404198176153</v>
      </c>
      <c r="J23" s="81">
        <v>1.4E-2</v>
      </c>
      <c r="K23" s="81">
        <v>6.9999999999999999E-4</v>
      </c>
    </row>
    <row r="24" spans="2:11">
      <c r="B24" t="s">
        <v>2556</v>
      </c>
      <c r="C24" t="s">
        <v>2557</v>
      </c>
      <c r="D24" t="s">
        <v>105</v>
      </c>
      <c r="E24" t="s">
        <v>2558</v>
      </c>
      <c r="F24" s="78">
        <v>180215.34</v>
      </c>
      <c r="G24" s="78">
        <v>9.9999999999999995E-7</v>
      </c>
      <c r="H24" s="78">
        <v>1.8021534E-6</v>
      </c>
      <c r="I24" s="79">
        <v>1.54E-2</v>
      </c>
      <c r="J24" s="79">
        <v>0</v>
      </c>
      <c r="K24" s="79">
        <v>0</v>
      </c>
    </row>
    <row r="25" spans="2:11">
      <c r="B25" t="s">
        <v>2559</v>
      </c>
      <c r="C25" t="s">
        <v>2560</v>
      </c>
      <c r="D25" t="s">
        <v>105</v>
      </c>
      <c r="E25" t="s">
        <v>285</v>
      </c>
      <c r="F25" s="78">
        <v>13505046.33</v>
      </c>
      <c r="G25" s="78">
        <v>102.4239670000003</v>
      </c>
      <c r="H25" s="78">
        <v>13832.404196374</v>
      </c>
      <c r="I25" s="79">
        <v>2.63E-2</v>
      </c>
      <c r="J25" s="79">
        <v>1.4E-2</v>
      </c>
      <c r="K25" s="79">
        <v>6.9999999999999999E-4</v>
      </c>
    </row>
    <row r="26" spans="2:11">
      <c r="B26" s="80" t="s">
        <v>2561</v>
      </c>
      <c r="C26" s="16"/>
      <c r="F26" s="82">
        <v>42819550.420000002</v>
      </c>
      <c r="H26" s="82">
        <v>75340.67483887641</v>
      </c>
      <c r="J26" s="81">
        <v>7.5999999999999998E-2</v>
      </c>
      <c r="K26" s="81">
        <v>4.0000000000000001E-3</v>
      </c>
    </row>
    <row r="27" spans="2:11">
      <c r="B27" t="s">
        <v>2562</v>
      </c>
      <c r="C27" t="s">
        <v>2563</v>
      </c>
      <c r="D27" t="s">
        <v>109</v>
      </c>
      <c r="E27" t="s">
        <v>2564</v>
      </c>
      <c r="F27" s="78">
        <v>34669.01</v>
      </c>
      <c r="G27" s="78">
        <v>100</v>
      </c>
      <c r="H27" s="78">
        <v>119.81609856</v>
      </c>
      <c r="I27" s="79">
        <v>1.6999999999999999E-3</v>
      </c>
      <c r="J27" s="79">
        <v>1E-4</v>
      </c>
      <c r="K27" s="79">
        <v>0</v>
      </c>
    </row>
    <row r="28" spans="2:11">
      <c r="B28" t="s">
        <v>2565</v>
      </c>
      <c r="C28" t="s">
        <v>2566</v>
      </c>
      <c r="D28" t="s">
        <v>109</v>
      </c>
      <c r="E28" t="s">
        <v>2567</v>
      </c>
      <c r="F28" s="78">
        <v>1393086</v>
      </c>
      <c r="G28" s="78">
        <v>78.501999999999995</v>
      </c>
      <c r="H28" s="78">
        <v>3779.48288466432</v>
      </c>
      <c r="I28" s="79">
        <v>7.0000000000000007E-2</v>
      </c>
      <c r="J28" s="79">
        <v>3.8E-3</v>
      </c>
      <c r="K28" s="79">
        <v>2.0000000000000001E-4</v>
      </c>
    </row>
    <row r="29" spans="2:11">
      <c r="B29" t="s">
        <v>2568</v>
      </c>
      <c r="C29" t="s">
        <v>2569</v>
      </c>
      <c r="D29" t="s">
        <v>105</v>
      </c>
      <c r="E29" t="s">
        <v>2443</v>
      </c>
      <c r="F29" s="78">
        <v>6706219.8600000003</v>
      </c>
      <c r="G29" s="78">
        <v>104.98480699999998</v>
      </c>
      <c r="H29" s="78">
        <v>7040.5119770166802</v>
      </c>
      <c r="I29" s="79">
        <v>1.34E-2</v>
      </c>
      <c r="J29" s="79">
        <v>7.1000000000000004E-3</v>
      </c>
      <c r="K29" s="79">
        <v>4.0000000000000002E-4</v>
      </c>
    </row>
    <row r="30" spans="2:11">
      <c r="B30" t="s">
        <v>2570</v>
      </c>
      <c r="C30" t="s">
        <v>2571</v>
      </c>
      <c r="D30" t="s">
        <v>105</v>
      </c>
      <c r="E30" t="s">
        <v>2572</v>
      </c>
      <c r="F30" s="78">
        <v>8401490.4900000002</v>
      </c>
      <c r="G30" s="78">
        <v>101.23765299999999</v>
      </c>
      <c r="H30" s="78">
        <v>8505.4717890941993</v>
      </c>
      <c r="I30" s="79">
        <v>1.06E-2</v>
      </c>
      <c r="J30" s="79">
        <v>8.6E-3</v>
      </c>
      <c r="K30" s="79">
        <v>4.0000000000000002E-4</v>
      </c>
    </row>
    <row r="31" spans="2:11">
      <c r="B31" t="s">
        <v>2573</v>
      </c>
      <c r="C31" t="s">
        <v>2574</v>
      </c>
      <c r="D31" t="s">
        <v>109</v>
      </c>
      <c r="E31" t="s">
        <v>2423</v>
      </c>
      <c r="F31" s="78">
        <v>1373107.42</v>
      </c>
      <c r="G31" s="78">
        <v>97.220999999999961</v>
      </c>
      <c r="H31" s="78">
        <v>4613.5829311425796</v>
      </c>
      <c r="I31" s="79">
        <v>9.5999999999999992E-3</v>
      </c>
      <c r="J31" s="79">
        <v>4.7000000000000002E-3</v>
      </c>
      <c r="K31" s="79">
        <v>2.0000000000000001E-4</v>
      </c>
    </row>
    <row r="32" spans="2:11">
      <c r="B32" t="s">
        <v>2575</v>
      </c>
      <c r="C32" t="s">
        <v>2576</v>
      </c>
      <c r="D32" t="s">
        <v>109</v>
      </c>
      <c r="E32" t="s">
        <v>2577</v>
      </c>
      <c r="F32" s="78">
        <v>4997425</v>
      </c>
      <c r="G32" s="78">
        <v>6.8605</v>
      </c>
      <c r="H32" s="78">
        <v>1184.8838703839999</v>
      </c>
      <c r="I32" s="79">
        <v>5.8400000000000001E-2</v>
      </c>
      <c r="J32" s="79">
        <v>1.1999999999999999E-3</v>
      </c>
      <c r="K32" s="79">
        <v>1E-4</v>
      </c>
    </row>
    <row r="33" spans="2:11">
      <c r="B33" t="s">
        <v>2578</v>
      </c>
      <c r="C33" t="s">
        <v>2579</v>
      </c>
      <c r="D33" t="s">
        <v>109</v>
      </c>
      <c r="E33" t="s">
        <v>2580</v>
      </c>
      <c r="F33" s="78">
        <v>1430665.11</v>
      </c>
      <c r="G33" s="78">
        <v>115.09049999999993</v>
      </c>
      <c r="H33" s="78">
        <v>5690.5100758352501</v>
      </c>
      <c r="I33" s="79">
        <v>2.5100000000000001E-2</v>
      </c>
      <c r="J33" s="79">
        <v>5.7000000000000002E-3</v>
      </c>
      <c r="K33" s="79">
        <v>2.9999999999999997E-4</v>
      </c>
    </row>
    <row r="34" spans="2:11">
      <c r="B34" t="s">
        <v>2581</v>
      </c>
      <c r="C34" t="s">
        <v>2582</v>
      </c>
      <c r="D34" t="s">
        <v>109</v>
      </c>
      <c r="E34" t="s">
        <v>2583</v>
      </c>
      <c r="F34" s="78">
        <v>666238.99</v>
      </c>
      <c r="G34" s="78">
        <v>105.2613999999999</v>
      </c>
      <c r="H34" s="78">
        <v>2423.66683928784</v>
      </c>
      <c r="I34" s="79">
        <v>5.0000000000000001E-4</v>
      </c>
      <c r="J34" s="79">
        <v>2.3999999999999998E-3</v>
      </c>
      <c r="K34" s="79">
        <v>1E-4</v>
      </c>
    </row>
    <row r="35" spans="2:11">
      <c r="B35" t="s">
        <v>2584</v>
      </c>
      <c r="C35" t="s">
        <v>2585</v>
      </c>
      <c r="D35" t="s">
        <v>105</v>
      </c>
      <c r="E35" t="s">
        <v>2586</v>
      </c>
      <c r="F35" s="78">
        <v>599050.29</v>
      </c>
      <c r="G35" s="78">
        <v>100</v>
      </c>
      <c r="H35" s="78">
        <v>599.05029000000002</v>
      </c>
      <c r="I35" s="79">
        <v>0</v>
      </c>
      <c r="J35" s="79">
        <v>5.9999999999999995E-4</v>
      </c>
      <c r="K35" s="79">
        <v>0</v>
      </c>
    </row>
    <row r="36" spans="2:11">
      <c r="B36" t="s">
        <v>2587</v>
      </c>
      <c r="C36" t="s">
        <v>2588</v>
      </c>
      <c r="D36" t="s">
        <v>109</v>
      </c>
      <c r="E36" t="s">
        <v>2589</v>
      </c>
      <c r="F36" s="78">
        <v>4061272.55</v>
      </c>
      <c r="G36" s="78">
        <v>1E-4</v>
      </c>
      <c r="H36" s="78">
        <v>1.40357579328E-2</v>
      </c>
      <c r="I36" s="79">
        <v>6.83E-2</v>
      </c>
      <c r="J36" s="79">
        <v>0</v>
      </c>
      <c r="K36" s="79">
        <v>0</v>
      </c>
    </row>
    <row r="37" spans="2:11">
      <c r="B37" t="s">
        <v>2590</v>
      </c>
      <c r="C37" t="s">
        <v>2591</v>
      </c>
      <c r="D37" t="s">
        <v>109</v>
      </c>
      <c r="E37" t="s">
        <v>2592</v>
      </c>
      <c r="F37" s="78">
        <v>2383183.4300000002</v>
      </c>
      <c r="G37" s="78">
        <v>109.49559999999998</v>
      </c>
      <c r="H37" s="78">
        <v>9018.3663214125008</v>
      </c>
      <c r="I37" s="79">
        <v>5.0000000000000001E-3</v>
      </c>
      <c r="J37" s="79">
        <v>9.1000000000000004E-3</v>
      </c>
      <c r="K37" s="79">
        <v>5.0000000000000001E-4</v>
      </c>
    </row>
    <row r="38" spans="2:11">
      <c r="B38" t="s">
        <v>2593</v>
      </c>
      <c r="C38" t="s">
        <v>2594</v>
      </c>
      <c r="D38" t="s">
        <v>109</v>
      </c>
      <c r="E38" t="s">
        <v>2595</v>
      </c>
      <c r="F38" s="78">
        <v>4119097</v>
      </c>
      <c r="G38" s="78">
        <v>22.3687</v>
      </c>
      <c r="H38" s="78">
        <v>3184.3184854083802</v>
      </c>
      <c r="I38" s="79">
        <v>2.8500000000000001E-2</v>
      </c>
      <c r="J38" s="79">
        <v>3.2000000000000002E-3</v>
      </c>
      <c r="K38" s="79">
        <v>2.0000000000000001E-4</v>
      </c>
    </row>
    <row r="39" spans="2:11">
      <c r="B39" t="s">
        <v>2596</v>
      </c>
      <c r="C39" t="s">
        <v>2597</v>
      </c>
      <c r="D39" t="s">
        <v>109</v>
      </c>
      <c r="E39" t="s">
        <v>2541</v>
      </c>
      <c r="F39" s="78">
        <v>1479000</v>
      </c>
      <c r="G39" s="78">
        <v>1E-4</v>
      </c>
      <c r="H39" s="78">
        <v>5.1114239999999998E-3</v>
      </c>
      <c r="I39" s="79">
        <v>3.8899999999999997E-2</v>
      </c>
      <c r="J39" s="79">
        <v>0</v>
      </c>
      <c r="K39" s="79">
        <v>0</v>
      </c>
    </row>
    <row r="40" spans="2:11">
      <c r="B40" t="s">
        <v>2598</v>
      </c>
      <c r="C40" t="s">
        <v>2599</v>
      </c>
      <c r="D40" t="s">
        <v>109</v>
      </c>
      <c r="E40" t="s">
        <v>2600</v>
      </c>
      <c r="F40" s="78">
        <v>31827.99</v>
      </c>
      <c r="G40" s="78">
        <v>29.158799999999999</v>
      </c>
      <c r="H40" s="78">
        <v>32.073960780702798</v>
      </c>
      <c r="I40" s="79">
        <v>0.01</v>
      </c>
      <c r="J40" s="79">
        <v>0</v>
      </c>
      <c r="K40" s="79">
        <v>0</v>
      </c>
    </row>
    <row r="41" spans="2:11">
      <c r="B41" t="s">
        <v>2601</v>
      </c>
      <c r="C41" t="s">
        <v>2602</v>
      </c>
      <c r="D41" t="s">
        <v>109</v>
      </c>
      <c r="E41" t="s">
        <v>2603</v>
      </c>
      <c r="F41" s="78">
        <v>3127433.36</v>
      </c>
      <c r="G41" s="78">
        <v>86.613400000000055</v>
      </c>
      <c r="H41" s="78">
        <v>9361.5311203093097</v>
      </c>
      <c r="I41" s="79">
        <v>3.6700000000000003E-2</v>
      </c>
      <c r="J41" s="79">
        <v>9.4000000000000004E-3</v>
      </c>
      <c r="K41" s="79">
        <v>5.0000000000000001E-4</v>
      </c>
    </row>
    <row r="42" spans="2:11">
      <c r="B42" t="s">
        <v>2604</v>
      </c>
      <c r="C42" t="s">
        <v>2605</v>
      </c>
      <c r="D42" t="s">
        <v>105</v>
      </c>
      <c r="E42" t="s">
        <v>2606</v>
      </c>
      <c r="F42" s="78">
        <v>30757.7</v>
      </c>
      <c r="G42" s="78">
        <v>16101.940313610008</v>
      </c>
      <c r="H42" s="78">
        <v>4952.5864958392203</v>
      </c>
      <c r="I42" s="79">
        <v>3.5000000000000003E-2</v>
      </c>
      <c r="J42" s="79">
        <v>5.0000000000000001E-3</v>
      </c>
      <c r="K42" s="79">
        <v>2.9999999999999997E-4</v>
      </c>
    </row>
    <row r="43" spans="2:11">
      <c r="B43" t="s">
        <v>2607</v>
      </c>
      <c r="C43" t="s">
        <v>2608</v>
      </c>
      <c r="D43" t="s">
        <v>113</v>
      </c>
      <c r="E43" t="s">
        <v>2609</v>
      </c>
      <c r="F43" s="78">
        <v>1985026.22</v>
      </c>
      <c r="G43" s="78">
        <v>192.70160000000027</v>
      </c>
      <c r="H43" s="78">
        <v>14834.802551959499</v>
      </c>
      <c r="I43" s="79">
        <v>1.95E-2</v>
      </c>
      <c r="J43" s="79">
        <v>1.4999999999999999E-2</v>
      </c>
      <c r="K43" s="79">
        <v>8.0000000000000004E-4</v>
      </c>
    </row>
    <row r="44" spans="2:11">
      <c r="B44" s="80" t="s">
        <v>277</v>
      </c>
      <c r="C44" s="16"/>
      <c r="F44" s="82">
        <v>286184406.94400001</v>
      </c>
      <c r="H44" s="82">
        <v>895981.44981760695</v>
      </c>
      <c r="J44" s="81">
        <v>0.90380000000000005</v>
      </c>
      <c r="K44" s="81">
        <v>4.7199999999999999E-2</v>
      </c>
    </row>
    <row r="45" spans="2:11">
      <c r="B45" s="80" t="s">
        <v>2610</v>
      </c>
      <c r="C45" s="16"/>
      <c r="F45" s="82">
        <v>10450841.52</v>
      </c>
      <c r="H45" s="82">
        <v>41980.495344320581</v>
      </c>
      <c r="J45" s="81">
        <v>4.2299999999999997E-2</v>
      </c>
      <c r="K45" s="81">
        <v>2.2000000000000001E-3</v>
      </c>
    </row>
    <row r="46" spans="2:11">
      <c r="B46" t="s">
        <v>2611</v>
      </c>
      <c r="C46" t="s">
        <v>2612</v>
      </c>
      <c r="D46" t="s">
        <v>109</v>
      </c>
      <c r="E46" t="s">
        <v>2613</v>
      </c>
      <c r="F46" s="78">
        <v>113300.07</v>
      </c>
      <c r="G46" s="78">
        <v>93.334900000000104</v>
      </c>
      <c r="H46" s="78">
        <v>365.46684031098999</v>
      </c>
      <c r="I46" s="79">
        <v>4.7300000000000002E-2</v>
      </c>
      <c r="J46" s="79">
        <v>4.0000000000000002E-4</v>
      </c>
      <c r="K46" s="79">
        <v>0</v>
      </c>
    </row>
    <row r="47" spans="2:11">
      <c r="B47" t="s">
        <v>2614</v>
      </c>
      <c r="C47" t="s">
        <v>2615</v>
      </c>
      <c r="D47" t="s">
        <v>109</v>
      </c>
      <c r="E47" t="s">
        <v>2616</v>
      </c>
      <c r="F47" s="78">
        <v>1674303.9</v>
      </c>
      <c r="G47" s="78">
        <v>104.95699999999999</v>
      </c>
      <c r="H47" s="78">
        <v>6073.2258427802899</v>
      </c>
      <c r="I47" s="79">
        <v>2.5999999999999999E-3</v>
      </c>
      <c r="J47" s="79">
        <v>6.1000000000000004E-3</v>
      </c>
      <c r="K47" s="79">
        <v>2.9999999999999997E-4</v>
      </c>
    </row>
    <row r="48" spans="2:11">
      <c r="B48" t="s">
        <v>2581</v>
      </c>
      <c r="C48" t="s">
        <v>2617</v>
      </c>
      <c r="D48" t="s">
        <v>109</v>
      </c>
      <c r="E48" t="s">
        <v>2618</v>
      </c>
      <c r="F48" s="78">
        <v>2510472.0699999998</v>
      </c>
      <c r="G48" s="78">
        <v>139.40359999999976</v>
      </c>
      <c r="H48" s="78">
        <v>12094.923257537501</v>
      </c>
      <c r="I48" s="79">
        <v>7.6E-3</v>
      </c>
      <c r="J48" s="79">
        <v>1.2200000000000001E-2</v>
      </c>
      <c r="K48" s="79">
        <v>5.9999999999999995E-4</v>
      </c>
    </row>
    <row r="49" spans="2:11">
      <c r="B49" t="s">
        <v>2581</v>
      </c>
      <c r="C49" t="s">
        <v>2617</v>
      </c>
      <c r="D49" t="s">
        <v>109</v>
      </c>
      <c r="E49" t="s">
        <v>2549</v>
      </c>
      <c r="F49" s="78">
        <v>799047.6</v>
      </c>
      <c r="G49" s="78">
        <v>96.680499999999995</v>
      </c>
      <c r="H49" s="78">
        <v>2669.8402307566098</v>
      </c>
      <c r="I49" s="79">
        <v>5.8999999999999999E-3</v>
      </c>
      <c r="J49" s="79">
        <v>2.7000000000000001E-3</v>
      </c>
      <c r="K49" s="79">
        <v>1E-4</v>
      </c>
    </row>
    <row r="50" spans="2:11">
      <c r="B50" t="s">
        <v>2581</v>
      </c>
      <c r="C50" t="s">
        <v>2619</v>
      </c>
      <c r="D50" t="s">
        <v>109</v>
      </c>
      <c r="E50" t="s">
        <v>2620</v>
      </c>
      <c r="F50" s="78">
        <v>795404.88</v>
      </c>
      <c r="G50" s="78">
        <v>101.23560000000003</v>
      </c>
      <c r="H50" s="78">
        <v>2782.8849117217901</v>
      </c>
      <c r="I50" s="79">
        <v>1.5699999999999999E-2</v>
      </c>
      <c r="J50" s="79">
        <v>2.8E-3</v>
      </c>
      <c r="K50" s="79">
        <v>1E-4</v>
      </c>
    </row>
    <row r="51" spans="2:11">
      <c r="B51" t="s">
        <v>2621</v>
      </c>
      <c r="C51" t="s">
        <v>2617</v>
      </c>
      <c r="D51" t="s">
        <v>109</v>
      </c>
      <c r="E51" t="s">
        <v>2622</v>
      </c>
      <c r="F51" s="78">
        <v>4558313</v>
      </c>
      <c r="G51" s="78">
        <v>114.223</v>
      </c>
      <c r="H51" s="78">
        <v>17994.1542612134</v>
      </c>
      <c r="I51" s="79">
        <v>2.4400000000000002E-2</v>
      </c>
      <c r="J51" s="79">
        <v>1.8200000000000001E-2</v>
      </c>
      <c r="K51" s="79">
        <v>8.9999999999999998E-4</v>
      </c>
    </row>
    <row r="52" spans="2:11">
      <c r="B52" s="80" t="s">
        <v>2623</v>
      </c>
      <c r="C52" s="16"/>
      <c r="F52" s="82">
        <v>213917.65</v>
      </c>
      <c r="H52" s="82">
        <v>29432.562511062268</v>
      </c>
      <c r="J52" s="81">
        <v>2.9700000000000001E-2</v>
      </c>
      <c r="K52" s="81">
        <v>1.6000000000000001E-3</v>
      </c>
    </row>
    <row r="53" spans="2:11">
      <c r="B53" t="s">
        <v>2624</v>
      </c>
      <c r="C53" t="s">
        <v>2625</v>
      </c>
      <c r="D53" t="s">
        <v>109</v>
      </c>
      <c r="E53" t="s">
        <v>2429</v>
      </c>
      <c r="F53" s="78">
        <v>154616.06</v>
      </c>
      <c r="G53" s="78">
        <v>1E-4</v>
      </c>
      <c r="H53" s="78">
        <v>5.3435310336000003E-4</v>
      </c>
      <c r="I53" s="79">
        <v>0</v>
      </c>
      <c r="J53" s="79">
        <v>0</v>
      </c>
      <c r="K53" s="79">
        <v>0</v>
      </c>
    </row>
    <row r="54" spans="2:11">
      <c r="B54" t="s">
        <v>2626</v>
      </c>
      <c r="C54" t="s">
        <v>2627</v>
      </c>
      <c r="D54" t="s">
        <v>109</v>
      </c>
      <c r="E54" t="s">
        <v>2628</v>
      </c>
      <c r="F54" s="78">
        <v>1451.91</v>
      </c>
      <c r="G54" s="78">
        <v>1E-4</v>
      </c>
      <c r="H54" s="78">
        <v>5.0178009599999997E-6</v>
      </c>
      <c r="I54" s="79">
        <v>0</v>
      </c>
      <c r="J54" s="79">
        <v>0</v>
      </c>
      <c r="K54" s="79">
        <v>0</v>
      </c>
    </row>
    <row r="55" spans="2:11">
      <c r="B55" t="s">
        <v>2629</v>
      </c>
      <c r="C55" t="s">
        <v>2630</v>
      </c>
      <c r="D55" t="s">
        <v>109</v>
      </c>
      <c r="E55" t="s">
        <v>607</v>
      </c>
      <c r="F55" s="78">
        <v>3.08</v>
      </c>
      <c r="G55" s="78">
        <v>60704.32</v>
      </c>
      <c r="H55" s="78">
        <v>6.4616592015360004</v>
      </c>
      <c r="I55" s="79">
        <v>0</v>
      </c>
      <c r="J55" s="79">
        <v>0</v>
      </c>
      <c r="K55" s="79">
        <v>0</v>
      </c>
    </row>
    <row r="56" spans="2:11">
      <c r="B56" t="s">
        <v>2631</v>
      </c>
      <c r="C56" t="s">
        <v>2632</v>
      </c>
      <c r="D56" t="s">
        <v>116</v>
      </c>
      <c r="E56" t="s">
        <v>2633</v>
      </c>
      <c r="F56" s="78">
        <v>9771.15</v>
      </c>
      <c r="G56" s="78">
        <v>14017.960000000005</v>
      </c>
      <c r="H56" s="78">
        <v>6245.4935825728398</v>
      </c>
      <c r="I56" s="79">
        <v>0</v>
      </c>
      <c r="J56" s="79">
        <v>6.3E-3</v>
      </c>
      <c r="K56" s="79">
        <v>2.9999999999999997E-4</v>
      </c>
    </row>
    <row r="57" spans="2:11">
      <c r="B57" t="s">
        <v>2634</v>
      </c>
      <c r="C57" t="s">
        <v>2635</v>
      </c>
      <c r="D57" t="s">
        <v>116</v>
      </c>
      <c r="E57" t="s">
        <v>2636</v>
      </c>
      <c r="F57" s="78">
        <v>625.12</v>
      </c>
      <c r="G57" s="78">
        <v>14091.379999999994</v>
      </c>
      <c r="H57" s="78">
        <v>401.65501162096302</v>
      </c>
      <c r="I57" s="79">
        <v>0</v>
      </c>
      <c r="J57" s="79">
        <v>4.0000000000000002E-4</v>
      </c>
      <c r="K57" s="79">
        <v>0</v>
      </c>
    </row>
    <row r="58" spans="2:11">
      <c r="B58" t="s">
        <v>2637</v>
      </c>
      <c r="C58" t="s">
        <v>2638</v>
      </c>
      <c r="D58" t="s">
        <v>116</v>
      </c>
      <c r="E58" t="s">
        <v>2639</v>
      </c>
      <c r="F58" s="78">
        <v>1187.72</v>
      </c>
      <c r="G58" s="78">
        <v>14091.379999999996</v>
      </c>
      <c r="H58" s="78">
        <v>763.13938188259897</v>
      </c>
      <c r="I58" s="79">
        <v>0</v>
      </c>
      <c r="J58" s="79">
        <v>8.0000000000000004E-4</v>
      </c>
      <c r="K58" s="79">
        <v>0</v>
      </c>
    </row>
    <row r="59" spans="2:11">
      <c r="B59" t="s">
        <v>2640</v>
      </c>
      <c r="C59" t="s">
        <v>2641</v>
      </c>
      <c r="D59" t="s">
        <v>109</v>
      </c>
      <c r="E59" t="s">
        <v>2642</v>
      </c>
      <c r="F59" s="78">
        <v>35162.160000000003</v>
      </c>
      <c r="G59" s="78">
        <v>1E-4</v>
      </c>
      <c r="H59" s="78">
        <v>1.2152042496E-4</v>
      </c>
      <c r="I59" s="79">
        <v>0</v>
      </c>
      <c r="J59" s="79">
        <v>0</v>
      </c>
      <c r="K59" s="79">
        <v>0</v>
      </c>
    </row>
    <row r="60" spans="2:11">
      <c r="B60" t="s">
        <v>2643</v>
      </c>
      <c r="C60" t="s">
        <v>2644</v>
      </c>
      <c r="D60" t="s">
        <v>113</v>
      </c>
      <c r="E60" t="s">
        <v>2645</v>
      </c>
      <c r="F60" s="78">
        <v>388.63</v>
      </c>
      <c r="G60" s="78">
        <v>272750.31</v>
      </c>
      <c r="H60" s="78">
        <v>1059.9895297529999</v>
      </c>
      <c r="I60" s="79">
        <v>0</v>
      </c>
      <c r="J60" s="79">
        <v>1.1000000000000001E-3</v>
      </c>
      <c r="K60" s="79">
        <v>1E-4</v>
      </c>
    </row>
    <row r="61" spans="2:11">
      <c r="B61" t="s">
        <v>2646</v>
      </c>
      <c r="C61" t="s">
        <v>2647</v>
      </c>
      <c r="D61" t="s">
        <v>105</v>
      </c>
      <c r="E61" t="s">
        <v>2648</v>
      </c>
      <c r="F61" s="78">
        <v>10711.82</v>
      </c>
      <c r="G61" s="78">
        <v>195632.7</v>
      </c>
      <c r="H61" s="78">
        <v>20955.82268514</v>
      </c>
      <c r="I61" s="79">
        <v>0</v>
      </c>
      <c r="J61" s="79">
        <v>2.1100000000000001E-2</v>
      </c>
      <c r="K61" s="79">
        <v>1.1000000000000001E-3</v>
      </c>
    </row>
    <row r="62" spans="2:11">
      <c r="B62" s="80" t="s">
        <v>2649</v>
      </c>
      <c r="C62" s="16"/>
      <c r="F62" s="82">
        <v>32113901.714000002</v>
      </c>
      <c r="H62" s="82">
        <v>96301.182173139372</v>
      </c>
      <c r="J62" s="81">
        <v>9.7100000000000006E-2</v>
      </c>
      <c r="K62" s="81">
        <v>5.1000000000000004E-3</v>
      </c>
    </row>
    <row r="63" spans="2:11">
      <c r="B63" t="s">
        <v>2650</v>
      </c>
      <c r="C63" t="s">
        <v>2651</v>
      </c>
      <c r="D63" t="s">
        <v>109</v>
      </c>
      <c r="E63" t="s">
        <v>2652</v>
      </c>
      <c r="F63" s="78">
        <v>5054334.96</v>
      </c>
      <c r="G63" s="78">
        <v>113.10680000000038</v>
      </c>
      <c r="H63" s="78">
        <v>19757.248823360798</v>
      </c>
      <c r="I63" s="79">
        <v>1.1999999999999999E-3</v>
      </c>
      <c r="J63" s="79">
        <v>1.9900000000000001E-2</v>
      </c>
      <c r="K63" s="79">
        <v>1E-3</v>
      </c>
    </row>
    <row r="64" spans="2:11">
      <c r="B64" t="s">
        <v>2653</v>
      </c>
      <c r="C64" t="s">
        <v>2654</v>
      </c>
      <c r="D64" t="s">
        <v>109</v>
      </c>
      <c r="E64" t="s">
        <v>2655</v>
      </c>
      <c r="F64" s="78">
        <v>1652210.99</v>
      </c>
      <c r="G64" s="78">
        <v>116.56450000000005</v>
      </c>
      <c r="H64" s="78">
        <v>6655.8809529396203</v>
      </c>
      <c r="I64" s="79">
        <v>0</v>
      </c>
      <c r="J64" s="79">
        <v>6.7000000000000002E-3</v>
      </c>
      <c r="K64" s="79">
        <v>4.0000000000000002E-4</v>
      </c>
    </row>
    <row r="65" spans="2:11">
      <c r="B65" t="s">
        <v>2656</v>
      </c>
      <c r="C65" t="s">
        <v>2657</v>
      </c>
      <c r="D65" t="s">
        <v>109</v>
      </c>
      <c r="E65" t="s">
        <v>2658</v>
      </c>
      <c r="F65" s="78">
        <v>5664576</v>
      </c>
      <c r="G65" s="78">
        <v>23.680700000000012</v>
      </c>
      <c r="H65" s="78">
        <v>4635.9172759633902</v>
      </c>
      <c r="I65" s="79">
        <v>5.5E-2</v>
      </c>
      <c r="J65" s="79">
        <v>4.7000000000000002E-3</v>
      </c>
      <c r="K65" s="79">
        <v>2.0000000000000001E-4</v>
      </c>
    </row>
    <row r="66" spans="2:11">
      <c r="B66" t="s">
        <v>2659</v>
      </c>
      <c r="C66" t="s">
        <v>2660</v>
      </c>
      <c r="D66" t="s">
        <v>109</v>
      </c>
      <c r="E66" t="s">
        <v>2661</v>
      </c>
      <c r="F66" s="78">
        <v>6645310.8200000003</v>
      </c>
      <c r="G66" s="78">
        <v>96.909000000000177</v>
      </c>
      <c r="H66" s="78">
        <v>22256.3091313859</v>
      </c>
      <c r="I66" s="79">
        <v>6.9999999999999999E-4</v>
      </c>
      <c r="J66" s="79">
        <v>2.2499999999999999E-2</v>
      </c>
      <c r="K66" s="79">
        <v>1.1999999999999999E-3</v>
      </c>
    </row>
    <row r="67" spans="2:11">
      <c r="B67" t="s">
        <v>2662</v>
      </c>
      <c r="C67" t="s">
        <v>2663</v>
      </c>
      <c r="D67" t="s">
        <v>109</v>
      </c>
      <c r="E67" t="s">
        <v>713</v>
      </c>
      <c r="F67" s="78">
        <v>1732791.04</v>
      </c>
      <c r="G67" s="78">
        <v>99.920899999999918</v>
      </c>
      <c r="H67" s="78">
        <v>5983.7889103051102</v>
      </c>
      <c r="I67" s="79">
        <v>5.0000000000000001E-4</v>
      </c>
      <c r="J67" s="79">
        <v>6.0000000000000001E-3</v>
      </c>
      <c r="K67" s="79">
        <v>2.9999999999999997E-4</v>
      </c>
    </row>
    <row r="68" spans="2:11">
      <c r="B68" t="s">
        <v>2664</v>
      </c>
      <c r="C68" t="s">
        <v>2665</v>
      </c>
      <c r="D68" t="s">
        <v>109</v>
      </c>
      <c r="E68" t="s">
        <v>2666</v>
      </c>
      <c r="F68" s="78">
        <v>2742129.3539999998</v>
      </c>
      <c r="G68" s="78">
        <v>101.26839999999997</v>
      </c>
      <c r="H68" s="78">
        <v>9597.00276654152</v>
      </c>
      <c r="I68" s="79">
        <v>6.8999999999999999E-3</v>
      </c>
      <c r="J68" s="79">
        <v>9.7000000000000003E-3</v>
      </c>
      <c r="K68" s="79">
        <v>5.0000000000000001E-4</v>
      </c>
    </row>
    <row r="69" spans="2:11">
      <c r="B69" t="s">
        <v>2667</v>
      </c>
      <c r="C69" t="s">
        <v>2668</v>
      </c>
      <c r="D69" t="s">
        <v>109</v>
      </c>
      <c r="E69" t="s">
        <v>2423</v>
      </c>
      <c r="F69" s="78">
        <v>7735244.8099999996</v>
      </c>
      <c r="G69" s="78">
        <v>91.343699999999885</v>
      </c>
      <c r="H69" s="78">
        <v>24418.9168594974</v>
      </c>
      <c r="I69" s="79">
        <v>4.0000000000000002E-4</v>
      </c>
      <c r="J69" s="79">
        <v>2.46E-2</v>
      </c>
      <c r="K69" s="79">
        <v>1.2999999999999999E-3</v>
      </c>
    </row>
    <row r="70" spans="2:11">
      <c r="B70" t="s">
        <v>2667</v>
      </c>
      <c r="C70" t="s">
        <v>2669</v>
      </c>
      <c r="D70" t="s">
        <v>109</v>
      </c>
      <c r="E70" t="s">
        <v>2423</v>
      </c>
      <c r="F70" s="78">
        <v>887303.74</v>
      </c>
      <c r="G70" s="78">
        <v>97.704100000000082</v>
      </c>
      <c r="H70" s="78">
        <v>2996.11745314563</v>
      </c>
      <c r="I70" s="79">
        <v>0</v>
      </c>
      <c r="J70" s="79">
        <v>3.0000000000000001E-3</v>
      </c>
      <c r="K70" s="79">
        <v>2.0000000000000001E-4</v>
      </c>
    </row>
    <row r="71" spans="2:11">
      <c r="B71" s="80" t="s">
        <v>2670</v>
      </c>
      <c r="C71" s="16"/>
      <c r="F71" s="82">
        <v>243405746.06</v>
      </c>
      <c r="H71" s="82">
        <v>728267.20978908474</v>
      </c>
      <c r="J71" s="81">
        <v>0.73460000000000003</v>
      </c>
      <c r="K71" s="81">
        <v>3.8399999999999997E-2</v>
      </c>
    </row>
    <row r="72" spans="2:11">
      <c r="B72" t="s">
        <v>2671</v>
      </c>
      <c r="C72" t="s">
        <v>2672</v>
      </c>
      <c r="D72" t="s">
        <v>109</v>
      </c>
      <c r="E72" t="s">
        <v>2673</v>
      </c>
      <c r="F72" s="78">
        <v>1286914.28</v>
      </c>
      <c r="G72" s="78">
        <v>98.3155</v>
      </c>
      <c r="H72" s="78">
        <v>4372.6563381429496</v>
      </c>
      <c r="I72" s="79">
        <v>2.5000000000000001E-3</v>
      </c>
      <c r="J72" s="79">
        <v>4.4000000000000003E-3</v>
      </c>
      <c r="K72" s="79">
        <v>2.0000000000000001E-4</v>
      </c>
    </row>
    <row r="73" spans="2:11">
      <c r="B73" t="s">
        <v>2674</v>
      </c>
      <c r="C73" t="s">
        <v>2675</v>
      </c>
      <c r="D73" t="s">
        <v>109</v>
      </c>
      <c r="E73" t="s">
        <v>2676</v>
      </c>
      <c r="F73" s="78">
        <v>275738.52</v>
      </c>
      <c r="G73" s="78">
        <v>103.35769999999994</v>
      </c>
      <c r="H73" s="78">
        <v>984.94960534055303</v>
      </c>
      <c r="I73" s="79">
        <v>2.5100000000000001E-2</v>
      </c>
      <c r="J73" s="79">
        <v>1E-3</v>
      </c>
      <c r="K73" s="79">
        <v>1E-4</v>
      </c>
    </row>
    <row r="74" spans="2:11">
      <c r="B74" t="s">
        <v>2677</v>
      </c>
      <c r="C74" t="s">
        <v>2678</v>
      </c>
      <c r="D74" t="s">
        <v>109</v>
      </c>
      <c r="E74" t="s">
        <v>2679</v>
      </c>
      <c r="F74" s="78">
        <v>297121.55</v>
      </c>
      <c r="G74" s="78">
        <v>97.325000000000003</v>
      </c>
      <c r="H74" s="78">
        <v>999.3837837456</v>
      </c>
      <c r="I74" s="79">
        <v>3.27E-2</v>
      </c>
      <c r="J74" s="79">
        <v>1E-3</v>
      </c>
      <c r="K74" s="79">
        <v>1E-4</v>
      </c>
    </row>
    <row r="75" spans="2:11">
      <c r="B75" t="s">
        <v>2680</v>
      </c>
      <c r="C75" t="s">
        <v>2681</v>
      </c>
      <c r="D75" t="s">
        <v>109</v>
      </c>
      <c r="E75" t="s">
        <v>2682</v>
      </c>
      <c r="F75" s="78">
        <v>225193.15</v>
      </c>
      <c r="G75" s="78">
        <v>23.4115</v>
      </c>
      <c r="H75" s="78">
        <v>182.20410194313601</v>
      </c>
      <c r="I75" s="79">
        <v>0</v>
      </c>
      <c r="J75" s="79">
        <v>2.0000000000000001E-4</v>
      </c>
      <c r="K75" s="79">
        <v>0</v>
      </c>
    </row>
    <row r="76" spans="2:11">
      <c r="B76" t="s">
        <v>2683</v>
      </c>
      <c r="C76" t="s">
        <v>2684</v>
      </c>
      <c r="D76" t="s">
        <v>109</v>
      </c>
      <c r="E76" t="s">
        <v>2592</v>
      </c>
      <c r="F76" s="78">
        <v>353661.13</v>
      </c>
      <c r="G76" s="78">
        <v>99.319999999999808</v>
      </c>
      <c r="H76" s="78">
        <v>1213.9415457960999</v>
      </c>
      <c r="I76" s="79">
        <v>2.2000000000000001E-3</v>
      </c>
      <c r="J76" s="79">
        <v>1.1999999999999999E-3</v>
      </c>
      <c r="K76" s="79">
        <v>1E-4</v>
      </c>
    </row>
    <row r="77" spans="2:11">
      <c r="B77" t="s">
        <v>2685</v>
      </c>
      <c r="C77" t="s">
        <v>2686</v>
      </c>
      <c r="D77" t="s">
        <v>109</v>
      </c>
      <c r="E77" t="s">
        <v>2682</v>
      </c>
      <c r="F77" s="78">
        <v>24587751</v>
      </c>
      <c r="G77" s="78">
        <v>100</v>
      </c>
      <c r="H77" s="78">
        <v>84975.267456000001</v>
      </c>
      <c r="I77" s="79">
        <v>0</v>
      </c>
      <c r="J77" s="79">
        <v>8.5699999999999998E-2</v>
      </c>
      <c r="K77" s="79">
        <v>4.4999999999999997E-3</v>
      </c>
    </row>
    <row r="78" spans="2:11">
      <c r="B78" t="s">
        <v>2687</v>
      </c>
      <c r="C78" t="s">
        <v>2688</v>
      </c>
      <c r="D78" t="s">
        <v>113</v>
      </c>
      <c r="E78" t="s">
        <v>2549</v>
      </c>
      <c r="F78" s="78">
        <v>860624.28</v>
      </c>
      <c r="G78" s="78">
        <v>100</v>
      </c>
      <c r="H78" s="78">
        <v>3337.6730826960002</v>
      </c>
      <c r="I78" s="79">
        <v>0</v>
      </c>
      <c r="J78" s="79">
        <v>3.3999999999999998E-3</v>
      </c>
      <c r="K78" s="79">
        <v>2.0000000000000001E-4</v>
      </c>
    </row>
    <row r="79" spans="2:11">
      <c r="B79" t="s">
        <v>2689</v>
      </c>
      <c r="C79" t="s">
        <v>2690</v>
      </c>
      <c r="D79" t="s">
        <v>113</v>
      </c>
      <c r="E79" t="s">
        <v>2549</v>
      </c>
      <c r="F79" s="78">
        <v>276561.96999999997</v>
      </c>
      <c r="G79" s="78">
        <v>101.46359999999999</v>
      </c>
      <c r="H79" s="78">
        <v>1088.26065873674</v>
      </c>
      <c r="I79" s="79">
        <v>5.4000000000000003E-3</v>
      </c>
      <c r="J79" s="79">
        <v>1.1000000000000001E-3</v>
      </c>
      <c r="K79" s="79">
        <v>1E-4</v>
      </c>
    </row>
    <row r="80" spans="2:11">
      <c r="B80" t="s">
        <v>2691</v>
      </c>
      <c r="C80" t="s">
        <v>2692</v>
      </c>
      <c r="D80" t="s">
        <v>113</v>
      </c>
      <c r="E80" t="s">
        <v>2693</v>
      </c>
      <c r="F80" s="78">
        <v>205367.8</v>
      </c>
      <c r="G80" s="78">
        <v>128.83940000000004</v>
      </c>
      <c r="H80" s="78">
        <v>1026.1509379408501</v>
      </c>
      <c r="I80" s="79">
        <v>4.8999999999999998E-3</v>
      </c>
      <c r="J80" s="79">
        <v>1E-3</v>
      </c>
      <c r="K80" s="79">
        <v>1E-4</v>
      </c>
    </row>
    <row r="81" spans="2:11">
      <c r="B81" t="s">
        <v>2694</v>
      </c>
      <c r="C81" t="s">
        <v>2695</v>
      </c>
      <c r="D81" t="s">
        <v>109</v>
      </c>
      <c r="E81" t="s">
        <v>2696</v>
      </c>
      <c r="F81" s="78">
        <v>450.58</v>
      </c>
      <c r="G81" s="78">
        <v>100</v>
      </c>
      <c r="H81" s="78">
        <v>1.55720448</v>
      </c>
      <c r="I81" s="79">
        <v>8.3000000000000001E-3</v>
      </c>
      <c r="J81" s="79">
        <v>0</v>
      </c>
      <c r="K81" s="79">
        <v>0</v>
      </c>
    </row>
    <row r="82" spans="2:11">
      <c r="B82" t="s">
        <v>2697</v>
      </c>
      <c r="C82" t="s">
        <v>2698</v>
      </c>
      <c r="D82" t="s">
        <v>109</v>
      </c>
      <c r="E82" t="s">
        <v>2618</v>
      </c>
      <c r="F82" s="78">
        <v>3924166.17</v>
      </c>
      <c r="G82" s="78">
        <v>101.01070000000006</v>
      </c>
      <c r="H82" s="78">
        <v>13698.9885916115</v>
      </c>
      <c r="I82" s="79">
        <v>3.3E-3</v>
      </c>
      <c r="J82" s="79">
        <v>1.38E-2</v>
      </c>
      <c r="K82" s="79">
        <v>6.9999999999999999E-4</v>
      </c>
    </row>
    <row r="83" spans="2:11">
      <c r="B83" t="s">
        <v>2699</v>
      </c>
      <c r="C83" t="s">
        <v>2700</v>
      </c>
      <c r="D83" t="s">
        <v>109</v>
      </c>
      <c r="E83" t="s">
        <v>2413</v>
      </c>
      <c r="F83" s="78">
        <v>4173017.22</v>
      </c>
      <c r="G83" s="78">
        <v>85.547299999999709</v>
      </c>
      <c r="H83" s="78">
        <v>12337.5867042069</v>
      </c>
      <c r="I83" s="79">
        <v>2.3999999999999998E-3</v>
      </c>
      <c r="J83" s="79">
        <v>1.24E-2</v>
      </c>
      <c r="K83" s="79">
        <v>5.9999999999999995E-4</v>
      </c>
    </row>
    <row r="84" spans="2:11">
      <c r="B84" t="s">
        <v>2701</v>
      </c>
      <c r="C84" t="s">
        <v>2702</v>
      </c>
      <c r="D84" t="s">
        <v>109</v>
      </c>
      <c r="E84" t="s">
        <v>2549</v>
      </c>
      <c r="F84" s="78">
        <v>1957914.81</v>
      </c>
      <c r="G84" s="78">
        <v>100.69019999999999</v>
      </c>
      <c r="H84" s="78">
        <v>6813.2563361923603</v>
      </c>
      <c r="I84" s="79">
        <v>6.4000000000000003E-3</v>
      </c>
      <c r="J84" s="79">
        <v>6.8999999999999999E-3</v>
      </c>
      <c r="K84" s="79">
        <v>4.0000000000000002E-4</v>
      </c>
    </row>
    <row r="85" spans="2:11">
      <c r="B85" t="s">
        <v>2703</v>
      </c>
      <c r="C85" t="s">
        <v>2704</v>
      </c>
      <c r="D85" t="s">
        <v>116</v>
      </c>
      <c r="E85" t="s">
        <v>2705</v>
      </c>
      <c r="F85" s="78">
        <v>5653878.4699999997</v>
      </c>
      <c r="G85" s="78">
        <v>106.76489999999988</v>
      </c>
      <c r="H85" s="78">
        <v>27523.9801801453</v>
      </c>
      <c r="I85" s="79">
        <v>1.54E-2</v>
      </c>
      <c r="J85" s="79">
        <v>2.7799999999999998E-2</v>
      </c>
      <c r="K85" s="79">
        <v>1.4E-3</v>
      </c>
    </row>
    <row r="86" spans="2:11">
      <c r="B86" t="s">
        <v>2706</v>
      </c>
      <c r="C86" t="s">
        <v>2707</v>
      </c>
      <c r="D86" t="s">
        <v>109</v>
      </c>
      <c r="E86" t="s">
        <v>2600</v>
      </c>
      <c r="F86" s="78">
        <v>538147.5</v>
      </c>
      <c r="G86" s="78">
        <v>32.702600000000025</v>
      </c>
      <c r="H86" s="78">
        <v>608.21530330175995</v>
      </c>
      <c r="I86" s="79">
        <v>1E-3</v>
      </c>
      <c r="J86" s="79">
        <v>5.9999999999999995E-4</v>
      </c>
      <c r="K86" s="79">
        <v>0</v>
      </c>
    </row>
    <row r="87" spans="2:11">
      <c r="B87" t="s">
        <v>2708</v>
      </c>
      <c r="C87" t="s">
        <v>2709</v>
      </c>
      <c r="D87" t="s">
        <v>109</v>
      </c>
      <c r="E87" t="s">
        <v>2600</v>
      </c>
      <c r="F87" s="78">
        <v>2767888.11</v>
      </c>
      <c r="G87" s="78">
        <v>114.5985000000004</v>
      </c>
      <c r="H87" s="78">
        <v>10962.287731831701</v>
      </c>
      <c r="I87" s="79">
        <v>1.8E-3</v>
      </c>
      <c r="J87" s="79">
        <v>1.11E-2</v>
      </c>
      <c r="K87" s="79">
        <v>5.9999999999999995E-4</v>
      </c>
    </row>
    <row r="88" spans="2:11">
      <c r="B88" t="s">
        <v>2710</v>
      </c>
      <c r="C88" t="s">
        <v>2711</v>
      </c>
      <c r="D88" t="s">
        <v>109</v>
      </c>
      <c r="E88" t="s">
        <v>2712</v>
      </c>
      <c r="F88" s="78">
        <v>104479.67</v>
      </c>
      <c r="G88" s="78">
        <v>72.131299999999911</v>
      </c>
      <c r="H88" s="78">
        <v>260.45295277839</v>
      </c>
      <c r="I88" s="79">
        <v>5.0000000000000001E-4</v>
      </c>
      <c r="J88" s="79">
        <v>2.9999999999999997E-4</v>
      </c>
      <c r="K88" s="79">
        <v>0</v>
      </c>
    </row>
    <row r="89" spans="2:11">
      <c r="B89" t="s">
        <v>2713</v>
      </c>
      <c r="C89" t="s">
        <v>2714</v>
      </c>
      <c r="D89" t="s">
        <v>109</v>
      </c>
      <c r="E89" t="s">
        <v>2592</v>
      </c>
      <c r="F89" s="78">
        <v>965951.45</v>
      </c>
      <c r="G89" s="78">
        <v>108.19420000000015</v>
      </c>
      <c r="H89" s="78">
        <v>3611.8775014821599</v>
      </c>
      <c r="I89" s="79">
        <v>2.0000000000000001E-4</v>
      </c>
      <c r="J89" s="79">
        <v>3.5999999999999999E-3</v>
      </c>
      <c r="K89" s="79">
        <v>2.0000000000000001E-4</v>
      </c>
    </row>
    <row r="90" spans="2:11">
      <c r="B90" t="s">
        <v>2715</v>
      </c>
      <c r="C90" t="s">
        <v>2716</v>
      </c>
      <c r="D90" t="s">
        <v>109</v>
      </c>
      <c r="E90" t="s">
        <v>2423</v>
      </c>
      <c r="F90" s="78">
        <v>211241.88</v>
      </c>
      <c r="G90" s="78">
        <v>102.32899999999999</v>
      </c>
      <c r="H90" s="78">
        <v>747.05484689925095</v>
      </c>
      <c r="I90" s="79">
        <v>1.1999999999999999E-3</v>
      </c>
      <c r="J90" s="79">
        <v>8.0000000000000004E-4</v>
      </c>
      <c r="K90" s="79">
        <v>0</v>
      </c>
    </row>
    <row r="91" spans="2:11">
      <c r="B91" t="s">
        <v>2717</v>
      </c>
      <c r="C91" t="s">
        <v>2718</v>
      </c>
      <c r="D91" t="s">
        <v>113</v>
      </c>
      <c r="E91" t="s">
        <v>2639</v>
      </c>
      <c r="F91" s="78">
        <v>128547.38</v>
      </c>
      <c r="G91" s="78">
        <v>96.621799999999965</v>
      </c>
      <c r="H91" s="78">
        <v>481.69102591996199</v>
      </c>
      <c r="I91" s="79">
        <v>8.9999999999999998E-4</v>
      </c>
      <c r="J91" s="79">
        <v>5.0000000000000001E-4</v>
      </c>
      <c r="K91" s="79">
        <v>0</v>
      </c>
    </row>
    <row r="92" spans="2:11">
      <c r="B92" t="s">
        <v>2719</v>
      </c>
      <c r="C92" t="s">
        <v>2720</v>
      </c>
      <c r="D92" t="s">
        <v>116</v>
      </c>
      <c r="E92" t="s">
        <v>2721</v>
      </c>
      <c r="F92" s="78">
        <v>125959.86</v>
      </c>
      <c r="G92" s="78">
        <v>45.917800000000007</v>
      </c>
      <c r="H92" s="78">
        <v>263.72391307458702</v>
      </c>
      <c r="I92" s="79">
        <v>2.8999999999999998E-3</v>
      </c>
      <c r="J92" s="79">
        <v>2.9999999999999997E-4</v>
      </c>
      <c r="K92" s="79">
        <v>0</v>
      </c>
    </row>
    <row r="93" spans="2:11">
      <c r="B93" t="s">
        <v>2722</v>
      </c>
      <c r="C93" t="s">
        <v>2723</v>
      </c>
      <c r="D93" t="s">
        <v>109</v>
      </c>
      <c r="E93" t="s">
        <v>2443</v>
      </c>
      <c r="F93" s="78">
        <v>178605</v>
      </c>
      <c r="G93" s="78">
        <v>95.831800000000001</v>
      </c>
      <c r="H93" s="78">
        <v>591.53029536383997</v>
      </c>
      <c r="I93" s="79">
        <v>8.0000000000000004E-4</v>
      </c>
      <c r="J93" s="79">
        <v>5.9999999999999995E-4</v>
      </c>
      <c r="K93" s="79">
        <v>0</v>
      </c>
    </row>
    <row r="94" spans="2:11">
      <c r="B94" t="s">
        <v>2724</v>
      </c>
      <c r="C94" t="s">
        <v>2725</v>
      </c>
      <c r="D94" t="s">
        <v>113</v>
      </c>
      <c r="E94" t="s">
        <v>2726</v>
      </c>
      <c r="F94" s="78">
        <v>3318751.11</v>
      </c>
      <c r="G94" s="78">
        <v>128.61239999999998</v>
      </c>
      <c r="H94" s="78">
        <v>16553.419770264201</v>
      </c>
      <c r="I94" s="79">
        <v>2.9999999999999997E-4</v>
      </c>
      <c r="J94" s="79">
        <v>1.67E-2</v>
      </c>
      <c r="K94" s="79">
        <v>8.9999999999999998E-4</v>
      </c>
    </row>
    <row r="95" spans="2:11">
      <c r="B95" t="s">
        <v>2727</v>
      </c>
      <c r="C95" t="s">
        <v>2728</v>
      </c>
      <c r="D95" t="s">
        <v>109</v>
      </c>
      <c r="E95" t="s">
        <v>285</v>
      </c>
      <c r="F95" s="78">
        <v>5494406.21</v>
      </c>
      <c r="G95" s="78">
        <v>63.940299999999965</v>
      </c>
      <c r="H95" s="78">
        <v>12141.4111968129</v>
      </c>
      <c r="I95" s="79">
        <v>1.9E-3</v>
      </c>
      <c r="J95" s="79">
        <v>1.2200000000000001E-2</v>
      </c>
      <c r="K95" s="79">
        <v>5.9999999999999995E-4</v>
      </c>
    </row>
    <row r="96" spans="2:11">
      <c r="B96" t="s">
        <v>2729</v>
      </c>
      <c r="C96" t="s">
        <v>2730</v>
      </c>
      <c r="D96" t="s">
        <v>109</v>
      </c>
      <c r="E96" t="s">
        <v>2731</v>
      </c>
      <c r="F96" s="78">
        <v>1242579.77</v>
      </c>
      <c r="G96" s="78">
        <v>87.416699999999977</v>
      </c>
      <c r="H96" s="78">
        <v>3753.9840261943</v>
      </c>
      <c r="I96" s="79">
        <v>5.0000000000000001E-4</v>
      </c>
      <c r="J96" s="79">
        <v>3.8E-3</v>
      </c>
      <c r="K96" s="79">
        <v>2.0000000000000001E-4</v>
      </c>
    </row>
    <row r="97" spans="2:11">
      <c r="B97" t="s">
        <v>2732</v>
      </c>
      <c r="C97" t="s">
        <v>2733</v>
      </c>
      <c r="D97" t="s">
        <v>113</v>
      </c>
      <c r="E97" t="s">
        <v>2423</v>
      </c>
      <c r="F97" s="78">
        <v>4477513.5199999996</v>
      </c>
      <c r="G97" s="78">
        <v>85.779800000000137</v>
      </c>
      <c r="H97" s="78">
        <v>14895.398868767999</v>
      </c>
      <c r="I97" s="79">
        <v>6.4999999999999997E-3</v>
      </c>
      <c r="J97" s="79">
        <v>1.4999999999999999E-2</v>
      </c>
      <c r="K97" s="79">
        <v>8.0000000000000004E-4</v>
      </c>
    </row>
    <row r="98" spans="2:11">
      <c r="B98" t="s">
        <v>2734</v>
      </c>
      <c r="C98" t="s">
        <v>2735</v>
      </c>
      <c r="D98" t="s">
        <v>109</v>
      </c>
      <c r="E98" t="s">
        <v>2736</v>
      </c>
      <c r="F98" s="78">
        <v>5056938</v>
      </c>
      <c r="G98" s="78">
        <v>114.82069999999996</v>
      </c>
      <c r="H98" s="78">
        <v>20066.958524733702</v>
      </c>
      <c r="I98" s="79">
        <v>1.4E-3</v>
      </c>
      <c r="J98" s="79">
        <v>2.0199999999999999E-2</v>
      </c>
      <c r="K98" s="79">
        <v>1.1000000000000001E-3</v>
      </c>
    </row>
    <row r="99" spans="2:11">
      <c r="B99" t="s">
        <v>2737</v>
      </c>
      <c r="C99" t="s">
        <v>2738</v>
      </c>
      <c r="D99" t="s">
        <v>113</v>
      </c>
      <c r="E99" t="s">
        <v>2721</v>
      </c>
      <c r="F99" s="78">
        <v>152662.47</v>
      </c>
      <c r="G99" s="78">
        <v>1E-4</v>
      </c>
      <c r="H99" s="78">
        <v>5.9205559115399996E-4</v>
      </c>
      <c r="I99" s="79">
        <v>5.9999999999999995E-4</v>
      </c>
      <c r="J99" s="79">
        <v>0</v>
      </c>
      <c r="K99" s="79">
        <v>0</v>
      </c>
    </row>
    <row r="100" spans="2:11">
      <c r="B100" t="s">
        <v>2739</v>
      </c>
      <c r="C100" t="s">
        <v>2740</v>
      </c>
      <c r="D100" t="s">
        <v>109</v>
      </c>
      <c r="E100" t="s">
        <v>2741</v>
      </c>
      <c r="F100" s="78">
        <v>4132702.07</v>
      </c>
      <c r="G100" s="78">
        <v>80.176499999999805</v>
      </c>
      <c r="H100" s="78">
        <v>11451.303504530701</v>
      </c>
      <c r="I100" s="79">
        <v>1.5E-3</v>
      </c>
      <c r="J100" s="79">
        <v>1.1599999999999999E-2</v>
      </c>
      <c r="K100" s="79">
        <v>5.9999999999999995E-4</v>
      </c>
    </row>
    <row r="101" spans="2:11">
      <c r="B101" t="s">
        <v>2742</v>
      </c>
      <c r="C101" t="s">
        <v>2743</v>
      </c>
      <c r="D101" t="s">
        <v>109</v>
      </c>
      <c r="E101" t="s">
        <v>2618</v>
      </c>
      <c r="F101" s="78">
        <v>3857020.3</v>
      </c>
      <c r="G101" s="78">
        <v>94.244199999999651</v>
      </c>
      <c r="H101" s="78">
        <v>12562.621950778899</v>
      </c>
      <c r="I101" s="79">
        <v>1.1000000000000001E-3</v>
      </c>
      <c r="J101" s="79">
        <v>1.2699999999999999E-2</v>
      </c>
      <c r="K101" s="79">
        <v>6.9999999999999999E-4</v>
      </c>
    </row>
    <row r="102" spans="2:11">
      <c r="B102" t="s">
        <v>2744</v>
      </c>
      <c r="C102" t="s">
        <v>2745</v>
      </c>
      <c r="D102" t="s">
        <v>109</v>
      </c>
      <c r="E102" t="s">
        <v>2746</v>
      </c>
      <c r="F102" s="78">
        <v>1922627.12</v>
      </c>
      <c r="G102" s="78">
        <v>269.69229999999948</v>
      </c>
      <c r="H102" s="78">
        <v>17919.972750015699</v>
      </c>
      <c r="I102" s="79">
        <v>1.29E-2</v>
      </c>
      <c r="J102" s="79">
        <v>1.8100000000000002E-2</v>
      </c>
      <c r="K102" s="79">
        <v>8.9999999999999998E-4</v>
      </c>
    </row>
    <row r="103" spans="2:11">
      <c r="B103" t="s">
        <v>2747</v>
      </c>
      <c r="C103" t="s">
        <v>2748</v>
      </c>
      <c r="D103" t="s">
        <v>109</v>
      </c>
      <c r="E103" t="s">
        <v>2749</v>
      </c>
      <c r="F103" s="78">
        <v>597.15</v>
      </c>
      <c r="G103" s="78">
        <v>100</v>
      </c>
      <c r="H103" s="78">
        <v>2.0637504</v>
      </c>
      <c r="I103" s="79">
        <v>1.8E-3</v>
      </c>
      <c r="J103" s="79">
        <v>0</v>
      </c>
      <c r="K103" s="79">
        <v>0</v>
      </c>
    </row>
    <row r="104" spans="2:11">
      <c r="B104" t="s">
        <v>2750</v>
      </c>
      <c r="C104" t="s">
        <v>2751</v>
      </c>
      <c r="D104" t="s">
        <v>109</v>
      </c>
      <c r="E104" t="s">
        <v>2752</v>
      </c>
      <c r="F104" s="78">
        <v>69332.73</v>
      </c>
      <c r="G104" s="78">
        <v>92.390600000000006</v>
      </c>
      <c r="H104" s="78">
        <v>221.38073364112199</v>
      </c>
      <c r="I104" s="79">
        <v>2.9999999999999997E-4</v>
      </c>
      <c r="J104" s="79">
        <v>2.0000000000000001E-4</v>
      </c>
      <c r="K104" s="79">
        <v>0</v>
      </c>
    </row>
    <row r="105" spans="2:11">
      <c r="B105" t="s">
        <v>2753</v>
      </c>
      <c r="C105" t="s">
        <v>2754</v>
      </c>
      <c r="D105" t="s">
        <v>113</v>
      </c>
      <c r="E105" t="s">
        <v>2755</v>
      </c>
      <c r="F105" s="78">
        <v>169488.81</v>
      </c>
      <c r="G105" s="78">
        <v>110.20530000000008</v>
      </c>
      <c r="H105" s="78">
        <v>724.39211375174</v>
      </c>
      <c r="I105" s="79">
        <v>1.6999999999999999E-3</v>
      </c>
      <c r="J105" s="79">
        <v>6.9999999999999999E-4</v>
      </c>
      <c r="K105" s="79">
        <v>0</v>
      </c>
    </row>
    <row r="106" spans="2:11">
      <c r="B106" t="s">
        <v>2756</v>
      </c>
      <c r="C106" t="s">
        <v>2757</v>
      </c>
      <c r="D106" t="s">
        <v>109</v>
      </c>
      <c r="E106" t="s">
        <v>2758</v>
      </c>
      <c r="F106" s="78">
        <v>330214.09999999998</v>
      </c>
      <c r="G106" s="78">
        <v>132.76209999999986</v>
      </c>
      <c r="H106" s="78">
        <v>1515.1075441554799</v>
      </c>
      <c r="I106" s="79">
        <v>2.0000000000000001E-4</v>
      </c>
      <c r="J106" s="79">
        <v>1.5E-3</v>
      </c>
      <c r="K106" s="79">
        <v>1E-4</v>
      </c>
    </row>
    <row r="107" spans="2:11">
      <c r="B107" t="s">
        <v>2759</v>
      </c>
      <c r="C107" t="s">
        <v>2760</v>
      </c>
      <c r="D107" t="s">
        <v>109</v>
      </c>
      <c r="E107" t="s">
        <v>2749</v>
      </c>
      <c r="F107" s="78">
        <v>144492.97</v>
      </c>
      <c r="G107" s="78">
        <v>110.04559999999999</v>
      </c>
      <c r="H107" s="78">
        <v>549.53218642517004</v>
      </c>
      <c r="I107" s="79">
        <v>1E-4</v>
      </c>
      <c r="J107" s="79">
        <v>5.9999999999999995E-4</v>
      </c>
      <c r="K107" s="79">
        <v>0</v>
      </c>
    </row>
    <row r="108" spans="2:11">
      <c r="B108" t="s">
        <v>2761</v>
      </c>
      <c r="C108" t="s">
        <v>2762</v>
      </c>
      <c r="D108" t="s">
        <v>113</v>
      </c>
      <c r="E108" t="s">
        <v>2618</v>
      </c>
      <c r="F108" s="78">
        <v>253604.44</v>
      </c>
      <c r="G108" s="78">
        <v>105.95319999999984</v>
      </c>
      <c r="H108" s="78">
        <v>1042.0801721105299</v>
      </c>
      <c r="I108" s="79">
        <v>1.2999999999999999E-3</v>
      </c>
      <c r="J108" s="79">
        <v>1.1000000000000001E-3</v>
      </c>
      <c r="K108" s="79">
        <v>1E-4</v>
      </c>
    </row>
    <row r="109" spans="2:11">
      <c r="B109" t="s">
        <v>2763</v>
      </c>
      <c r="C109" t="s">
        <v>2764</v>
      </c>
      <c r="D109" t="s">
        <v>109</v>
      </c>
      <c r="E109" t="s">
        <v>2765</v>
      </c>
      <c r="F109" s="78">
        <v>204891.81</v>
      </c>
      <c r="G109" s="78">
        <v>104.31070000000005</v>
      </c>
      <c r="H109" s="78">
        <v>738.63042481268405</v>
      </c>
      <c r="I109" s="79">
        <v>5.9999999999999995E-4</v>
      </c>
      <c r="J109" s="79">
        <v>6.9999999999999999E-4</v>
      </c>
      <c r="K109" s="79">
        <v>0</v>
      </c>
    </row>
    <row r="110" spans="2:11">
      <c r="B110" t="s">
        <v>2766</v>
      </c>
      <c r="C110" t="s">
        <v>2767</v>
      </c>
      <c r="D110" t="s">
        <v>109</v>
      </c>
      <c r="E110" t="s">
        <v>2736</v>
      </c>
      <c r="F110" s="78">
        <v>2498053.35</v>
      </c>
      <c r="G110" s="78">
        <v>101.33280000000003</v>
      </c>
      <c r="H110" s="78">
        <v>8748.3366318486605</v>
      </c>
      <c r="I110" s="79">
        <v>6.0000000000000001E-3</v>
      </c>
      <c r="J110" s="79">
        <v>8.8000000000000005E-3</v>
      </c>
      <c r="K110" s="79">
        <v>5.0000000000000001E-4</v>
      </c>
    </row>
    <row r="111" spans="2:11">
      <c r="B111" t="s">
        <v>2768</v>
      </c>
      <c r="C111" t="s">
        <v>2769</v>
      </c>
      <c r="D111" t="s">
        <v>113</v>
      </c>
      <c r="E111" t="s">
        <v>2583</v>
      </c>
      <c r="F111" s="78">
        <v>12125.84</v>
      </c>
      <c r="G111" s="78">
        <v>100</v>
      </c>
      <c r="H111" s="78">
        <v>47.026432688</v>
      </c>
      <c r="I111" s="79">
        <v>6.9999999999999999E-4</v>
      </c>
      <c r="J111" s="79">
        <v>0</v>
      </c>
      <c r="K111" s="79">
        <v>0</v>
      </c>
    </row>
    <row r="112" spans="2:11">
      <c r="B112" t="s">
        <v>2770</v>
      </c>
      <c r="C112" t="s">
        <v>2771</v>
      </c>
      <c r="D112" t="s">
        <v>113</v>
      </c>
      <c r="E112" t="s">
        <v>2772</v>
      </c>
      <c r="F112" s="78">
        <v>3698314.46</v>
      </c>
      <c r="G112" s="78">
        <v>102.21200000000003</v>
      </c>
      <c r="H112" s="78">
        <v>14660.0659442016</v>
      </c>
      <c r="I112" s="79">
        <v>6.1999999999999998E-3</v>
      </c>
      <c r="J112" s="79">
        <v>1.4800000000000001E-2</v>
      </c>
      <c r="K112" s="79">
        <v>8.0000000000000004E-4</v>
      </c>
    </row>
    <row r="113" spans="2:11">
      <c r="B113" t="s">
        <v>2773</v>
      </c>
      <c r="C113" t="s">
        <v>2774</v>
      </c>
      <c r="D113" t="s">
        <v>109</v>
      </c>
      <c r="E113" t="s">
        <v>2666</v>
      </c>
      <c r="F113" s="78">
        <v>714285.27</v>
      </c>
      <c r="G113" s="78">
        <v>101.82919999999996</v>
      </c>
      <c r="H113" s="78">
        <v>2513.7249736049498</v>
      </c>
      <c r="I113" s="79">
        <v>1.1599999999999999E-2</v>
      </c>
      <c r="J113" s="79">
        <v>2.5000000000000001E-3</v>
      </c>
      <c r="K113" s="79">
        <v>1E-4</v>
      </c>
    </row>
    <row r="114" spans="2:11">
      <c r="B114" t="s">
        <v>2775</v>
      </c>
      <c r="C114" t="s">
        <v>2776</v>
      </c>
      <c r="D114" t="s">
        <v>113</v>
      </c>
      <c r="E114" t="s">
        <v>2586</v>
      </c>
      <c r="F114" s="78">
        <v>2384435.0299999998</v>
      </c>
      <c r="G114" s="78">
        <v>80.777100000000075</v>
      </c>
      <c r="H114" s="78">
        <v>7469.7136387948403</v>
      </c>
      <c r="I114" s="79">
        <v>9.5999999999999992E-3</v>
      </c>
      <c r="J114" s="79">
        <v>7.4999999999999997E-3</v>
      </c>
      <c r="K114" s="79">
        <v>4.0000000000000002E-4</v>
      </c>
    </row>
    <row r="115" spans="2:11">
      <c r="B115" t="s">
        <v>2777</v>
      </c>
      <c r="C115" t="s">
        <v>2778</v>
      </c>
      <c r="D115" t="s">
        <v>109</v>
      </c>
      <c r="E115" t="s">
        <v>2779</v>
      </c>
      <c r="F115" s="78">
        <v>250125.02</v>
      </c>
      <c r="G115" s="78">
        <v>139.62049999999979</v>
      </c>
      <c r="H115" s="78">
        <v>1206.9243770656899</v>
      </c>
      <c r="I115" s="79">
        <v>2.0000000000000001E-4</v>
      </c>
      <c r="J115" s="79">
        <v>1.1999999999999999E-3</v>
      </c>
      <c r="K115" s="79">
        <v>1E-4</v>
      </c>
    </row>
    <row r="116" spans="2:11">
      <c r="B116" t="s">
        <v>2780</v>
      </c>
      <c r="C116" t="s">
        <v>2781</v>
      </c>
      <c r="D116" t="s">
        <v>109</v>
      </c>
      <c r="E116" t="s">
        <v>2572</v>
      </c>
      <c r="F116" s="78">
        <v>333191.23</v>
      </c>
      <c r="G116" s="78">
        <v>95.841999999999999</v>
      </c>
      <c r="H116" s="78">
        <v>1103.6291511972099</v>
      </c>
      <c r="I116" s="79">
        <v>2.0000000000000001E-4</v>
      </c>
      <c r="J116" s="79">
        <v>1.1000000000000001E-3</v>
      </c>
      <c r="K116" s="79">
        <v>1E-4</v>
      </c>
    </row>
    <row r="117" spans="2:11">
      <c r="B117" t="s">
        <v>2694</v>
      </c>
      <c r="C117" t="s">
        <v>2782</v>
      </c>
      <c r="D117" t="s">
        <v>109</v>
      </c>
      <c r="E117" t="s">
        <v>2783</v>
      </c>
      <c r="F117" s="78">
        <v>121027.08</v>
      </c>
      <c r="G117" s="78">
        <v>81.874400000000051</v>
      </c>
      <c r="H117" s="78">
        <v>342.45571595046903</v>
      </c>
      <c r="I117" s="79">
        <v>1E-4</v>
      </c>
      <c r="J117" s="79">
        <v>2.9999999999999997E-4</v>
      </c>
      <c r="K117" s="79">
        <v>0</v>
      </c>
    </row>
    <row r="118" spans="2:11">
      <c r="B118" t="s">
        <v>2784</v>
      </c>
      <c r="C118" t="s">
        <v>2785</v>
      </c>
      <c r="D118" t="s">
        <v>109</v>
      </c>
      <c r="E118" t="s">
        <v>2620</v>
      </c>
      <c r="F118" s="78">
        <v>222161.52</v>
      </c>
      <c r="G118" s="78">
        <v>115.93220000000002</v>
      </c>
      <c r="H118" s="78">
        <v>890.11608545470403</v>
      </c>
      <c r="I118" s="79">
        <v>3.8999999999999998E-3</v>
      </c>
      <c r="J118" s="79">
        <v>8.9999999999999998E-4</v>
      </c>
      <c r="K118" s="79">
        <v>0</v>
      </c>
    </row>
    <row r="119" spans="2:11">
      <c r="B119" t="s">
        <v>2786</v>
      </c>
      <c r="C119" t="s">
        <v>2787</v>
      </c>
      <c r="D119" t="s">
        <v>113</v>
      </c>
      <c r="E119" t="s">
        <v>2731</v>
      </c>
      <c r="F119" s="78">
        <v>2534600</v>
      </c>
      <c r="G119" s="78">
        <v>100.4141</v>
      </c>
      <c r="H119" s="78">
        <v>9870.3904485665207</v>
      </c>
      <c r="I119" s="79">
        <v>3.2800000000000003E-2</v>
      </c>
      <c r="J119" s="79">
        <v>0.01</v>
      </c>
      <c r="K119" s="79">
        <v>5.0000000000000001E-4</v>
      </c>
    </row>
    <row r="120" spans="2:11">
      <c r="B120" t="s">
        <v>2788</v>
      </c>
      <c r="C120" t="s">
        <v>2789</v>
      </c>
      <c r="D120" t="s">
        <v>109</v>
      </c>
      <c r="E120" t="s">
        <v>2790</v>
      </c>
      <c r="F120" s="78">
        <v>7398129.2699999996</v>
      </c>
      <c r="G120" s="78">
        <v>104.40160000000009</v>
      </c>
      <c r="H120" s="78">
        <v>26693.332973389399</v>
      </c>
      <c r="I120" s="79">
        <v>1E-3</v>
      </c>
      <c r="J120" s="79">
        <v>2.69E-2</v>
      </c>
      <c r="K120" s="79">
        <v>1.4E-3</v>
      </c>
    </row>
    <row r="121" spans="2:11">
      <c r="B121" t="s">
        <v>2791</v>
      </c>
      <c r="C121" t="s">
        <v>2792</v>
      </c>
      <c r="D121" t="s">
        <v>113</v>
      </c>
      <c r="E121" t="s">
        <v>2793</v>
      </c>
      <c r="F121" s="78">
        <v>45175.15</v>
      </c>
      <c r="G121" s="78">
        <v>100</v>
      </c>
      <c r="H121" s="78">
        <v>175.19826673</v>
      </c>
      <c r="I121" s="79">
        <v>8.0000000000000004E-4</v>
      </c>
      <c r="J121" s="79">
        <v>2.0000000000000001E-4</v>
      </c>
      <c r="K121" s="79">
        <v>0</v>
      </c>
    </row>
    <row r="122" spans="2:11">
      <c r="B122" t="s">
        <v>2794</v>
      </c>
      <c r="C122" t="s">
        <v>2795</v>
      </c>
      <c r="D122" t="s">
        <v>109</v>
      </c>
      <c r="E122" t="s">
        <v>2613</v>
      </c>
      <c r="F122" s="78">
        <v>289743.65000000002</v>
      </c>
      <c r="G122" s="78">
        <v>96.074299999999994</v>
      </c>
      <c r="H122" s="78">
        <v>962.04389828641899</v>
      </c>
      <c r="I122" s="79">
        <v>1.5800000000000002E-2</v>
      </c>
      <c r="J122" s="79">
        <v>1E-3</v>
      </c>
      <c r="K122" s="79">
        <v>1E-4</v>
      </c>
    </row>
    <row r="123" spans="2:11">
      <c r="B123" t="s">
        <v>2796</v>
      </c>
      <c r="C123" t="s">
        <v>2797</v>
      </c>
      <c r="D123" t="s">
        <v>113</v>
      </c>
      <c r="E123" t="s">
        <v>2731</v>
      </c>
      <c r="F123" s="78">
        <v>1017424.16</v>
      </c>
      <c r="G123" s="78">
        <v>101.4972999999999</v>
      </c>
      <c r="H123" s="78">
        <v>4004.8544570634699</v>
      </c>
      <c r="I123" s="79">
        <v>6.1000000000000004E-3</v>
      </c>
      <c r="J123" s="79">
        <v>4.0000000000000001E-3</v>
      </c>
      <c r="K123" s="79">
        <v>2.0000000000000001E-4</v>
      </c>
    </row>
    <row r="124" spans="2:11">
      <c r="B124" t="s">
        <v>2798</v>
      </c>
      <c r="C124" t="s">
        <v>2799</v>
      </c>
      <c r="D124" t="s">
        <v>113</v>
      </c>
      <c r="E124" t="s">
        <v>2800</v>
      </c>
      <c r="F124" s="78">
        <v>4917649.29</v>
      </c>
      <c r="G124" s="78">
        <v>97.767699999999891</v>
      </c>
      <c r="H124" s="78">
        <v>18645.8915363206</v>
      </c>
      <c r="I124" s="79">
        <v>2.8E-3</v>
      </c>
      <c r="J124" s="79">
        <v>1.8800000000000001E-2</v>
      </c>
      <c r="K124" s="79">
        <v>1E-3</v>
      </c>
    </row>
    <row r="125" spans="2:11">
      <c r="B125" t="s">
        <v>2801</v>
      </c>
      <c r="C125" t="s">
        <v>2802</v>
      </c>
      <c r="D125" t="s">
        <v>109</v>
      </c>
      <c r="E125" t="s">
        <v>2803</v>
      </c>
      <c r="F125" s="78">
        <v>1967850.56</v>
      </c>
      <c r="G125" s="78">
        <v>102.53519999999999</v>
      </c>
      <c r="H125" s="78">
        <v>6973.3077375644398</v>
      </c>
      <c r="I125" s="79">
        <v>4.7999999999999996E-3</v>
      </c>
      <c r="J125" s="79">
        <v>7.0000000000000001E-3</v>
      </c>
      <c r="K125" s="79">
        <v>4.0000000000000002E-4</v>
      </c>
    </row>
    <row r="126" spans="2:11">
      <c r="B126" t="s">
        <v>2804</v>
      </c>
      <c r="C126" t="s">
        <v>2805</v>
      </c>
      <c r="D126" t="s">
        <v>113</v>
      </c>
      <c r="E126" t="s">
        <v>2783</v>
      </c>
      <c r="F126" s="78">
        <v>3256445.99</v>
      </c>
      <c r="G126" s="78">
        <v>93.441299999999828</v>
      </c>
      <c r="H126" s="78">
        <v>11800.8408535527</v>
      </c>
      <c r="I126" s="79">
        <v>1.8E-3</v>
      </c>
      <c r="J126" s="79">
        <v>1.1900000000000001E-2</v>
      </c>
      <c r="K126" s="79">
        <v>5.9999999999999995E-4</v>
      </c>
    </row>
    <row r="127" spans="2:11">
      <c r="B127" t="s">
        <v>2806</v>
      </c>
      <c r="C127" t="s">
        <v>2807</v>
      </c>
      <c r="D127" t="s">
        <v>109</v>
      </c>
      <c r="E127" t="s">
        <v>2731</v>
      </c>
      <c r="F127" s="78">
        <v>38173.93</v>
      </c>
      <c r="G127" s="78">
        <v>100</v>
      </c>
      <c r="H127" s="78">
        <v>131.92910208000001</v>
      </c>
      <c r="I127" s="79">
        <v>0</v>
      </c>
      <c r="J127" s="79">
        <v>1E-4</v>
      </c>
      <c r="K127" s="79">
        <v>0</v>
      </c>
    </row>
    <row r="128" spans="2:11">
      <c r="B128" t="s">
        <v>2808</v>
      </c>
      <c r="C128" t="s">
        <v>2809</v>
      </c>
      <c r="D128" t="s">
        <v>113</v>
      </c>
      <c r="E128" t="s">
        <v>2810</v>
      </c>
      <c r="F128" s="78">
        <v>4865588.6399999997</v>
      </c>
      <c r="G128" s="78">
        <v>99.634799999999942</v>
      </c>
      <c r="H128" s="78">
        <v>18800.813624793998</v>
      </c>
      <c r="I128" s="79">
        <v>4.0000000000000001E-3</v>
      </c>
      <c r="J128" s="79">
        <v>1.9E-2</v>
      </c>
      <c r="K128" s="79">
        <v>1E-3</v>
      </c>
    </row>
    <row r="129" spans="2:11">
      <c r="B129" t="s">
        <v>2811</v>
      </c>
      <c r="C129" t="s">
        <v>2812</v>
      </c>
      <c r="D129" t="s">
        <v>109</v>
      </c>
      <c r="E129" t="s">
        <v>2772</v>
      </c>
      <c r="F129" s="78">
        <v>491088.91</v>
      </c>
      <c r="G129" s="78">
        <v>97.404399999999768</v>
      </c>
      <c r="H129" s="78">
        <v>1653.1506648070499</v>
      </c>
      <c r="I129" s="79">
        <v>5.0000000000000001E-4</v>
      </c>
      <c r="J129" s="79">
        <v>1.6999999999999999E-3</v>
      </c>
      <c r="K129" s="79">
        <v>1E-4</v>
      </c>
    </row>
    <row r="130" spans="2:11">
      <c r="B130" t="s">
        <v>2813</v>
      </c>
      <c r="C130" t="s">
        <v>2814</v>
      </c>
      <c r="D130" t="s">
        <v>109</v>
      </c>
      <c r="E130" t="s">
        <v>2741</v>
      </c>
      <c r="F130" s="78">
        <v>4671950.76</v>
      </c>
      <c r="G130" s="78">
        <v>129.12989999999999</v>
      </c>
      <c r="H130" s="78">
        <v>20849.651750375098</v>
      </c>
      <c r="I130" s="79">
        <v>5.9999999999999995E-4</v>
      </c>
      <c r="J130" s="79">
        <v>2.1000000000000001E-2</v>
      </c>
      <c r="K130" s="79">
        <v>1.1000000000000001E-3</v>
      </c>
    </row>
    <row r="131" spans="2:11">
      <c r="B131" t="s">
        <v>2815</v>
      </c>
      <c r="C131" t="s">
        <v>2816</v>
      </c>
      <c r="D131" t="s">
        <v>109</v>
      </c>
      <c r="E131" t="s">
        <v>2620</v>
      </c>
      <c r="F131" s="78">
        <v>2668014.29</v>
      </c>
      <c r="G131" s="78">
        <v>96.484899999999939</v>
      </c>
      <c r="H131" s="78">
        <v>8896.5420584562798</v>
      </c>
      <c r="I131" s="79">
        <v>5.0000000000000001E-4</v>
      </c>
      <c r="J131" s="79">
        <v>8.9999999999999993E-3</v>
      </c>
      <c r="K131" s="79">
        <v>5.0000000000000001E-4</v>
      </c>
    </row>
    <row r="132" spans="2:11">
      <c r="B132" t="s">
        <v>2817</v>
      </c>
      <c r="C132" t="s">
        <v>2818</v>
      </c>
      <c r="D132" t="s">
        <v>113</v>
      </c>
      <c r="E132" t="s">
        <v>611</v>
      </c>
      <c r="F132" s="78">
        <v>3954026.56</v>
      </c>
      <c r="G132" s="78">
        <v>117.48430000000035</v>
      </c>
      <c r="H132" s="78">
        <v>18015.636803454301</v>
      </c>
      <c r="I132" s="79">
        <v>8.8000000000000005E-3</v>
      </c>
      <c r="J132" s="79">
        <v>1.8200000000000001E-2</v>
      </c>
      <c r="K132" s="79">
        <v>8.9999999999999998E-4</v>
      </c>
    </row>
    <row r="133" spans="2:11">
      <c r="B133" t="s">
        <v>2819</v>
      </c>
      <c r="C133" t="s">
        <v>2820</v>
      </c>
      <c r="D133" t="s">
        <v>109</v>
      </c>
      <c r="E133" t="s">
        <v>2821</v>
      </c>
      <c r="F133" s="78">
        <v>119791.67999999999</v>
      </c>
      <c r="G133" s="78">
        <v>115.4687</v>
      </c>
      <c r="H133" s="78">
        <v>478.04047120797702</v>
      </c>
      <c r="I133" s="79">
        <v>4.0000000000000001E-3</v>
      </c>
      <c r="J133" s="79">
        <v>5.0000000000000001E-4</v>
      </c>
      <c r="K133" s="79">
        <v>0</v>
      </c>
    </row>
    <row r="134" spans="2:11">
      <c r="B134" t="s">
        <v>2822</v>
      </c>
      <c r="C134" t="s">
        <v>2823</v>
      </c>
      <c r="D134" t="s">
        <v>109</v>
      </c>
      <c r="E134" t="s">
        <v>2622</v>
      </c>
      <c r="F134" s="78">
        <v>79431.16</v>
      </c>
      <c r="G134" s="78">
        <v>77.484999999999999</v>
      </c>
      <c r="H134" s="78">
        <v>212.70724183065599</v>
      </c>
      <c r="I134" s="79">
        <v>5.9999999999999995E-4</v>
      </c>
      <c r="J134" s="79">
        <v>2.0000000000000001E-4</v>
      </c>
      <c r="K134" s="79">
        <v>0</v>
      </c>
    </row>
    <row r="135" spans="2:11">
      <c r="B135" t="s">
        <v>2824</v>
      </c>
      <c r="C135" t="s">
        <v>2825</v>
      </c>
      <c r="D135" t="s">
        <v>109</v>
      </c>
      <c r="E135" t="s">
        <v>2447</v>
      </c>
      <c r="F135" s="78">
        <v>537299.6</v>
      </c>
      <c r="G135" s="78">
        <v>98.689099999999812</v>
      </c>
      <c r="H135" s="78">
        <v>1832.56521826268</v>
      </c>
      <c r="I135" s="79">
        <v>6.1999999999999998E-3</v>
      </c>
      <c r="J135" s="79">
        <v>1.8E-3</v>
      </c>
      <c r="K135" s="79">
        <v>1E-4</v>
      </c>
    </row>
    <row r="136" spans="2:11">
      <c r="B136" t="s">
        <v>2826</v>
      </c>
      <c r="C136" t="s">
        <v>2827</v>
      </c>
      <c r="D136" t="s">
        <v>113</v>
      </c>
      <c r="E136" t="s">
        <v>2741</v>
      </c>
      <c r="F136" s="78">
        <v>3617054.68</v>
      </c>
      <c r="G136" s="78">
        <v>102.22920000000015</v>
      </c>
      <c r="H136" s="78">
        <v>14340.366089241799</v>
      </c>
      <c r="I136" s="79">
        <v>5.3E-3</v>
      </c>
      <c r="J136" s="79">
        <v>1.4500000000000001E-2</v>
      </c>
      <c r="K136" s="79">
        <v>8.0000000000000004E-4</v>
      </c>
    </row>
    <row r="137" spans="2:11">
      <c r="B137" t="s">
        <v>2828</v>
      </c>
      <c r="C137" t="s">
        <v>2829</v>
      </c>
      <c r="D137" t="s">
        <v>113</v>
      </c>
      <c r="E137" t="s">
        <v>2830</v>
      </c>
      <c r="F137" s="78">
        <v>1238414.5900000001</v>
      </c>
      <c r="G137" s="78">
        <v>94.731700000000174</v>
      </c>
      <c r="H137" s="78">
        <v>4549.7925251720399</v>
      </c>
      <c r="I137" s="79">
        <v>0</v>
      </c>
      <c r="J137" s="79">
        <v>4.5999999999999999E-3</v>
      </c>
      <c r="K137" s="79">
        <v>2.0000000000000001E-4</v>
      </c>
    </row>
    <row r="138" spans="2:11">
      <c r="B138" t="s">
        <v>2831</v>
      </c>
      <c r="C138" t="s">
        <v>2832</v>
      </c>
      <c r="D138" t="s">
        <v>109</v>
      </c>
      <c r="E138" t="s">
        <v>2749</v>
      </c>
      <c r="F138" s="78">
        <v>191666</v>
      </c>
      <c r="G138" s="78">
        <v>101.83410000000001</v>
      </c>
      <c r="H138" s="78">
        <v>674.54673214233605</v>
      </c>
      <c r="I138" s="79">
        <v>1.1999999999999999E-3</v>
      </c>
      <c r="J138" s="79">
        <v>6.9999999999999999E-4</v>
      </c>
      <c r="K138" s="79">
        <v>0</v>
      </c>
    </row>
    <row r="139" spans="2:11">
      <c r="B139" t="s">
        <v>2833</v>
      </c>
      <c r="C139" t="s">
        <v>2834</v>
      </c>
      <c r="D139" t="s">
        <v>113</v>
      </c>
      <c r="E139" t="s">
        <v>2749</v>
      </c>
      <c r="F139" s="78">
        <v>97421.07</v>
      </c>
      <c r="G139" s="78">
        <v>70.074800000000025</v>
      </c>
      <c r="H139" s="78">
        <v>264.755483730268</v>
      </c>
      <c r="I139" s="79">
        <v>4.0000000000000002E-4</v>
      </c>
      <c r="J139" s="79">
        <v>2.9999999999999997E-4</v>
      </c>
      <c r="K139" s="79">
        <v>0</v>
      </c>
    </row>
    <row r="140" spans="2:11">
      <c r="B140" t="s">
        <v>2835</v>
      </c>
      <c r="C140" t="s">
        <v>2836</v>
      </c>
      <c r="D140" t="s">
        <v>109</v>
      </c>
      <c r="E140" t="s">
        <v>2810</v>
      </c>
      <c r="F140" s="78">
        <v>2240968.11</v>
      </c>
      <c r="G140" s="78">
        <v>90.244800000000026</v>
      </c>
      <c r="H140" s="78">
        <v>6989.2664449534104</v>
      </c>
      <c r="I140" s="79">
        <v>1E-4</v>
      </c>
      <c r="J140" s="79">
        <v>7.1000000000000004E-3</v>
      </c>
      <c r="K140" s="79">
        <v>4.0000000000000002E-4</v>
      </c>
    </row>
    <row r="141" spans="2:11">
      <c r="B141" t="s">
        <v>2837</v>
      </c>
      <c r="C141" t="s">
        <v>2838</v>
      </c>
      <c r="D141" t="s">
        <v>109</v>
      </c>
      <c r="E141" t="s">
        <v>2454</v>
      </c>
      <c r="F141" s="78">
        <v>1086845.32</v>
      </c>
      <c r="G141" s="78">
        <v>97.712500000000006</v>
      </c>
      <c r="H141" s="78">
        <v>3670.2157823020798</v>
      </c>
      <c r="I141" s="79">
        <v>0</v>
      </c>
      <c r="J141" s="79">
        <v>3.7000000000000002E-3</v>
      </c>
      <c r="K141" s="79">
        <v>2.0000000000000001E-4</v>
      </c>
    </row>
    <row r="142" spans="2:11">
      <c r="B142" t="s">
        <v>2839</v>
      </c>
      <c r="C142" t="s">
        <v>2840</v>
      </c>
      <c r="D142" t="s">
        <v>113</v>
      </c>
      <c r="E142" t="s">
        <v>2841</v>
      </c>
      <c r="F142" s="78">
        <v>3499406.75</v>
      </c>
      <c r="G142" s="78">
        <v>94.398400000000123</v>
      </c>
      <c r="H142" s="78">
        <v>12811.1837570224</v>
      </c>
      <c r="I142" s="79">
        <v>1E-3</v>
      </c>
      <c r="J142" s="79">
        <v>1.29E-2</v>
      </c>
      <c r="K142" s="79">
        <v>6.9999999999999999E-4</v>
      </c>
    </row>
    <row r="143" spans="2:11">
      <c r="B143" t="s">
        <v>2842</v>
      </c>
      <c r="C143" t="s">
        <v>2843</v>
      </c>
      <c r="D143" t="s">
        <v>109</v>
      </c>
      <c r="E143" t="s">
        <v>2592</v>
      </c>
      <c r="F143" s="78">
        <v>1193992.8</v>
      </c>
      <c r="G143" s="78">
        <v>106.52539999999999</v>
      </c>
      <c r="H143" s="78">
        <v>4395.7057749276701</v>
      </c>
      <c r="I143" s="79">
        <v>0</v>
      </c>
      <c r="J143" s="79">
        <v>4.4000000000000003E-3</v>
      </c>
      <c r="K143" s="79">
        <v>2.0000000000000001E-4</v>
      </c>
    </row>
    <row r="144" spans="2:11">
      <c r="B144" t="s">
        <v>2844</v>
      </c>
      <c r="C144" t="s">
        <v>2845</v>
      </c>
      <c r="D144" t="s">
        <v>109</v>
      </c>
      <c r="E144" t="s">
        <v>2846</v>
      </c>
      <c r="F144" s="78">
        <v>552872.1</v>
      </c>
      <c r="G144" s="78">
        <v>68.184799999999996</v>
      </c>
      <c r="H144" s="78">
        <v>1302.8246863746101</v>
      </c>
      <c r="I144" s="79">
        <v>2.8999999999999998E-3</v>
      </c>
      <c r="J144" s="79">
        <v>1.2999999999999999E-3</v>
      </c>
      <c r="K144" s="79">
        <v>1E-4</v>
      </c>
    </row>
    <row r="145" spans="2:11">
      <c r="B145" t="s">
        <v>2847</v>
      </c>
      <c r="C145" t="s">
        <v>2848</v>
      </c>
      <c r="D145" t="s">
        <v>116</v>
      </c>
      <c r="E145" t="s">
        <v>2830</v>
      </c>
      <c r="F145" s="78">
        <v>6358901.1200000001</v>
      </c>
      <c r="G145" s="78">
        <v>99.15610000000018</v>
      </c>
      <c r="H145" s="78">
        <v>28749.995320218201</v>
      </c>
      <c r="I145" s="79">
        <v>0</v>
      </c>
      <c r="J145" s="79">
        <v>2.9000000000000001E-2</v>
      </c>
      <c r="K145" s="79">
        <v>1.5E-3</v>
      </c>
    </row>
    <row r="146" spans="2:11">
      <c r="B146" t="s">
        <v>2849</v>
      </c>
      <c r="C146" t="s">
        <v>2850</v>
      </c>
      <c r="D146" t="s">
        <v>109</v>
      </c>
      <c r="E146" t="s">
        <v>2616</v>
      </c>
      <c r="F146" s="78">
        <v>344999.91</v>
      </c>
      <c r="G146" s="78">
        <v>113.86499999999981</v>
      </c>
      <c r="H146" s="78">
        <v>1357.6348138343001</v>
      </c>
      <c r="I146" s="79">
        <v>2.7900000000000001E-2</v>
      </c>
      <c r="J146" s="79">
        <v>1.4E-3</v>
      </c>
      <c r="K146" s="79">
        <v>1E-4</v>
      </c>
    </row>
    <row r="147" spans="2:11">
      <c r="B147" t="s">
        <v>2851</v>
      </c>
      <c r="C147" t="s">
        <v>2852</v>
      </c>
      <c r="D147" t="s">
        <v>116</v>
      </c>
      <c r="E147" t="s">
        <v>2853</v>
      </c>
      <c r="F147" s="78">
        <v>210612.32</v>
      </c>
      <c r="G147" s="78">
        <v>116.09969999999984</v>
      </c>
      <c r="H147" s="78">
        <v>1114.93908279316</v>
      </c>
      <c r="I147" s="79">
        <v>8.0000000000000004E-4</v>
      </c>
      <c r="J147" s="79">
        <v>1.1000000000000001E-3</v>
      </c>
      <c r="K147" s="79">
        <v>1E-4</v>
      </c>
    </row>
    <row r="148" spans="2:11">
      <c r="B148" t="s">
        <v>2854</v>
      </c>
      <c r="C148" t="s">
        <v>2855</v>
      </c>
      <c r="D148" t="s">
        <v>109</v>
      </c>
      <c r="E148" t="s">
        <v>2856</v>
      </c>
      <c r="F148" s="78">
        <v>121626.09</v>
      </c>
      <c r="G148" s="78">
        <v>97.326499999999996</v>
      </c>
      <c r="H148" s="78">
        <v>409.10198336818598</v>
      </c>
      <c r="I148" s="79">
        <v>5.9999999999999995E-4</v>
      </c>
      <c r="J148" s="79">
        <v>4.0000000000000002E-4</v>
      </c>
      <c r="K148" s="79">
        <v>0</v>
      </c>
    </row>
    <row r="149" spans="2:11">
      <c r="B149" t="s">
        <v>2857</v>
      </c>
      <c r="C149" t="s">
        <v>2858</v>
      </c>
      <c r="D149" t="s">
        <v>116</v>
      </c>
      <c r="E149" t="s">
        <v>2859</v>
      </c>
      <c r="F149" s="78">
        <v>2283740.11</v>
      </c>
      <c r="G149" s="78">
        <v>100.0171</v>
      </c>
      <c r="H149" s="78">
        <v>10414.9504315993</v>
      </c>
      <c r="I149" s="79">
        <v>4.0000000000000001E-3</v>
      </c>
      <c r="J149" s="79">
        <v>1.0500000000000001E-2</v>
      </c>
      <c r="K149" s="79">
        <v>5.0000000000000001E-4</v>
      </c>
    </row>
    <row r="150" spans="2:11">
      <c r="B150" t="s">
        <v>2860</v>
      </c>
      <c r="C150" t="s">
        <v>2861</v>
      </c>
      <c r="D150" t="s">
        <v>105</v>
      </c>
      <c r="E150" t="s">
        <v>2862</v>
      </c>
      <c r="F150" s="78">
        <v>1695707.42</v>
      </c>
      <c r="G150" s="78">
        <v>96.412400000000005</v>
      </c>
      <c r="H150" s="78">
        <v>1634.87222060008</v>
      </c>
      <c r="I150" s="79">
        <v>0</v>
      </c>
      <c r="J150" s="79">
        <v>1.6000000000000001E-3</v>
      </c>
      <c r="K150" s="79">
        <v>1E-4</v>
      </c>
    </row>
    <row r="151" spans="2:11">
      <c r="B151" t="s">
        <v>2863</v>
      </c>
      <c r="C151" t="s">
        <v>2864</v>
      </c>
      <c r="D151" t="s">
        <v>105</v>
      </c>
      <c r="E151" t="s">
        <v>2865</v>
      </c>
      <c r="F151" s="78">
        <v>22047041.879999999</v>
      </c>
      <c r="G151" s="78">
        <v>42.650694000000001</v>
      </c>
      <c r="H151" s="78">
        <v>9403.2163682906394</v>
      </c>
      <c r="I151" s="79">
        <v>2.3E-2</v>
      </c>
      <c r="J151" s="79">
        <v>9.4999999999999998E-3</v>
      </c>
      <c r="K151" s="79">
        <v>5.0000000000000001E-4</v>
      </c>
    </row>
    <row r="152" spans="2:11">
      <c r="B152" t="s">
        <v>2866</v>
      </c>
      <c r="C152" t="s">
        <v>2867</v>
      </c>
      <c r="D152" t="s">
        <v>109</v>
      </c>
      <c r="E152" t="s">
        <v>285</v>
      </c>
      <c r="F152" s="78">
        <v>15417151.74</v>
      </c>
      <c r="G152" s="78">
        <v>93.66949999999963</v>
      </c>
      <c r="H152" s="78">
        <v>49908.679888087099</v>
      </c>
      <c r="I152" s="79">
        <v>1.2999999999999999E-3</v>
      </c>
      <c r="J152" s="79">
        <v>5.0299999999999997E-2</v>
      </c>
      <c r="K152" s="79">
        <v>2.5999999999999999E-3</v>
      </c>
    </row>
    <row r="153" spans="2:11">
      <c r="B153" t="s">
        <v>2868</v>
      </c>
      <c r="C153" t="s">
        <v>2869</v>
      </c>
      <c r="D153" t="s">
        <v>109</v>
      </c>
      <c r="E153" t="s">
        <v>2618</v>
      </c>
      <c r="F153" s="78">
        <v>2217305.48</v>
      </c>
      <c r="G153" s="78">
        <v>113.60079999999995</v>
      </c>
      <c r="H153" s="78">
        <v>8705.2380954295895</v>
      </c>
      <c r="I153" s="79">
        <v>1.4200000000000001E-2</v>
      </c>
      <c r="J153" s="79">
        <v>8.8000000000000005E-3</v>
      </c>
      <c r="K153" s="79">
        <v>5.0000000000000001E-4</v>
      </c>
    </row>
    <row r="154" spans="2:11">
      <c r="B154" t="s">
        <v>2870</v>
      </c>
      <c r="C154" t="s">
        <v>2871</v>
      </c>
      <c r="D154" t="s">
        <v>109</v>
      </c>
      <c r="E154" t="s">
        <v>2872</v>
      </c>
      <c r="F154" s="78">
        <v>4826112.1399999997</v>
      </c>
      <c r="G154" s="78">
        <v>14.214500000000019</v>
      </c>
      <c r="H154" s="78">
        <v>2370.8426462448801</v>
      </c>
      <c r="I154" s="79">
        <v>5.4999999999999997E-3</v>
      </c>
      <c r="J154" s="79">
        <v>2.3999999999999998E-3</v>
      </c>
      <c r="K154" s="79">
        <v>1E-4</v>
      </c>
    </row>
    <row r="155" spans="2:11">
      <c r="B155" t="s">
        <v>2873</v>
      </c>
      <c r="C155" t="s">
        <v>2874</v>
      </c>
      <c r="D155" t="s">
        <v>109</v>
      </c>
      <c r="E155" t="s">
        <v>2741</v>
      </c>
      <c r="F155" s="78">
        <v>1682895.45</v>
      </c>
      <c r="G155" s="78">
        <v>96.449699999999936</v>
      </c>
      <c r="H155" s="78">
        <v>5609.5981499703603</v>
      </c>
      <c r="I155" s="79">
        <v>1E-3</v>
      </c>
      <c r="J155" s="79">
        <v>5.7000000000000002E-3</v>
      </c>
      <c r="K155" s="79">
        <v>2.9999999999999997E-4</v>
      </c>
    </row>
    <row r="156" spans="2:11">
      <c r="B156" t="s">
        <v>2875</v>
      </c>
      <c r="C156" t="s">
        <v>2876</v>
      </c>
      <c r="D156" t="s">
        <v>109</v>
      </c>
      <c r="E156" t="s">
        <v>2877</v>
      </c>
      <c r="F156" s="78">
        <v>3444239.5</v>
      </c>
      <c r="G156" s="78">
        <v>115.1752</v>
      </c>
      <c r="H156" s="78">
        <v>13709.6400358795</v>
      </c>
      <c r="I156" s="79">
        <v>1.6000000000000001E-3</v>
      </c>
      <c r="J156" s="79">
        <v>1.38E-2</v>
      </c>
      <c r="K156" s="79">
        <v>6.9999999999999999E-4</v>
      </c>
    </row>
    <row r="157" spans="2:11">
      <c r="B157" t="s">
        <v>2878</v>
      </c>
      <c r="C157" t="s">
        <v>2879</v>
      </c>
      <c r="D157" t="s">
        <v>109</v>
      </c>
      <c r="E157" t="s">
        <v>2726</v>
      </c>
      <c r="F157" s="78">
        <v>3009646.88</v>
      </c>
      <c r="G157" s="78">
        <v>120.44420000000011</v>
      </c>
      <c r="H157" s="78">
        <v>12527.810291316</v>
      </c>
      <c r="I157" s="79">
        <v>1.0800000000000001E-2</v>
      </c>
      <c r="J157" s="79">
        <v>1.26E-2</v>
      </c>
      <c r="K157" s="79">
        <v>6.9999999999999999E-4</v>
      </c>
    </row>
    <row r="158" spans="2:11">
      <c r="B158" t="s">
        <v>2880</v>
      </c>
      <c r="C158" t="s">
        <v>2881</v>
      </c>
      <c r="D158" t="s">
        <v>109</v>
      </c>
      <c r="E158" t="s">
        <v>2882</v>
      </c>
      <c r="F158" s="78">
        <v>1846932</v>
      </c>
      <c r="G158" s="78">
        <v>71.932000000000002</v>
      </c>
      <c r="H158" s="78">
        <v>4591.4173962854402</v>
      </c>
      <c r="I158" s="79">
        <v>1.46E-2</v>
      </c>
      <c r="J158" s="79">
        <v>4.5999999999999999E-3</v>
      </c>
      <c r="K158" s="79">
        <v>2.0000000000000001E-4</v>
      </c>
    </row>
    <row r="159" spans="2:11">
      <c r="B159" t="s">
        <v>2883</v>
      </c>
      <c r="C159" t="s">
        <v>2884</v>
      </c>
      <c r="D159" t="s">
        <v>113</v>
      </c>
      <c r="E159" t="s">
        <v>2541</v>
      </c>
      <c r="F159" s="78">
        <v>3815832.17</v>
      </c>
      <c r="G159" s="78">
        <v>12.055300000000022</v>
      </c>
      <c r="H159" s="78">
        <v>1784.0108424611799</v>
      </c>
      <c r="I159" s="79">
        <v>6.3E-2</v>
      </c>
      <c r="J159" s="79">
        <v>1.8E-3</v>
      </c>
      <c r="K159" s="79">
        <v>1E-4</v>
      </c>
    </row>
    <row r="160" spans="2:11">
      <c r="B160" t="s">
        <v>2885</v>
      </c>
      <c r="C160" t="s">
        <v>2886</v>
      </c>
      <c r="D160" t="s">
        <v>113</v>
      </c>
      <c r="E160" t="s">
        <v>2592</v>
      </c>
      <c r="F160" s="78">
        <v>751965.83</v>
      </c>
      <c r="G160" s="78">
        <v>85.642299999999835</v>
      </c>
      <c r="H160" s="78">
        <v>2497.5640267635799</v>
      </c>
      <c r="I160" s="79">
        <v>2.5000000000000001E-3</v>
      </c>
      <c r="J160" s="79">
        <v>2.5000000000000001E-3</v>
      </c>
      <c r="K160" s="79">
        <v>1E-4</v>
      </c>
    </row>
    <row r="161" spans="2:11">
      <c r="B161" t="s">
        <v>2887</v>
      </c>
      <c r="C161" t="s">
        <v>2888</v>
      </c>
      <c r="D161" t="s">
        <v>113</v>
      </c>
      <c r="E161" t="s">
        <v>2731</v>
      </c>
      <c r="F161" s="78">
        <v>3417190.81</v>
      </c>
      <c r="G161" s="78">
        <v>102.17589999999994</v>
      </c>
      <c r="H161" s="78">
        <v>13540.9116217223</v>
      </c>
      <c r="I161" s="79">
        <v>1.4E-3</v>
      </c>
      <c r="J161" s="79">
        <v>1.37E-2</v>
      </c>
      <c r="K161" s="79">
        <v>6.9999999999999999E-4</v>
      </c>
    </row>
    <row r="162" spans="2:11">
      <c r="B162" t="s">
        <v>2889</v>
      </c>
      <c r="C162" t="s">
        <v>2890</v>
      </c>
      <c r="D162" t="s">
        <v>109</v>
      </c>
      <c r="E162" t="s">
        <v>2891</v>
      </c>
      <c r="F162" s="78">
        <v>6686661.5499999998</v>
      </c>
      <c r="G162" s="78">
        <v>94.671400000000176</v>
      </c>
      <c r="H162" s="78">
        <v>21877.710690747099</v>
      </c>
      <c r="I162" s="79">
        <v>6.1999999999999998E-3</v>
      </c>
      <c r="J162" s="79">
        <v>2.2100000000000002E-2</v>
      </c>
      <c r="K162" s="79">
        <v>1.1999999999999999E-3</v>
      </c>
    </row>
    <row r="163" spans="2:11">
      <c r="B163" t="s">
        <v>2892</v>
      </c>
      <c r="C163" t="s">
        <v>2893</v>
      </c>
      <c r="D163" t="s">
        <v>203</v>
      </c>
      <c r="E163" t="s">
        <v>2810</v>
      </c>
      <c r="F163" s="78">
        <v>20046933.059999999</v>
      </c>
      <c r="G163" s="78">
        <v>98.846399999999804</v>
      </c>
      <c r="H163" s="78">
        <v>10286.3151484381</v>
      </c>
      <c r="I163" s="79">
        <v>3.3999999999999998E-3</v>
      </c>
      <c r="J163" s="79">
        <v>1.04E-2</v>
      </c>
      <c r="K163" s="79">
        <v>5.0000000000000001E-4</v>
      </c>
    </row>
    <row r="164" spans="2:11">
      <c r="B164" t="s">
        <v>2894</v>
      </c>
      <c r="C164" t="s">
        <v>2895</v>
      </c>
      <c r="D164" t="s">
        <v>109</v>
      </c>
      <c r="E164" t="s">
        <v>2613</v>
      </c>
      <c r="F164" s="78">
        <v>448502.42</v>
      </c>
      <c r="G164" s="78">
        <v>101.5639</v>
      </c>
      <c r="H164" s="78">
        <v>1574.2651945410901</v>
      </c>
      <c r="I164" s="79">
        <v>6.9999999999999999E-4</v>
      </c>
      <c r="J164" s="79">
        <v>1.6000000000000001E-3</v>
      </c>
      <c r="K164" s="79">
        <v>1E-4</v>
      </c>
    </row>
    <row r="165" spans="2:11">
      <c r="B165" t="s">
        <v>279</v>
      </c>
      <c r="C165" s="16"/>
    </row>
    <row r="166" spans="2:11">
      <c r="B166" t="s">
        <v>379</v>
      </c>
      <c r="C166" s="16"/>
    </row>
    <row r="167" spans="2:11">
      <c r="B167" t="s">
        <v>380</v>
      </c>
      <c r="C167" s="16"/>
    </row>
    <row r="168" spans="2:11">
      <c r="B168" t="s">
        <v>381</v>
      </c>
      <c r="C168" s="16"/>
    </row>
    <row r="169" spans="2:11">
      <c r="C169" s="16"/>
    </row>
    <row r="170" spans="2:11">
      <c r="C170" s="16"/>
    </row>
    <row r="171" spans="2:11">
      <c r="C171" s="16"/>
    </row>
    <row r="172" spans="2:11">
      <c r="C172" s="16"/>
    </row>
    <row r="173" spans="2:11">
      <c r="C173" s="16"/>
    </row>
    <row r="174" spans="2:11">
      <c r="C174" s="16"/>
    </row>
    <row r="175" spans="2:11">
      <c r="C175" s="16"/>
    </row>
    <row r="176" spans="2:11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9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9">
        <v>43830</v>
      </c>
    </row>
    <row r="2" spans="2:59">
      <c r="B2" s="2" t="s">
        <v>1</v>
      </c>
      <c r="C2" s="12" t="s">
        <v>196</v>
      </c>
    </row>
    <row r="3" spans="2:59">
      <c r="B3" s="2" t="s">
        <v>2</v>
      </c>
      <c r="C3" s="26" t="s">
        <v>4158</v>
      </c>
    </row>
    <row r="4" spans="2:59">
      <c r="B4" s="2" t="s">
        <v>3</v>
      </c>
    </row>
    <row r="5" spans="2:59">
      <c r="B5" s="75" t="s">
        <v>197</v>
      </c>
      <c r="C5" t="s">
        <v>198</v>
      </c>
    </row>
    <row r="6" spans="2:5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9" ht="26.25" customHeight="1">
      <c r="B7" s="109" t="s">
        <v>144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15000000</v>
      </c>
      <c r="H11" s="7"/>
      <c r="I11" s="76">
        <v>20390.382720000001</v>
      </c>
      <c r="J11" s="7"/>
      <c r="K11" s="77">
        <v>1</v>
      </c>
      <c r="L11" s="77">
        <v>1.1000000000000001E-3</v>
      </c>
      <c r="M11" s="16"/>
      <c r="N11" s="16"/>
      <c r="O11" s="16"/>
      <c r="P11" s="16"/>
      <c r="BG11" s="16"/>
    </row>
    <row r="12" spans="2:59">
      <c r="B12" s="80" t="s">
        <v>2896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9">
      <c r="B13" t="s">
        <v>269</v>
      </c>
      <c r="C13" t="s">
        <v>269</v>
      </c>
      <c r="D13" t="s">
        <v>269</v>
      </c>
      <c r="E13" t="s">
        <v>269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L13" s="79">
        <v>0</v>
      </c>
    </row>
    <row r="14" spans="2:59">
      <c r="B14" s="80" t="s">
        <v>2342</v>
      </c>
      <c r="C14" s="16"/>
      <c r="D14" s="16"/>
      <c r="G14" s="82">
        <v>15000000</v>
      </c>
      <c r="I14" s="82">
        <v>20390.382720000001</v>
      </c>
      <c r="K14" s="81">
        <v>1</v>
      </c>
      <c r="L14" s="81">
        <v>1.1000000000000001E-3</v>
      </c>
    </row>
    <row r="15" spans="2:59">
      <c r="B15" t="s">
        <v>2897</v>
      </c>
      <c r="C15" t="s">
        <v>2898</v>
      </c>
      <c r="D15" t="s">
        <v>1217</v>
      </c>
      <c r="E15" t="s">
        <v>109</v>
      </c>
      <c r="F15" t="s">
        <v>2899</v>
      </c>
      <c r="G15" s="78">
        <v>15000000</v>
      </c>
      <c r="H15" s="78">
        <v>39.333300000000001</v>
      </c>
      <c r="I15" s="78">
        <v>20390.382720000001</v>
      </c>
      <c r="J15" s="79">
        <v>0</v>
      </c>
      <c r="K15" s="79">
        <v>1</v>
      </c>
      <c r="L15" s="79">
        <v>1.1000000000000001E-3</v>
      </c>
    </row>
    <row r="16" spans="2:59">
      <c r="B16" t="s">
        <v>279</v>
      </c>
      <c r="C16" s="16"/>
      <c r="D16" s="16"/>
    </row>
    <row r="17" spans="2:4">
      <c r="B17" t="s">
        <v>379</v>
      </c>
      <c r="C17" s="16"/>
      <c r="D17" s="16"/>
    </row>
    <row r="18" spans="2:4">
      <c r="B18" t="s">
        <v>380</v>
      </c>
      <c r="C18" s="16"/>
      <c r="D18" s="16"/>
    </row>
    <row r="19" spans="2:4">
      <c r="B19" t="s">
        <v>381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2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9">
        <v>43830</v>
      </c>
    </row>
    <row r="2" spans="2:52">
      <c r="B2" s="2" t="s">
        <v>1</v>
      </c>
      <c r="C2" s="12" t="s">
        <v>196</v>
      </c>
    </row>
    <row r="3" spans="2:52">
      <c r="B3" s="2" t="s">
        <v>2</v>
      </c>
      <c r="C3" s="26" t="s">
        <v>4158</v>
      </c>
    </row>
    <row r="4" spans="2:52">
      <c r="B4" s="2" t="s">
        <v>3</v>
      </c>
    </row>
    <row r="5" spans="2:52">
      <c r="B5" s="75" t="s">
        <v>197</v>
      </c>
      <c r="C5" t="s">
        <v>198</v>
      </c>
    </row>
    <row r="6" spans="2:5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145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206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2343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269</v>
      </c>
      <c r="C14" t="s">
        <v>269</v>
      </c>
      <c r="D14" t="s">
        <v>269</v>
      </c>
      <c r="E14" t="s">
        <v>269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2350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269</v>
      </c>
      <c r="C16" t="s">
        <v>269</v>
      </c>
      <c r="D16" t="s">
        <v>269</v>
      </c>
      <c r="E16" t="s">
        <v>269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2900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269</v>
      </c>
      <c r="C18" t="s">
        <v>269</v>
      </c>
      <c r="D18" t="s">
        <v>269</v>
      </c>
      <c r="E18" t="s">
        <v>269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2351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269</v>
      </c>
      <c r="C20" t="s">
        <v>269</v>
      </c>
      <c r="D20" t="s">
        <v>269</v>
      </c>
      <c r="E20" t="s">
        <v>269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992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269</v>
      </c>
      <c r="C22" t="s">
        <v>269</v>
      </c>
      <c r="D22" t="s">
        <v>269</v>
      </c>
      <c r="E22" t="s">
        <v>269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277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2343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269</v>
      </c>
      <c r="C25" t="s">
        <v>269</v>
      </c>
      <c r="D25" t="s">
        <v>269</v>
      </c>
      <c r="E25" t="s">
        <v>269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2358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269</v>
      </c>
      <c r="C27" t="s">
        <v>269</v>
      </c>
      <c r="D27" t="s">
        <v>269</v>
      </c>
      <c r="E27" t="s">
        <v>269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2351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269</v>
      </c>
      <c r="C29" t="s">
        <v>269</v>
      </c>
      <c r="D29" t="s">
        <v>269</v>
      </c>
      <c r="E29" t="s">
        <v>269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2359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269</v>
      </c>
      <c r="C31" t="s">
        <v>269</v>
      </c>
      <c r="D31" t="s">
        <v>269</v>
      </c>
      <c r="E31" t="s">
        <v>269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992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269</v>
      </c>
      <c r="C33" t="s">
        <v>269</v>
      </c>
      <c r="D33" t="s">
        <v>269</v>
      </c>
      <c r="E33" t="s">
        <v>269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279</v>
      </c>
      <c r="C34" s="16"/>
      <c r="D34" s="16"/>
    </row>
    <row r="35" spans="2:12">
      <c r="B35" t="s">
        <v>379</v>
      </c>
      <c r="C35" s="16"/>
      <c r="D35" s="16"/>
    </row>
    <row r="36" spans="2:12">
      <c r="B36" t="s">
        <v>380</v>
      </c>
      <c r="C36" s="16"/>
      <c r="D36" s="16"/>
    </row>
    <row r="37" spans="2:12">
      <c r="B37" t="s">
        <v>381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5" workbookViewId="0">
      <selection activeCell="L11" sqref="L11:L8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9">
        <v>43830</v>
      </c>
    </row>
    <row r="2" spans="2:13">
      <c r="B2" s="2" t="s">
        <v>1</v>
      </c>
      <c r="C2" s="12" t="s">
        <v>196</v>
      </c>
    </row>
    <row r="3" spans="2:13">
      <c r="B3" s="2" t="s">
        <v>2</v>
      </c>
      <c r="C3" s="26" t="s">
        <v>4158</v>
      </c>
    </row>
    <row r="4" spans="2:13">
      <c r="B4" s="2" t="s">
        <v>3</v>
      </c>
      <c r="C4" s="2"/>
    </row>
    <row r="5" spans="2:13">
      <c r="B5" s="75" t="s">
        <v>197</v>
      </c>
      <c r="C5" t="s">
        <v>198</v>
      </c>
    </row>
    <row r="7" spans="2:13" ht="26.25" customHeight="1">
      <c r="B7" s="99" t="s">
        <v>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f>J12+J73</f>
        <v>1663651.1318926858</v>
      </c>
      <c r="K11" s="77">
        <f>J11/$J$11</f>
        <v>1</v>
      </c>
      <c r="L11" s="77">
        <v>8.7614807916632523E-2</v>
      </c>
    </row>
    <row r="12" spans="2:13">
      <c r="B12" s="80" t="s">
        <v>206</v>
      </c>
      <c r="C12" s="26"/>
      <c r="D12" s="27"/>
      <c r="E12" s="27"/>
      <c r="F12" s="27"/>
      <c r="G12" s="27"/>
      <c r="H12" s="27"/>
      <c r="I12" s="81">
        <v>0</v>
      </c>
      <c r="J12" s="82">
        <f>J13+J19+J55+J58+J60+J62+J64</f>
        <v>1663075.7425216879</v>
      </c>
      <c r="K12" s="81">
        <f t="shared" ref="K12:K75" si="0">J12/$J$11</f>
        <v>0.99965414060678492</v>
      </c>
      <c r="L12" s="81">
        <v>8.7584505512329824E-2</v>
      </c>
    </row>
    <row r="13" spans="2:13">
      <c r="B13" s="80" t="s">
        <v>207</v>
      </c>
      <c r="C13" s="26"/>
      <c r="D13" s="27"/>
      <c r="E13" s="27"/>
      <c r="F13" s="27"/>
      <c r="G13" s="27"/>
      <c r="H13" s="27"/>
      <c r="I13" s="81">
        <v>0</v>
      </c>
      <c r="J13" s="82">
        <f>SUM(J14:J18)</f>
        <v>1027111.0153699999</v>
      </c>
      <c r="K13" s="81">
        <f t="shared" si="0"/>
        <v>0.61738365434914633</v>
      </c>
      <c r="L13" s="81">
        <v>5.4091950286669098E-2</v>
      </c>
    </row>
    <row r="14" spans="2:13">
      <c r="B14" t="s">
        <v>4159</v>
      </c>
      <c r="C14" t="s">
        <v>210</v>
      </c>
      <c r="D14" t="s">
        <v>211</v>
      </c>
      <c r="E14" t="s">
        <v>212</v>
      </c>
      <c r="F14" t="s">
        <v>153</v>
      </c>
      <c r="G14" t="s">
        <v>105</v>
      </c>
      <c r="H14" s="79">
        <v>0</v>
      </c>
      <c r="I14" s="79">
        <v>0</v>
      </c>
      <c r="J14" s="78">
        <v>4.6457199999999998</v>
      </c>
      <c r="K14" s="79">
        <f t="shared" si="0"/>
        <v>2.7924845004701821E-6</v>
      </c>
      <c r="L14" s="79">
        <v>2.4466299311886855E-7</v>
      </c>
    </row>
    <row r="15" spans="2:13">
      <c r="B15" t="s">
        <v>4160</v>
      </c>
      <c r="C15" t="s">
        <v>213</v>
      </c>
      <c r="D15" t="s">
        <v>214</v>
      </c>
      <c r="E15" t="s">
        <v>215</v>
      </c>
      <c r="F15" t="s">
        <v>216</v>
      </c>
      <c r="G15" t="s">
        <v>105</v>
      </c>
      <c r="H15" s="79">
        <v>0</v>
      </c>
      <c r="I15" s="79">
        <v>0</v>
      </c>
      <c r="J15" s="78">
        <v>1084.9503199999999</v>
      </c>
      <c r="K15" s="79">
        <f t="shared" si="0"/>
        <v>6.5215014085656566E-4</v>
      </c>
      <c r="L15" s="79">
        <v>5.7138009323952845E-5</v>
      </c>
    </row>
    <row r="16" spans="2:13">
      <c r="B16" t="s">
        <v>4161</v>
      </c>
      <c r="C16" t="s">
        <v>217</v>
      </c>
      <c r="D16" t="s">
        <v>218</v>
      </c>
      <c r="E16" t="s">
        <v>215</v>
      </c>
      <c r="F16" t="s">
        <v>216</v>
      </c>
      <c r="G16" t="s">
        <v>105</v>
      </c>
      <c r="H16" s="79">
        <v>0</v>
      </c>
      <c r="I16" s="79">
        <v>0</v>
      </c>
      <c r="J16" s="78">
        <v>304799.64087</v>
      </c>
      <c r="K16" s="79">
        <f t="shared" si="0"/>
        <v>0.18321127249992528</v>
      </c>
      <c r="L16" s="79">
        <v>1.6052020448242773E-2</v>
      </c>
    </row>
    <row r="17" spans="2:12">
      <c r="B17" t="s">
        <v>4162</v>
      </c>
      <c r="C17" t="s">
        <v>219</v>
      </c>
      <c r="D17" t="s">
        <v>220</v>
      </c>
      <c r="E17" t="s">
        <v>215</v>
      </c>
      <c r="F17" t="s">
        <v>216</v>
      </c>
      <c r="G17" t="s">
        <v>105</v>
      </c>
      <c r="H17" s="79">
        <v>0</v>
      </c>
      <c r="I17" s="79">
        <v>0</v>
      </c>
      <c r="J17" s="78">
        <v>2082.22831</v>
      </c>
      <c r="K17" s="79">
        <f t="shared" si="0"/>
        <v>1.2516015347707615E-3</v>
      </c>
      <c r="L17" s="79">
        <v>1.0965882805710272E-4</v>
      </c>
    </row>
    <row r="18" spans="2:12">
      <c r="B18" t="s">
        <v>4163</v>
      </c>
      <c r="C18" t="s">
        <v>221</v>
      </c>
      <c r="D18" t="s">
        <v>222</v>
      </c>
      <c r="E18" t="s">
        <v>215</v>
      </c>
      <c r="F18" t="s">
        <v>216</v>
      </c>
      <c r="G18" t="s">
        <v>105</v>
      </c>
      <c r="H18" s="79">
        <v>0</v>
      </c>
      <c r="I18" s="79">
        <v>0</v>
      </c>
      <c r="J18" s="78">
        <f>718342.65433+(665275.54/1000+78634.24/1000+7567.57/1000+45418.47/1000)</f>
        <v>719139.55015000002</v>
      </c>
      <c r="K18" s="79">
        <f t="shared" si="0"/>
        <v>0.43226583768909327</v>
      </c>
      <c r="L18" s="79">
        <v>3.7872888338052156E-2</v>
      </c>
    </row>
    <row r="19" spans="2:12">
      <c r="B19" s="80" t="s">
        <v>223</v>
      </c>
      <c r="D19" s="16"/>
      <c r="I19" s="81">
        <v>0</v>
      </c>
      <c r="J19" s="82">
        <f>SUM(J20:J54)</f>
        <v>157733.90049171605</v>
      </c>
      <c r="K19" s="81">
        <f t="shared" si="0"/>
        <v>9.4811885417507541E-2</v>
      </c>
      <c r="L19" s="81">
        <v>8.3069251290686947E-3</v>
      </c>
    </row>
    <row r="20" spans="2:12">
      <c r="B20" t="s">
        <v>4159</v>
      </c>
      <c r="C20" t="s">
        <v>225</v>
      </c>
      <c r="D20" t="s">
        <v>211</v>
      </c>
      <c r="E20" t="s">
        <v>212</v>
      </c>
      <c r="F20" t="s">
        <v>153</v>
      </c>
      <c r="G20" t="s">
        <v>123</v>
      </c>
      <c r="H20" s="79">
        <v>0</v>
      </c>
      <c r="I20" s="79">
        <v>0</v>
      </c>
      <c r="J20" s="78">
        <v>2.4230999999999999E-5</v>
      </c>
      <c r="K20" s="79">
        <f t="shared" si="0"/>
        <v>1.4564952672759655E-11</v>
      </c>
      <c r="L20" s="79">
        <v>1.2761055307386806E-12</v>
      </c>
    </row>
    <row r="21" spans="2:12">
      <c r="B21" t="s">
        <v>4161</v>
      </c>
      <c r="C21" t="s">
        <v>226</v>
      </c>
      <c r="D21" t="s">
        <v>218</v>
      </c>
      <c r="E21" t="s">
        <v>215</v>
      </c>
      <c r="F21" t="s">
        <v>216</v>
      </c>
      <c r="G21" t="s">
        <v>123</v>
      </c>
      <c r="H21" s="79">
        <v>0</v>
      </c>
      <c r="I21" s="79">
        <v>0</v>
      </c>
      <c r="J21" s="78">
        <v>2.6796093660000002</v>
      </c>
      <c r="K21" s="79">
        <f t="shared" si="0"/>
        <v>1.6106798562697993E-6</v>
      </c>
      <c r="L21" s="79">
        <v>1.4111940622226774E-7</v>
      </c>
    </row>
    <row r="22" spans="2:12">
      <c r="B22" t="s">
        <v>4163</v>
      </c>
      <c r="C22" t="s">
        <v>227</v>
      </c>
      <c r="D22" t="s">
        <v>222</v>
      </c>
      <c r="E22" t="s">
        <v>215</v>
      </c>
      <c r="F22" t="s">
        <v>216</v>
      </c>
      <c r="G22" t="s">
        <v>123</v>
      </c>
      <c r="H22" s="79">
        <v>0</v>
      </c>
      <c r="I22" s="79">
        <v>0</v>
      </c>
      <c r="J22" s="78">
        <v>62.414161338</v>
      </c>
      <c r="K22" s="79">
        <f t="shared" si="0"/>
        <v>3.7516375964588974E-5</v>
      </c>
      <c r="L22" s="79">
        <v>3.286990073865632E-6</v>
      </c>
    </row>
    <row r="23" spans="2:12">
      <c r="B23" t="s">
        <v>4160</v>
      </c>
      <c r="C23" t="s">
        <v>229</v>
      </c>
      <c r="D23" t="s">
        <v>214</v>
      </c>
      <c r="E23" t="s">
        <v>215</v>
      </c>
      <c r="F23" t="s">
        <v>216</v>
      </c>
      <c r="G23" t="s">
        <v>109</v>
      </c>
      <c r="H23" s="79">
        <v>0</v>
      </c>
      <c r="I23" s="79">
        <v>0</v>
      </c>
      <c r="J23" s="78">
        <v>932.63474303999999</v>
      </c>
      <c r="K23" s="79">
        <f t="shared" si="0"/>
        <v>5.6059514231145894E-4</v>
      </c>
      <c r="L23" s="79">
        <v>4.9116435712615749E-5</v>
      </c>
    </row>
    <row r="24" spans="2:12">
      <c r="B24" t="s">
        <v>4161</v>
      </c>
      <c r="C24" t="s">
        <v>230</v>
      </c>
      <c r="D24" t="s">
        <v>218</v>
      </c>
      <c r="E24" t="s">
        <v>215</v>
      </c>
      <c r="F24" t="s">
        <v>216</v>
      </c>
      <c r="G24" t="s">
        <v>109</v>
      </c>
      <c r="H24" s="79">
        <v>0</v>
      </c>
      <c r="I24" s="79">
        <v>0</v>
      </c>
      <c r="J24" s="78">
        <v>21089.825245439999</v>
      </c>
      <c r="K24" s="79">
        <f t="shared" si="0"/>
        <v>1.2676831603177969E-2</v>
      </c>
      <c r="L24" s="79">
        <v>1.1106781659039344E-3</v>
      </c>
    </row>
    <row r="25" spans="2:12">
      <c r="B25" t="s">
        <v>4159</v>
      </c>
      <c r="C25" t="s">
        <v>231</v>
      </c>
      <c r="D25" t="s">
        <v>211</v>
      </c>
      <c r="E25" t="s">
        <v>212</v>
      </c>
      <c r="F25" t="s">
        <v>153</v>
      </c>
      <c r="G25" t="s">
        <v>204</v>
      </c>
      <c r="H25" s="79">
        <v>0</v>
      </c>
      <c r="I25" s="79">
        <v>0</v>
      </c>
      <c r="J25" s="78">
        <v>2.13024E-4</v>
      </c>
      <c r="K25" s="79">
        <f t="shared" si="0"/>
        <v>1.2804607643770182E-10</v>
      </c>
      <c r="L25" s="79">
        <v>1.121873239156769E-11</v>
      </c>
    </row>
    <row r="26" spans="2:12">
      <c r="B26" t="s">
        <v>4163</v>
      </c>
      <c r="C26" t="s">
        <v>232</v>
      </c>
      <c r="D26" t="s">
        <v>222</v>
      </c>
      <c r="E26" t="s">
        <v>215</v>
      </c>
      <c r="F26" t="s">
        <v>216</v>
      </c>
      <c r="G26" t="s">
        <v>204</v>
      </c>
      <c r="H26" s="79">
        <v>0</v>
      </c>
      <c r="I26" s="79">
        <v>0</v>
      </c>
      <c r="J26" s="78">
        <v>2.7916750819999998</v>
      </c>
      <c r="K26" s="79">
        <f t="shared" si="0"/>
        <v>1.6780411640894898E-6</v>
      </c>
      <c r="L26" s="79">
        <v>1.4702125426790307E-7</v>
      </c>
    </row>
    <row r="27" spans="2:12">
      <c r="B27" t="s">
        <v>4162</v>
      </c>
      <c r="C27" t="s">
        <v>233</v>
      </c>
      <c r="D27" t="s">
        <v>220</v>
      </c>
      <c r="E27" t="s">
        <v>215</v>
      </c>
      <c r="F27" t="s">
        <v>216</v>
      </c>
      <c r="G27" t="s">
        <v>109</v>
      </c>
      <c r="H27" s="79">
        <v>0</v>
      </c>
      <c r="I27" s="79">
        <v>0</v>
      </c>
      <c r="J27" s="78">
        <v>54.898871040000003</v>
      </c>
      <c r="K27" s="79">
        <f t="shared" si="0"/>
        <v>3.2999028454687622E-5</v>
      </c>
      <c r="L27" s="79">
        <v>2.8912035394929467E-6</v>
      </c>
    </row>
    <row r="28" spans="2:12">
      <c r="B28" t="s">
        <v>4163</v>
      </c>
      <c r="C28" t="s">
        <v>234</v>
      </c>
      <c r="D28" t="s">
        <v>222</v>
      </c>
      <c r="E28" t="s">
        <v>215</v>
      </c>
      <c r="F28" t="s">
        <v>216</v>
      </c>
      <c r="G28" t="s">
        <v>109</v>
      </c>
      <c r="H28" s="79">
        <v>0</v>
      </c>
      <c r="I28" s="79">
        <v>0</v>
      </c>
      <c r="J28" s="78">
        <v>134451.08196825601</v>
      </c>
      <c r="K28" s="79">
        <f t="shared" si="0"/>
        <v>8.0816872835168918E-2</v>
      </c>
      <c r="L28" s="79">
        <v>7.0807547898762407E-3</v>
      </c>
    </row>
    <row r="29" spans="2:12">
      <c r="B29" t="s">
        <v>4160</v>
      </c>
      <c r="C29" t="s">
        <v>236</v>
      </c>
      <c r="D29" t="s">
        <v>214</v>
      </c>
      <c r="E29" t="s">
        <v>215</v>
      </c>
      <c r="F29" t="s">
        <v>216</v>
      </c>
      <c r="G29" t="s">
        <v>119</v>
      </c>
      <c r="H29" s="79">
        <v>0</v>
      </c>
      <c r="I29" s="79">
        <v>0</v>
      </c>
      <c r="J29" s="78">
        <v>1.32675E-2</v>
      </c>
      <c r="K29" s="79">
        <f t="shared" si="0"/>
        <v>7.9749292058040824E-9</v>
      </c>
      <c r="L29" s="79">
        <v>6.9872189051526744E-10</v>
      </c>
    </row>
    <row r="30" spans="2:12">
      <c r="B30" t="s">
        <v>4161</v>
      </c>
      <c r="C30" t="s">
        <v>237</v>
      </c>
      <c r="D30" t="s">
        <v>218</v>
      </c>
      <c r="E30" t="s">
        <v>215</v>
      </c>
      <c r="F30" t="s">
        <v>216</v>
      </c>
      <c r="G30" t="s">
        <v>119</v>
      </c>
      <c r="H30" s="79">
        <v>0</v>
      </c>
      <c r="I30" s="79">
        <v>0</v>
      </c>
      <c r="J30" s="78">
        <v>2.0825994749999999</v>
      </c>
      <c r="K30" s="79">
        <f t="shared" si="0"/>
        <v>1.2518246374350668E-6</v>
      </c>
      <c r="L30" s="79">
        <v>1.0967837515418152E-7</v>
      </c>
    </row>
    <row r="31" spans="2:12">
      <c r="B31" t="s">
        <v>4163</v>
      </c>
      <c r="C31" t="s">
        <v>238</v>
      </c>
      <c r="D31" t="s">
        <v>222</v>
      </c>
      <c r="E31" t="s">
        <v>215</v>
      </c>
      <c r="F31" t="s">
        <v>216</v>
      </c>
      <c r="G31" t="s">
        <v>119</v>
      </c>
      <c r="H31" s="79">
        <v>0</v>
      </c>
      <c r="I31" s="79">
        <v>0</v>
      </c>
      <c r="J31" s="78">
        <v>36.244819874999997</v>
      </c>
      <c r="K31" s="79">
        <f t="shared" si="0"/>
        <v>2.1786310350875883E-5</v>
      </c>
      <c r="L31" s="79">
        <v>1.9088033966041334E-6</v>
      </c>
    </row>
    <row r="32" spans="2:12">
      <c r="B32" t="s">
        <v>4159</v>
      </c>
      <c r="C32" t="s">
        <v>240</v>
      </c>
      <c r="D32" t="s">
        <v>211</v>
      </c>
      <c r="E32" t="s">
        <v>212</v>
      </c>
      <c r="F32" t="s">
        <v>153</v>
      </c>
      <c r="G32" t="s">
        <v>113</v>
      </c>
      <c r="H32" s="79">
        <v>0</v>
      </c>
      <c r="I32" s="79">
        <v>0</v>
      </c>
      <c r="J32" s="78">
        <v>1.1634600000000001E-3</v>
      </c>
      <c r="K32" s="79">
        <f t="shared" si="0"/>
        <v>6.9934133286488175E-10</v>
      </c>
      <c r="L32" s="79">
        <v>6.1272656547118383E-11</v>
      </c>
    </row>
    <row r="33" spans="2:12">
      <c r="B33" t="s">
        <v>4160</v>
      </c>
      <c r="C33" t="s">
        <v>241</v>
      </c>
      <c r="D33" t="s">
        <v>214</v>
      </c>
      <c r="E33" t="s">
        <v>215</v>
      </c>
      <c r="F33" t="s">
        <v>216</v>
      </c>
      <c r="G33" t="s">
        <v>113</v>
      </c>
      <c r="H33" s="79">
        <v>0</v>
      </c>
      <c r="I33" s="79">
        <v>0</v>
      </c>
      <c r="J33" s="78">
        <v>-0.2637176</v>
      </c>
      <c r="K33" s="79">
        <f t="shared" si="0"/>
        <v>-1.5851736878270651E-7</v>
      </c>
      <c r="L33" s="79">
        <v>-1.3888468817346832E-8</v>
      </c>
    </row>
    <row r="34" spans="2:12">
      <c r="B34" t="s">
        <v>4161</v>
      </c>
      <c r="C34" t="s">
        <v>242</v>
      </c>
      <c r="D34" t="s">
        <v>218</v>
      </c>
      <c r="E34" t="s">
        <v>215</v>
      </c>
      <c r="F34" t="s">
        <v>216</v>
      </c>
      <c r="G34" t="s">
        <v>113</v>
      </c>
      <c r="H34" s="79">
        <v>0</v>
      </c>
      <c r="I34" s="79">
        <v>0</v>
      </c>
      <c r="J34" s="78">
        <v>17.397256162000001</v>
      </c>
      <c r="K34" s="79">
        <f t="shared" si="0"/>
        <v>1.0457274261706339E-5</v>
      </c>
      <c r="L34" s="79">
        <v>9.1621207577094607E-7</v>
      </c>
    </row>
    <row r="35" spans="2:12">
      <c r="B35" t="s">
        <v>4162</v>
      </c>
      <c r="C35" t="s">
        <v>243</v>
      </c>
      <c r="D35" t="s">
        <v>220</v>
      </c>
      <c r="E35" t="s">
        <v>215</v>
      </c>
      <c r="F35" t="s">
        <v>216</v>
      </c>
      <c r="G35" t="s">
        <v>113</v>
      </c>
      <c r="H35" s="79">
        <v>0</v>
      </c>
      <c r="I35" s="79">
        <v>0</v>
      </c>
      <c r="J35" s="78">
        <v>5.9840626000000001E-2</v>
      </c>
      <c r="K35" s="79">
        <f t="shared" si="0"/>
        <v>3.5969455887017083E-8</v>
      </c>
      <c r="L35" s="79">
        <v>3.1514569684067887E-9</v>
      </c>
    </row>
    <row r="36" spans="2:12">
      <c r="B36" t="s">
        <v>4163</v>
      </c>
      <c r="C36" t="s">
        <v>244</v>
      </c>
      <c r="D36" t="s">
        <v>222</v>
      </c>
      <c r="E36" t="s">
        <v>215</v>
      </c>
      <c r="F36" t="s">
        <v>216</v>
      </c>
      <c r="G36" t="s">
        <v>113</v>
      </c>
      <c r="H36" s="79">
        <v>0</v>
      </c>
      <c r="I36" s="79">
        <v>0</v>
      </c>
      <c r="J36" s="78">
        <v>-33.814995349999997</v>
      </c>
      <c r="K36" s="79">
        <f t="shared" si="0"/>
        <v>-2.0325773055273732E-5</v>
      </c>
      <c r="L36" s="79">
        <v>-1.7808387019948729E-6</v>
      </c>
    </row>
    <row r="37" spans="2:12">
      <c r="B37" t="s">
        <v>4160</v>
      </c>
      <c r="C37" t="s">
        <v>246</v>
      </c>
      <c r="D37" t="s">
        <v>214</v>
      </c>
      <c r="E37" t="s">
        <v>215</v>
      </c>
      <c r="F37" t="s">
        <v>216</v>
      </c>
      <c r="G37" t="s">
        <v>201</v>
      </c>
      <c r="H37" s="79">
        <v>0</v>
      </c>
      <c r="I37" s="79">
        <v>0</v>
      </c>
      <c r="J37" s="78">
        <v>2.770689E-5</v>
      </c>
      <c r="K37" s="79">
        <f t="shared" si="0"/>
        <v>1.6654266912606074E-11</v>
      </c>
      <c r="L37" s="79">
        <v>1.4591603965403097E-12</v>
      </c>
    </row>
    <row r="38" spans="2:12">
      <c r="B38" t="s">
        <v>4161</v>
      </c>
      <c r="C38" t="s">
        <v>247</v>
      </c>
      <c r="D38" t="s">
        <v>218</v>
      </c>
      <c r="E38" t="s">
        <v>215</v>
      </c>
      <c r="F38" t="s">
        <v>216</v>
      </c>
      <c r="G38" t="s">
        <v>201</v>
      </c>
      <c r="H38" s="79">
        <v>0</v>
      </c>
      <c r="I38" s="79">
        <v>0</v>
      </c>
      <c r="J38" s="78">
        <v>0.18424623253200001</v>
      </c>
      <c r="K38" s="79">
        <f t="shared" si="0"/>
        <v>1.1074811840051382E-7</v>
      </c>
      <c r="L38" s="79">
        <v>9.7031751207894944E-9</v>
      </c>
    </row>
    <row r="39" spans="2:12">
      <c r="B39" t="s">
        <v>4162</v>
      </c>
      <c r="C39" t="s">
        <v>248</v>
      </c>
      <c r="D39" t="s">
        <v>220</v>
      </c>
      <c r="E39" t="s">
        <v>215</v>
      </c>
      <c r="F39" t="s">
        <v>216</v>
      </c>
      <c r="G39" t="s">
        <v>201</v>
      </c>
      <c r="H39" s="79">
        <v>0</v>
      </c>
      <c r="I39" s="79">
        <v>0</v>
      </c>
      <c r="J39" s="78">
        <v>-6.7515639999999997E-5</v>
      </c>
      <c r="K39" s="79">
        <f t="shared" si="0"/>
        <v>-4.0582811327269968E-11</v>
      </c>
      <c r="L39" s="79">
        <v>-3.555655219155697E-12</v>
      </c>
    </row>
    <row r="40" spans="2:12">
      <c r="B40" t="s">
        <v>4163</v>
      </c>
      <c r="C40" t="s">
        <v>249</v>
      </c>
      <c r="D40" t="s">
        <v>222</v>
      </c>
      <c r="E40" t="s">
        <v>215</v>
      </c>
      <c r="F40" t="s">
        <v>216</v>
      </c>
      <c r="G40" t="s">
        <v>201</v>
      </c>
      <c r="H40" s="79">
        <v>0</v>
      </c>
      <c r="I40" s="79">
        <v>0</v>
      </c>
      <c r="J40" s="78">
        <v>28.342701979259999</v>
      </c>
      <c r="K40" s="79">
        <f t="shared" si="0"/>
        <v>1.7036445584006162E-5</v>
      </c>
      <c r="L40" s="79">
        <v>1.4926449074248623E-6</v>
      </c>
    </row>
    <row r="41" spans="2:12">
      <c r="B41" t="s">
        <v>4161</v>
      </c>
      <c r="C41" t="s">
        <v>250</v>
      </c>
      <c r="D41" t="s">
        <v>218</v>
      </c>
      <c r="E41" t="s">
        <v>215</v>
      </c>
      <c r="F41" t="s">
        <v>216</v>
      </c>
      <c r="G41" t="s">
        <v>203</v>
      </c>
      <c r="H41" s="79">
        <v>0</v>
      </c>
      <c r="I41" s="79">
        <v>0</v>
      </c>
      <c r="J41" s="78">
        <v>7.0078500000000004E-3</v>
      </c>
      <c r="K41" s="79">
        <f t="shared" si="0"/>
        <v>4.2123314591968452E-9</v>
      </c>
      <c r="L41" s="79">
        <v>3.6906261167872E-10</v>
      </c>
    </row>
    <row r="42" spans="2:12">
      <c r="B42" t="s">
        <v>4163</v>
      </c>
      <c r="C42" t="s">
        <v>251</v>
      </c>
      <c r="D42" t="s">
        <v>222</v>
      </c>
      <c r="E42" t="s">
        <v>215</v>
      </c>
      <c r="F42" t="s">
        <v>216</v>
      </c>
      <c r="G42" t="s">
        <v>203</v>
      </c>
      <c r="H42" s="79">
        <v>0</v>
      </c>
      <c r="I42" s="79">
        <v>0</v>
      </c>
      <c r="J42" s="78">
        <v>1.7234119999999999E-2</v>
      </c>
      <c r="K42" s="79">
        <f t="shared" si="0"/>
        <v>1.0359215144098907E-8</v>
      </c>
      <c r="L42" s="79">
        <v>9.0762064501729644E-10</v>
      </c>
    </row>
    <row r="43" spans="2:12">
      <c r="B43" t="s">
        <v>4163</v>
      </c>
      <c r="C43" t="s">
        <v>252</v>
      </c>
      <c r="D43" t="s">
        <v>222</v>
      </c>
      <c r="E43" t="s">
        <v>215</v>
      </c>
      <c r="F43" t="s">
        <v>216</v>
      </c>
      <c r="G43" t="s">
        <v>126</v>
      </c>
      <c r="H43" s="79">
        <v>0</v>
      </c>
      <c r="I43" s="79">
        <v>0</v>
      </c>
      <c r="J43" s="78">
        <v>0.52059679999999997</v>
      </c>
      <c r="K43" s="79">
        <f t="shared" si="0"/>
        <v>3.1292426039330293E-7</v>
      </c>
      <c r="L43" s="79">
        <v>2.7416798966813536E-8</v>
      </c>
    </row>
    <row r="44" spans="2:12">
      <c r="B44" t="s">
        <v>4163</v>
      </c>
      <c r="C44" t="s">
        <v>254</v>
      </c>
      <c r="D44" t="s">
        <v>222</v>
      </c>
      <c r="E44" t="s">
        <v>215</v>
      </c>
      <c r="F44" t="s">
        <v>216</v>
      </c>
      <c r="G44" t="s">
        <v>202</v>
      </c>
      <c r="H44" s="79">
        <v>0</v>
      </c>
      <c r="I44" s="79">
        <v>0</v>
      </c>
      <c r="J44" s="78">
        <v>0.238320965</v>
      </c>
      <c r="K44" s="79">
        <f t="shared" si="0"/>
        <v>1.4325176741163842E-7</v>
      </c>
      <c r="L44" s="79">
        <v>1.2550976085488817E-8</v>
      </c>
    </row>
    <row r="45" spans="2:12">
      <c r="B45" t="s">
        <v>4160</v>
      </c>
      <c r="C45" t="s">
        <v>256</v>
      </c>
      <c r="D45" t="s">
        <v>214</v>
      </c>
      <c r="E45" t="s">
        <v>215</v>
      </c>
      <c r="F45" t="s">
        <v>216</v>
      </c>
      <c r="G45" t="s">
        <v>116</v>
      </c>
      <c r="H45" s="79">
        <v>0</v>
      </c>
      <c r="I45" s="79">
        <v>0</v>
      </c>
      <c r="J45" s="78">
        <v>4.7122219650000003</v>
      </c>
      <c r="K45" s="79">
        <f t="shared" si="0"/>
        <v>2.832458004364802E-6</v>
      </c>
      <c r="L45" s="79">
        <v>2.4816526398435038E-7</v>
      </c>
    </row>
    <row r="46" spans="2:12">
      <c r="B46" t="s">
        <v>4161</v>
      </c>
      <c r="C46" t="s">
        <v>257</v>
      </c>
      <c r="D46" t="s">
        <v>218</v>
      </c>
      <c r="E46" t="s">
        <v>215</v>
      </c>
      <c r="F46" t="s">
        <v>216</v>
      </c>
      <c r="G46" t="s">
        <v>116</v>
      </c>
      <c r="H46" s="79">
        <v>0</v>
      </c>
      <c r="I46" s="79">
        <v>0</v>
      </c>
      <c r="J46" s="78">
        <v>740.61761675100001</v>
      </c>
      <c r="K46" s="79">
        <f t="shared" si="0"/>
        <v>4.4517603634147842E-4</v>
      </c>
      <c r="L46" s="79">
        <v>3.9004012913146451E-5</v>
      </c>
    </row>
    <row r="47" spans="2:12">
      <c r="B47" t="s">
        <v>4162</v>
      </c>
      <c r="C47" t="s">
        <v>258</v>
      </c>
      <c r="D47" t="s">
        <v>220</v>
      </c>
      <c r="E47" t="s">
        <v>215</v>
      </c>
      <c r="F47" t="s">
        <v>216</v>
      </c>
      <c r="G47" t="s">
        <v>116</v>
      </c>
      <c r="H47" s="79">
        <v>0</v>
      </c>
      <c r="I47" s="79">
        <v>0</v>
      </c>
      <c r="J47" s="78">
        <v>4.0854912E-2</v>
      </c>
      <c r="K47" s="79">
        <f t="shared" si="0"/>
        <v>2.4557379378884922E-8</v>
      </c>
      <c r="L47" s="79">
        <v>2.1515900772168747E-9</v>
      </c>
    </row>
    <row r="48" spans="2:12">
      <c r="B48" t="s">
        <v>4163</v>
      </c>
      <c r="C48" t="s">
        <v>259</v>
      </c>
      <c r="D48" t="s">
        <v>222</v>
      </c>
      <c r="E48" t="s">
        <v>215</v>
      </c>
      <c r="F48" t="s">
        <v>216</v>
      </c>
      <c r="G48" t="s">
        <v>116</v>
      </c>
      <c r="H48" s="79">
        <v>0</v>
      </c>
      <c r="I48" s="79">
        <v>0</v>
      </c>
      <c r="J48" s="78">
        <v>340.34991508500002</v>
      </c>
      <c r="K48" s="79">
        <f t="shared" si="0"/>
        <v>2.0458010009453975E-4</v>
      </c>
      <c r="L48" s="79">
        <v>1.7924246173348555E-5</v>
      </c>
    </row>
    <row r="49" spans="2:12">
      <c r="B49" t="s">
        <v>4163</v>
      </c>
      <c r="C49" t="s">
        <v>260</v>
      </c>
      <c r="D49" t="s">
        <v>222</v>
      </c>
      <c r="E49" t="s">
        <v>215</v>
      </c>
      <c r="F49" t="s">
        <v>216</v>
      </c>
      <c r="G49" t="s">
        <v>126</v>
      </c>
      <c r="H49" s="79">
        <v>0</v>
      </c>
      <c r="I49" s="79">
        <v>0</v>
      </c>
      <c r="J49" s="78">
        <v>0.76079079999999999</v>
      </c>
      <c r="K49" s="79">
        <f t="shared" si="0"/>
        <v>4.5730188584338065E-7</v>
      </c>
      <c r="L49" s="79">
        <v>4.006641688808161E-8</v>
      </c>
    </row>
    <row r="50" spans="2:12">
      <c r="B50" t="s">
        <v>4162</v>
      </c>
      <c r="C50" t="s">
        <v>261</v>
      </c>
      <c r="D50" t="s">
        <v>220</v>
      </c>
      <c r="E50" t="s">
        <v>215</v>
      </c>
      <c r="F50" t="s">
        <v>216</v>
      </c>
      <c r="G50" t="s">
        <v>205</v>
      </c>
      <c r="H50" s="79">
        <v>0</v>
      </c>
      <c r="I50" s="79">
        <v>0</v>
      </c>
      <c r="J50" s="78">
        <v>1.8250000000000001E-6</v>
      </c>
      <c r="K50" s="79">
        <f t="shared" si="0"/>
        <v>1.0969847974820012E-12</v>
      </c>
      <c r="L50" s="79">
        <v>9.6112112318851562E-14</v>
      </c>
    </row>
    <row r="51" spans="2:12">
      <c r="B51" t="s">
        <v>4163</v>
      </c>
      <c r="C51" t="s">
        <v>262</v>
      </c>
      <c r="D51" t="s">
        <v>222</v>
      </c>
      <c r="E51" t="s">
        <v>215</v>
      </c>
      <c r="F51" t="s">
        <v>216</v>
      </c>
      <c r="G51" t="s">
        <v>205</v>
      </c>
      <c r="H51" s="79">
        <v>0</v>
      </c>
      <c r="I51" s="79">
        <v>0</v>
      </c>
      <c r="J51" s="78">
        <v>4.1184775E-2</v>
      </c>
      <c r="K51" s="79">
        <f t="shared" si="0"/>
        <v>2.475565592477632E-8</v>
      </c>
      <c r="L51" s="79">
        <v>2.1689620386995231E-9</v>
      </c>
    </row>
    <row r="52" spans="2:12">
      <c r="B52" t="s">
        <v>4159</v>
      </c>
      <c r="C52" t="s">
        <v>264</v>
      </c>
      <c r="D52" t="s">
        <v>211</v>
      </c>
      <c r="E52" t="s">
        <v>212</v>
      </c>
      <c r="F52" t="s">
        <v>153</v>
      </c>
      <c r="G52" t="s">
        <v>200</v>
      </c>
      <c r="H52" s="79">
        <v>0</v>
      </c>
      <c r="I52" s="79">
        <v>0</v>
      </c>
      <c r="J52" s="78">
        <v>2.5024999999999998E-4</v>
      </c>
      <c r="K52" s="79">
        <f t="shared" si="0"/>
        <v>1.5042216195609359E-10</v>
      </c>
      <c r="L52" s="79">
        <v>1.3179208826187728E-11</v>
      </c>
    </row>
    <row r="53" spans="2:12">
      <c r="B53" t="s">
        <v>4162</v>
      </c>
      <c r="C53" t="s">
        <v>265</v>
      </c>
      <c r="D53" t="s">
        <v>220</v>
      </c>
      <c r="E53" t="s">
        <v>215</v>
      </c>
      <c r="F53" t="s">
        <v>216</v>
      </c>
      <c r="G53" t="s">
        <v>200</v>
      </c>
      <c r="H53" s="79">
        <v>0</v>
      </c>
      <c r="I53" s="79">
        <v>0</v>
      </c>
      <c r="J53" s="78">
        <v>-1.3584999999999999E-3</v>
      </c>
      <c r="K53" s="79">
        <f t="shared" si="0"/>
        <v>-8.1657745061879376E-10</v>
      </c>
      <c r="L53" s="79">
        <v>-7.154427648501909E-11</v>
      </c>
    </row>
    <row r="54" spans="2:12">
      <c r="B54" t="s">
        <v>4163</v>
      </c>
      <c r="C54" t="s">
        <v>266</v>
      </c>
      <c r="D54" t="s">
        <v>222</v>
      </c>
      <c r="E54" t="s">
        <v>215</v>
      </c>
      <c r="F54" t="s">
        <v>216</v>
      </c>
      <c r="G54" t="s">
        <v>200</v>
      </c>
      <c r="H54" s="79">
        <v>0</v>
      </c>
      <c r="I54" s="79">
        <v>0</v>
      </c>
      <c r="J54" s="78">
        <v>2.2200750000000002E-2</v>
      </c>
      <c r="K54" s="79">
        <f t="shared" si="0"/>
        <v>1.3344594653533446E-8</v>
      </c>
      <c r="L54" s="79">
        <v>1.1691840972946543E-9</v>
      </c>
    </row>
    <row r="55" spans="2:12">
      <c r="B55" s="80" t="s">
        <v>267</v>
      </c>
      <c r="D55" s="16"/>
      <c r="I55" s="81">
        <v>0</v>
      </c>
      <c r="J55" s="82">
        <v>321717.17971</v>
      </c>
      <c r="K55" s="81">
        <f t="shared" si="0"/>
        <v>0.19338019464693421</v>
      </c>
      <c r="L55" s="81">
        <v>1.694296860887215E-2</v>
      </c>
    </row>
    <row r="56" spans="2:12">
      <c r="B56" t="s">
        <v>4161</v>
      </c>
      <c r="C56" t="s">
        <v>268</v>
      </c>
      <c r="D56" t="s">
        <v>218</v>
      </c>
      <c r="E56" t="s">
        <v>215</v>
      </c>
      <c r="F56" t="s">
        <v>216</v>
      </c>
      <c r="G56" t="s">
        <v>105</v>
      </c>
      <c r="H56" s="79">
        <v>0</v>
      </c>
      <c r="I56" s="79">
        <v>0</v>
      </c>
      <c r="J56" s="78">
        <v>7.084E-2</v>
      </c>
      <c r="K56" s="79">
        <f t="shared" si="0"/>
        <v>4.2581042769109572E-8</v>
      </c>
      <c r="L56" s="79">
        <v>3.7307298831054493E-9</v>
      </c>
    </row>
    <row r="57" spans="2:12">
      <c r="B57" t="s">
        <v>4163</v>
      </c>
      <c r="C57" t="s">
        <v>222</v>
      </c>
      <c r="D57" t="s">
        <v>222</v>
      </c>
      <c r="E57" t="s">
        <v>269</v>
      </c>
      <c r="F57" t="s">
        <v>270</v>
      </c>
      <c r="G57" t="s">
        <v>105</v>
      </c>
      <c r="H57" s="79">
        <v>0</v>
      </c>
      <c r="I57" s="79">
        <v>0</v>
      </c>
      <c r="J57" s="78">
        <v>321717.10887</v>
      </c>
      <c r="K57" s="79">
        <f t="shared" si="0"/>
        <v>0.19338015206589143</v>
      </c>
      <c r="L57" s="79">
        <v>1.6942964878142265E-2</v>
      </c>
    </row>
    <row r="58" spans="2:12">
      <c r="B58" s="80" t="s">
        <v>271</v>
      </c>
      <c r="D58" s="16"/>
      <c r="I58" s="81">
        <v>0</v>
      </c>
      <c r="J58" s="82">
        <v>0</v>
      </c>
      <c r="K58" s="81">
        <f t="shared" si="0"/>
        <v>0</v>
      </c>
      <c r="L58" s="81">
        <v>0</v>
      </c>
    </row>
    <row r="59" spans="2:12">
      <c r="B59" t="s">
        <v>269</v>
      </c>
      <c r="C59" t="s">
        <v>269</v>
      </c>
      <c r="D59" s="16"/>
      <c r="E59" t="s">
        <v>269</v>
      </c>
      <c r="G59" t="s">
        <v>269</v>
      </c>
      <c r="H59" s="79">
        <v>0</v>
      </c>
      <c r="I59" s="79">
        <v>0</v>
      </c>
      <c r="J59" s="78">
        <v>0</v>
      </c>
      <c r="K59" s="79">
        <f t="shared" si="0"/>
        <v>0</v>
      </c>
      <c r="L59" s="79">
        <v>0</v>
      </c>
    </row>
    <row r="60" spans="2:12">
      <c r="B60" s="80" t="s">
        <v>272</v>
      </c>
      <c r="D60" s="16"/>
      <c r="I60" s="81">
        <v>0</v>
      </c>
      <c r="J60" s="82">
        <v>0</v>
      </c>
      <c r="K60" s="81">
        <f t="shared" si="0"/>
        <v>0</v>
      </c>
      <c r="L60" s="81">
        <v>0</v>
      </c>
    </row>
    <row r="61" spans="2:12">
      <c r="B61" t="s">
        <v>269</v>
      </c>
      <c r="C61" t="s">
        <v>269</v>
      </c>
      <c r="D61" s="16"/>
      <c r="E61" t="s">
        <v>269</v>
      </c>
      <c r="G61" t="s">
        <v>269</v>
      </c>
      <c r="H61" s="79">
        <v>0</v>
      </c>
      <c r="I61" s="79">
        <v>0</v>
      </c>
      <c r="J61" s="78">
        <v>0</v>
      </c>
      <c r="K61" s="79">
        <f t="shared" si="0"/>
        <v>0</v>
      </c>
      <c r="L61" s="79">
        <v>0</v>
      </c>
    </row>
    <row r="62" spans="2:12">
      <c r="B62" s="80" t="s">
        <v>273</v>
      </c>
      <c r="D62" s="16"/>
      <c r="I62" s="81">
        <v>0</v>
      </c>
      <c r="J62" s="82">
        <v>0</v>
      </c>
      <c r="K62" s="81">
        <f t="shared" si="0"/>
        <v>0</v>
      </c>
      <c r="L62" s="81">
        <v>0</v>
      </c>
    </row>
    <row r="63" spans="2:12">
      <c r="B63" t="s">
        <v>269</v>
      </c>
      <c r="C63" t="s">
        <v>269</v>
      </c>
      <c r="D63" s="16"/>
      <c r="E63" t="s">
        <v>269</v>
      </c>
      <c r="G63" t="s">
        <v>269</v>
      </c>
      <c r="H63" s="79">
        <v>0</v>
      </c>
      <c r="I63" s="79">
        <v>0</v>
      </c>
      <c r="J63" s="78">
        <v>0</v>
      </c>
      <c r="K63" s="79">
        <f t="shared" si="0"/>
        <v>0</v>
      </c>
      <c r="L63" s="79">
        <v>0</v>
      </c>
    </row>
    <row r="64" spans="2:12">
      <c r="B64" s="80" t="s">
        <v>274</v>
      </c>
      <c r="D64" s="16"/>
      <c r="I64" s="81">
        <v>0</v>
      </c>
      <c r="J64" s="82">
        <v>156513.64694997185</v>
      </c>
      <c r="K64" s="81">
        <f t="shared" si="0"/>
        <v>9.4078406193196878E-2</v>
      </c>
      <c r="L64" s="81">
        <v>8.2426614877198767E-3</v>
      </c>
    </row>
    <row r="65" spans="2:12">
      <c r="B65" t="s">
        <v>4163</v>
      </c>
      <c r="C65" t="s">
        <v>222</v>
      </c>
      <c r="D65" t="s">
        <v>222</v>
      </c>
      <c r="E65" t="s">
        <v>269</v>
      </c>
      <c r="F65" t="s">
        <v>270</v>
      </c>
      <c r="G65" t="s">
        <v>113</v>
      </c>
      <c r="H65" s="79">
        <v>0</v>
      </c>
      <c r="I65" s="79">
        <v>0</v>
      </c>
      <c r="J65" s="78">
        <v>921.69944981200001</v>
      </c>
      <c r="K65" s="79">
        <f t="shared" si="0"/>
        <v>5.5402207358426785E-4</v>
      </c>
      <c r="L65" s="79">
        <v>4.8540537558660074E-5</v>
      </c>
    </row>
    <row r="66" spans="2:12">
      <c r="B66" t="s">
        <v>4163</v>
      </c>
      <c r="C66" t="s">
        <v>222</v>
      </c>
      <c r="D66" t="s">
        <v>222</v>
      </c>
      <c r="E66" t="s">
        <v>275</v>
      </c>
      <c r="F66" t="s">
        <v>276</v>
      </c>
      <c r="G66" t="s">
        <v>123</v>
      </c>
      <c r="H66" s="79">
        <v>0</v>
      </c>
      <c r="I66" s="79">
        <v>0</v>
      </c>
      <c r="J66" s="78">
        <v>442.006515315</v>
      </c>
      <c r="K66" s="79">
        <f t="shared" si="0"/>
        <v>2.6568461791153441E-4</v>
      </c>
      <c r="L66" s="79">
        <v>2.3277906764722994E-5</v>
      </c>
    </row>
    <row r="67" spans="2:12">
      <c r="B67" t="s">
        <v>4163</v>
      </c>
      <c r="C67" t="s">
        <v>222</v>
      </c>
      <c r="D67" t="s">
        <v>222</v>
      </c>
      <c r="E67" t="s">
        <v>269</v>
      </c>
      <c r="F67" t="s">
        <v>270</v>
      </c>
      <c r="G67" t="s">
        <v>109</v>
      </c>
      <c r="H67" s="79">
        <v>0</v>
      </c>
      <c r="I67" s="79">
        <v>0</v>
      </c>
      <c r="J67" s="78">
        <v>153843.09156864</v>
      </c>
      <c r="K67" s="79">
        <f t="shared" si="0"/>
        <v>9.2473168574481929E-2</v>
      </c>
      <c r="L67" s="79">
        <v>8.1020189020956125E-3</v>
      </c>
    </row>
    <row r="68" spans="2:12">
      <c r="B68" t="s">
        <v>4163</v>
      </c>
      <c r="C68" t="s">
        <v>222</v>
      </c>
      <c r="D68" t="s">
        <v>222</v>
      </c>
      <c r="E68" t="s">
        <v>269</v>
      </c>
      <c r="F68" t="s">
        <v>270</v>
      </c>
      <c r="G68" t="s">
        <v>204</v>
      </c>
      <c r="H68" s="79">
        <v>0</v>
      </c>
      <c r="I68" s="79">
        <v>0</v>
      </c>
      <c r="J68" s="78">
        <v>581.33164613060001</v>
      </c>
      <c r="K68" s="79">
        <f t="shared" si="0"/>
        <v>3.4943122087696145E-4</v>
      </c>
      <c r="L68" s="79">
        <v>3.0615349297209366E-5</v>
      </c>
    </row>
    <row r="69" spans="2:12">
      <c r="B69" t="s">
        <v>4163</v>
      </c>
      <c r="C69" t="s">
        <v>222</v>
      </c>
      <c r="D69" t="s">
        <v>222</v>
      </c>
      <c r="E69" t="s">
        <v>269</v>
      </c>
      <c r="F69" t="s">
        <v>270</v>
      </c>
      <c r="G69" t="s">
        <v>201</v>
      </c>
      <c r="H69" s="79">
        <v>0</v>
      </c>
      <c r="I69" s="79">
        <v>0</v>
      </c>
      <c r="J69" s="78">
        <v>-2.94585004776</v>
      </c>
      <c r="K69" s="79">
        <f t="shared" si="0"/>
        <v>-1.7707138181119712E-6</v>
      </c>
      <c r="L69" s="79">
        <v>-1.5514075104920732E-7</v>
      </c>
    </row>
    <row r="70" spans="2:12">
      <c r="B70" t="s">
        <v>4163</v>
      </c>
      <c r="C70" t="s">
        <v>222</v>
      </c>
      <c r="D70" t="s">
        <v>222</v>
      </c>
      <c r="E70" t="s">
        <v>269</v>
      </c>
      <c r="F70" t="s">
        <v>270</v>
      </c>
      <c r="G70" t="s">
        <v>202</v>
      </c>
      <c r="H70" s="79">
        <v>0</v>
      </c>
      <c r="I70" s="79">
        <v>0</v>
      </c>
      <c r="J70" s="78">
        <v>-2.002648765</v>
      </c>
      <c r="K70" s="79">
        <f t="shared" si="0"/>
        <v>-1.2037672602197835E-6</v>
      </c>
      <c r="L70" s="79">
        <v>-1.0546783728048733E-7</v>
      </c>
    </row>
    <row r="71" spans="2:12">
      <c r="B71" t="s">
        <v>4163</v>
      </c>
      <c r="C71" t="s">
        <v>222</v>
      </c>
      <c r="D71" t="s">
        <v>222</v>
      </c>
      <c r="E71" t="s">
        <v>269</v>
      </c>
      <c r="F71" t="s">
        <v>270</v>
      </c>
      <c r="G71" t="s">
        <v>116</v>
      </c>
      <c r="H71" s="79">
        <v>0</v>
      </c>
      <c r="I71" s="79">
        <v>0</v>
      </c>
      <c r="J71" s="78">
        <v>731.07133763700006</v>
      </c>
      <c r="K71" s="79">
        <f t="shared" si="0"/>
        <v>4.3943788671924397E-4</v>
      </c>
      <c r="L71" s="79">
        <v>3.8501266036197483E-5</v>
      </c>
    </row>
    <row r="72" spans="2:12">
      <c r="B72" t="s">
        <v>4163</v>
      </c>
      <c r="C72" t="s">
        <v>222</v>
      </c>
      <c r="D72" t="s">
        <v>222</v>
      </c>
      <c r="E72" t="s">
        <v>269</v>
      </c>
      <c r="F72" t="s">
        <v>270</v>
      </c>
      <c r="G72" t="s">
        <v>200</v>
      </c>
      <c r="H72" s="79">
        <v>0</v>
      </c>
      <c r="I72" s="79">
        <v>0</v>
      </c>
      <c r="J72" s="78">
        <v>-0.60506875000000004</v>
      </c>
      <c r="K72" s="79">
        <f t="shared" si="0"/>
        <v>-3.6369929872955488E-7</v>
      </c>
      <c r="L72" s="79">
        <v>-3.1865444197603903E-8</v>
      </c>
    </row>
    <row r="73" spans="2:12">
      <c r="B73" s="80" t="s">
        <v>277</v>
      </c>
      <c r="D73" s="16"/>
      <c r="I73" s="81">
        <v>0</v>
      </c>
      <c r="J73" s="82">
        <f>J74+J84</f>
        <v>575.38937099800012</v>
      </c>
      <c r="K73" s="81">
        <f t="shared" si="0"/>
        <v>3.4585939321508886E-4</v>
      </c>
      <c r="L73" s="81">
        <v>3.0302404302703091E-5</v>
      </c>
    </row>
    <row r="74" spans="2:12">
      <c r="B74" s="80" t="s">
        <v>278</v>
      </c>
      <c r="D74" s="16"/>
      <c r="I74" s="81">
        <v>0</v>
      </c>
      <c r="J74" s="82">
        <f>SUM(J75:J83)</f>
        <v>575.38937099800012</v>
      </c>
      <c r="K74" s="81">
        <f t="shared" si="0"/>
        <v>3.4585939321508886E-4</v>
      </c>
      <c r="L74" s="81">
        <v>3.0302404302703091E-5</v>
      </c>
    </row>
    <row r="75" spans="2:12">
      <c r="B75" t="s">
        <v>4164</v>
      </c>
      <c r="C75" t="s">
        <v>224</v>
      </c>
      <c r="D75">
        <v>91</v>
      </c>
      <c r="E75" t="s">
        <v>208</v>
      </c>
      <c r="F75" t="s">
        <v>209</v>
      </c>
      <c r="G75" t="s">
        <v>123</v>
      </c>
      <c r="H75" s="79">
        <v>0</v>
      </c>
      <c r="I75" s="79">
        <v>0</v>
      </c>
      <c r="J75" s="78">
        <v>5.5295141999999999E-2</v>
      </c>
      <c r="K75" s="79">
        <f t="shared" si="0"/>
        <v>3.3237221999237531E-8</v>
      </c>
      <c r="L75" s="79">
        <v>2.9120728211456691E-9</v>
      </c>
    </row>
    <row r="76" spans="2:12">
      <c r="B76" t="s">
        <v>4164</v>
      </c>
      <c r="C76" t="s">
        <v>228</v>
      </c>
      <c r="D76">
        <v>91</v>
      </c>
      <c r="E76" t="s">
        <v>208</v>
      </c>
      <c r="F76" t="s">
        <v>209</v>
      </c>
      <c r="G76" t="s">
        <v>109</v>
      </c>
      <c r="H76" s="79">
        <v>0</v>
      </c>
      <c r="I76" s="79">
        <v>0</v>
      </c>
      <c r="J76" s="78">
        <f>365.34267648-0.24893568</f>
        <v>365.09374080000003</v>
      </c>
      <c r="K76" s="79">
        <f t="shared" ref="K76:K85" si="1">J76/$J$11</f>
        <v>2.1945330592516946E-4</v>
      </c>
      <c r="L76" s="79">
        <v>1.9227359245303716E-5</v>
      </c>
    </row>
    <row r="77" spans="2:12">
      <c r="B77" t="s">
        <v>4164</v>
      </c>
      <c r="C77" t="s">
        <v>235</v>
      </c>
      <c r="D77">
        <v>91</v>
      </c>
      <c r="E77" t="s">
        <v>208</v>
      </c>
      <c r="F77" t="s">
        <v>209</v>
      </c>
      <c r="G77" t="s">
        <v>119</v>
      </c>
      <c r="H77" s="79">
        <v>0</v>
      </c>
      <c r="I77" s="79">
        <v>0</v>
      </c>
      <c r="J77" s="78">
        <v>13.984555305000001</v>
      </c>
      <c r="K77" s="79">
        <f t="shared" si="1"/>
        <v>8.4059422296609712E-6</v>
      </c>
      <c r="L77" s="79">
        <v>7.3648501381005563E-7</v>
      </c>
    </row>
    <row r="78" spans="2:12">
      <c r="B78" t="s">
        <v>4164</v>
      </c>
      <c r="C78" t="s">
        <v>239</v>
      </c>
      <c r="D78">
        <v>91</v>
      </c>
      <c r="E78" t="s">
        <v>208</v>
      </c>
      <c r="F78" t="s">
        <v>209</v>
      </c>
      <c r="G78" t="s">
        <v>113</v>
      </c>
      <c r="H78" s="79">
        <v>0</v>
      </c>
      <c r="I78" s="79">
        <v>0</v>
      </c>
      <c r="J78" s="78">
        <v>10.597530538000001</v>
      </c>
      <c r="K78" s="79">
        <f t="shared" si="1"/>
        <v>6.3700437759108239E-6</v>
      </c>
      <c r="L78" s="79">
        <v>5.5811016184696742E-7</v>
      </c>
    </row>
    <row r="79" spans="2:12">
      <c r="B79" t="s">
        <v>4164</v>
      </c>
      <c r="C79" t="s">
        <v>245</v>
      </c>
      <c r="D79">
        <v>91</v>
      </c>
      <c r="E79" t="s">
        <v>208</v>
      </c>
      <c r="F79" t="s">
        <v>209</v>
      </c>
      <c r="G79" t="s">
        <v>201</v>
      </c>
      <c r="H79" s="79">
        <v>0</v>
      </c>
      <c r="I79" s="79">
        <v>0</v>
      </c>
      <c r="J79" s="78">
        <v>3.9171809999999996E-3</v>
      </c>
      <c r="K79" s="79">
        <f t="shared" si="1"/>
        <v>2.3545687704029273E-9</v>
      </c>
      <c r="L79" s="79">
        <v>2.062950905453541E-10</v>
      </c>
    </row>
    <row r="80" spans="2:12">
      <c r="B80" t="s">
        <v>4164</v>
      </c>
      <c r="C80" t="s">
        <v>253</v>
      </c>
      <c r="D80">
        <v>91</v>
      </c>
      <c r="E80" t="s">
        <v>208</v>
      </c>
      <c r="F80" t="s">
        <v>209</v>
      </c>
      <c r="G80" t="s">
        <v>202</v>
      </c>
      <c r="H80" s="79">
        <v>0</v>
      </c>
      <c r="I80" s="79">
        <v>0</v>
      </c>
      <c r="J80" s="78">
        <v>3.0819639999999999E-2</v>
      </c>
      <c r="K80" s="79">
        <f t="shared" si="1"/>
        <v>1.8525302215818181E-8</v>
      </c>
      <c r="L80" s="79">
        <v>1.6230907952364768E-9</v>
      </c>
    </row>
    <row r="81" spans="2:12">
      <c r="B81" t="s">
        <v>4164</v>
      </c>
      <c r="C81" t="s">
        <v>255</v>
      </c>
      <c r="D81">
        <v>91</v>
      </c>
      <c r="E81" t="s">
        <v>208</v>
      </c>
      <c r="F81" t="s">
        <v>209</v>
      </c>
      <c r="G81" t="s">
        <v>116</v>
      </c>
      <c r="H81" s="79">
        <v>0</v>
      </c>
      <c r="I81" s="79">
        <v>0</v>
      </c>
      <c r="J81" s="78">
        <v>185.59055089200001</v>
      </c>
      <c r="K81" s="79">
        <f t="shared" si="1"/>
        <v>1.1155617144374448E-4</v>
      </c>
      <c r="L81" s="79">
        <v>9.7739725329585989E-6</v>
      </c>
    </row>
    <row r="82" spans="2:12">
      <c r="B82" t="s">
        <v>4164</v>
      </c>
      <c r="C82" t="s">
        <v>263</v>
      </c>
      <c r="D82">
        <v>91</v>
      </c>
      <c r="E82" t="s">
        <v>208</v>
      </c>
      <c r="F82" t="s">
        <v>209</v>
      </c>
      <c r="G82" t="s">
        <v>200</v>
      </c>
      <c r="H82" s="79">
        <v>0</v>
      </c>
      <c r="I82" s="79">
        <v>0</v>
      </c>
      <c r="J82" s="78">
        <v>3.2961499999999998E-2</v>
      </c>
      <c r="K82" s="79">
        <f t="shared" si="1"/>
        <v>1.9812747617645469E-8</v>
      </c>
      <c r="L82" s="79">
        <v>1.7358900768207264E-9</v>
      </c>
    </row>
    <row r="83" spans="2:12">
      <c r="B83" t="s">
        <v>269</v>
      </c>
      <c r="C83" t="s">
        <v>269</v>
      </c>
      <c r="D83" s="16"/>
      <c r="E83" t="s">
        <v>269</v>
      </c>
      <c r="G83" t="s">
        <v>269</v>
      </c>
      <c r="H83" s="79">
        <v>0</v>
      </c>
      <c r="I83" s="79">
        <v>0</v>
      </c>
      <c r="J83" s="78">
        <v>0</v>
      </c>
      <c r="K83" s="79">
        <f t="shared" si="1"/>
        <v>0</v>
      </c>
      <c r="L83" s="79">
        <v>0</v>
      </c>
    </row>
    <row r="84" spans="2:12">
      <c r="B84" s="80" t="s">
        <v>274</v>
      </c>
      <c r="D84" s="16"/>
      <c r="I84" s="81">
        <v>0</v>
      </c>
      <c r="J84" s="82">
        <v>0</v>
      </c>
      <c r="K84" s="81">
        <f t="shared" si="1"/>
        <v>0</v>
      </c>
      <c r="L84" s="81">
        <v>0</v>
      </c>
    </row>
    <row r="85" spans="2:12">
      <c r="B85" t="s">
        <v>269</v>
      </c>
      <c r="C85" t="s">
        <v>269</v>
      </c>
      <c r="D85" s="16"/>
      <c r="E85" t="s">
        <v>269</v>
      </c>
      <c r="G85" t="s">
        <v>269</v>
      </c>
      <c r="H85" s="79">
        <v>0</v>
      </c>
      <c r="I85" s="79">
        <v>0</v>
      </c>
      <c r="J85" s="78">
        <v>0</v>
      </c>
      <c r="K85" s="79">
        <f t="shared" si="1"/>
        <v>0</v>
      </c>
      <c r="L85" s="79">
        <v>0</v>
      </c>
    </row>
    <row r="86" spans="2:12">
      <c r="B86" t="s">
        <v>279</v>
      </c>
      <c r="D86" s="16"/>
    </row>
    <row r="87" spans="2:12">
      <c r="D87" s="16"/>
    </row>
    <row r="88" spans="2:12">
      <c r="D88" s="16"/>
    </row>
    <row r="89" spans="2:12">
      <c r="D89" s="16"/>
    </row>
    <row r="90" spans="2:12">
      <c r="D90" s="16"/>
    </row>
    <row r="91" spans="2:12">
      <c r="D91" s="16"/>
    </row>
    <row r="92" spans="2:12">
      <c r="D92" s="16"/>
    </row>
    <row r="93" spans="2:12">
      <c r="D93" s="16"/>
    </row>
    <row r="94" spans="2:12">
      <c r="D94" s="16"/>
    </row>
    <row r="95" spans="2:12">
      <c r="D95" s="16"/>
    </row>
    <row r="96" spans="2:12">
      <c r="D96" s="16"/>
    </row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E485" s="15"/>
    </row>
    <row r="486" spans="2:5">
      <c r="B486" s="16"/>
      <c r="C486" s="16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9">
        <v>43830</v>
      </c>
    </row>
    <row r="2" spans="2:49">
      <c r="B2" s="2" t="s">
        <v>1</v>
      </c>
      <c r="C2" s="12" t="s">
        <v>196</v>
      </c>
    </row>
    <row r="3" spans="2:49">
      <c r="B3" s="2" t="s">
        <v>2</v>
      </c>
      <c r="C3" s="26" t="s">
        <v>4158</v>
      </c>
    </row>
    <row r="4" spans="2:49">
      <c r="B4" s="2" t="s">
        <v>3</v>
      </c>
    </row>
    <row r="5" spans="2:49">
      <c r="B5" s="75" t="s">
        <v>197</v>
      </c>
      <c r="C5" t="s">
        <v>198</v>
      </c>
    </row>
    <row r="6" spans="2:4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146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-751130340.25999999</v>
      </c>
      <c r="H11" s="7"/>
      <c r="I11" s="76">
        <v>31473.057481338212</v>
      </c>
      <c r="J11" s="77">
        <v>1</v>
      </c>
      <c r="K11" s="77">
        <v>1.6999999999999999E-3</v>
      </c>
      <c r="AW11" s="16"/>
    </row>
    <row r="12" spans="2:49">
      <c r="B12" s="80" t="s">
        <v>206</v>
      </c>
      <c r="C12" s="16"/>
      <c r="D12" s="16"/>
      <c r="G12" s="82">
        <v>-751130340.25999999</v>
      </c>
      <c r="I12" s="82">
        <v>31473.057481338212</v>
      </c>
      <c r="J12" s="81">
        <v>1</v>
      </c>
      <c r="K12" s="81">
        <v>1.6999999999999999E-3</v>
      </c>
    </row>
    <row r="13" spans="2:49">
      <c r="B13" s="80" t="s">
        <v>2343</v>
      </c>
      <c r="C13" s="16"/>
      <c r="D13" s="16"/>
      <c r="G13" s="82">
        <v>0</v>
      </c>
      <c r="I13" s="82">
        <v>0</v>
      </c>
      <c r="J13" s="81">
        <v>0</v>
      </c>
      <c r="K13" s="81">
        <v>0</v>
      </c>
    </row>
    <row r="14" spans="2:49">
      <c r="B14" t="s">
        <v>269</v>
      </c>
      <c r="C14" t="s">
        <v>269</v>
      </c>
      <c r="D14" t="s">
        <v>269</v>
      </c>
      <c r="E14" t="s">
        <v>269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</row>
    <row r="15" spans="2:49">
      <c r="B15" s="80" t="s">
        <v>2350</v>
      </c>
      <c r="C15" s="16"/>
      <c r="D15" s="16"/>
      <c r="G15" s="82">
        <v>-733190560</v>
      </c>
      <c r="I15" s="82">
        <v>39745.584221012985</v>
      </c>
      <c r="J15" s="81">
        <v>1.2627999999999999</v>
      </c>
      <c r="K15" s="81">
        <v>2.0999999999999999E-3</v>
      </c>
    </row>
    <row r="16" spans="2:49">
      <c r="B16" t="s">
        <v>2901</v>
      </c>
      <c r="C16" t="s">
        <v>2902</v>
      </c>
      <c r="D16" t="s">
        <v>126</v>
      </c>
      <c r="E16" t="s">
        <v>109</v>
      </c>
      <c r="F16" t="s">
        <v>2903</v>
      </c>
      <c r="G16" s="78">
        <v>-22406660</v>
      </c>
      <c r="H16" s="78">
        <v>-5.7184238039130877</v>
      </c>
      <c r="I16" s="78">
        <v>1281.30777910187</v>
      </c>
      <c r="J16" s="79">
        <v>4.07E-2</v>
      </c>
      <c r="K16" s="79">
        <v>1E-4</v>
      </c>
    </row>
    <row r="17" spans="2:11">
      <c r="B17" t="s">
        <v>2904</v>
      </c>
      <c r="C17" t="s">
        <v>2905</v>
      </c>
      <c r="D17" t="s">
        <v>126</v>
      </c>
      <c r="E17" t="s">
        <v>109</v>
      </c>
      <c r="F17" t="s">
        <v>713</v>
      </c>
      <c r="G17" s="78">
        <v>-3532800</v>
      </c>
      <c r="H17" s="78">
        <v>-5.2526453488372074</v>
      </c>
      <c r="I17" s="78">
        <v>185.565454883721</v>
      </c>
      <c r="J17" s="79">
        <v>5.8999999999999999E-3</v>
      </c>
      <c r="K17" s="79">
        <v>0</v>
      </c>
    </row>
    <row r="18" spans="2:11">
      <c r="B18" t="s">
        <v>2904</v>
      </c>
      <c r="C18" t="s">
        <v>2906</v>
      </c>
      <c r="D18" t="s">
        <v>126</v>
      </c>
      <c r="E18" t="s">
        <v>109</v>
      </c>
      <c r="F18" t="s">
        <v>2903</v>
      </c>
      <c r="G18" s="78">
        <v>-1406000</v>
      </c>
      <c r="H18" s="78">
        <v>-5.2526461232604369</v>
      </c>
      <c r="I18" s="78">
        <v>73.852204493041796</v>
      </c>
      <c r="J18" s="79">
        <v>2.3E-3</v>
      </c>
      <c r="K18" s="79">
        <v>0</v>
      </c>
    </row>
    <row r="19" spans="2:11">
      <c r="B19" t="s">
        <v>2907</v>
      </c>
      <c r="C19" t="s">
        <v>2908</v>
      </c>
      <c r="D19" t="s">
        <v>126</v>
      </c>
      <c r="E19" t="s">
        <v>109</v>
      </c>
      <c r="F19" t="s">
        <v>2877</v>
      </c>
      <c r="G19" s="78">
        <v>-354000</v>
      </c>
      <c r="H19" s="78">
        <v>-5.2126052631578998</v>
      </c>
      <c r="I19" s="78">
        <v>18.452622631579001</v>
      </c>
      <c r="J19" s="79">
        <v>5.9999999999999995E-4</v>
      </c>
      <c r="K19" s="79">
        <v>0</v>
      </c>
    </row>
    <row r="20" spans="2:11">
      <c r="B20" t="s">
        <v>2909</v>
      </c>
      <c r="C20" t="s">
        <v>2910</v>
      </c>
      <c r="D20" t="s">
        <v>126</v>
      </c>
      <c r="E20" t="s">
        <v>109</v>
      </c>
      <c r="F20" t="s">
        <v>2679</v>
      </c>
      <c r="G20" s="78">
        <v>-700000</v>
      </c>
      <c r="H20" s="78">
        <v>0.48352142857142855</v>
      </c>
      <c r="I20" s="78">
        <v>-3.3846500000000002</v>
      </c>
      <c r="J20" s="79">
        <v>-1E-4</v>
      </c>
      <c r="K20" s="79">
        <v>0</v>
      </c>
    </row>
    <row r="21" spans="2:11">
      <c r="B21" t="s">
        <v>2911</v>
      </c>
      <c r="C21" t="s">
        <v>2912</v>
      </c>
      <c r="D21" t="s">
        <v>126</v>
      </c>
      <c r="E21" t="s">
        <v>109</v>
      </c>
      <c r="F21" t="s">
        <v>2679</v>
      </c>
      <c r="G21" s="78">
        <v>-2775000</v>
      </c>
      <c r="H21" s="78">
        <v>8.2199999999999995E-2</v>
      </c>
      <c r="I21" s="78">
        <v>-2.28105</v>
      </c>
      <c r="J21" s="79">
        <v>-1E-4</v>
      </c>
      <c r="K21" s="79">
        <v>0</v>
      </c>
    </row>
    <row r="22" spans="2:11">
      <c r="B22" t="s">
        <v>2913</v>
      </c>
      <c r="C22" t="s">
        <v>2914</v>
      </c>
      <c r="D22" t="s">
        <v>126</v>
      </c>
      <c r="E22" t="s">
        <v>109</v>
      </c>
      <c r="F22" t="s">
        <v>2679</v>
      </c>
      <c r="G22" s="78">
        <v>-380000</v>
      </c>
      <c r="H22" s="78">
        <v>-7.8714285714285501E-3</v>
      </c>
      <c r="I22" s="78">
        <v>2.9911428571428599E-2</v>
      </c>
      <c r="J22" s="79">
        <v>0</v>
      </c>
      <c r="K22" s="79">
        <v>0</v>
      </c>
    </row>
    <row r="23" spans="2:11">
      <c r="B23" t="s">
        <v>2915</v>
      </c>
      <c r="C23" t="s">
        <v>2916</v>
      </c>
      <c r="D23" t="s">
        <v>126</v>
      </c>
      <c r="E23" t="s">
        <v>109</v>
      </c>
      <c r="F23" t="s">
        <v>2917</v>
      </c>
      <c r="G23" s="78">
        <v>-5000000</v>
      </c>
      <c r="H23" s="78">
        <v>-4.4897684</v>
      </c>
      <c r="I23" s="78">
        <v>224.48841999999999</v>
      </c>
      <c r="J23" s="79">
        <v>7.1000000000000004E-3</v>
      </c>
      <c r="K23" s="79">
        <v>0</v>
      </c>
    </row>
    <row r="24" spans="2:11">
      <c r="B24" t="s">
        <v>2918</v>
      </c>
      <c r="C24" t="s">
        <v>2919</v>
      </c>
      <c r="D24" t="s">
        <v>126</v>
      </c>
      <c r="E24" t="s">
        <v>109</v>
      </c>
      <c r="F24" t="s">
        <v>2803</v>
      </c>
      <c r="G24" s="78">
        <v>-8000000</v>
      </c>
      <c r="H24" s="78">
        <v>1.0878753426638736</v>
      </c>
      <c r="I24" s="78">
        <v>-87.030027413109906</v>
      </c>
      <c r="J24" s="79">
        <v>-2.8E-3</v>
      </c>
      <c r="K24" s="79">
        <v>0</v>
      </c>
    </row>
    <row r="25" spans="2:11">
      <c r="B25" t="s">
        <v>2920</v>
      </c>
      <c r="C25" t="s">
        <v>2921</v>
      </c>
      <c r="D25" t="s">
        <v>126</v>
      </c>
      <c r="E25" t="s">
        <v>109</v>
      </c>
      <c r="F25" t="s">
        <v>2922</v>
      </c>
      <c r="G25" s="78">
        <v>-28000000</v>
      </c>
      <c r="H25" s="78">
        <v>-4.1886648535899642</v>
      </c>
      <c r="I25" s="78">
        <v>1172.82615900519</v>
      </c>
      <c r="J25" s="79">
        <v>3.73E-2</v>
      </c>
      <c r="K25" s="79">
        <v>1E-4</v>
      </c>
    </row>
    <row r="26" spans="2:11">
      <c r="B26" t="s">
        <v>2923</v>
      </c>
      <c r="C26" t="s">
        <v>2924</v>
      </c>
      <c r="D26" t="s">
        <v>126</v>
      </c>
      <c r="E26" t="s">
        <v>109</v>
      </c>
      <c r="F26" t="s">
        <v>2925</v>
      </c>
      <c r="G26" s="78">
        <v>-11600000</v>
      </c>
      <c r="H26" s="78">
        <v>-4.9039163736930691</v>
      </c>
      <c r="I26" s="78">
        <v>568.85429934839601</v>
      </c>
      <c r="J26" s="79">
        <v>1.8100000000000002E-2</v>
      </c>
      <c r="K26" s="79">
        <v>0</v>
      </c>
    </row>
    <row r="27" spans="2:11">
      <c r="B27" t="s">
        <v>2926</v>
      </c>
      <c r="C27" t="s">
        <v>2927</v>
      </c>
      <c r="D27" t="s">
        <v>126</v>
      </c>
      <c r="E27" t="s">
        <v>109</v>
      </c>
      <c r="F27" t="s">
        <v>2622</v>
      </c>
      <c r="G27" s="78">
        <v>-10000000</v>
      </c>
      <c r="H27" s="78">
        <v>-0.51075044496335598</v>
      </c>
      <c r="I27" s="78">
        <v>51.0750444963356</v>
      </c>
      <c r="J27" s="79">
        <v>1.6000000000000001E-3</v>
      </c>
      <c r="K27" s="79">
        <v>0</v>
      </c>
    </row>
    <row r="28" spans="2:11">
      <c r="B28" t="s">
        <v>2928</v>
      </c>
      <c r="C28" t="s">
        <v>2929</v>
      </c>
      <c r="D28" t="s">
        <v>126</v>
      </c>
      <c r="E28" t="s">
        <v>109</v>
      </c>
      <c r="F28" t="s">
        <v>2930</v>
      </c>
      <c r="G28" s="78">
        <v>-12000000</v>
      </c>
      <c r="H28" s="78">
        <v>-9.8410687147554174</v>
      </c>
      <c r="I28" s="78">
        <v>1180.9282457706499</v>
      </c>
      <c r="J28" s="79">
        <v>3.7499999999999999E-2</v>
      </c>
      <c r="K28" s="79">
        <v>1E-4</v>
      </c>
    </row>
    <row r="29" spans="2:11">
      <c r="B29" t="s">
        <v>2931</v>
      </c>
      <c r="C29" t="s">
        <v>2932</v>
      </c>
      <c r="D29" t="s">
        <v>126</v>
      </c>
      <c r="E29" t="s">
        <v>109</v>
      </c>
      <c r="F29" t="s">
        <v>2933</v>
      </c>
      <c r="G29" s="78">
        <v>-28200000</v>
      </c>
      <c r="H29" s="78">
        <v>-3.5748371855153547</v>
      </c>
      <c r="I29" s="78">
        <v>1008.1040863153301</v>
      </c>
      <c r="J29" s="79">
        <v>3.2000000000000001E-2</v>
      </c>
      <c r="K29" s="79">
        <v>1E-4</v>
      </c>
    </row>
    <row r="30" spans="2:11">
      <c r="B30" t="s">
        <v>2934</v>
      </c>
      <c r="C30" t="s">
        <v>2935</v>
      </c>
      <c r="D30" t="s">
        <v>126</v>
      </c>
      <c r="E30" t="s">
        <v>109</v>
      </c>
      <c r="F30" t="s">
        <v>2936</v>
      </c>
      <c r="G30" s="78">
        <v>-14000000</v>
      </c>
      <c r="H30" s="78">
        <v>-10.117683208970714</v>
      </c>
      <c r="I30" s="78">
        <v>1416.4756492559</v>
      </c>
      <c r="J30" s="79">
        <v>4.4999999999999998E-2</v>
      </c>
      <c r="K30" s="79">
        <v>1E-4</v>
      </c>
    </row>
    <row r="31" spans="2:11">
      <c r="B31" t="s">
        <v>2937</v>
      </c>
      <c r="C31" t="s">
        <v>2938</v>
      </c>
      <c r="D31" t="s">
        <v>126</v>
      </c>
      <c r="E31" t="s">
        <v>109</v>
      </c>
      <c r="F31" t="s">
        <v>2564</v>
      </c>
      <c r="G31" s="78">
        <v>-8600000</v>
      </c>
      <c r="H31" s="78">
        <v>-5.7942054419957438</v>
      </c>
      <c r="I31" s="78">
        <v>498.30166801163398</v>
      </c>
      <c r="J31" s="79">
        <v>1.5800000000000002E-2</v>
      </c>
      <c r="K31" s="79">
        <v>0</v>
      </c>
    </row>
    <row r="32" spans="2:11">
      <c r="B32" t="s">
        <v>2939</v>
      </c>
      <c r="C32" t="s">
        <v>2940</v>
      </c>
      <c r="D32" t="s">
        <v>126</v>
      </c>
      <c r="E32" t="s">
        <v>109</v>
      </c>
      <c r="F32" t="s">
        <v>2941</v>
      </c>
      <c r="G32" s="78">
        <v>-22000000</v>
      </c>
      <c r="H32" s="78">
        <v>-6.9863427394077275</v>
      </c>
      <c r="I32" s="78">
        <v>1536.9954026697001</v>
      </c>
      <c r="J32" s="79">
        <v>4.8800000000000003E-2</v>
      </c>
      <c r="K32" s="79">
        <v>1E-4</v>
      </c>
    </row>
    <row r="33" spans="2:11">
      <c r="B33" t="s">
        <v>2942</v>
      </c>
      <c r="C33" t="s">
        <v>2943</v>
      </c>
      <c r="D33" t="s">
        <v>126</v>
      </c>
      <c r="E33" t="s">
        <v>109</v>
      </c>
      <c r="F33" t="s">
        <v>2944</v>
      </c>
      <c r="G33" s="78">
        <v>-3000000</v>
      </c>
      <c r="H33" s="78">
        <v>-6.8657799992552331</v>
      </c>
      <c r="I33" s="78">
        <v>205.97339997765701</v>
      </c>
      <c r="J33" s="79">
        <v>6.4999999999999997E-3</v>
      </c>
      <c r="K33" s="79">
        <v>0</v>
      </c>
    </row>
    <row r="34" spans="2:11">
      <c r="B34" t="s">
        <v>2945</v>
      </c>
      <c r="C34" t="s">
        <v>2946</v>
      </c>
      <c r="D34" t="s">
        <v>126</v>
      </c>
      <c r="E34" t="s">
        <v>109</v>
      </c>
      <c r="F34" t="s">
        <v>2947</v>
      </c>
      <c r="G34" s="78">
        <v>-8100000</v>
      </c>
      <c r="H34" s="78">
        <v>-9.8007712420765678</v>
      </c>
      <c r="I34" s="78">
        <v>793.86247060820199</v>
      </c>
      <c r="J34" s="79">
        <v>2.52E-2</v>
      </c>
      <c r="K34" s="79">
        <v>0</v>
      </c>
    </row>
    <row r="35" spans="2:11">
      <c r="B35" t="s">
        <v>2948</v>
      </c>
      <c r="C35" t="s">
        <v>2949</v>
      </c>
      <c r="D35" t="s">
        <v>126</v>
      </c>
      <c r="E35" t="s">
        <v>109</v>
      </c>
      <c r="F35" t="s">
        <v>2947</v>
      </c>
      <c r="G35" s="78">
        <v>-5000000</v>
      </c>
      <c r="H35" s="78">
        <v>-9.8107636524015192</v>
      </c>
      <c r="I35" s="78">
        <v>490.53818262007599</v>
      </c>
      <c r="J35" s="79">
        <v>1.5599999999999999E-2</v>
      </c>
      <c r="K35" s="79">
        <v>0</v>
      </c>
    </row>
    <row r="36" spans="2:11">
      <c r="B36" t="s">
        <v>2950</v>
      </c>
      <c r="C36" t="s">
        <v>2951</v>
      </c>
      <c r="D36" t="s">
        <v>126</v>
      </c>
      <c r="E36" t="s">
        <v>109</v>
      </c>
      <c r="F36" t="s">
        <v>2772</v>
      </c>
      <c r="G36" s="78">
        <v>-9500000</v>
      </c>
      <c r="H36" s="78">
        <v>-3.8839803166007998E-2</v>
      </c>
      <c r="I36" s="78">
        <v>3.6897813007707598</v>
      </c>
      <c r="J36" s="79">
        <v>1E-4</v>
      </c>
      <c r="K36" s="79">
        <v>0</v>
      </c>
    </row>
    <row r="37" spans="2:11">
      <c r="B37" t="s">
        <v>2952</v>
      </c>
      <c r="C37" t="s">
        <v>2953</v>
      </c>
      <c r="D37" t="s">
        <v>126</v>
      </c>
      <c r="E37" t="s">
        <v>109</v>
      </c>
      <c r="F37" t="s">
        <v>512</v>
      </c>
      <c r="G37" s="78">
        <v>-10000000</v>
      </c>
      <c r="H37" s="78">
        <v>-7.9791152234279101</v>
      </c>
      <c r="I37" s="78">
        <v>797.91152234279105</v>
      </c>
      <c r="J37" s="79">
        <v>2.5399999999999999E-2</v>
      </c>
      <c r="K37" s="79">
        <v>0</v>
      </c>
    </row>
    <row r="38" spans="2:11">
      <c r="B38" t="s">
        <v>2954</v>
      </c>
      <c r="C38" t="s">
        <v>2955</v>
      </c>
      <c r="D38" t="s">
        <v>126</v>
      </c>
      <c r="E38" t="s">
        <v>109</v>
      </c>
      <c r="F38" t="s">
        <v>2616</v>
      </c>
      <c r="G38" s="78">
        <v>-11500000</v>
      </c>
      <c r="H38" s="78">
        <v>-0.43735957595057046</v>
      </c>
      <c r="I38" s="78">
        <v>50.296351234315601</v>
      </c>
      <c r="J38" s="79">
        <v>1.6000000000000001E-3</v>
      </c>
      <c r="K38" s="79">
        <v>0</v>
      </c>
    </row>
    <row r="39" spans="2:11">
      <c r="B39" t="s">
        <v>2956</v>
      </c>
      <c r="C39" t="s">
        <v>2957</v>
      </c>
      <c r="D39" t="s">
        <v>126</v>
      </c>
      <c r="E39" t="s">
        <v>109</v>
      </c>
      <c r="F39" t="s">
        <v>2423</v>
      </c>
      <c r="G39" s="78">
        <v>-14000000</v>
      </c>
      <c r="H39" s="78">
        <v>-0.87982615527232855</v>
      </c>
      <c r="I39" s="78">
        <v>123.175661738126</v>
      </c>
      <c r="J39" s="79">
        <v>3.8999999999999998E-3</v>
      </c>
      <c r="K39" s="79">
        <v>0</v>
      </c>
    </row>
    <row r="40" spans="2:11">
      <c r="B40" t="s">
        <v>2958</v>
      </c>
      <c r="C40" t="s">
        <v>2959</v>
      </c>
      <c r="D40" t="s">
        <v>126</v>
      </c>
      <c r="E40" t="s">
        <v>109</v>
      </c>
      <c r="F40" t="s">
        <v>2423</v>
      </c>
      <c r="G40" s="78">
        <v>-16000000</v>
      </c>
      <c r="H40" s="78">
        <v>-0.91980967827090621</v>
      </c>
      <c r="I40" s="78">
        <v>147.16954852334499</v>
      </c>
      <c r="J40" s="79">
        <v>4.7000000000000002E-3</v>
      </c>
      <c r="K40" s="79">
        <v>0</v>
      </c>
    </row>
    <row r="41" spans="2:11">
      <c r="B41" t="s">
        <v>2960</v>
      </c>
      <c r="C41" t="s">
        <v>2961</v>
      </c>
      <c r="D41" t="s">
        <v>126</v>
      </c>
      <c r="E41" t="s">
        <v>109</v>
      </c>
      <c r="F41" t="s">
        <v>2962</v>
      </c>
      <c r="G41" s="78">
        <v>-36000000</v>
      </c>
      <c r="H41" s="78">
        <v>-7.2161817794144998</v>
      </c>
      <c r="I41" s="78">
        <v>2597.8254405892199</v>
      </c>
      <c r="J41" s="79">
        <v>8.2500000000000004E-2</v>
      </c>
      <c r="K41" s="79">
        <v>1E-4</v>
      </c>
    </row>
    <row r="42" spans="2:11">
      <c r="B42" t="s">
        <v>2963</v>
      </c>
      <c r="C42" t="s">
        <v>2964</v>
      </c>
      <c r="D42" t="s">
        <v>126</v>
      </c>
      <c r="E42" t="s">
        <v>109</v>
      </c>
      <c r="F42" t="s">
        <v>2877</v>
      </c>
      <c r="G42" s="78">
        <v>-2000000</v>
      </c>
      <c r="H42" s="78">
        <v>-3.622036730642495</v>
      </c>
      <c r="I42" s="78">
        <v>72.440734612849894</v>
      </c>
      <c r="J42" s="79">
        <v>2.3E-3</v>
      </c>
      <c r="K42" s="79">
        <v>0</v>
      </c>
    </row>
    <row r="43" spans="2:11">
      <c r="B43" t="s">
        <v>2965</v>
      </c>
      <c r="C43" t="s">
        <v>2966</v>
      </c>
      <c r="D43" t="s">
        <v>126</v>
      </c>
      <c r="E43" t="s">
        <v>109</v>
      </c>
      <c r="F43" t="s">
        <v>2967</v>
      </c>
      <c r="G43" s="78">
        <v>-6900000</v>
      </c>
      <c r="H43" s="78">
        <v>-4.7068847086482029</v>
      </c>
      <c r="I43" s="78">
        <v>324.775044896726</v>
      </c>
      <c r="J43" s="79">
        <v>1.03E-2</v>
      </c>
      <c r="K43" s="79">
        <v>0</v>
      </c>
    </row>
    <row r="44" spans="2:11">
      <c r="B44" t="s">
        <v>2968</v>
      </c>
      <c r="C44" t="s">
        <v>2969</v>
      </c>
      <c r="D44" t="s">
        <v>126</v>
      </c>
      <c r="E44" t="s">
        <v>109</v>
      </c>
      <c r="F44" t="s">
        <v>2970</v>
      </c>
      <c r="G44" s="78">
        <v>-8600000</v>
      </c>
      <c r="H44" s="78">
        <v>-5.7895705016581394</v>
      </c>
      <c r="I44" s="78">
        <v>497.90306314259999</v>
      </c>
      <c r="J44" s="79">
        <v>1.5800000000000002E-2</v>
      </c>
      <c r="K44" s="79">
        <v>0</v>
      </c>
    </row>
    <row r="45" spans="2:11">
      <c r="B45" t="s">
        <v>2971</v>
      </c>
      <c r="C45" t="s">
        <v>2972</v>
      </c>
      <c r="D45" t="s">
        <v>126</v>
      </c>
      <c r="E45" t="s">
        <v>109</v>
      </c>
      <c r="F45" t="s">
        <v>2613</v>
      </c>
      <c r="G45" s="78">
        <v>-21000000</v>
      </c>
      <c r="H45" s="78">
        <v>-4.3361170583317996</v>
      </c>
      <c r="I45" s="78">
        <v>910.58458224967796</v>
      </c>
      <c r="J45" s="79">
        <v>2.8899999999999999E-2</v>
      </c>
      <c r="K45" s="79">
        <v>0</v>
      </c>
    </row>
    <row r="46" spans="2:11">
      <c r="B46" t="s">
        <v>2973</v>
      </c>
      <c r="C46" t="s">
        <v>2974</v>
      </c>
      <c r="D46" t="s">
        <v>126</v>
      </c>
      <c r="E46" t="s">
        <v>109</v>
      </c>
      <c r="F46" t="s">
        <v>2975</v>
      </c>
      <c r="G46" s="78">
        <v>-5000000</v>
      </c>
      <c r="H46" s="78">
        <v>-8.3952871463002996</v>
      </c>
      <c r="I46" s="78">
        <v>419.76435731501499</v>
      </c>
      <c r="J46" s="79">
        <v>1.3299999999999999E-2</v>
      </c>
      <c r="K46" s="79">
        <v>0</v>
      </c>
    </row>
    <row r="47" spans="2:11">
      <c r="B47" t="s">
        <v>2976</v>
      </c>
      <c r="C47" t="s">
        <v>2977</v>
      </c>
      <c r="D47" t="s">
        <v>126</v>
      </c>
      <c r="E47" t="s">
        <v>109</v>
      </c>
      <c r="F47" t="s">
        <v>2978</v>
      </c>
      <c r="G47" s="78">
        <v>-15000000</v>
      </c>
      <c r="H47" s="78">
        <v>-6.0119074917789064</v>
      </c>
      <c r="I47" s="78">
        <v>901.786123766836</v>
      </c>
      <c r="J47" s="79">
        <v>2.87E-2</v>
      </c>
      <c r="K47" s="79">
        <v>0</v>
      </c>
    </row>
    <row r="48" spans="2:11">
      <c r="B48" t="s">
        <v>2979</v>
      </c>
      <c r="C48" t="s">
        <v>2980</v>
      </c>
      <c r="D48" t="s">
        <v>126</v>
      </c>
      <c r="E48" t="s">
        <v>109</v>
      </c>
      <c r="F48" t="s">
        <v>2981</v>
      </c>
      <c r="G48" s="78">
        <v>-9700000</v>
      </c>
      <c r="H48" s="78">
        <v>-7.946606450676474</v>
      </c>
      <c r="I48" s="78">
        <v>770.82082571561796</v>
      </c>
      <c r="J48" s="79">
        <v>2.4500000000000001E-2</v>
      </c>
      <c r="K48" s="79">
        <v>0</v>
      </c>
    </row>
    <row r="49" spans="2:11">
      <c r="B49" t="s">
        <v>2982</v>
      </c>
      <c r="C49" t="s">
        <v>2983</v>
      </c>
      <c r="D49" t="s">
        <v>126</v>
      </c>
      <c r="E49" t="s">
        <v>109</v>
      </c>
      <c r="F49" t="s">
        <v>2936</v>
      </c>
      <c r="G49" s="78">
        <v>-850000</v>
      </c>
      <c r="H49" s="78">
        <v>-11.117087402947611</v>
      </c>
      <c r="I49" s="78">
        <v>94.495242925054697</v>
      </c>
      <c r="J49" s="79">
        <v>3.0000000000000001E-3</v>
      </c>
      <c r="K49" s="79">
        <v>0</v>
      </c>
    </row>
    <row r="50" spans="2:11">
      <c r="B50" t="s">
        <v>2984</v>
      </c>
      <c r="C50" t="s">
        <v>2985</v>
      </c>
      <c r="D50" t="s">
        <v>126</v>
      </c>
      <c r="E50" t="s">
        <v>109</v>
      </c>
      <c r="F50" t="s">
        <v>2616</v>
      </c>
      <c r="G50" s="78">
        <v>-10000000</v>
      </c>
      <c r="H50" s="78">
        <v>-0.37523439419794402</v>
      </c>
      <c r="I50" s="78">
        <v>37.5234394197944</v>
      </c>
      <c r="J50" s="79">
        <v>1.1999999999999999E-3</v>
      </c>
      <c r="K50" s="79">
        <v>0</v>
      </c>
    </row>
    <row r="51" spans="2:11">
      <c r="B51" t="s">
        <v>2986</v>
      </c>
      <c r="C51" t="s">
        <v>2987</v>
      </c>
      <c r="D51" t="s">
        <v>126</v>
      </c>
      <c r="E51" t="s">
        <v>109</v>
      </c>
      <c r="F51" t="s">
        <v>2616</v>
      </c>
      <c r="G51" s="78">
        <v>-12000000</v>
      </c>
      <c r="H51" s="78">
        <v>-6.2734790899639917E-2</v>
      </c>
      <c r="I51" s="78">
        <v>7.5281749079567897</v>
      </c>
      <c r="J51" s="79">
        <v>2.0000000000000001E-4</v>
      </c>
      <c r="K51" s="79">
        <v>0</v>
      </c>
    </row>
    <row r="52" spans="2:11">
      <c r="B52" t="s">
        <v>2988</v>
      </c>
      <c r="C52" t="s">
        <v>2989</v>
      </c>
      <c r="D52" t="s">
        <v>126</v>
      </c>
      <c r="E52" t="s">
        <v>113</v>
      </c>
      <c r="F52" t="s">
        <v>2726</v>
      </c>
      <c r="G52" s="78">
        <v>-632000</v>
      </c>
      <c r="H52" s="78">
        <v>0.71832860018687505</v>
      </c>
      <c r="I52" s="78">
        <v>-4.5398367531810502</v>
      </c>
      <c r="J52" s="79">
        <v>-1E-4</v>
      </c>
      <c r="K52" s="79">
        <v>0</v>
      </c>
    </row>
    <row r="53" spans="2:11">
      <c r="B53" t="s">
        <v>2990</v>
      </c>
      <c r="C53" t="s">
        <v>2991</v>
      </c>
      <c r="D53" t="s">
        <v>126</v>
      </c>
      <c r="E53" t="s">
        <v>113</v>
      </c>
      <c r="F53" t="s">
        <v>2726</v>
      </c>
      <c r="G53" s="78">
        <v>-60000</v>
      </c>
      <c r="H53" s="78">
        <v>0.59606414241181838</v>
      </c>
      <c r="I53" s="78">
        <v>-0.35763848544709098</v>
      </c>
      <c r="J53" s="79">
        <v>0</v>
      </c>
      <c r="K53" s="79">
        <v>0</v>
      </c>
    </row>
    <row r="54" spans="2:11">
      <c r="B54" t="s">
        <v>2992</v>
      </c>
      <c r="C54" t="s">
        <v>2993</v>
      </c>
      <c r="D54" t="s">
        <v>126</v>
      </c>
      <c r="E54" t="s">
        <v>113</v>
      </c>
      <c r="F54" t="s">
        <v>2592</v>
      </c>
      <c r="G54" s="78">
        <v>-129400</v>
      </c>
      <c r="H54" s="78">
        <v>2.4593437097528441</v>
      </c>
      <c r="I54" s="78">
        <v>-3.18239076042018</v>
      </c>
      <c r="J54" s="79">
        <v>-1E-4</v>
      </c>
      <c r="K54" s="79">
        <v>0</v>
      </c>
    </row>
    <row r="55" spans="2:11">
      <c r="B55" t="s">
        <v>2994</v>
      </c>
      <c r="C55" t="s">
        <v>2995</v>
      </c>
      <c r="D55" t="s">
        <v>126</v>
      </c>
      <c r="E55" t="s">
        <v>113</v>
      </c>
      <c r="F55" t="s">
        <v>2846</v>
      </c>
      <c r="G55" s="78">
        <v>-864000</v>
      </c>
      <c r="H55" s="78">
        <v>6.1194621513720637</v>
      </c>
      <c r="I55" s="78">
        <v>-52.872152987854797</v>
      </c>
      <c r="J55" s="79">
        <v>-1.6999999999999999E-3</v>
      </c>
      <c r="K55" s="79">
        <v>0</v>
      </c>
    </row>
    <row r="56" spans="2:11">
      <c r="B56" t="s">
        <v>2996</v>
      </c>
      <c r="C56" t="s">
        <v>2997</v>
      </c>
      <c r="D56" t="s">
        <v>126</v>
      </c>
      <c r="E56" t="s">
        <v>113</v>
      </c>
      <c r="F56" t="s">
        <v>2592</v>
      </c>
      <c r="G56" s="78">
        <v>-328000</v>
      </c>
      <c r="H56" s="78">
        <v>2.4016962747192441</v>
      </c>
      <c r="I56" s="78">
        <v>-7.8775637810791199</v>
      </c>
      <c r="J56" s="79">
        <v>-2.9999999999999997E-4</v>
      </c>
      <c r="K56" s="79">
        <v>0</v>
      </c>
    </row>
    <row r="57" spans="2:11">
      <c r="B57" t="s">
        <v>2998</v>
      </c>
      <c r="C57" t="s">
        <v>2999</v>
      </c>
      <c r="D57" t="s">
        <v>126</v>
      </c>
      <c r="E57" t="s">
        <v>113</v>
      </c>
      <c r="F57" t="s">
        <v>3000</v>
      </c>
      <c r="G57" s="78">
        <v>-270000</v>
      </c>
      <c r="H57" s="78">
        <v>2.8694874604288998</v>
      </c>
      <c r="I57" s="78">
        <v>-7.7476161431580302</v>
      </c>
      <c r="J57" s="79">
        <v>-2.0000000000000001E-4</v>
      </c>
      <c r="K57" s="79">
        <v>0</v>
      </c>
    </row>
    <row r="58" spans="2:11">
      <c r="B58" t="s">
        <v>3001</v>
      </c>
      <c r="C58" t="s">
        <v>3002</v>
      </c>
      <c r="D58" t="s">
        <v>126</v>
      </c>
      <c r="E58" t="s">
        <v>116</v>
      </c>
      <c r="F58" t="s">
        <v>2846</v>
      </c>
      <c r="G58" s="78">
        <v>-1522000</v>
      </c>
      <c r="H58" s="78">
        <v>29.184830148892065</v>
      </c>
      <c r="I58" s="78">
        <v>-444.19311486613702</v>
      </c>
      <c r="J58" s="79">
        <v>-1.41E-2</v>
      </c>
      <c r="K58" s="79">
        <v>0</v>
      </c>
    </row>
    <row r="59" spans="2:11">
      <c r="B59" t="s">
        <v>3001</v>
      </c>
      <c r="C59" t="s">
        <v>3003</v>
      </c>
      <c r="D59" t="s">
        <v>126</v>
      </c>
      <c r="E59" t="s">
        <v>116</v>
      </c>
      <c r="F59" t="s">
        <v>3004</v>
      </c>
      <c r="G59" s="78">
        <v>-1919000</v>
      </c>
      <c r="H59" s="78">
        <v>9.7353785179597327</v>
      </c>
      <c r="I59" s="78">
        <v>-186.821913759647</v>
      </c>
      <c r="J59" s="79">
        <v>-5.8999999999999999E-3</v>
      </c>
      <c r="K59" s="79">
        <v>0</v>
      </c>
    </row>
    <row r="60" spans="2:11">
      <c r="B60" t="s">
        <v>3005</v>
      </c>
      <c r="C60" t="s">
        <v>3006</v>
      </c>
      <c r="D60" t="s">
        <v>126</v>
      </c>
      <c r="E60" t="s">
        <v>105</v>
      </c>
      <c r="F60" t="s">
        <v>2978</v>
      </c>
      <c r="G60" s="78">
        <v>-2180000</v>
      </c>
      <c r="H60" s="78">
        <v>-6.9377000000000004</v>
      </c>
      <c r="I60" s="78">
        <v>151.24186</v>
      </c>
      <c r="J60" s="79">
        <v>4.7999999999999996E-3</v>
      </c>
      <c r="K60" s="79">
        <v>0</v>
      </c>
    </row>
    <row r="61" spans="2:11">
      <c r="B61" t="s">
        <v>3007</v>
      </c>
      <c r="C61" t="s">
        <v>3008</v>
      </c>
      <c r="D61" t="s">
        <v>126</v>
      </c>
      <c r="E61" t="s">
        <v>109</v>
      </c>
      <c r="F61" t="s">
        <v>2572</v>
      </c>
      <c r="G61" s="78">
        <v>-2600000</v>
      </c>
      <c r="H61" s="78">
        <v>-0.76639580791775386</v>
      </c>
      <c r="I61" s="78">
        <v>19.9262910058616</v>
      </c>
      <c r="J61" s="79">
        <v>5.9999999999999995E-4</v>
      </c>
      <c r="K61" s="79">
        <v>0</v>
      </c>
    </row>
    <row r="62" spans="2:11">
      <c r="B62" t="s">
        <v>3009</v>
      </c>
      <c r="C62" t="s">
        <v>3010</v>
      </c>
      <c r="D62" t="s">
        <v>126</v>
      </c>
      <c r="E62" t="s">
        <v>109</v>
      </c>
      <c r="F62" t="s">
        <v>2586</v>
      </c>
      <c r="G62" s="78">
        <v>-5630000</v>
      </c>
      <c r="H62" s="78">
        <v>-0.77091671030229403</v>
      </c>
      <c r="I62" s="78">
        <v>43.402610790018997</v>
      </c>
      <c r="J62" s="79">
        <v>1.4E-3</v>
      </c>
      <c r="K62" s="79">
        <v>0</v>
      </c>
    </row>
    <row r="63" spans="2:11">
      <c r="B63" t="s">
        <v>3011</v>
      </c>
      <c r="C63" t="s">
        <v>3012</v>
      </c>
      <c r="D63" t="s">
        <v>126</v>
      </c>
      <c r="E63" t="s">
        <v>109</v>
      </c>
      <c r="F63" t="s">
        <v>3013</v>
      </c>
      <c r="G63" s="78">
        <v>-7000000</v>
      </c>
      <c r="H63" s="78">
        <v>-3.711493190834243</v>
      </c>
      <c r="I63" s="78">
        <v>259.80452335839698</v>
      </c>
      <c r="J63" s="79">
        <v>8.3000000000000001E-3</v>
      </c>
      <c r="K63" s="79">
        <v>0</v>
      </c>
    </row>
    <row r="64" spans="2:11">
      <c r="B64" t="s">
        <v>3014</v>
      </c>
      <c r="C64" t="s">
        <v>3015</v>
      </c>
      <c r="D64" t="s">
        <v>126</v>
      </c>
      <c r="E64" t="s">
        <v>109</v>
      </c>
      <c r="F64" t="s">
        <v>3016</v>
      </c>
      <c r="G64" s="78">
        <v>-2000000</v>
      </c>
      <c r="H64" s="78">
        <v>-4.3734062282379398</v>
      </c>
      <c r="I64" s="78">
        <v>87.468124564758796</v>
      </c>
      <c r="J64" s="79">
        <v>2.8E-3</v>
      </c>
      <c r="K64" s="79">
        <v>0</v>
      </c>
    </row>
    <row r="65" spans="2:11">
      <c r="B65" t="s">
        <v>3017</v>
      </c>
      <c r="C65" t="s">
        <v>3018</v>
      </c>
      <c r="D65" t="s">
        <v>126</v>
      </c>
      <c r="E65" t="s">
        <v>109</v>
      </c>
      <c r="F65" t="s">
        <v>2803</v>
      </c>
      <c r="G65" s="78">
        <v>-3500000</v>
      </c>
      <c r="H65" s="78">
        <v>1.28761231197696</v>
      </c>
      <c r="I65" s="78">
        <v>-45.0664309191936</v>
      </c>
      <c r="J65" s="79">
        <v>-1.4E-3</v>
      </c>
      <c r="K65" s="79">
        <v>0</v>
      </c>
    </row>
    <row r="66" spans="2:11">
      <c r="B66" t="s">
        <v>3019</v>
      </c>
      <c r="C66" t="s">
        <v>3020</v>
      </c>
      <c r="D66" t="s">
        <v>126</v>
      </c>
      <c r="E66" t="s">
        <v>109</v>
      </c>
      <c r="F66" t="s">
        <v>3021</v>
      </c>
      <c r="G66" s="78">
        <v>-9500000</v>
      </c>
      <c r="H66" s="78">
        <v>-6.6922710427005683</v>
      </c>
      <c r="I66" s="78">
        <v>635.765749056554</v>
      </c>
      <c r="J66" s="79">
        <v>2.0199999999999999E-2</v>
      </c>
      <c r="K66" s="79">
        <v>0</v>
      </c>
    </row>
    <row r="67" spans="2:11">
      <c r="B67" t="s">
        <v>3022</v>
      </c>
      <c r="C67" t="s">
        <v>3023</v>
      </c>
      <c r="D67" t="s">
        <v>126</v>
      </c>
      <c r="E67" t="s">
        <v>109</v>
      </c>
      <c r="F67" t="s">
        <v>2947</v>
      </c>
      <c r="G67" s="78">
        <v>-1800000</v>
      </c>
      <c r="H67" s="78">
        <v>-9.9969333333333328</v>
      </c>
      <c r="I67" s="78">
        <v>179.94479999999999</v>
      </c>
      <c r="J67" s="79">
        <v>5.7000000000000002E-3</v>
      </c>
      <c r="K67" s="79">
        <v>0</v>
      </c>
    </row>
    <row r="68" spans="2:11">
      <c r="B68" t="s">
        <v>3024</v>
      </c>
      <c r="C68" t="s">
        <v>3025</v>
      </c>
      <c r="D68" t="s">
        <v>126</v>
      </c>
      <c r="E68" t="s">
        <v>109</v>
      </c>
      <c r="F68" t="s">
        <v>2947</v>
      </c>
      <c r="G68" s="78">
        <v>-1260000</v>
      </c>
      <c r="H68" s="78">
        <v>-10.68760625</v>
      </c>
      <c r="I68" s="78">
        <v>134.66383875</v>
      </c>
      <c r="J68" s="79">
        <v>4.3E-3</v>
      </c>
      <c r="K68" s="79">
        <v>0</v>
      </c>
    </row>
    <row r="69" spans="2:11">
      <c r="B69" t="s">
        <v>3026</v>
      </c>
      <c r="C69" t="s">
        <v>3027</v>
      </c>
      <c r="D69" t="s">
        <v>126</v>
      </c>
      <c r="E69" t="s">
        <v>109</v>
      </c>
      <c r="F69" t="s">
        <v>2947</v>
      </c>
      <c r="G69" s="78">
        <v>-2592000</v>
      </c>
      <c r="H69" s="78">
        <v>-10.6575555555556</v>
      </c>
      <c r="I69" s="78">
        <v>276.243840000001</v>
      </c>
      <c r="J69" s="79">
        <v>8.8000000000000005E-3</v>
      </c>
      <c r="K69" s="79">
        <v>0</v>
      </c>
    </row>
    <row r="70" spans="2:11">
      <c r="B70" t="s">
        <v>3028</v>
      </c>
      <c r="C70" t="s">
        <v>3029</v>
      </c>
      <c r="D70" t="s">
        <v>126</v>
      </c>
      <c r="E70" t="s">
        <v>109</v>
      </c>
      <c r="F70" t="s">
        <v>2947</v>
      </c>
      <c r="G70" s="78">
        <v>-130000</v>
      </c>
      <c r="H70" s="78">
        <v>-10.68759</v>
      </c>
      <c r="I70" s="78">
        <v>13.893867</v>
      </c>
      <c r="J70" s="79">
        <v>4.0000000000000002E-4</v>
      </c>
      <c r="K70" s="79">
        <v>0</v>
      </c>
    </row>
    <row r="71" spans="2:11">
      <c r="B71" t="s">
        <v>3030</v>
      </c>
      <c r="C71" t="s">
        <v>3031</v>
      </c>
      <c r="D71" t="s">
        <v>126</v>
      </c>
      <c r="E71" t="s">
        <v>109</v>
      </c>
      <c r="F71" t="s">
        <v>512</v>
      </c>
      <c r="G71" s="78">
        <v>-390000</v>
      </c>
      <c r="H71" s="78">
        <v>-8.4355444444444441</v>
      </c>
      <c r="I71" s="78">
        <v>32.898623333333298</v>
      </c>
      <c r="J71" s="79">
        <v>1E-3</v>
      </c>
      <c r="K71" s="79">
        <v>0</v>
      </c>
    </row>
    <row r="72" spans="2:11">
      <c r="B72" t="s">
        <v>3032</v>
      </c>
      <c r="C72" t="s">
        <v>3033</v>
      </c>
      <c r="D72" t="s">
        <v>126</v>
      </c>
      <c r="E72" t="s">
        <v>109</v>
      </c>
      <c r="F72" t="s">
        <v>512</v>
      </c>
      <c r="G72" s="78">
        <v>-265000</v>
      </c>
      <c r="H72" s="78">
        <v>-8.5055999999999994</v>
      </c>
      <c r="I72" s="78">
        <v>22.539840000000002</v>
      </c>
      <c r="J72" s="79">
        <v>6.9999999999999999E-4</v>
      </c>
      <c r="K72" s="79">
        <v>0</v>
      </c>
    </row>
    <row r="73" spans="2:11">
      <c r="B73" t="s">
        <v>3034</v>
      </c>
      <c r="C73" t="s">
        <v>3035</v>
      </c>
      <c r="D73" t="s">
        <v>126</v>
      </c>
      <c r="E73" t="s">
        <v>109</v>
      </c>
      <c r="F73" t="s">
        <v>512</v>
      </c>
      <c r="G73" s="78">
        <v>-7500000</v>
      </c>
      <c r="H73" s="78">
        <v>-8.4584799999999998</v>
      </c>
      <c r="I73" s="78">
        <v>634.38599999999997</v>
      </c>
      <c r="J73" s="79">
        <v>2.0199999999999999E-2</v>
      </c>
      <c r="K73" s="79">
        <v>0</v>
      </c>
    </row>
    <row r="74" spans="2:11">
      <c r="B74" t="s">
        <v>3036</v>
      </c>
      <c r="C74" t="s">
        <v>3037</v>
      </c>
      <c r="D74" t="s">
        <v>126</v>
      </c>
      <c r="E74" t="s">
        <v>109</v>
      </c>
      <c r="F74" t="s">
        <v>3038</v>
      </c>
      <c r="G74" s="78">
        <v>-100000</v>
      </c>
      <c r="H74" s="78">
        <v>-8.0551899999999996</v>
      </c>
      <c r="I74" s="78">
        <v>8.0551899999999996</v>
      </c>
      <c r="J74" s="79">
        <v>2.9999999999999997E-4</v>
      </c>
      <c r="K74" s="79">
        <v>0</v>
      </c>
    </row>
    <row r="75" spans="2:11">
      <c r="B75" t="s">
        <v>3039</v>
      </c>
      <c r="C75" t="s">
        <v>3040</v>
      </c>
      <c r="D75" t="s">
        <v>126</v>
      </c>
      <c r="E75" t="s">
        <v>109</v>
      </c>
      <c r="F75" t="s">
        <v>3038</v>
      </c>
      <c r="G75" s="78">
        <v>-10657100</v>
      </c>
      <c r="H75" s="78">
        <v>-8.1052396832013489</v>
      </c>
      <c r="I75" s="78">
        <v>863.78349827844897</v>
      </c>
      <c r="J75" s="79">
        <v>2.7400000000000001E-2</v>
      </c>
      <c r="K75" s="79">
        <v>0</v>
      </c>
    </row>
    <row r="76" spans="2:11">
      <c r="B76" t="s">
        <v>3039</v>
      </c>
      <c r="C76" t="s">
        <v>3041</v>
      </c>
      <c r="D76" t="s">
        <v>126</v>
      </c>
      <c r="E76" t="s">
        <v>109</v>
      </c>
      <c r="F76" t="s">
        <v>3038</v>
      </c>
      <c r="G76" s="78">
        <v>129000</v>
      </c>
      <c r="H76" s="78">
        <v>-8.1050000000000004</v>
      </c>
      <c r="I76" s="78">
        <v>-10.455450000000001</v>
      </c>
      <c r="J76" s="79">
        <v>-2.9999999999999997E-4</v>
      </c>
      <c r="K76" s="79">
        <v>0</v>
      </c>
    </row>
    <row r="77" spans="2:11">
      <c r="B77" t="s">
        <v>3042</v>
      </c>
      <c r="C77" t="s">
        <v>3043</v>
      </c>
      <c r="D77" t="s">
        <v>126</v>
      </c>
      <c r="E77" t="s">
        <v>109</v>
      </c>
      <c r="F77" t="s">
        <v>2962</v>
      </c>
      <c r="G77" s="78">
        <v>-1100000</v>
      </c>
      <c r="H77" s="78">
        <v>-7.9598536363636363</v>
      </c>
      <c r="I77" s="78">
        <v>87.558390000000003</v>
      </c>
      <c r="J77" s="79">
        <v>2.8E-3</v>
      </c>
      <c r="K77" s="79">
        <v>0</v>
      </c>
    </row>
    <row r="78" spans="2:11">
      <c r="B78" t="s">
        <v>3044</v>
      </c>
      <c r="C78" t="s">
        <v>3045</v>
      </c>
      <c r="D78" t="s">
        <v>126</v>
      </c>
      <c r="E78" t="s">
        <v>109</v>
      </c>
      <c r="F78" t="s">
        <v>3046</v>
      </c>
      <c r="G78" s="78">
        <v>-1902000</v>
      </c>
      <c r="H78" s="78">
        <v>-11.278133333333333</v>
      </c>
      <c r="I78" s="78">
        <v>214.510096</v>
      </c>
      <c r="J78" s="79">
        <v>6.7999999999999996E-3</v>
      </c>
      <c r="K78" s="79">
        <v>0</v>
      </c>
    </row>
    <row r="79" spans="2:11">
      <c r="B79" t="s">
        <v>3047</v>
      </c>
      <c r="C79" t="s">
        <v>3048</v>
      </c>
      <c r="D79" t="s">
        <v>126</v>
      </c>
      <c r="E79" t="s">
        <v>109</v>
      </c>
      <c r="F79" t="s">
        <v>3046</v>
      </c>
      <c r="G79" s="78">
        <v>-3830000</v>
      </c>
      <c r="H79" s="78">
        <v>-11.136187581699305</v>
      </c>
      <c r="I79" s="78">
        <v>426.51598437908302</v>
      </c>
      <c r="J79" s="79">
        <v>1.3599999999999999E-2</v>
      </c>
      <c r="K79" s="79">
        <v>0</v>
      </c>
    </row>
    <row r="80" spans="2:11">
      <c r="B80" t="s">
        <v>3049</v>
      </c>
      <c r="C80" t="s">
        <v>3050</v>
      </c>
      <c r="D80" t="s">
        <v>126</v>
      </c>
      <c r="E80" t="s">
        <v>109</v>
      </c>
      <c r="F80" t="s">
        <v>3051</v>
      </c>
      <c r="G80" s="78">
        <v>-175000</v>
      </c>
      <c r="H80" s="78">
        <v>-11.5783636363636</v>
      </c>
      <c r="I80" s="78">
        <v>20.262136363636301</v>
      </c>
      <c r="J80" s="79">
        <v>5.9999999999999995E-4</v>
      </c>
      <c r="K80" s="79">
        <v>0</v>
      </c>
    </row>
    <row r="81" spans="2:11">
      <c r="B81" t="s">
        <v>3052</v>
      </c>
      <c r="C81" t="s">
        <v>3053</v>
      </c>
      <c r="D81" t="s">
        <v>126</v>
      </c>
      <c r="E81" t="s">
        <v>109</v>
      </c>
      <c r="F81" t="s">
        <v>3054</v>
      </c>
      <c r="G81" s="78">
        <v>-3345000</v>
      </c>
      <c r="H81" s="78">
        <v>-10.628479820627803</v>
      </c>
      <c r="I81" s="78">
        <v>355.52265</v>
      </c>
      <c r="J81" s="79">
        <v>1.1299999999999999E-2</v>
      </c>
      <c r="K81" s="79">
        <v>0</v>
      </c>
    </row>
    <row r="82" spans="2:11">
      <c r="B82" t="s">
        <v>3055</v>
      </c>
      <c r="C82" t="s">
        <v>3056</v>
      </c>
      <c r="D82" t="s">
        <v>126</v>
      </c>
      <c r="E82" t="s">
        <v>109</v>
      </c>
      <c r="F82" t="s">
        <v>2936</v>
      </c>
      <c r="G82" s="78">
        <v>-65000</v>
      </c>
      <c r="H82" s="78">
        <v>-11.157999999999999</v>
      </c>
      <c r="I82" s="78">
        <v>7.2526999999999999</v>
      </c>
      <c r="J82" s="79">
        <v>2.0000000000000001E-4</v>
      </c>
      <c r="K82" s="79">
        <v>0</v>
      </c>
    </row>
    <row r="83" spans="2:11">
      <c r="B83" t="s">
        <v>3057</v>
      </c>
      <c r="C83" t="s">
        <v>3058</v>
      </c>
      <c r="D83" t="s">
        <v>126</v>
      </c>
      <c r="E83" t="s">
        <v>109</v>
      </c>
      <c r="F83" t="s">
        <v>2936</v>
      </c>
      <c r="G83" s="78">
        <v>-880000</v>
      </c>
      <c r="H83" s="78">
        <v>-11.513101136363636</v>
      </c>
      <c r="I83" s="78">
        <v>101.31529</v>
      </c>
      <c r="J83" s="79">
        <v>3.2000000000000002E-3</v>
      </c>
      <c r="K83" s="79">
        <v>0</v>
      </c>
    </row>
    <row r="84" spans="2:11">
      <c r="B84" t="s">
        <v>3059</v>
      </c>
      <c r="C84" t="s">
        <v>3060</v>
      </c>
      <c r="D84" t="s">
        <v>126</v>
      </c>
      <c r="E84" t="s">
        <v>109</v>
      </c>
      <c r="F84" t="s">
        <v>3061</v>
      </c>
      <c r="G84" s="78">
        <v>-5030000</v>
      </c>
      <c r="H84" s="78">
        <v>-10.697675</v>
      </c>
      <c r="I84" s="78">
        <v>538.0930525</v>
      </c>
      <c r="J84" s="79">
        <v>1.7100000000000001E-2</v>
      </c>
      <c r="K84" s="79">
        <v>0</v>
      </c>
    </row>
    <row r="85" spans="2:11">
      <c r="B85" t="s">
        <v>3062</v>
      </c>
      <c r="C85" t="s">
        <v>3063</v>
      </c>
      <c r="D85" t="s">
        <v>126</v>
      </c>
      <c r="E85" t="s">
        <v>109</v>
      </c>
      <c r="F85" t="s">
        <v>3064</v>
      </c>
      <c r="G85" s="78">
        <v>-2334000</v>
      </c>
      <c r="H85" s="78">
        <v>-10.741064516129001</v>
      </c>
      <c r="I85" s="78">
        <v>250.69644580644999</v>
      </c>
      <c r="J85" s="79">
        <v>8.0000000000000002E-3</v>
      </c>
      <c r="K85" s="79">
        <v>0</v>
      </c>
    </row>
    <row r="86" spans="2:11">
      <c r="B86" t="s">
        <v>3065</v>
      </c>
      <c r="C86" t="s">
        <v>3066</v>
      </c>
      <c r="D86" t="s">
        <v>126</v>
      </c>
      <c r="E86" t="s">
        <v>109</v>
      </c>
      <c r="F86" t="s">
        <v>3064</v>
      </c>
      <c r="G86" s="78">
        <v>-22000000</v>
      </c>
      <c r="H86" s="78">
        <v>-10.7146095</v>
      </c>
      <c r="I86" s="78">
        <v>2357.2140899999999</v>
      </c>
      <c r="J86" s="79">
        <v>7.4899999999999994E-2</v>
      </c>
      <c r="K86" s="79">
        <v>1E-4</v>
      </c>
    </row>
    <row r="87" spans="2:11">
      <c r="B87" t="s">
        <v>3067</v>
      </c>
      <c r="C87" t="s">
        <v>3068</v>
      </c>
      <c r="D87" t="s">
        <v>126</v>
      </c>
      <c r="E87" t="s">
        <v>109</v>
      </c>
      <c r="F87" t="s">
        <v>3064</v>
      </c>
      <c r="G87" s="78">
        <v>-12600000</v>
      </c>
      <c r="H87" s="78">
        <v>-10.85778</v>
      </c>
      <c r="I87" s="78">
        <v>1368.0802799999999</v>
      </c>
      <c r="J87" s="79">
        <v>4.3499999999999997E-2</v>
      </c>
      <c r="K87" s="79">
        <v>1E-4</v>
      </c>
    </row>
    <row r="88" spans="2:11">
      <c r="B88" t="s">
        <v>3069</v>
      </c>
      <c r="C88" t="s">
        <v>3070</v>
      </c>
      <c r="D88" t="s">
        <v>126</v>
      </c>
      <c r="E88" t="s">
        <v>109</v>
      </c>
      <c r="F88" t="s">
        <v>2981</v>
      </c>
      <c r="G88" s="78">
        <v>-2235000</v>
      </c>
      <c r="H88" s="78">
        <v>-9.4545212121212128</v>
      </c>
      <c r="I88" s="78">
        <v>211.308549090909</v>
      </c>
      <c r="J88" s="79">
        <v>6.7000000000000002E-3</v>
      </c>
      <c r="K88" s="79">
        <v>0</v>
      </c>
    </row>
    <row r="89" spans="2:11">
      <c r="B89" t="s">
        <v>3071</v>
      </c>
      <c r="C89" t="s">
        <v>3072</v>
      </c>
      <c r="D89" t="s">
        <v>126</v>
      </c>
      <c r="E89" t="s">
        <v>109</v>
      </c>
      <c r="F89" t="s">
        <v>2981</v>
      </c>
      <c r="G89" s="78">
        <v>-986000</v>
      </c>
      <c r="H89" s="78">
        <v>-9.8988888888888891</v>
      </c>
      <c r="I89" s="78">
        <v>97.603044444444393</v>
      </c>
      <c r="J89" s="79">
        <v>3.0999999999999999E-3</v>
      </c>
      <c r="K89" s="79">
        <v>0</v>
      </c>
    </row>
    <row r="90" spans="2:11">
      <c r="B90" t="s">
        <v>3073</v>
      </c>
      <c r="C90" t="s">
        <v>3074</v>
      </c>
      <c r="D90" t="s">
        <v>126</v>
      </c>
      <c r="E90" t="s">
        <v>109</v>
      </c>
      <c r="F90" t="s">
        <v>2941</v>
      </c>
      <c r="G90" s="78">
        <v>27000</v>
      </c>
      <c r="H90" s="78">
        <v>-8.9565555555555552</v>
      </c>
      <c r="I90" s="78">
        <v>-2.4182700000000001</v>
      </c>
      <c r="J90" s="79">
        <v>-1E-4</v>
      </c>
      <c r="K90" s="79">
        <v>0</v>
      </c>
    </row>
    <row r="91" spans="2:11">
      <c r="B91" t="s">
        <v>3075</v>
      </c>
      <c r="C91" t="s">
        <v>3076</v>
      </c>
      <c r="D91" t="s">
        <v>126</v>
      </c>
      <c r="E91" t="s">
        <v>109</v>
      </c>
      <c r="F91" t="s">
        <v>3077</v>
      </c>
      <c r="G91" s="78">
        <v>-76000</v>
      </c>
      <c r="H91" s="78">
        <v>-8.0743552631578943</v>
      </c>
      <c r="I91" s="78">
        <v>6.1365100000000004</v>
      </c>
      <c r="J91" s="79">
        <v>2.0000000000000001E-4</v>
      </c>
      <c r="K91" s="79">
        <v>0</v>
      </c>
    </row>
    <row r="92" spans="2:11">
      <c r="B92" t="s">
        <v>3078</v>
      </c>
      <c r="C92" t="s">
        <v>3079</v>
      </c>
      <c r="D92" t="s">
        <v>126</v>
      </c>
      <c r="E92" t="s">
        <v>109</v>
      </c>
      <c r="F92" t="s">
        <v>2944</v>
      </c>
      <c r="G92" s="78">
        <v>-510000</v>
      </c>
      <c r="H92" s="78">
        <v>-8.7591823529411759</v>
      </c>
      <c r="I92" s="78">
        <v>44.67183</v>
      </c>
      <c r="J92" s="79">
        <v>1.4E-3</v>
      </c>
      <c r="K92" s="79">
        <v>0</v>
      </c>
    </row>
    <row r="93" spans="2:11">
      <c r="B93" t="s">
        <v>3080</v>
      </c>
      <c r="C93" t="s">
        <v>3081</v>
      </c>
      <c r="D93" t="s">
        <v>126</v>
      </c>
      <c r="E93" t="s">
        <v>109</v>
      </c>
      <c r="F93" t="s">
        <v>3082</v>
      </c>
      <c r="G93" s="78">
        <v>-300000</v>
      </c>
      <c r="H93" s="78">
        <v>-7.3725714285714332</v>
      </c>
      <c r="I93" s="78">
        <v>22.1177142857143</v>
      </c>
      <c r="J93" s="79">
        <v>6.9999999999999999E-4</v>
      </c>
      <c r="K93" s="79">
        <v>0</v>
      </c>
    </row>
    <row r="94" spans="2:11">
      <c r="B94" t="s">
        <v>3083</v>
      </c>
      <c r="C94" t="s">
        <v>3084</v>
      </c>
      <c r="D94" t="s">
        <v>126</v>
      </c>
      <c r="E94" t="s">
        <v>109</v>
      </c>
      <c r="F94" t="s">
        <v>3082</v>
      </c>
      <c r="G94" s="78">
        <v>-1300000</v>
      </c>
      <c r="H94" s="78">
        <v>-6.8438583333333289</v>
      </c>
      <c r="I94" s="78">
        <v>88.970158333333302</v>
      </c>
      <c r="J94" s="79">
        <v>2.8E-3</v>
      </c>
      <c r="K94" s="79">
        <v>0</v>
      </c>
    </row>
    <row r="95" spans="2:11">
      <c r="B95" t="s">
        <v>3085</v>
      </c>
      <c r="C95" t="s">
        <v>3086</v>
      </c>
      <c r="D95" t="s">
        <v>126</v>
      </c>
      <c r="E95" t="s">
        <v>109</v>
      </c>
      <c r="F95" t="s">
        <v>3021</v>
      </c>
      <c r="G95" s="78">
        <v>-7845700</v>
      </c>
      <c r="H95" s="78">
        <v>-8.0523113498282992</v>
      </c>
      <c r="I95" s="78">
        <v>631.76019157347901</v>
      </c>
      <c r="J95" s="79">
        <v>2.01E-2</v>
      </c>
      <c r="K95" s="79">
        <v>0</v>
      </c>
    </row>
    <row r="96" spans="2:11">
      <c r="B96" t="s">
        <v>3087</v>
      </c>
      <c r="C96" t="s">
        <v>3088</v>
      </c>
      <c r="D96" t="s">
        <v>126</v>
      </c>
      <c r="E96" t="s">
        <v>109</v>
      </c>
      <c r="F96" t="s">
        <v>3016</v>
      </c>
      <c r="G96" s="78">
        <v>27550000</v>
      </c>
      <c r="H96" s="78">
        <v>5.9483694656488568</v>
      </c>
      <c r="I96" s="78">
        <v>1638.77578778626</v>
      </c>
      <c r="J96" s="79">
        <v>5.21E-2</v>
      </c>
      <c r="K96" s="79">
        <v>1E-4</v>
      </c>
    </row>
    <row r="97" spans="2:11">
      <c r="B97" t="s">
        <v>3089</v>
      </c>
      <c r="C97" t="s">
        <v>3090</v>
      </c>
      <c r="D97" t="s">
        <v>126</v>
      </c>
      <c r="E97" t="s">
        <v>109</v>
      </c>
      <c r="F97" t="s">
        <v>3016</v>
      </c>
      <c r="G97" s="78">
        <v>-130000</v>
      </c>
      <c r="H97" s="78">
        <v>-5.582942857142867</v>
      </c>
      <c r="I97" s="78">
        <v>7.2578257142857199</v>
      </c>
      <c r="J97" s="79">
        <v>2.0000000000000001E-4</v>
      </c>
      <c r="K97" s="79">
        <v>0</v>
      </c>
    </row>
    <row r="98" spans="2:11">
      <c r="B98" t="s">
        <v>3091</v>
      </c>
      <c r="C98" t="s">
        <v>3092</v>
      </c>
      <c r="D98" t="s">
        <v>126</v>
      </c>
      <c r="E98" t="s">
        <v>109</v>
      </c>
      <c r="F98" t="s">
        <v>3093</v>
      </c>
      <c r="G98" s="78">
        <v>68000</v>
      </c>
      <c r="H98" s="78">
        <v>-5.2824999999999998</v>
      </c>
      <c r="I98" s="78">
        <v>-3.5920999999999998</v>
      </c>
      <c r="J98" s="79">
        <v>-1E-4</v>
      </c>
      <c r="K98" s="79">
        <v>0</v>
      </c>
    </row>
    <row r="99" spans="2:11">
      <c r="B99" t="s">
        <v>3094</v>
      </c>
      <c r="C99" t="s">
        <v>3095</v>
      </c>
      <c r="D99" t="s">
        <v>126</v>
      </c>
      <c r="E99" t="s">
        <v>109</v>
      </c>
      <c r="F99" t="s">
        <v>3013</v>
      </c>
      <c r="G99" s="78">
        <v>-128000</v>
      </c>
      <c r="H99" s="78">
        <v>-5.2823124999999997</v>
      </c>
      <c r="I99" s="78">
        <v>6.7613599999999998</v>
      </c>
      <c r="J99" s="79">
        <v>2.0000000000000001E-4</v>
      </c>
      <c r="K99" s="79">
        <v>0</v>
      </c>
    </row>
    <row r="100" spans="2:11">
      <c r="B100" t="s">
        <v>3096</v>
      </c>
      <c r="C100" t="s">
        <v>3097</v>
      </c>
      <c r="D100" t="s">
        <v>126</v>
      </c>
      <c r="E100" t="s">
        <v>109</v>
      </c>
      <c r="F100" t="s">
        <v>3013</v>
      </c>
      <c r="G100" s="78">
        <v>-900000</v>
      </c>
      <c r="H100" s="78">
        <v>-5.1547155555555557</v>
      </c>
      <c r="I100" s="78">
        <v>46.392440000000001</v>
      </c>
      <c r="J100" s="79">
        <v>1.5E-3</v>
      </c>
      <c r="K100" s="79">
        <v>0</v>
      </c>
    </row>
    <row r="101" spans="2:11">
      <c r="B101" t="s">
        <v>3098</v>
      </c>
      <c r="C101" t="s">
        <v>3099</v>
      </c>
      <c r="D101" t="s">
        <v>126</v>
      </c>
      <c r="E101" t="s">
        <v>109</v>
      </c>
      <c r="F101" t="s">
        <v>3100</v>
      </c>
      <c r="G101" s="78">
        <v>-12000</v>
      </c>
      <c r="H101" s="78">
        <v>-3.4009999999999998</v>
      </c>
      <c r="I101" s="78">
        <v>0.40811999999999998</v>
      </c>
      <c r="J101" s="79">
        <v>0</v>
      </c>
      <c r="K101" s="79">
        <v>0</v>
      </c>
    </row>
    <row r="102" spans="2:11">
      <c r="B102" t="s">
        <v>3101</v>
      </c>
      <c r="C102" t="s">
        <v>3102</v>
      </c>
      <c r="D102" t="s">
        <v>126</v>
      </c>
      <c r="E102" t="s">
        <v>109</v>
      </c>
      <c r="F102" t="s">
        <v>3103</v>
      </c>
      <c r="G102" s="78">
        <v>-2000000</v>
      </c>
      <c r="H102" s="78">
        <v>-3.6713775000000002</v>
      </c>
      <c r="I102" s="78">
        <v>73.427549999999997</v>
      </c>
      <c r="J102" s="79">
        <v>2.3E-3</v>
      </c>
      <c r="K102" s="79">
        <v>0</v>
      </c>
    </row>
    <row r="103" spans="2:11">
      <c r="B103" t="s">
        <v>3104</v>
      </c>
      <c r="C103" t="s">
        <v>3105</v>
      </c>
      <c r="D103" t="s">
        <v>126</v>
      </c>
      <c r="E103" t="s">
        <v>109</v>
      </c>
      <c r="F103" t="s">
        <v>3106</v>
      </c>
      <c r="G103" s="78">
        <v>-6100000</v>
      </c>
      <c r="H103" s="78">
        <v>-3.8954900000000001</v>
      </c>
      <c r="I103" s="78">
        <v>237.62488999999999</v>
      </c>
      <c r="J103" s="79">
        <v>7.6E-3</v>
      </c>
      <c r="K103" s="79">
        <v>0</v>
      </c>
    </row>
    <row r="104" spans="2:11">
      <c r="B104" t="s">
        <v>3107</v>
      </c>
      <c r="C104" t="s">
        <v>3108</v>
      </c>
      <c r="D104" t="s">
        <v>126</v>
      </c>
      <c r="E104" t="s">
        <v>109</v>
      </c>
      <c r="F104" t="s">
        <v>3106</v>
      </c>
      <c r="G104" s="78">
        <v>-5750000</v>
      </c>
      <c r="H104" s="78">
        <v>-4.2063680000000003</v>
      </c>
      <c r="I104" s="78">
        <v>241.86616000000001</v>
      </c>
      <c r="J104" s="79">
        <v>7.7000000000000002E-3</v>
      </c>
      <c r="K104" s="79">
        <v>0</v>
      </c>
    </row>
    <row r="105" spans="2:11">
      <c r="B105" t="s">
        <v>3109</v>
      </c>
      <c r="C105" t="s">
        <v>3110</v>
      </c>
      <c r="D105" t="s">
        <v>126</v>
      </c>
      <c r="E105" t="s">
        <v>109</v>
      </c>
      <c r="F105" t="s">
        <v>3111</v>
      </c>
      <c r="G105" s="78">
        <v>-18700500</v>
      </c>
      <c r="H105" s="78">
        <v>-2.1563443276549545</v>
      </c>
      <c r="I105" s="78">
        <v>403.24717099311403</v>
      </c>
      <c r="J105" s="79">
        <v>1.2800000000000001E-2</v>
      </c>
      <c r="K105" s="79">
        <v>0</v>
      </c>
    </row>
    <row r="106" spans="2:11">
      <c r="B106" t="s">
        <v>3112</v>
      </c>
      <c r="C106" t="s">
        <v>3113</v>
      </c>
      <c r="D106" t="s">
        <v>126</v>
      </c>
      <c r="E106" t="s">
        <v>109</v>
      </c>
      <c r="F106" t="s">
        <v>3111</v>
      </c>
      <c r="G106" s="78">
        <v>32000</v>
      </c>
      <c r="H106" s="78">
        <v>-0.68846874999999996</v>
      </c>
      <c r="I106" s="78">
        <v>-0.22031000000000001</v>
      </c>
      <c r="J106" s="79">
        <v>0</v>
      </c>
      <c r="K106" s="79">
        <v>0</v>
      </c>
    </row>
    <row r="107" spans="2:11">
      <c r="B107" t="s">
        <v>3114</v>
      </c>
      <c r="C107" t="s">
        <v>3115</v>
      </c>
      <c r="D107" t="s">
        <v>126</v>
      </c>
      <c r="E107" t="s">
        <v>109</v>
      </c>
      <c r="F107" t="s">
        <v>3116</v>
      </c>
      <c r="G107" s="78">
        <v>-60000</v>
      </c>
      <c r="H107" s="78">
        <v>-1.40756666666667</v>
      </c>
      <c r="I107" s="78">
        <v>0.84454000000000196</v>
      </c>
      <c r="J107" s="79">
        <v>0</v>
      </c>
      <c r="K107" s="79">
        <v>0</v>
      </c>
    </row>
    <row r="108" spans="2:11">
      <c r="B108" t="s">
        <v>3117</v>
      </c>
      <c r="C108" t="s">
        <v>3118</v>
      </c>
      <c r="D108" t="s">
        <v>126</v>
      </c>
      <c r="E108" t="s">
        <v>109</v>
      </c>
      <c r="F108" t="s">
        <v>3119</v>
      </c>
      <c r="G108" s="78">
        <v>-181000</v>
      </c>
      <c r="H108" s="78">
        <v>-2.9505609756097599</v>
      </c>
      <c r="I108" s="78">
        <v>5.3405153658536602</v>
      </c>
      <c r="J108" s="79">
        <v>2.0000000000000001E-4</v>
      </c>
      <c r="K108" s="79">
        <v>0</v>
      </c>
    </row>
    <row r="109" spans="2:11">
      <c r="B109" t="s">
        <v>3120</v>
      </c>
      <c r="C109" t="s">
        <v>3121</v>
      </c>
      <c r="D109" t="s">
        <v>126</v>
      </c>
      <c r="E109" t="s">
        <v>109</v>
      </c>
      <c r="F109" t="s">
        <v>3122</v>
      </c>
      <c r="G109" s="78">
        <v>-1075000</v>
      </c>
      <c r="H109" s="78">
        <v>-1.4677199999999999</v>
      </c>
      <c r="I109" s="78">
        <v>15.777990000000001</v>
      </c>
      <c r="J109" s="79">
        <v>5.0000000000000001E-4</v>
      </c>
      <c r="K109" s="79">
        <v>0</v>
      </c>
    </row>
    <row r="110" spans="2:11">
      <c r="B110" t="s">
        <v>3123</v>
      </c>
      <c r="C110" t="s">
        <v>3124</v>
      </c>
      <c r="D110" t="s">
        <v>126</v>
      </c>
      <c r="E110" t="s">
        <v>109</v>
      </c>
      <c r="F110" t="s">
        <v>3122</v>
      </c>
      <c r="G110" s="78">
        <v>-1600000</v>
      </c>
      <c r="H110" s="78">
        <v>-1.00878625</v>
      </c>
      <c r="I110" s="78">
        <v>16.14058</v>
      </c>
      <c r="J110" s="79">
        <v>5.0000000000000001E-4</v>
      </c>
      <c r="K110" s="79">
        <v>0</v>
      </c>
    </row>
    <row r="111" spans="2:11">
      <c r="B111" t="s">
        <v>3125</v>
      </c>
      <c r="C111" t="s">
        <v>3126</v>
      </c>
      <c r="D111" t="s">
        <v>126</v>
      </c>
      <c r="E111" t="s">
        <v>109</v>
      </c>
      <c r="F111" t="s">
        <v>3122</v>
      </c>
      <c r="G111" s="78">
        <v>-720000</v>
      </c>
      <c r="H111" s="78">
        <v>-1.0488249999999999</v>
      </c>
      <c r="I111" s="78">
        <v>7.5515400000000001</v>
      </c>
      <c r="J111" s="79">
        <v>2.0000000000000001E-4</v>
      </c>
      <c r="K111" s="79">
        <v>0</v>
      </c>
    </row>
    <row r="112" spans="2:11">
      <c r="B112" t="s">
        <v>3127</v>
      </c>
      <c r="C112" t="s">
        <v>3128</v>
      </c>
      <c r="D112" t="s">
        <v>126</v>
      </c>
      <c r="E112" t="s">
        <v>109</v>
      </c>
      <c r="F112" t="s">
        <v>3129</v>
      </c>
      <c r="G112" s="78">
        <v>70000</v>
      </c>
      <c r="H112" s="78">
        <v>0.39248571428571427</v>
      </c>
      <c r="I112" s="78">
        <v>0.27473999999999998</v>
      </c>
      <c r="J112" s="79">
        <v>0</v>
      </c>
      <c r="K112" s="79">
        <v>0</v>
      </c>
    </row>
    <row r="113" spans="2:11">
      <c r="B113" t="s">
        <v>3130</v>
      </c>
      <c r="C113" t="s">
        <v>3131</v>
      </c>
      <c r="D113" t="s">
        <v>126</v>
      </c>
      <c r="E113" t="s">
        <v>109</v>
      </c>
      <c r="F113" t="s">
        <v>3132</v>
      </c>
      <c r="G113" s="78">
        <v>500000</v>
      </c>
      <c r="H113" s="78">
        <v>-1.1338159999999999</v>
      </c>
      <c r="I113" s="78">
        <v>-5.6690800000000001</v>
      </c>
      <c r="J113" s="79">
        <v>-2.0000000000000001E-4</v>
      </c>
      <c r="K113" s="79">
        <v>0</v>
      </c>
    </row>
    <row r="114" spans="2:11">
      <c r="B114" t="s">
        <v>3133</v>
      </c>
      <c r="C114" t="s">
        <v>3134</v>
      </c>
      <c r="D114" t="s">
        <v>126</v>
      </c>
      <c r="E114" t="s">
        <v>109</v>
      </c>
      <c r="F114" t="s">
        <v>3132</v>
      </c>
      <c r="G114" s="78">
        <v>-1985000</v>
      </c>
      <c r="H114" s="78">
        <v>-0.44827499999999998</v>
      </c>
      <c r="I114" s="78">
        <v>8.8982587500000001</v>
      </c>
      <c r="J114" s="79">
        <v>2.9999999999999997E-4</v>
      </c>
      <c r="K114" s="79">
        <v>0</v>
      </c>
    </row>
    <row r="115" spans="2:11">
      <c r="B115" t="s">
        <v>3135</v>
      </c>
      <c r="C115" t="s">
        <v>3136</v>
      </c>
      <c r="D115" t="s">
        <v>126</v>
      </c>
      <c r="E115" t="s">
        <v>109</v>
      </c>
      <c r="F115" t="s">
        <v>2460</v>
      </c>
      <c r="G115" s="78">
        <v>-719000</v>
      </c>
      <c r="H115" s="78">
        <v>-3.83135</v>
      </c>
      <c r="I115" s="78">
        <v>27.547406500000001</v>
      </c>
      <c r="J115" s="79">
        <v>8.9999999999999998E-4</v>
      </c>
      <c r="K115" s="79">
        <v>0</v>
      </c>
    </row>
    <row r="116" spans="2:11">
      <c r="B116" t="s">
        <v>3137</v>
      </c>
      <c r="C116" t="s">
        <v>3138</v>
      </c>
      <c r="D116" t="s">
        <v>126</v>
      </c>
      <c r="E116" t="s">
        <v>109</v>
      </c>
      <c r="F116" t="s">
        <v>3139</v>
      </c>
      <c r="G116" s="78">
        <v>-39000</v>
      </c>
      <c r="H116" s="78">
        <v>-4.0114799999999997</v>
      </c>
      <c r="I116" s="78">
        <v>1.5644772</v>
      </c>
      <c r="J116" s="79">
        <v>0</v>
      </c>
      <c r="K116" s="79">
        <v>0</v>
      </c>
    </row>
    <row r="117" spans="2:11">
      <c r="B117" t="s">
        <v>3140</v>
      </c>
      <c r="C117" t="s">
        <v>3141</v>
      </c>
      <c r="D117" t="s">
        <v>126</v>
      </c>
      <c r="E117" t="s">
        <v>109</v>
      </c>
      <c r="F117" t="s">
        <v>3142</v>
      </c>
      <c r="G117" s="78">
        <v>-25000</v>
      </c>
      <c r="H117" s="78">
        <v>-5.8186799999999996</v>
      </c>
      <c r="I117" s="78">
        <v>1.4546699999999999</v>
      </c>
      <c r="J117" s="79">
        <v>0</v>
      </c>
      <c r="K117" s="79">
        <v>0</v>
      </c>
    </row>
    <row r="118" spans="2:11">
      <c r="B118" t="s">
        <v>3143</v>
      </c>
      <c r="C118" t="s">
        <v>3144</v>
      </c>
      <c r="D118" t="s">
        <v>126</v>
      </c>
      <c r="E118" t="s">
        <v>109</v>
      </c>
      <c r="F118" t="s">
        <v>3142</v>
      </c>
      <c r="G118" s="78">
        <v>50000</v>
      </c>
      <c r="H118" s="78">
        <v>-5.74308</v>
      </c>
      <c r="I118" s="78">
        <v>-2.87154</v>
      </c>
      <c r="J118" s="79">
        <v>-1E-4</v>
      </c>
      <c r="K118" s="79">
        <v>0</v>
      </c>
    </row>
    <row r="119" spans="2:11">
      <c r="B119" t="s">
        <v>3145</v>
      </c>
      <c r="C119" t="s">
        <v>3146</v>
      </c>
      <c r="D119" t="s">
        <v>126</v>
      </c>
      <c r="E119" t="s">
        <v>109</v>
      </c>
      <c r="F119" t="s">
        <v>3142</v>
      </c>
      <c r="G119" s="78">
        <v>-2373000</v>
      </c>
      <c r="H119" s="78">
        <v>-5.9532666666666696</v>
      </c>
      <c r="I119" s="78">
        <v>141.271018</v>
      </c>
      <c r="J119" s="79">
        <v>4.4999999999999997E-3</v>
      </c>
      <c r="K119" s="79">
        <v>0</v>
      </c>
    </row>
    <row r="120" spans="2:11">
      <c r="B120" t="s">
        <v>3147</v>
      </c>
      <c r="C120" t="s">
        <v>3148</v>
      </c>
      <c r="D120" t="s">
        <v>126</v>
      </c>
      <c r="E120" t="s">
        <v>109</v>
      </c>
      <c r="F120" t="s">
        <v>3149</v>
      </c>
      <c r="G120" s="78">
        <v>-135200</v>
      </c>
      <c r="H120" s="78">
        <v>-4.08155</v>
      </c>
      <c r="I120" s="78">
        <v>5.5182555999999998</v>
      </c>
      <c r="J120" s="79">
        <v>2.0000000000000001E-4</v>
      </c>
      <c r="K120" s="79">
        <v>0</v>
      </c>
    </row>
    <row r="121" spans="2:11">
      <c r="B121" t="s">
        <v>3150</v>
      </c>
      <c r="C121" t="s">
        <v>3151</v>
      </c>
      <c r="D121" t="s">
        <v>126</v>
      </c>
      <c r="E121" t="s">
        <v>109</v>
      </c>
      <c r="F121" t="s">
        <v>3152</v>
      </c>
      <c r="G121" s="78">
        <v>85000</v>
      </c>
      <c r="H121" s="78">
        <v>-4.8461999999999996</v>
      </c>
      <c r="I121" s="78">
        <v>-4.1192700000000002</v>
      </c>
      <c r="J121" s="79">
        <v>-1E-4</v>
      </c>
      <c r="K121" s="79">
        <v>0</v>
      </c>
    </row>
    <row r="122" spans="2:11">
      <c r="B122" t="s">
        <v>3153</v>
      </c>
      <c r="C122" t="s">
        <v>3154</v>
      </c>
      <c r="D122" t="s">
        <v>126</v>
      </c>
      <c r="E122" t="s">
        <v>109</v>
      </c>
      <c r="F122" t="s">
        <v>3152</v>
      </c>
      <c r="G122" s="78">
        <v>-20000</v>
      </c>
      <c r="H122" s="78">
        <v>-3.4510000000000001</v>
      </c>
      <c r="I122" s="78">
        <v>0.69020000000000004</v>
      </c>
      <c r="J122" s="79">
        <v>0</v>
      </c>
      <c r="K122" s="79">
        <v>0</v>
      </c>
    </row>
    <row r="123" spans="2:11">
      <c r="B123" t="s">
        <v>3155</v>
      </c>
      <c r="C123" t="s">
        <v>3156</v>
      </c>
      <c r="D123" t="s">
        <v>126</v>
      </c>
      <c r="E123" t="s">
        <v>109</v>
      </c>
      <c r="F123" t="s">
        <v>3152</v>
      </c>
      <c r="G123" s="78">
        <v>100000</v>
      </c>
      <c r="H123" s="78">
        <v>-4.0315300000000001</v>
      </c>
      <c r="I123" s="78">
        <v>-4.0315300000000001</v>
      </c>
      <c r="J123" s="79">
        <v>-1E-4</v>
      </c>
      <c r="K123" s="79">
        <v>0</v>
      </c>
    </row>
    <row r="124" spans="2:11">
      <c r="B124" t="s">
        <v>3157</v>
      </c>
      <c r="C124" t="s">
        <v>3158</v>
      </c>
      <c r="D124" t="s">
        <v>126</v>
      </c>
      <c r="E124" t="s">
        <v>109</v>
      </c>
      <c r="F124" t="s">
        <v>3159</v>
      </c>
      <c r="G124" s="78">
        <v>-5200</v>
      </c>
      <c r="H124" s="78">
        <v>-4.9523076923076923</v>
      </c>
      <c r="I124" s="78">
        <v>0.25752000000000003</v>
      </c>
      <c r="J124" s="79">
        <v>0</v>
      </c>
      <c r="K124" s="79">
        <v>0</v>
      </c>
    </row>
    <row r="125" spans="2:11">
      <c r="B125" t="s">
        <v>3160</v>
      </c>
      <c r="C125" t="s">
        <v>3161</v>
      </c>
      <c r="D125" t="s">
        <v>126</v>
      </c>
      <c r="E125" t="s">
        <v>109</v>
      </c>
      <c r="F125" t="s">
        <v>611</v>
      </c>
      <c r="G125" s="78">
        <v>-98000</v>
      </c>
      <c r="H125" s="78">
        <v>-3.9614736842105263</v>
      </c>
      <c r="I125" s="78">
        <v>3.88224421052632</v>
      </c>
      <c r="J125" s="79">
        <v>1E-4</v>
      </c>
      <c r="K125" s="79">
        <v>0</v>
      </c>
    </row>
    <row r="126" spans="2:11">
      <c r="B126" t="s">
        <v>3162</v>
      </c>
      <c r="C126" t="s">
        <v>3163</v>
      </c>
      <c r="D126" t="s">
        <v>126</v>
      </c>
      <c r="E126" t="s">
        <v>109</v>
      </c>
      <c r="F126" t="s">
        <v>2655</v>
      </c>
      <c r="G126" s="78">
        <v>-21700000</v>
      </c>
      <c r="H126" s="78">
        <v>-6.6943908333333333</v>
      </c>
      <c r="I126" s="78">
        <v>1452.68281083333</v>
      </c>
      <c r="J126" s="79">
        <v>4.6199999999999998E-2</v>
      </c>
      <c r="K126" s="79">
        <v>1E-4</v>
      </c>
    </row>
    <row r="127" spans="2:11">
      <c r="B127" t="s">
        <v>3164</v>
      </c>
      <c r="C127" t="s">
        <v>3165</v>
      </c>
      <c r="D127" t="s">
        <v>126</v>
      </c>
      <c r="E127" t="s">
        <v>109</v>
      </c>
      <c r="F127" t="s">
        <v>2922</v>
      </c>
      <c r="G127" s="78">
        <v>-1000000</v>
      </c>
      <c r="H127" s="78">
        <v>-5.7685500000000003</v>
      </c>
      <c r="I127" s="78">
        <v>57.685499999999998</v>
      </c>
      <c r="J127" s="79">
        <v>1.8E-3</v>
      </c>
      <c r="K127" s="79">
        <v>0</v>
      </c>
    </row>
    <row r="128" spans="2:11">
      <c r="B128" t="s">
        <v>3166</v>
      </c>
      <c r="C128" t="s">
        <v>3167</v>
      </c>
      <c r="D128" t="s">
        <v>126</v>
      </c>
      <c r="E128" t="s">
        <v>109</v>
      </c>
      <c r="F128" t="s">
        <v>2922</v>
      </c>
      <c r="G128" s="78">
        <v>-2194500</v>
      </c>
      <c r="H128" s="78">
        <v>-5.2526666666666708</v>
      </c>
      <c r="I128" s="78">
        <v>115.26976999999999</v>
      </c>
      <c r="J128" s="79">
        <v>3.7000000000000002E-3</v>
      </c>
      <c r="K128" s="79">
        <v>0</v>
      </c>
    </row>
    <row r="129" spans="2:11">
      <c r="B129" t="s">
        <v>3168</v>
      </c>
      <c r="C129" t="s">
        <v>3169</v>
      </c>
      <c r="D129" t="s">
        <v>126</v>
      </c>
      <c r="E129" t="s">
        <v>109</v>
      </c>
      <c r="F129" t="s">
        <v>2922</v>
      </c>
      <c r="G129" s="78">
        <v>-3050000</v>
      </c>
      <c r="H129" s="78">
        <v>-4.9480908196721307</v>
      </c>
      <c r="I129" s="78">
        <v>150.91677000000001</v>
      </c>
      <c r="J129" s="79">
        <v>4.7999999999999996E-3</v>
      </c>
      <c r="K129" s="79">
        <v>0</v>
      </c>
    </row>
    <row r="130" spans="2:11">
      <c r="B130" t="s">
        <v>3170</v>
      </c>
      <c r="C130" t="s">
        <v>3171</v>
      </c>
      <c r="D130" t="s">
        <v>126</v>
      </c>
      <c r="E130" t="s">
        <v>109</v>
      </c>
      <c r="F130" t="s">
        <v>2917</v>
      </c>
      <c r="G130" s="78">
        <v>-17400000</v>
      </c>
      <c r="H130" s="78">
        <v>-4.8076064285714315</v>
      </c>
      <c r="I130" s="78">
        <v>836.52351857142901</v>
      </c>
      <c r="J130" s="79">
        <v>2.6599999999999999E-2</v>
      </c>
      <c r="K130" s="79">
        <v>0</v>
      </c>
    </row>
    <row r="131" spans="2:11">
      <c r="B131" t="s">
        <v>3172</v>
      </c>
      <c r="C131" t="s">
        <v>3173</v>
      </c>
      <c r="D131" t="s">
        <v>126</v>
      </c>
      <c r="E131" t="s">
        <v>109</v>
      </c>
      <c r="F131" t="s">
        <v>2917</v>
      </c>
      <c r="G131" s="78">
        <v>-1530000</v>
      </c>
      <c r="H131" s="78">
        <v>-4.8122400000000001</v>
      </c>
      <c r="I131" s="78">
        <v>73.627272000000005</v>
      </c>
      <c r="J131" s="79">
        <v>2.3E-3</v>
      </c>
      <c r="K131" s="79">
        <v>0</v>
      </c>
    </row>
    <row r="132" spans="2:11">
      <c r="B132" t="s">
        <v>3174</v>
      </c>
      <c r="C132" t="s">
        <v>3175</v>
      </c>
      <c r="D132" t="s">
        <v>126</v>
      </c>
      <c r="E132" t="s">
        <v>109</v>
      </c>
      <c r="F132" t="s">
        <v>3176</v>
      </c>
      <c r="G132" s="78">
        <v>-1070000</v>
      </c>
      <c r="H132" s="78">
        <v>-5.48285</v>
      </c>
      <c r="I132" s="78">
        <v>58.666494999999998</v>
      </c>
      <c r="J132" s="79">
        <v>1.9E-3</v>
      </c>
      <c r="K132" s="79">
        <v>0</v>
      </c>
    </row>
    <row r="133" spans="2:11">
      <c r="B133" t="s">
        <v>3177</v>
      </c>
      <c r="C133" t="s">
        <v>3178</v>
      </c>
      <c r="D133" t="s">
        <v>126</v>
      </c>
      <c r="E133" t="s">
        <v>109</v>
      </c>
      <c r="F133" t="s">
        <v>3179</v>
      </c>
      <c r="G133" s="78">
        <v>-12700000</v>
      </c>
      <c r="H133" s="78">
        <v>-6.8902000000000001</v>
      </c>
      <c r="I133" s="78">
        <v>875.05539999999996</v>
      </c>
      <c r="J133" s="79">
        <v>2.7799999999999998E-2</v>
      </c>
      <c r="K133" s="79">
        <v>0</v>
      </c>
    </row>
    <row r="134" spans="2:11">
      <c r="B134" t="s">
        <v>3180</v>
      </c>
      <c r="C134" t="s">
        <v>3181</v>
      </c>
      <c r="D134" t="s">
        <v>126</v>
      </c>
      <c r="E134" t="s">
        <v>109</v>
      </c>
      <c r="F134" t="s">
        <v>3182</v>
      </c>
      <c r="G134" s="78">
        <v>-9300000</v>
      </c>
      <c r="H134" s="78">
        <v>-6.1915366666666669</v>
      </c>
      <c r="I134" s="78">
        <v>575.81291000000101</v>
      </c>
      <c r="J134" s="79">
        <v>1.83E-2</v>
      </c>
      <c r="K134" s="79">
        <v>0</v>
      </c>
    </row>
    <row r="135" spans="2:11">
      <c r="B135" t="s">
        <v>3183</v>
      </c>
      <c r="C135" t="s">
        <v>3184</v>
      </c>
      <c r="D135" t="s">
        <v>126</v>
      </c>
      <c r="E135" t="s">
        <v>109</v>
      </c>
      <c r="F135" t="s">
        <v>2925</v>
      </c>
      <c r="G135" s="78">
        <v>-14997000</v>
      </c>
      <c r="H135" s="78">
        <v>-4.9542304586097528</v>
      </c>
      <c r="I135" s="78">
        <v>742.98594187770402</v>
      </c>
      <c r="J135" s="79">
        <v>2.3599999999999999E-2</v>
      </c>
      <c r="K135" s="79">
        <v>0</v>
      </c>
    </row>
    <row r="136" spans="2:11">
      <c r="B136" t="s">
        <v>3185</v>
      </c>
      <c r="C136" t="s">
        <v>3186</v>
      </c>
      <c r="D136" t="s">
        <v>126</v>
      </c>
      <c r="E136" t="s">
        <v>109</v>
      </c>
      <c r="F136" t="s">
        <v>2925</v>
      </c>
      <c r="G136" s="78">
        <v>-1740000</v>
      </c>
      <c r="H136" s="78">
        <v>-5.5929399999999996</v>
      </c>
      <c r="I136" s="78">
        <v>97.317155999999997</v>
      </c>
      <c r="J136" s="79">
        <v>3.0999999999999999E-3</v>
      </c>
      <c r="K136" s="79">
        <v>0</v>
      </c>
    </row>
    <row r="137" spans="2:11">
      <c r="B137" t="s">
        <v>3187</v>
      </c>
      <c r="C137" t="s">
        <v>3188</v>
      </c>
      <c r="D137" t="s">
        <v>126</v>
      </c>
      <c r="E137" t="s">
        <v>109</v>
      </c>
      <c r="F137" t="s">
        <v>2925</v>
      </c>
      <c r="G137" s="78">
        <v>-8900000</v>
      </c>
      <c r="H137" s="78">
        <v>-5.5686733333333329</v>
      </c>
      <c r="I137" s="78">
        <v>495.61192666666602</v>
      </c>
      <c r="J137" s="79">
        <v>1.5699999999999999E-2</v>
      </c>
      <c r="K137" s="79">
        <v>0</v>
      </c>
    </row>
    <row r="138" spans="2:11">
      <c r="B138" t="s">
        <v>3189</v>
      </c>
      <c r="C138" t="s">
        <v>3190</v>
      </c>
      <c r="D138" t="s">
        <v>126</v>
      </c>
      <c r="E138" t="s">
        <v>109</v>
      </c>
      <c r="F138" t="s">
        <v>3191</v>
      </c>
      <c r="G138" s="78">
        <v>-30000</v>
      </c>
      <c r="H138" s="78">
        <v>-4.4018666666666668</v>
      </c>
      <c r="I138" s="78">
        <v>1.32056</v>
      </c>
      <c r="J138" s="79">
        <v>0</v>
      </c>
      <c r="K138" s="79">
        <v>0</v>
      </c>
    </row>
    <row r="139" spans="2:11">
      <c r="B139" t="s">
        <v>3192</v>
      </c>
      <c r="C139" t="s">
        <v>3193</v>
      </c>
      <c r="D139" t="s">
        <v>126</v>
      </c>
      <c r="E139" t="s">
        <v>109</v>
      </c>
      <c r="F139" t="s">
        <v>2967</v>
      </c>
      <c r="G139" s="78">
        <v>-55000</v>
      </c>
      <c r="H139" s="78">
        <v>-3.6812</v>
      </c>
      <c r="I139" s="78">
        <v>2.0246599999999999</v>
      </c>
      <c r="J139" s="79">
        <v>1E-4</v>
      </c>
      <c r="K139" s="79">
        <v>0</v>
      </c>
    </row>
    <row r="140" spans="2:11">
      <c r="B140" t="s">
        <v>3192</v>
      </c>
      <c r="C140" t="s">
        <v>3194</v>
      </c>
      <c r="D140" t="s">
        <v>126</v>
      </c>
      <c r="E140" t="s">
        <v>109</v>
      </c>
      <c r="F140" t="s">
        <v>2967</v>
      </c>
      <c r="G140" s="78">
        <v>130000</v>
      </c>
      <c r="H140" s="78">
        <v>-3.6812153846153768</v>
      </c>
      <c r="I140" s="78">
        <v>-4.7855799999999897</v>
      </c>
      <c r="J140" s="79">
        <v>-2.0000000000000001E-4</v>
      </c>
      <c r="K140" s="79">
        <v>0</v>
      </c>
    </row>
    <row r="141" spans="2:11">
      <c r="B141" t="s">
        <v>3195</v>
      </c>
      <c r="C141" t="s">
        <v>3196</v>
      </c>
      <c r="D141" t="s">
        <v>126</v>
      </c>
      <c r="E141" t="s">
        <v>109</v>
      </c>
      <c r="F141" t="s">
        <v>2967</v>
      </c>
      <c r="G141" s="78">
        <v>-150000</v>
      </c>
      <c r="H141" s="78">
        <v>-4.0815818181818253</v>
      </c>
      <c r="I141" s="78">
        <v>6.1223727272727304</v>
      </c>
      <c r="J141" s="79">
        <v>2.0000000000000001E-4</v>
      </c>
      <c r="K141" s="79">
        <v>0</v>
      </c>
    </row>
    <row r="142" spans="2:11">
      <c r="B142" t="s">
        <v>3197</v>
      </c>
      <c r="C142" t="s">
        <v>3198</v>
      </c>
      <c r="D142" t="s">
        <v>126</v>
      </c>
      <c r="E142" t="s">
        <v>109</v>
      </c>
      <c r="F142" t="s">
        <v>2620</v>
      </c>
      <c r="G142" s="78">
        <v>-1072000</v>
      </c>
      <c r="H142" s="78">
        <v>-2.6502857142857144</v>
      </c>
      <c r="I142" s="78">
        <v>28.411062857142799</v>
      </c>
      <c r="J142" s="79">
        <v>8.9999999999999998E-4</v>
      </c>
      <c r="K142" s="79">
        <v>0</v>
      </c>
    </row>
    <row r="143" spans="2:11">
      <c r="B143" t="s">
        <v>3199</v>
      </c>
      <c r="C143" t="s">
        <v>3200</v>
      </c>
      <c r="D143" t="s">
        <v>126</v>
      </c>
      <c r="E143" t="s">
        <v>109</v>
      </c>
      <c r="F143" t="s">
        <v>713</v>
      </c>
      <c r="G143" s="78">
        <v>-6200000</v>
      </c>
      <c r="H143" s="78">
        <v>-2.8054475000000001</v>
      </c>
      <c r="I143" s="78">
        <v>173.93774500000001</v>
      </c>
      <c r="J143" s="79">
        <v>5.4999999999999997E-3</v>
      </c>
      <c r="K143" s="79">
        <v>0</v>
      </c>
    </row>
    <row r="144" spans="2:11">
      <c r="B144" t="s">
        <v>3201</v>
      </c>
      <c r="C144" t="s">
        <v>3202</v>
      </c>
      <c r="D144" t="s">
        <v>126</v>
      </c>
      <c r="E144" t="s">
        <v>109</v>
      </c>
      <c r="F144" t="s">
        <v>3203</v>
      </c>
      <c r="G144" s="78">
        <v>-73000</v>
      </c>
      <c r="H144" s="78">
        <v>-1.55928</v>
      </c>
      <c r="I144" s="78">
        <v>1.1382744</v>
      </c>
      <c r="J144" s="79">
        <v>0</v>
      </c>
      <c r="K144" s="79">
        <v>0</v>
      </c>
    </row>
    <row r="145" spans="2:11">
      <c r="B145" t="s">
        <v>3204</v>
      </c>
      <c r="C145" t="s">
        <v>3205</v>
      </c>
      <c r="D145" t="s">
        <v>126</v>
      </c>
      <c r="E145" t="s">
        <v>109</v>
      </c>
      <c r="F145" t="s">
        <v>3203</v>
      </c>
      <c r="G145" s="78">
        <v>-100000</v>
      </c>
      <c r="H145" s="78">
        <v>-2.1798500000000001</v>
      </c>
      <c r="I145" s="78">
        <v>2.1798500000000001</v>
      </c>
      <c r="J145" s="79">
        <v>1E-4</v>
      </c>
      <c r="K145" s="79">
        <v>0</v>
      </c>
    </row>
    <row r="146" spans="2:11">
      <c r="B146" t="s">
        <v>3204</v>
      </c>
      <c r="C146" t="s">
        <v>3206</v>
      </c>
      <c r="D146" t="s">
        <v>126</v>
      </c>
      <c r="E146" t="s">
        <v>109</v>
      </c>
      <c r="F146" t="s">
        <v>3203</v>
      </c>
      <c r="G146" s="78">
        <v>25000</v>
      </c>
      <c r="H146" s="78">
        <v>-2.17984</v>
      </c>
      <c r="I146" s="78">
        <v>-0.54496</v>
      </c>
      <c r="J146" s="79">
        <v>0</v>
      </c>
      <c r="K146" s="79">
        <v>0</v>
      </c>
    </row>
    <row r="147" spans="2:11">
      <c r="B147" t="s">
        <v>3207</v>
      </c>
      <c r="C147" t="s">
        <v>3208</v>
      </c>
      <c r="D147" t="s">
        <v>126</v>
      </c>
      <c r="E147" t="s">
        <v>109</v>
      </c>
      <c r="F147" t="s">
        <v>2846</v>
      </c>
      <c r="G147" s="78">
        <v>-447500</v>
      </c>
      <c r="H147" s="78">
        <v>-3.0506363636363578</v>
      </c>
      <c r="I147" s="78">
        <v>13.6515977272727</v>
      </c>
      <c r="J147" s="79">
        <v>4.0000000000000002E-4</v>
      </c>
      <c r="K147" s="79">
        <v>0</v>
      </c>
    </row>
    <row r="148" spans="2:11">
      <c r="B148" t="s">
        <v>3207</v>
      </c>
      <c r="C148" t="s">
        <v>3209</v>
      </c>
      <c r="D148" t="s">
        <v>126</v>
      </c>
      <c r="E148" t="s">
        <v>109</v>
      </c>
      <c r="F148" t="s">
        <v>2846</v>
      </c>
      <c r="G148" s="78">
        <v>275000</v>
      </c>
      <c r="H148" s="78">
        <v>-3.0506363636363605</v>
      </c>
      <c r="I148" s="78">
        <v>-8.3892499999999899</v>
      </c>
      <c r="J148" s="79">
        <v>-2.9999999999999997E-4</v>
      </c>
      <c r="K148" s="79">
        <v>0</v>
      </c>
    </row>
    <row r="149" spans="2:11">
      <c r="B149" t="s">
        <v>3210</v>
      </c>
      <c r="C149" t="s">
        <v>3211</v>
      </c>
      <c r="D149" t="s">
        <v>126</v>
      </c>
      <c r="E149" t="s">
        <v>109</v>
      </c>
      <c r="F149" t="s">
        <v>2970</v>
      </c>
      <c r="G149" s="78">
        <v>-1462000</v>
      </c>
      <c r="H149" s="78">
        <v>-5.9232399999999998</v>
      </c>
      <c r="I149" s="78">
        <v>86.597768799999997</v>
      </c>
      <c r="J149" s="79">
        <v>2.8E-3</v>
      </c>
      <c r="K149" s="79">
        <v>0</v>
      </c>
    </row>
    <row r="150" spans="2:11">
      <c r="B150" t="s">
        <v>3210</v>
      </c>
      <c r="C150" t="s">
        <v>3212</v>
      </c>
      <c r="D150" t="s">
        <v>126</v>
      </c>
      <c r="E150" t="s">
        <v>109</v>
      </c>
      <c r="F150" t="s">
        <v>2970</v>
      </c>
      <c r="G150" s="78">
        <v>19000</v>
      </c>
      <c r="H150" s="78">
        <v>-5.9231999999999996</v>
      </c>
      <c r="I150" s="78">
        <v>-1.125408</v>
      </c>
      <c r="J150" s="79">
        <v>0</v>
      </c>
      <c r="K150" s="79">
        <v>0</v>
      </c>
    </row>
    <row r="151" spans="2:11">
      <c r="B151" t="s">
        <v>3213</v>
      </c>
      <c r="C151" t="s">
        <v>3214</v>
      </c>
      <c r="D151" t="s">
        <v>126</v>
      </c>
      <c r="E151" t="s">
        <v>109</v>
      </c>
      <c r="F151" t="s">
        <v>2970</v>
      </c>
      <c r="G151" s="78">
        <v>-2680000</v>
      </c>
      <c r="H151" s="78">
        <v>-6.0333545454545527</v>
      </c>
      <c r="I151" s="78">
        <v>161.69390181818301</v>
      </c>
      <c r="J151" s="79">
        <v>5.1000000000000004E-3</v>
      </c>
      <c r="K151" s="79">
        <v>0</v>
      </c>
    </row>
    <row r="152" spans="2:11">
      <c r="B152" t="s">
        <v>3215</v>
      </c>
      <c r="C152" t="s">
        <v>3216</v>
      </c>
      <c r="D152" t="s">
        <v>126</v>
      </c>
      <c r="E152" t="s">
        <v>109</v>
      </c>
      <c r="F152" t="s">
        <v>2970</v>
      </c>
      <c r="G152" s="78">
        <v>-7000000</v>
      </c>
      <c r="H152" s="78">
        <v>-5.7448921428571431</v>
      </c>
      <c r="I152" s="78">
        <v>402.14245</v>
      </c>
      <c r="J152" s="79">
        <v>1.2800000000000001E-2</v>
      </c>
      <c r="K152" s="79">
        <v>0</v>
      </c>
    </row>
    <row r="153" spans="2:11">
      <c r="B153" t="s">
        <v>3217</v>
      </c>
      <c r="C153" t="s">
        <v>3218</v>
      </c>
      <c r="D153" t="s">
        <v>126</v>
      </c>
      <c r="E153" t="s">
        <v>109</v>
      </c>
      <c r="F153" t="s">
        <v>2970</v>
      </c>
      <c r="G153" s="78">
        <v>-2290000</v>
      </c>
      <c r="H153" s="78">
        <v>-6.5357270588235323</v>
      </c>
      <c r="I153" s="78">
        <v>149.66814964705901</v>
      </c>
      <c r="J153" s="79">
        <v>4.7999999999999996E-3</v>
      </c>
      <c r="K153" s="79">
        <v>0</v>
      </c>
    </row>
    <row r="154" spans="2:11">
      <c r="B154" t="s">
        <v>3219</v>
      </c>
      <c r="C154" t="s">
        <v>3220</v>
      </c>
      <c r="D154" t="s">
        <v>126</v>
      </c>
      <c r="E154" t="s">
        <v>109</v>
      </c>
      <c r="F154" t="s">
        <v>2564</v>
      </c>
      <c r="G154" s="78">
        <v>-100000</v>
      </c>
      <c r="H154" s="78">
        <v>-7.1844000000000001</v>
      </c>
      <c r="I154" s="78">
        <v>7.1844000000000001</v>
      </c>
      <c r="J154" s="79">
        <v>2.0000000000000001E-4</v>
      </c>
      <c r="K154" s="79">
        <v>0</v>
      </c>
    </row>
    <row r="155" spans="2:11">
      <c r="B155" t="s">
        <v>3221</v>
      </c>
      <c r="C155" t="s">
        <v>3222</v>
      </c>
      <c r="D155" t="s">
        <v>126</v>
      </c>
      <c r="E155" t="s">
        <v>109</v>
      </c>
      <c r="F155" t="s">
        <v>2564</v>
      </c>
      <c r="G155" s="78">
        <v>-2290000</v>
      </c>
      <c r="H155" s="78">
        <v>-5.5837729411764707</v>
      </c>
      <c r="I155" s="78">
        <v>127.86840035294099</v>
      </c>
      <c r="J155" s="79">
        <v>4.1000000000000003E-3</v>
      </c>
      <c r="K155" s="79">
        <v>0</v>
      </c>
    </row>
    <row r="156" spans="2:11">
      <c r="B156" t="s">
        <v>3223</v>
      </c>
      <c r="C156" t="s">
        <v>3224</v>
      </c>
      <c r="D156" t="s">
        <v>126</v>
      </c>
      <c r="E156" t="s">
        <v>109</v>
      </c>
      <c r="F156" t="s">
        <v>2726</v>
      </c>
      <c r="G156" s="78">
        <v>-6800000</v>
      </c>
      <c r="H156" s="78">
        <v>-6.6325212499999999</v>
      </c>
      <c r="I156" s="78">
        <v>451.01144499999998</v>
      </c>
      <c r="J156" s="79">
        <v>1.43E-2</v>
      </c>
      <c r="K156" s="79">
        <v>0</v>
      </c>
    </row>
    <row r="157" spans="2:11">
      <c r="B157" t="s">
        <v>3225</v>
      </c>
      <c r="C157" t="s">
        <v>3226</v>
      </c>
      <c r="D157" t="s">
        <v>126</v>
      </c>
      <c r="E157" t="s">
        <v>109</v>
      </c>
      <c r="F157" t="s">
        <v>2830</v>
      </c>
      <c r="G157" s="78">
        <v>20500</v>
      </c>
      <c r="H157" s="78">
        <v>-5.3225454545454545</v>
      </c>
      <c r="I157" s="78">
        <v>-1.0911218181818201</v>
      </c>
      <c r="J157" s="79">
        <v>0</v>
      </c>
      <c r="K157" s="79">
        <v>0</v>
      </c>
    </row>
    <row r="158" spans="2:11">
      <c r="B158" t="s">
        <v>3225</v>
      </c>
      <c r="C158" t="s">
        <v>3227</v>
      </c>
      <c r="D158" t="s">
        <v>126</v>
      </c>
      <c r="E158" t="s">
        <v>109</v>
      </c>
      <c r="F158" t="s">
        <v>2830</v>
      </c>
      <c r="G158" s="78">
        <v>-1280000</v>
      </c>
      <c r="H158" s="78">
        <v>-5.3226857142857122</v>
      </c>
      <c r="I158" s="78">
        <v>68.1303771428571</v>
      </c>
      <c r="J158" s="79">
        <v>2.2000000000000001E-3</v>
      </c>
      <c r="K158" s="79">
        <v>0</v>
      </c>
    </row>
    <row r="159" spans="2:11">
      <c r="B159" t="s">
        <v>3228</v>
      </c>
      <c r="C159" t="s">
        <v>3229</v>
      </c>
      <c r="D159" t="s">
        <v>126</v>
      </c>
      <c r="E159" t="s">
        <v>109</v>
      </c>
      <c r="F159" t="s">
        <v>2830</v>
      </c>
      <c r="G159" s="78">
        <v>-55000</v>
      </c>
      <c r="H159" s="78">
        <v>-5.5729454545454544</v>
      </c>
      <c r="I159" s="78">
        <v>3.0651199999999998</v>
      </c>
      <c r="J159" s="79">
        <v>1E-4</v>
      </c>
      <c r="K159" s="79">
        <v>0</v>
      </c>
    </row>
    <row r="160" spans="2:11">
      <c r="B160" t="s">
        <v>3230</v>
      </c>
      <c r="C160" t="s">
        <v>3231</v>
      </c>
      <c r="D160" t="s">
        <v>126</v>
      </c>
      <c r="E160" t="s">
        <v>109</v>
      </c>
      <c r="F160" t="s">
        <v>2830</v>
      </c>
      <c r="G160" s="78">
        <v>-1500000</v>
      </c>
      <c r="H160" s="78">
        <v>-5.2110514285714249</v>
      </c>
      <c r="I160" s="78">
        <v>78.165771428571404</v>
      </c>
      <c r="J160" s="79">
        <v>2.5000000000000001E-3</v>
      </c>
      <c r="K160" s="79">
        <v>0</v>
      </c>
    </row>
    <row r="161" spans="2:11">
      <c r="B161" t="s">
        <v>3232</v>
      </c>
      <c r="C161" t="s">
        <v>3233</v>
      </c>
      <c r="D161" t="s">
        <v>126</v>
      </c>
      <c r="E161" t="s">
        <v>109</v>
      </c>
      <c r="F161" t="s">
        <v>2682</v>
      </c>
      <c r="G161" s="78">
        <v>-725000</v>
      </c>
      <c r="H161" s="78">
        <v>-6.4537199999999997</v>
      </c>
      <c r="I161" s="78">
        <v>46.789470000000001</v>
      </c>
      <c r="J161" s="79">
        <v>1.5E-3</v>
      </c>
      <c r="K161" s="79">
        <v>0</v>
      </c>
    </row>
    <row r="162" spans="2:11">
      <c r="B162" t="s">
        <v>3234</v>
      </c>
      <c r="C162" t="s">
        <v>3235</v>
      </c>
      <c r="D162" t="s">
        <v>126</v>
      </c>
      <c r="E162" t="s">
        <v>109</v>
      </c>
      <c r="F162" t="s">
        <v>2978</v>
      </c>
      <c r="G162" s="78">
        <v>-4665000</v>
      </c>
      <c r="H162" s="78">
        <v>-5.7517519999999998</v>
      </c>
      <c r="I162" s="78">
        <v>268.31923080000001</v>
      </c>
      <c r="J162" s="79">
        <v>8.5000000000000006E-3</v>
      </c>
      <c r="K162" s="79">
        <v>0</v>
      </c>
    </row>
    <row r="163" spans="2:11">
      <c r="B163" t="s">
        <v>3236</v>
      </c>
      <c r="C163" t="s">
        <v>3237</v>
      </c>
      <c r="D163" t="s">
        <v>126</v>
      </c>
      <c r="E163" t="s">
        <v>109</v>
      </c>
      <c r="F163" t="s">
        <v>2978</v>
      </c>
      <c r="G163" s="78">
        <v>-11800000</v>
      </c>
      <c r="H163" s="78">
        <v>-6.875318</v>
      </c>
      <c r="I163" s="78">
        <v>811.28752399999996</v>
      </c>
      <c r="J163" s="79">
        <v>2.58E-2</v>
      </c>
      <c r="K163" s="79">
        <v>0</v>
      </c>
    </row>
    <row r="164" spans="2:11">
      <c r="B164" t="s">
        <v>3238</v>
      </c>
      <c r="C164" t="s">
        <v>3239</v>
      </c>
      <c r="D164" t="s">
        <v>126</v>
      </c>
      <c r="E164" t="s">
        <v>109</v>
      </c>
      <c r="F164" t="s">
        <v>2741</v>
      </c>
      <c r="G164" s="78">
        <v>70000</v>
      </c>
      <c r="H164" s="78">
        <v>-6.1334</v>
      </c>
      <c r="I164" s="78">
        <v>-4.29338</v>
      </c>
      <c r="J164" s="79">
        <v>-1E-4</v>
      </c>
      <c r="K164" s="79">
        <v>0</v>
      </c>
    </row>
    <row r="165" spans="2:11">
      <c r="B165" t="s">
        <v>3240</v>
      </c>
      <c r="C165" t="s">
        <v>3241</v>
      </c>
      <c r="D165" t="s">
        <v>126</v>
      </c>
      <c r="E165" t="s">
        <v>109</v>
      </c>
      <c r="F165" t="s">
        <v>2975</v>
      </c>
      <c r="G165" s="78">
        <v>-4400000</v>
      </c>
      <c r="H165" s="78">
        <v>-6.4575887500000002</v>
      </c>
      <c r="I165" s="78">
        <v>284.13390500000003</v>
      </c>
      <c r="J165" s="79">
        <v>8.9999999999999993E-3</v>
      </c>
      <c r="K165" s="79">
        <v>0</v>
      </c>
    </row>
    <row r="166" spans="2:11">
      <c r="B166" t="s">
        <v>3242</v>
      </c>
      <c r="C166" t="s">
        <v>3243</v>
      </c>
      <c r="D166" t="s">
        <v>126</v>
      </c>
      <c r="E166" t="s">
        <v>109</v>
      </c>
      <c r="F166" t="s">
        <v>2613</v>
      </c>
      <c r="G166" s="78">
        <v>-850000</v>
      </c>
      <c r="H166" s="78">
        <v>-3.150723076923077</v>
      </c>
      <c r="I166" s="78">
        <v>26.781146153846201</v>
      </c>
      <c r="J166" s="79">
        <v>8.9999999999999998E-4</v>
      </c>
      <c r="K166" s="79">
        <v>0</v>
      </c>
    </row>
    <row r="167" spans="2:11">
      <c r="B167" t="s">
        <v>3242</v>
      </c>
      <c r="C167" t="s">
        <v>3244</v>
      </c>
      <c r="D167" t="s">
        <v>126</v>
      </c>
      <c r="E167" t="s">
        <v>109</v>
      </c>
      <c r="F167" t="s">
        <v>2613</v>
      </c>
      <c r="G167" s="78">
        <v>30000</v>
      </c>
      <c r="H167" s="78">
        <v>-3.1507333333333301</v>
      </c>
      <c r="I167" s="78">
        <v>-0.94521999999999895</v>
      </c>
      <c r="J167" s="79">
        <v>0</v>
      </c>
      <c r="K167" s="79">
        <v>0</v>
      </c>
    </row>
    <row r="168" spans="2:11">
      <c r="B168" t="s">
        <v>3245</v>
      </c>
      <c r="C168" t="s">
        <v>3246</v>
      </c>
      <c r="D168" t="s">
        <v>126</v>
      </c>
      <c r="E168" t="s">
        <v>109</v>
      </c>
      <c r="F168" t="s">
        <v>3000</v>
      </c>
      <c r="G168" s="78">
        <v>90000</v>
      </c>
      <c r="H168" s="78">
        <v>-2.450075</v>
      </c>
      <c r="I168" s="78">
        <v>-2.2050675000000002</v>
      </c>
      <c r="J168" s="79">
        <v>-1E-4</v>
      </c>
      <c r="K168" s="79">
        <v>0</v>
      </c>
    </row>
    <row r="169" spans="2:11">
      <c r="B169" t="s">
        <v>3247</v>
      </c>
      <c r="C169" t="s">
        <v>3248</v>
      </c>
      <c r="D169" t="s">
        <v>126</v>
      </c>
      <c r="E169" t="s">
        <v>109</v>
      </c>
      <c r="F169" t="s">
        <v>3249</v>
      </c>
      <c r="G169" s="78">
        <v>-15000000</v>
      </c>
      <c r="H169" s="78">
        <v>-3.9111111333333333</v>
      </c>
      <c r="I169" s="78">
        <v>586.66666999999995</v>
      </c>
      <c r="J169" s="79">
        <v>1.8599999999999998E-2</v>
      </c>
      <c r="K169" s="79">
        <v>0</v>
      </c>
    </row>
    <row r="170" spans="2:11">
      <c r="B170" t="s">
        <v>3250</v>
      </c>
      <c r="C170" t="s">
        <v>3251</v>
      </c>
      <c r="D170" t="s">
        <v>126</v>
      </c>
      <c r="E170" t="s">
        <v>109</v>
      </c>
      <c r="F170" t="s">
        <v>3249</v>
      </c>
      <c r="G170" s="78">
        <v>-205500</v>
      </c>
      <c r="H170" s="78">
        <v>-3.4460000000000002</v>
      </c>
      <c r="I170" s="78">
        <v>7.0815299999999999</v>
      </c>
      <c r="J170" s="79">
        <v>2.0000000000000001E-4</v>
      </c>
      <c r="K170" s="79">
        <v>0</v>
      </c>
    </row>
    <row r="171" spans="2:11">
      <c r="B171" t="s">
        <v>3252</v>
      </c>
      <c r="C171" t="s">
        <v>3253</v>
      </c>
      <c r="D171" t="s">
        <v>126</v>
      </c>
      <c r="E171" t="s">
        <v>109</v>
      </c>
      <c r="F171" t="s">
        <v>3254</v>
      </c>
      <c r="G171" s="78">
        <v>-14110000</v>
      </c>
      <c r="H171" s="78">
        <v>-0.194282456140351</v>
      </c>
      <c r="I171" s="78">
        <v>27.413254561403502</v>
      </c>
      <c r="J171" s="79">
        <v>8.9999999999999998E-4</v>
      </c>
      <c r="K171" s="79">
        <v>0</v>
      </c>
    </row>
    <row r="172" spans="2:11">
      <c r="B172" t="s">
        <v>3255</v>
      </c>
      <c r="C172" t="s">
        <v>3256</v>
      </c>
      <c r="D172" t="s">
        <v>126</v>
      </c>
      <c r="E172" t="s">
        <v>109</v>
      </c>
      <c r="F172" t="s">
        <v>3257</v>
      </c>
      <c r="G172" s="78">
        <v>270000</v>
      </c>
      <c r="H172" s="78">
        <v>-1.2490037037037001</v>
      </c>
      <c r="I172" s="78">
        <v>-3.3723099999999899</v>
      </c>
      <c r="J172" s="79">
        <v>-1E-4</v>
      </c>
      <c r="K172" s="79">
        <v>0</v>
      </c>
    </row>
    <row r="173" spans="2:11">
      <c r="B173" t="s">
        <v>3258</v>
      </c>
      <c r="C173" t="s">
        <v>3259</v>
      </c>
      <c r="D173" t="s">
        <v>126</v>
      </c>
      <c r="E173" t="s">
        <v>109</v>
      </c>
      <c r="F173" t="s">
        <v>3257</v>
      </c>
      <c r="G173" s="78">
        <v>220000</v>
      </c>
      <c r="H173" s="78">
        <v>-1.562559090909091</v>
      </c>
      <c r="I173" s="78">
        <v>-3.43763</v>
      </c>
      <c r="J173" s="79">
        <v>-1E-4</v>
      </c>
      <c r="K173" s="79">
        <v>0</v>
      </c>
    </row>
    <row r="174" spans="2:11">
      <c r="B174" t="s">
        <v>3260</v>
      </c>
      <c r="C174" t="s">
        <v>3261</v>
      </c>
      <c r="D174" t="s">
        <v>126</v>
      </c>
      <c r="E174" t="s">
        <v>109</v>
      </c>
      <c r="F174" t="s">
        <v>2841</v>
      </c>
      <c r="G174" s="78">
        <v>-130000</v>
      </c>
      <c r="H174" s="78">
        <v>0.51728461538461534</v>
      </c>
      <c r="I174" s="78">
        <v>-0.67247000000000001</v>
      </c>
      <c r="J174" s="79">
        <v>0</v>
      </c>
      <c r="K174" s="79">
        <v>0</v>
      </c>
    </row>
    <row r="175" spans="2:11">
      <c r="B175" t="s">
        <v>3262</v>
      </c>
      <c r="C175" t="s">
        <v>3263</v>
      </c>
      <c r="D175" t="s">
        <v>126</v>
      </c>
      <c r="E175" t="s">
        <v>109</v>
      </c>
      <c r="F175" t="s">
        <v>2841</v>
      </c>
      <c r="G175" s="78">
        <v>667500</v>
      </c>
      <c r="H175" s="78">
        <v>0.35244999999999999</v>
      </c>
      <c r="I175" s="78">
        <v>2.3526037500000001</v>
      </c>
      <c r="J175" s="79">
        <v>1E-4</v>
      </c>
      <c r="K175" s="79">
        <v>0</v>
      </c>
    </row>
    <row r="176" spans="2:11">
      <c r="B176" t="s">
        <v>3264</v>
      </c>
      <c r="C176" t="s">
        <v>3265</v>
      </c>
      <c r="D176" t="s">
        <v>126</v>
      </c>
      <c r="E176" t="s">
        <v>109</v>
      </c>
      <c r="F176" t="s">
        <v>3266</v>
      </c>
      <c r="G176" s="78">
        <v>-452000</v>
      </c>
      <c r="H176" s="78">
        <v>-1.177</v>
      </c>
      <c r="I176" s="78">
        <v>5.3200399999999997</v>
      </c>
      <c r="J176" s="79">
        <v>2.0000000000000001E-4</v>
      </c>
      <c r="K176" s="79">
        <v>0</v>
      </c>
    </row>
    <row r="177" spans="2:11">
      <c r="B177" t="s">
        <v>3267</v>
      </c>
      <c r="C177" t="s">
        <v>3268</v>
      </c>
      <c r="D177" t="s">
        <v>126</v>
      </c>
      <c r="E177" t="s">
        <v>109</v>
      </c>
      <c r="F177" t="s">
        <v>3266</v>
      </c>
      <c r="G177" s="78">
        <v>-4925500</v>
      </c>
      <c r="H177" s="78">
        <v>-0.93805027322404333</v>
      </c>
      <c r="I177" s="78">
        <v>46.203666207650301</v>
      </c>
      <c r="J177" s="79">
        <v>1.5E-3</v>
      </c>
      <c r="K177" s="79">
        <v>0</v>
      </c>
    </row>
    <row r="178" spans="2:11">
      <c r="B178" t="s">
        <v>3269</v>
      </c>
      <c r="C178" t="s">
        <v>3270</v>
      </c>
      <c r="D178" t="s">
        <v>126</v>
      </c>
      <c r="E178" t="s">
        <v>109</v>
      </c>
      <c r="F178" t="s">
        <v>3266</v>
      </c>
      <c r="G178" s="78">
        <v>-700000</v>
      </c>
      <c r="H178" s="78">
        <v>-1.51319</v>
      </c>
      <c r="I178" s="78">
        <v>10.59233</v>
      </c>
      <c r="J178" s="79">
        <v>2.9999999999999997E-4</v>
      </c>
      <c r="K178" s="79">
        <v>0</v>
      </c>
    </row>
    <row r="179" spans="2:11">
      <c r="B179" t="s">
        <v>3271</v>
      </c>
      <c r="C179" t="s">
        <v>3272</v>
      </c>
      <c r="D179" t="s">
        <v>126</v>
      </c>
      <c r="E179" t="s">
        <v>109</v>
      </c>
      <c r="F179" t="s">
        <v>2666</v>
      </c>
      <c r="G179" s="78">
        <v>100000</v>
      </c>
      <c r="H179" s="78">
        <v>-0.79859999999999998</v>
      </c>
      <c r="I179" s="78">
        <v>-0.79859999999999998</v>
      </c>
      <c r="J179" s="79">
        <v>0</v>
      </c>
      <c r="K179" s="79">
        <v>0</v>
      </c>
    </row>
    <row r="180" spans="2:11">
      <c r="B180" t="s">
        <v>3273</v>
      </c>
      <c r="C180" t="s">
        <v>3274</v>
      </c>
      <c r="D180" t="s">
        <v>126</v>
      </c>
      <c r="E180" t="s">
        <v>109</v>
      </c>
      <c r="F180" t="s">
        <v>2616</v>
      </c>
      <c r="G180" s="78">
        <v>-910000</v>
      </c>
      <c r="H180" s="78">
        <v>-1.1068</v>
      </c>
      <c r="I180" s="78">
        <v>10.07188</v>
      </c>
      <c r="J180" s="79">
        <v>2.9999999999999997E-4</v>
      </c>
      <c r="K180" s="79">
        <v>0</v>
      </c>
    </row>
    <row r="181" spans="2:11">
      <c r="B181" t="s">
        <v>3275</v>
      </c>
      <c r="C181" t="s">
        <v>3276</v>
      </c>
      <c r="D181" t="s">
        <v>126</v>
      </c>
      <c r="E181" t="s">
        <v>109</v>
      </c>
      <c r="F181" t="s">
        <v>2616</v>
      </c>
      <c r="G181" s="78">
        <v>-800000</v>
      </c>
      <c r="H181" s="78">
        <v>-1.0636399999999999</v>
      </c>
      <c r="I181" s="78">
        <v>8.5091199999999994</v>
      </c>
      <c r="J181" s="79">
        <v>2.9999999999999997E-4</v>
      </c>
      <c r="K181" s="79">
        <v>0</v>
      </c>
    </row>
    <row r="182" spans="2:11">
      <c r="B182" t="s">
        <v>3277</v>
      </c>
      <c r="C182" t="s">
        <v>3278</v>
      </c>
      <c r="D182" t="s">
        <v>126</v>
      </c>
      <c r="E182" t="s">
        <v>109</v>
      </c>
      <c r="F182" t="s">
        <v>2616</v>
      </c>
      <c r="G182" s="78">
        <v>-1557000</v>
      </c>
      <c r="H182" s="78">
        <v>-1.1135177777777778</v>
      </c>
      <c r="I182" s="78">
        <v>17.337471799999999</v>
      </c>
      <c r="J182" s="79">
        <v>5.9999999999999995E-4</v>
      </c>
      <c r="K182" s="79">
        <v>0</v>
      </c>
    </row>
    <row r="183" spans="2:11">
      <c r="B183" t="s">
        <v>3279</v>
      </c>
      <c r="C183" t="s">
        <v>3280</v>
      </c>
      <c r="D183" t="s">
        <v>126</v>
      </c>
      <c r="E183" t="s">
        <v>109</v>
      </c>
      <c r="F183" t="s">
        <v>2616</v>
      </c>
      <c r="G183" s="78">
        <v>-700000</v>
      </c>
      <c r="H183" s="78">
        <v>-1.1840866666666701</v>
      </c>
      <c r="I183" s="78">
        <v>8.2886066666666895</v>
      </c>
      <c r="J183" s="79">
        <v>2.9999999999999997E-4</v>
      </c>
      <c r="K183" s="79">
        <v>0</v>
      </c>
    </row>
    <row r="184" spans="2:11">
      <c r="B184" t="s">
        <v>3281</v>
      </c>
      <c r="C184" t="s">
        <v>3282</v>
      </c>
      <c r="D184" t="s">
        <v>126</v>
      </c>
      <c r="E184" t="s">
        <v>109</v>
      </c>
      <c r="F184" t="s">
        <v>3283</v>
      </c>
      <c r="G184" s="78">
        <v>-640000</v>
      </c>
      <c r="H184" s="78">
        <v>-2.2897500000000002</v>
      </c>
      <c r="I184" s="78">
        <v>14.654400000000001</v>
      </c>
      <c r="J184" s="79">
        <v>5.0000000000000001E-4</v>
      </c>
      <c r="K184" s="79">
        <v>0</v>
      </c>
    </row>
    <row r="185" spans="2:11">
      <c r="B185" t="s">
        <v>3284</v>
      </c>
      <c r="C185" t="s">
        <v>3285</v>
      </c>
      <c r="D185" t="s">
        <v>126</v>
      </c>
      <c r="E185" t="s">
        <v>109</v>
      </c>
      <c r="F185" t="s">
        <v>3283</v>
      </c>
      <c r="G185" s="78">
        <v>-700000</v>
      </c>
      <c r="H185" s="78">
        <v>-1.7907442857142857</v>
      </c>
      <c r="I185" s="78">
        <v>12.535209999999999</v>
      </c>
      <c r="J185" s="79">
        <v>4.0000000000000002E-4</v>
      </c>
      <c r="K185" s="79">
        <v>0</v>
      </c>
    </row>
    <row r="186" spans="2:11">
      <c r="B186" t="s">
        <v>3286</v>
      </c>
      <c r="C186" t="s">
        <v>3287</v>
      </c>
      <c r="D186" t="s">
        <v>126</v>
      </c>
      <c r="E186" t="s">
        <v>109</v>
      </c>
      <c r="F186" t="s">
        <v>3283</v>
      </c>
      <c r="G186" s="78">
        <v>-650000</v>
      </c>
      <c r="H186" s="78">
        <v>-2.2194461538461536</v>
      </c>
      <c r="I186" s="78">
        <v>14.426399999999999</v>
      </c>
      <c r="J186" s="79">
        <v>5.0000000000000001E-4</v>
      </c>
      <c r="K186" s="79">
        <v>0</v>
      </c>
    </row>
    <row r="187" spans="2:11">
      <c r="B187" t="s">
        <v>3288</v>
      </c>
      <c r="C187" t="s">
        <v>3289</v>
      </c>
      <c r="D187" t="s">
        <v>126</v>
      </c>
      <c r="E187" t="s">
        <v>109</v>
      </c>
      <c r="F187" t="s">
        <v>2586</v>
      </c>
      <c r="G187" s="78">
        <v>-1400000</v>
      </c>
      <c r="H187" s="78">
        <v>-0.85792000000000002</v>
      </c>
      <c r="I187" s="78">
        <v>12.01088</v>
      </c>
      <c r="J187" s="79">
        <v>4.0000000000000002E-4</v>
      </c>
      <c r="K187" s="79">
        <v>0</v>
      </c>
    </row>
    <row r="188" spans="2:11">
      <c r="B188" t="s">
        <v>3290</v>
      </c>
      <c r="C188" t="s">
        <v>3291</v>
      </c>
      <c r="D188" t="s">
        <v>126</v>
      </c>
      <c r="E188" t="s">
        <v>109</v>
      </c>
      <c r="F188" t="s">
        <v>2586</v>
      </c>
      <c r="G188" s="78">
        <v>-4295000</v>
      </c>
      <c r="H188" s="78">
        <v>-2.0787374999999999</v>
      </c>
      <c r="I188" s="78">
        <v>89.281775624999995</v>
      </c>
      <c r="J188" s="79">
        <v>2.8E-3</v>
      </c>
      <c r="K188" s="79">
        <v>0</v>
      </c>
    </row>
    <row r="189" spans="2:11">
      <c r="B189" t="s">
        <v>3292</v>
      </c>
      <c r="C189" t="s">
        <v>3293</v>
      </c>
      <c r="D189" t="s">
        <v>126</v>
      </c>
      <c r="E189" t="s">
        <v>109</v>
      </c>
      <c r="F189" t="s">
        <v>2736</v>
      </c>
      <c r="G189" s="78">
        <v>-3210000</v>
      </c>
      <c r="H189" s="78">
        <v>-0.26811071428571392</v>
      </c>
      <c r="I189" s="78">
        <v>8.6063539285714192</v>
      </c>
      <c r="J189" s="79">
        <v>2.9999999999999997E-4</v>
      </c>
      <c r="K189" s="79">
        <v>0</v>
      </c>
    </row>
    <row r="190" spans="2:11">
      <c r="B190" t="s">
        <v>3294</v>
      </c>
      <c r="C190" t="s">
        <v>3295</v>
      </c>
      <c r="D190" t="s">
        <v>126</v>
      </c>
      <c r="E190" t="s">
        <v>109</v>
      </c>
      <c r="F190" t="s">
        <v>2736</v>
      </c>
      <c r="G190" s="78">
        <v>-1000000</v>
      </c>
      <c r="H190" s="78">
        <v>-0.24143999999999999</v>
      </c>
      <c r="I190" s="78">
        <v>2.4144000000000001</v>
      </c>
      <c r="J190" s="79">
        <v>1E-4</v>
      </c>
      <c r="K190" s="79">
        <v>0</v>
      </c>
    </row>
    <row r="191" spans="2:11">
      <c r="B191" t="s">
        <v>3296</v>
      </c>
      <c r="C191" t="s">
        <v>3297</v>
      </c>
      <c r="D191" t="s">
        <v>126</v>
      </c>
      <c r="E191" t="s">
        <v>109</v>
      </c>
      <c r="F191" t="s">
        <v>2746</v>
      </c>
      <c r="G191" s="78">
        <v>-1200000</v>
      </c>
      <c r="H191" s="78">
        <v>-0.99687199999999998</v>
      </c>
      <c r="I191" s="78">
        <v>11.962464000000001</v>
      </c>
      <c r="J191" s="79">
        <v>4.0000000000000002E-4</v>
      </c>
      <c r="K191" s="79">
        <v>0</v>
      </c>
    </row>
    <row r="192" spans="2:11">
      <c r="B192" t="s">
        <v>3298</v>
      </c>
      <c r="C192" t="s">
        <v>3299</v>
      </c>
      <c r="D192" t="s">
        <v>126</v>
      </c>
      <c r="E192" t="s">
        <v>109</v>
      </c>
      <c r="F192" t="s">
        <v>3300</v>
      </c>
      <c r="G192" s="78">
        <v>-350000</v>
      </c>
      <c r="H192" s="78">
        <v>0.34288571428571429</v>
      </c>
      <c r="I192" s="78">
        <v>-1.2000999999999999</v>
      </c>
      <c r="J192" s="79">
        <v>0</v>
      </c>
      <c r="K192" s="79">
        <v>0</v>
      </c>
    </row>
    <row r="193" spans="2:11">
      <c r="B193" t="s">
        <v>3301</v>
      </c>
      <c r="C193" t="s">
        <v>3302</v>
      </c>
      <c r="D193" t="s">
        <v>126</v>
      </c>
      <c r="E193" t="s">
        <v>109</v>
      </c>
      <c r="F193" t="s">
        <v>3300</v>
      </c>
      <c r="G193" s="78">
        <v>-1100000</v>
      </c>
      <c r="H193" s="78">
        <v>-0.28724</v>
      </c>
      <c r="I193" s="78">
        <v>3.15964</v>
      </c>
      <c r="J193" s="79">
        <v>1E-4</v>
      </c>
      <c r="K193" s="79">
        <v>0</v>
      </c>
    </row>
    <row r="194" spans="2:11">
      <c r="B194" t="s">
        <v>3303</v>
      </c>
      <c r="C194" t="s">
        <v>3304</v>
      </c>
      <c r="D194" t="s">
        <v>126</v>
      </c>
      <c r="E194" t="s">
        <v>109</v>
      </c>
      <c r="F194" t="s">
        <v>2572</v>
      </c>
      <c r="G194" s="78">
        <v>-18800000</v>
      </c>
      <c r="H194" s="78">
        <v>-1.2495066666666701</v>
      </c>
      <c r="I194" s="78">
        <v>234.90725333333401</v>
      </c>
      <c r="J194" s="79">
        <v>7.4999999999999997E-3</v>
      </c>
      <c r="K194" s="79">
        <v>0</v>
      </c>
    </row>
    <row r="195" spans="2:11">
      <c r="B195" t="s">
        <v>3305</v>
      </c>
      <c r="C195" t="s">
        <v>3306</v>
      </c>
      <c r="D195" t="s">
        <v>126</v>
      </c>
      <c r="E195" t="s">
        <v>109</v>
      </c>
      <c r="F195" t="s">
        <v>3307</v>
      </c>
      <c r="G195" s="78">
        <v>150000</v>
      </c>
      <c r="H195" s="78">
        <v>-2.0191066666666666</v>
      </c>
      <c r="I195" s="78">
        <v>-3.0286599999999999</v>
      </c>
      <c r="J195" s="79">
        <v>-1E-4</v>
      </c>
      <c r="K195" s="79">
        <v>0</v>
      </c>
    </row>
    <row r="196" spans="2:11">
      <c r="B196" t="s">
        <v>3308</v>
      </c>
      <c r="C196" t="s">
        <v>3309</v>
      </c>
      <c r="D196" t="s">
        <v>126</v>
      </c>
      <c r="E196" t="s">
        <v>109</v>
      </c>
      <c r="F196" t="s">
        <v>3307</v>
      </c>
      <c r="G196" s="78">
        <v>750000</v>
      </c>
      <c r="H196" s="78">
        <v>-1.8295319999999999</v>
      </c>
      <c r="I196" s="78">
        <v>-13.721489999999999</v>
      </c>
      <c r="J196" s="79">
        <v>-4.0000000000000002E-4</v>
      </c>
      <c r="K196" s="79">
        <v>0</v>
      </c>
    </row>
    <row r="197" spans="2:11">
      <c r="B197" t="s">
        <v>3310</v>
      </c>
      <c r="C197" t="s">
        <v>3311</v>
      </c>
      <c r="D197" t="s">
        <v>126</v>
      </c>
      <c r="E197" t="s">
        <v>109</v>
      </c>
      <c r="F197" t="s">
        <v>3307</v>
      </c>
      <c r="G197" s="78">
        <v>600000</v>
      </c>
      <c r="H197" s="78">
        <v>-1.8925000000000001</v>
      </c>
      <c r="I197" s="78">
        <v>-11.355</v>
      </c>
      <c r="J197" s="79">
        <v>-4.0000000000000002E-4</v>
      </c>
      <c r="K197" s="79">
        <v>0</v>
      </c>
    </row>
    <row r="198" spans="2:11">
      <c r="B198" t="s">
        <v>3312</v>
      </c>
      <c r="C198" t="s">
        <v>3313</v>
      </c>
      <c r="D198" t="s">
        <v>126</v>
      </c>
      <c r="E198" t="s">
        <v>109</v>
      </c>
      <c r="F198" t="s">
        <v>2731</v>
      </c>
      <c r="G198" s="78">
        <v>-1160000</v>
      </c>
      <c r="H198" s="78">
        <v>-3.1207071428571513</v>
      </c>
      <c r="I198" s="78">
        <v>36.200202857142898</v>
      </c>
      <c r="J198" s="79">
        <v>1.1999999999999999E-3</v>
      </c>
      <c r="K198" s="79">
        <v>0</v>
      </c>
    </row>
    <row r="199" spans="2:11">
      <c r="B199" t="s">
        <v>3314</v>
      </c>
      <c r="C199" t="s">
        <v>3315</v>
      </c>
      <c r="D199" t="s">
        <v>126</v>
      </c>
      <c r="E199" t="s">
        <v>109</v>
      </c>
      <c r="F199" t="s">
        <v>2731</v>
      </c>
      <c r="G199" s="78">
        <v>19000000</v>
      </c>
      <c r="H199" s="78">
        <v>-3.2951075789473685</v>
      </c>
      <c r="I199" s="78">
        <v>-626.07043999999996</v>
      </c>
      <c r="J199" s="79">
        <v>-1.9900000000000001E-2</v>
      </c>
      <c r="K199" s="79">
        <v>0</v>
      </c>
    </row>
    <row r="200" spans="2:11">
      <c r="B200" t="s">
        <v>3316</v>
      </c>
      <c r="C200" t="s">
        <v>3317</v>
      </c>
      <c r="D200" t="s">
        <v>126</v>
      </c>
      <c r="E200" t="s">
        <v>109</v>
      </c>
      <c r="F200" t="s">
        <v>2731</v>
      </c>
      <c r="G200" s="78">
        <v>235000</v>
      </c>
      <c r="H200" s="78">
        <v>-3.3222200000000002</v>
      </c>
      <c r="I200" s="78">
        <v>-7.8072169999999996</v>
      </c>
      <c r="J200" s="79">
        <v>-2.0000000000000001E-4</v>
      </c>
      <c r="K200" s="79">
        <v>0</v>
      </c>
    </row>
    <row r="201" spans="2:11">
      <c r="B201" t="s">
        <v>3318</v>
      </c>
      <c r="C201" t="s">
        <v>3319</v>
      </c>
      <c r="D201" t="s">
        <v>126</v>
      </c>
      <c r="E201" t="s">
        <v>109</v>
      </c>
      <c r="F201" t="s">
        <v>2731</v>
      </c>
      <c r="G201" s="78">
        <v>11000000</v>
      </c>
      <c r="H201" s="78">
        <v>-3.3353490909090908</v>
      </c>
      <c r="I201" s="78">
        <v>-366.88839999999999</v>
      </c>
      <c r="J201" s="79">
        <v>-1.17E-2</v>
      </c>
      <c r="K201" s="79">
        <v>0</v>
      </c>
    </row>
    <row r="202" spans="2:11">
      <c r="B202" t="s">
        <v>3320</v>
      </c>
      <c r="C202" t="s">
        <v>3321</v>
      </c>
      <c r="D202" t="s">
        <v>126</v>
      </c>
      <c r="E202" t="s">
        <v>109</v>
      </c>
      <c r="F202" t="s">
        <v>2731</v>
      </c>
      <c r="G202" s="78">
        <v>-1750000</v>
      </c>
      <c r="H202" s="78">
        <v>-3.72417</v>
      </c>
      <c r="I202" s="78">
        <v>65.172974999999994</v>
      </c>
      <c r="J202" s="79">
        <v>2.0999999999999999E-3</v>
      </c>
      <c r="K202" s="79">
        <v>0</v>
      </c>
    </row>
    <row r="203" spans="2:11">
      <c r="B203" t="s">
        <v>3322</v>
      </c>
      <c r="C203" t="s">
        <v>3323</v>
      </c>
      <c r="D203" t="s">
        <v>126</v>
      </c>
      <c r="E203" t="s">
        <v>109</v>
      </c>
      <c r="F203" t="s">
        <v>2423</v>
      </c>
      <c r="G203" s="78">
        <v>-955000</v>
      </c>
      <c r="H203" s="78">
        <v>-1.26902</v>
      </c>
      <c r="I203" s="78">
        <v>12.119141000000001</v>
      </c>
      <c r="J203" s="79">
        <v>4.0000000000000002E-4</v>
      </c>
      <c r="K203" s="79">
        <v>0</v>
      </c>
    </row>
    <row r="204" spans="2:11">
      <c r="B204" t="s">
        <v>3324</v>
      </c>
      <c r="C204" t="s">
        <v>3325</v>
      </c>
      <c r="D204" t="s">
        <v>126</v>
      </c>
      <c r="E204" t="s">
        <v>109</v>
      </c>
      <c r="F204" t="s">
        <v>2423</v>
      </c>
      <c r="G204" s="78">
        <v>-1795000</v>
      </c>
      <c r="H204" s="78">
        <v>-1.4692000000000001</v>
      </c>
      <c r="I204" s="78">
        <v>26.372140000000002</v>
      </c>
      <c r="J204" s="79">
        <v>8.0000000000000004E-4</v>
      </c>
      <c r="K204" s="79">
        <v>0</v>
      </c>
    </row>
    <row r="205" spans="2:11">
      <c r="B205" t="s">
        <v>3326</v>
      </c>
      <c r="C205" t="s">
        <v>3327</v>
      </c>
      <c r="D205" t="s">
        <v>126</v>
      </c>
      <c r="E205" t="s">
        <v>109</v>
      </c>
      <c r="F205" t="s">
        <v>2423</v>
      </c>
      <c r="G205" s="78">
        <v>-2150000</v>
      </c>
      <c r="H205" s="78">
        <v>-1.32222</v>
      </c>
      <c r="I205" s="78">
        <v>28.42773</v>
      </c>
      <c r="J205" s="79">
        <v>8.9999999999999998E-4</v>
      </c>
      <c r="K205" s="79">
        <v>0</v>
      </c>
    </row>
    <row r="206" spans="2:11">
      <c r="B206" t="s">
        <v>3328</v>
      </c>
      <c r="C206" t="s">
        <v>3329</v>
      </c>
      <c r="D206" t="s">
        <v>126</v>
      </c>
      <c r="E206" t="s">
        <v>109</v>
      </c>
      <c r="F206" t="s">
        <v>2423</v>
      </c>
      <c r="G206" s="78">
        <v>-3350000</v>
      </c>
      <c r="H206" s="78">
        <v>-1.522246</v>
      </c>
      <c r="I206" s="78">
        <v>50.995241</v>
      </c>
      <c r="J206" s="79">
        <v>1.6000000000000001E-3</v>
      </c>
      <c r="K206" s="79">
        <v>0</v>
      </c>
    </row>
    <row r="207" spans="2:11">
      <c r="B207" t="s">
        <v>3330</v>
      </c>
      <c r="C207" t="s">
        <v>3331</v>
      </c>
      <c r="D207" t="s">
        <v>126</v>
      </c>
      <c r="E207" t="s">
        <v>109</v>
      </c>
      <c r="F207" t="s">
        <v>2622</v>
      </c>
      <c r="G207" s="78">
        <v>-2550000</v>
      </c>
      <c r="H207" s="78">
        <v>-0.98876666666666768</v>
      </c>
      <c r="I207" s="78">
        <v>25.213550000000101</v>
      </c>
      <c r="J207" s="79">
        <v>8.0000000000000004E-4</v>
      </c>
      <c r="K207" s="79">
        <v>0</v>
      </c>
    </row>
    <row r="208" spans="2:11">
      <c r="B208" t="s">
        <v>3332</v>
      </c>
      <c r="C208" t="s">
        <v>3333</v>
      </c>
      <c r="D208" t="s">
        <v>126</v>
      </c>
      <c r="E208" t="s">
        <v>109</v>
      </c>
      <c r="F208" t="s">
        <v>2622</v>
      </c>
      <c r="G208" s="78">
        <v>-2100000</v>
      </c>
      <c r="H208" s="78">
        <v>-1.060331111111108</v>
      </c>
      <c r="I208" s="78">
        <v>22.266953333333301</v>
      </c>
      <c r="J208" s="79">
        <v>6.9999999999999999E-4</v>
      </c>
      <c r="K208" s="79">
        <v>0</v>
      </c>
    </row>
    <row r="209" spans="2:11">
      <c r="B209" s="80" t="s">
        <v>2900</v>
      </c>
      <c r="C209" s="16"/>
      <c r="D209" s="16"/>
      <c r="G209" s="82">
        <v>-50035587.490000002</v>
      </c>
      <c r="I209" s="82">
        <v>-8600.1462089718807</v>
      </c>
      <c r="J209" s="81">
        <v>-0.27329999999999999</v>
      </c>
      <c r="K209" s="81">
        <v>-5.0000000000000001E-4</v>
      </c>
    </row>
    <row r="210" spans="2:11">
      <c r="B210" t="s">
        <v>3334</v>
      </c>
      <c r="C210" t="s">
        <v>3335</v>
      </c>
      <c r="D210" t="s">
        <v>126</v>
      </c>
      <c r="E210" t="s">
        <v>109</v>
      </c>
      <c r="F210" t="s">
        <v>285</v>
      </c>
      <c r="G210" s="78">
        <v>1699220.56</v>
      </c>
      <c r="H210" s="78">
        <v>-1.5382</v>
      </c>
      <c r="I210" s="78">
        <v>-90.330891219947603</v>
      </c>
      <c r="J210" s="79">
        <v>-2.8999999999999998E-3</v>
      </c>
      <c r="K210" s="79">
        <v>0</v>
      </c>
    </row>
    <row r="211" spans="2:11">
      <c r="B211" t="s">
        <v>3336</v>
      </c>
      <c r="C211" t="s">
        <v>3337</v>
      </c>
      <c r="D211" t="s">
        <v>126</v>
      </c>
      <c r="E211" t="s">
        <v>109</v>
      </c>
      <c r="F211" t="s">
        <v>285</v>
      </c>
      <c r="G211" s="78">
        <v>3561704.72</v>
      </c>
      <c r="H211" s="78">
        <v>0.4</v>
      </c>
      <c r="I211" s="78">
        <v>49.237006049279998</v>
      </c>
      <c r="J211" s="79">
        <v>1.6000000000000001E-3</v>
      </c>
      <c r="K211" s="79">
        <v>0</v>
      </c>
    </row>
    <row r="212" spans="2:11">
      <c r="B212" t="s">
        <v>3338</v>
      </c>
      <c r="C212" t="s">
        <v>3339</v>
      </c>
      <c r="D212" t="s">
        <v>126</v>
      </c>
      <c r="E212" t="s">
        <v>109</v>
      </c>
      <c r="F212" t="s">
        <v>285</v>
      </c>
      <c r="G212" s="78">
        <v>2947674.4</v>
      </c>
      <c r="H212" s="78">
        <v>1.22</v>
      </c>
      <c r="I212" s="78">
        <v>124.28338526208</v>
      </c>
      <c r="J212" s="79">
        <v>3.8999999999999998E-3</v>
      </c>
      <c r="K212" s="79">
        <v>0</v>
      </c>
    </row>
    <row r="213" spans="2:11">
      <c r="B213" t="s">
        <v>3340</v>
      </c>
      <c r="C213" t="s">
        <v>3341</v>
      </c>
      <c r="D213" t="s">
        <v>126</v>
      </c>
      <c r="E213" t="s">
        <v>109</v>
      </c>
      <c r="F213" t="s">
        <v>285</v>
      </c>
      <c r="G213" s="78">
        <v>2226065.4900000002</v>
      </c>
      <c r="H213" s="78">
        <v>2.06</v>
      </c>
      <c r="I213" s="78">
        <v>158.48161606886401</v>
      </c>
      <c r="J213" s="79">
        <v>5.0000000000000001E-3</v>
      </c>
      <c r="K213" s="79">
        <v>0</v>
      </c>
    </row>
    <row r="214" spans="2:11">
      <c r="B214" t="s">
        <v>3342</v>
      </c>
      <c r="C214" t="s">
        <v>3343</v>
      </c>
      <c r="D214" t="s">
        <v>126</v>
      </c>
      <c r="E214" t="s">
        <v>109</v>
      </c>
      <c r="F214" t="s">
        <v>285</v>
      </c>
      <c r="G214" s="78">
        <v>2200497.39</v>
      </c>
      <c r="H214" s="78">
        <v>-0.59019999999999995</v>
      </c>
      <c r="I214" s="78">
        <v>-44.884231819015604</v>
      </c>
      <c r="J214" s="79">
        <v>-1.4E-3</v>
      </c>
      <c r="K214" s="79">
        <v>0</v>
      </c>
    </row>
    <row r="215" spans="2:11">
      <c r="B215" t="s">
        <v>3342</v>
      </c>
      <c r="C215" t="s">
        <v>3344</v>
      </c>
      <c r="D215" t="s">
        <v>126</v>
      </c>
      <c r="E215" t="s">
        <v>109</v>
      </c>
      <c r="F215" t="s">
        <v>285</v>
      </c>
      <c r="G215" s="78">
        <v>3473626.79</v>
      </c>
      <c r="H215" s="78">
        <v>-1.8286</v>
      </c>
      <c r="I215" s="78">
        <v>-219.52076364958401</v>
      </c>
      <c r="J215" s="79">
        <v>-7.0000000000000001E-3</v>
      </c>
      <c r="K215" s="79">
        <v>0</v>
      </c>
    </row>
    <row r="216" spans="2:11">
      <c r="B216" t="s">
        <v>3342</v>
      </c>
      <c r="C216" t="s">
        <v>3345</v>
      </c>
      <c r="D216" t="s">
        <v>126</v>
      </c>
      <c r="E216" t="s">
        <v>109</v>
      </c>
      <c r="F216" t="s">
        <v>285</v>
      </c>
      <c r="G216" s="78">
        <v>1745381.04</v>
      </c>
      <c r="H216" s="78">
        <v>-1.45</v>
      </c>
      <c r="I216" s="78">
        <v>-87.46453467648</v>
      </c>
      <c r="J216" s="79">
        <v>-2.8E-3</v>
      </c>
      <c r="K216" s="79">
        <v>0</v>
      </c>
    </row>
    <row r="217" spans="2:11">
      <c r="B217" t="s">
        <v>3342</v>
      </c>
      <c r="C217" t="s">
        <v>3346</v>
      </c>
      <c r="D217" t="s">
        <v>126</v>
      </c>
      <c r="E217" t="s">
        <v>109</v>
      </c>
      <c r="F217" t="s">
        <v>285</v>
      </c>
      <c r="G217" s="78">
        <v>1745381.04</v>
      </c>
      <c r="H217" s="78">
        <v>-1.45</v>
      </c>
      <c r="I217" s="78">
        <v>-87.46453467648</v>
      </c>
      <c r="J217" s="79">
        <v>-2.8E-3</v>
      </c>
      <c r="K217" s="79">
        <v>0</v>
      </c>
    </row>
    <row r="218" spans="2:11">
      <c r="B218" t="s">
        <v>3347</v>
      </c>
      <c r="C218" t="s">
        <v>3348</v>
      </c>
      <c r="D218" t="s">
        <v>126</v>
      </c>
      <c r="E218" t="s">
        <v>109</v>
      </c>
      <c r="F218" t="s">
        <v>285</v>
      </c>
      <c r="G218" s="78">
        <v>1307270.46</v>
      </c>
      <c r="H218" s="78">
        <v>-1.1499999999999999</v>
      </c>
      <c r="I218" s="78">
        <v>-51.956157162239997</v>
      </c>
      <c r="J218" s="79">
        <v>-1.6999999999999999E-3</v>
      </c>
      <c r="K218" s="79">
        <v>0</v>
      </c>
    </row>
    <row r="219" spans="2:11">
      <c r="B219" t="s">
        <v>3347</v>
      </c>
      <c r="C219" t="s">
        <v>3349</v>
      </c>
      <c r="D219" t="s">
        <v>126</v>
      </c>
      <c r="E219" t="s">
        <v>109</v>
      </c>
      <c r="F219" t="s">
        <v>285</v>
      </c>
      <c r="G219" s="78">
        <v>1306917.3799999999</v>
      </c>
      <c r="H219" s="78">
        <v>-1.1773</v>
      </c>
      <c r="I219" s="78">
        <v>-53.1751852157416</v>
      </c>
      <c r="J219" s="79">
        <v>-1.6999999999999999E-3</v>
      </c>
      <c r="K219" s="79">
        <v>0</v>
      </c>
    </row>
    <row r="220" spans="2:11">
      <c r="B220" t="s">
        <v>3347</v>
      </c>
      <c r="C220" t="s">
        <v>3350</v>
      </c>
      <c r="D220" t="s">
        <v>126</v>
      </c>
      <c r="E220" t="s">
        <v>109</v>
      </c>
      <c r="F220" t="s">
        <v>285</v>
      </c>
      <c r="G220" s="78">
        <v>2203792.64</v>
      </c>
      <c r="H220" s="78">
        <v>-0.27179999999999999</v>
      </c>
      <c r="I220" s="78">
        <v>-20.701123414917099</v>
      </c>
      <c r="J220" s="79">
        <v>-6.9999999999999999E-4</v>
      </c>
      <c r="K220" s="79">
        <v>0</v>
      </c>
    </row>
    <row r="221" spans="2:11">
      <c r="B221" t="s">
        <v>3347</v>
      </c>
      <c r="C221" t="s">
        <v>3351</v>
      </c>
      <c r="D221" t="s">
        <v>126</v>
      </c>
      <c r="E221" t="s">
        <v>109</v>
      </c>
      <c r="F221" t="s">
        <v>285</v>
      </c>
      <c r="G221" s="78">
        <v>2642668.16</v>
      </c>
      <c r="H221" s="78">
        <v>-0.34300000000000003</v>
      </c>
      <c r="I221" s="78">
        <v>-31.3263997820928</v>
      </c>
      <c r="J221" s="79">
        <v>-1E-3</v>
      </c>
      <c r="K221" s="79">
        <v>0</v>
      </c>
    </row>
    <row r="222" spans="2:11">
      <c r="B222" t="s">
        <v>3347</v>
      </c>
      <c r="C222" t="s">
        <v>3352</v>
      </c>
      <c r="D222" t="s">
        <v>126</v>
      </c>
      <c r="E222" t="s">
        <v>109</v>
      </c>
      <c r="F222" t="s">
        <v>285</v>
      </c>
      <c r="G222" s="78">
        <v>2669877.5099999998</v>
      </c>
      <c r="H222" s="78">
        <v>-0.3286</v>
      </c>
      <c r="I222" s="78">
        <v>-30.320239672604199</v>
      </c>
      <c r="J222" s="79">
        <v>-1E-3</v>
      </c>
      <c r="K222" s="79">
        <v>0</v>
      </c>
    </row>
    <row r="223" spans="2:11">
      <c r="B223" t="s">
        <v>3347</v>
      </c>
      <c r="C223" t="s">
        <v>3353</v>
      </c>
      <c r="D223" t="s">
        <v>126</v>
      </c>
      <c r="E223" t="s">
        <v>109</v>
      </c>
      <c r="F223" t="s">
        <v>285</v>
      </c>
      <c r="G223" s="78">
        <v>970963.32</v>
      </c>
      <c r="H223" s="78">
        <v>-0.30780000000000002</v>
      </c>
      <c r="I223" s="78">
        <v>-10.328688342005799</v>
      </c>
      <c r="J223" s="79">
        <v>-2.9999999999999997E-4</v>
      </c>
      <c r="K223" s="79">
        <v>0</v>
      </c>
    </row>
    <row r="224" spans="2:11">
      <c r="B224" t="s">
        <v>3342</v>
      </c>
      <c r="C224" t="s">
        <v>3354</v>
      </c>
      <c r="D224" t="s">
        <v>126</v>
      </c>
      <c r="E224" t="s">
        <v>109</v>
      </c>
      <c r="F224" t="s">
        <v>285</v>
      </c>
      <c r="G224" s="78">
        <v>3947971.61</v>
      </c>
      <c r="H224" s="78">
        <v>-1.6813</v>
      </c>
      <c r="I224" s="78">
        <v>-229.39976452238099</v>
      </c>
      <c r="J224" s="79">
        <v>-7.3000000000000001E-3</v>
      </c>
      <c r="K224" s="79">
        <v>0</v>
      </c>
    </row>
    <row r="225" spans="2:11">
      <c r="B225" t="s">
        <v>3347</v>
      </c>
      <c r="C225" t="s">
        <v>3355</v>
      </c>
      <c r="D225" t="s">
        <v>126</v>
      </c>
      <c r="E225" t="s">
        <v>109</v>
      </c>
      <c r="F225" t="s">
        <v>285</v>
      </c>
      <c r="G225" s="78">
        <v>2483843.86</v>
      </c>
      <c r="H225" s="78">
        <v>-1.1338999999999999</v>
      </c>
      <c r="I225" s="78">
        <v>-97.335839906634106</v>
      </c>
      <c r="J225" s="79">
        <v>-3.0999999999999999E-3</v>
      </c>
      <c r="K225" s="79">
        <v>0</v>
      </c>
    </row>
    <row r="226" spans="2:11">
      <c r="B226" t="s">
        <v>3347</v>
      </c>
      <c r="C226" t="s">
        <v>3356</v>
      </c>
      <c r="D226" t="s">
        <v>126</v>
      </c>
      <c r="E226" t="s">
        <v>109</v>
      </c>
      <c r="F226" t="s">
        <v>285</v>
      </c>
      <c r="G226" s="78">
        <v>2500984.54</v>
      </c>
      <c r="H226" s="78">
        <v>-0.2762</v>
      </c>
      <c r="I226" s="78">
        <v>-23.873077899002698</v>
      </c>
      <c r="J226" s="79">
        <v>-8.0000000000000004E-4</v>
      </c>
      <c r="K226" s="79">
        <v>0</v>
      </c>
    </row>
    <row r="227" spans="2:11">
      <c r="B227" t="s">
        <v>3342</v>
      </c>
      <c r="C227" t="s">
        <v>3357</v>
      </c>
      <c r="D227" t="s">
        <v>126</v>
      </c>
      <c r="E227" t="s">
        <v>109</v>
      </c>
      <c r="F227" t="s">
        <v>285</v>
      </c>
      <c r="G227" s="78">
        <v>1989390.16</v>
      </c>
      <c r="H227" s="78">
        <v>-1.0169999999999999</v>
      </c>
      <c r="I227" s="78">
        <v>-69.922130436403194</v>
      </c>
      <c r="J227" s="79">
        <v>-2.2000000000000001E-3</v>
      </c>
      <c r="K227" s="79">
        <v>0</v>
      </c>
    </row>
    <row r="228" spans="2:11">
      <c r="B228" t="s">
        <v>3358</v>
      </c>
      <c r="C228" t="s">
        <v>3359</v>
      </c>
      <c r="D228" t="s">
        <v>126</v>
      </c>
      <c r="E228" t="s">
        <v>109</v>
      </c>
      <c r="F228" t="s">
        <v>285</v>
      </c>
      <c r="G228" s="78">
        <v>2200360.13</v>
      </c>
      <c r="H228" s="78">
        <v>-0.59650000000000003</v>
      </c>
      <c r="I228" s="78">
        <v>-45.360512094355201</v>
      </c>
      <c r="J228" s="79">
        <v>-1.4E-3</v>
      </c>
      <c r="K228" s="79">
        <v>0</v>
      </c>
    </row>
    <row r="229" spans="2:11">
      <c r="B229" t="s">
        <v>3360</v>
      </c>
      <c r="C229" t="s">
        <v>3361</v>
      </c>
      <c r="D229" t="s">
        <v>126</v>
      </c>
      <c r="E229" t="s">
        <v>109</v>
      </c>
      <c r="F229" t="s">
        <v>285</v>
      </c>
      <c r="G229" s="78">
        <v>1738633.62</v>
      </c>
      <c r="H229" s="78">
        <v>-1.7223999999999999</v>
      </c>
      <c r="I229" s="78">
        <v>-103.49415522736101</v>
      </c>
      <c r="J229" s="79">
        <v>-3.3E-3</v>
      </c>
      <c r="K229" s="79">
        <v>0</v>
      </c>
    </row>
    <row r="230" spans="2:11">
      <c r="B230" t="s">
        <v>3360</v>
      </c>
      <c r="C230" t="s">
        <v>3362</v>
      </c>
      <c r="D230" t="s">
        <v>126</v>
      </c>
      <c r="E230" t="s">
        <v>109</v>
      </c>
      <c r="F230" t="s">
        <v>285</v>
      </c>
      <c r="G230" s="78">
        <v>1633463.37</v>
      </c>
      <c r="H230" s="78">
        <v>-0.64859999999999995</v>
      </c>
      <c r="I230" s="78">
        <v>-36.615087651986201</v>
      </c>
      <c r="J230" s="79">
        <v>-1.1999999999999999E-3</v>
      </c>
      <c r="K230" s="79">
        <v>0</v>
      </c>
    </row>
    <row r="231" spans="2:11">
      <c r="B231" t="s">
        <v>3363</v>
      </c>
      <c r="C231" t="s">
        <v>3364</v>
      </c>
      <c r="D231" t="s">
        <v>126</v>
      </c>
      <c r="E231" t="s">
        <v>109</v>
      </c>
      <c r="F231" t="s">
        <v>285</v>
      </c>
      <c r="G231" s="78">
        <v>2182550.12</v>
      </c>
      <c r="H231" s="78">
        <v>-1.2925</v>
      </c>
      <c r="I231" s="78">
        <v>-97.491894800256006</v>
      </c>
      <c r="J231" s="79">
        <v>-3.0999999999999999E-3</v>
      </c>
      <c r="K231" s="79">
        <v>0</v>
      </c>
    </row>
    <row r="232" spans="2:11">
      <c r="B232" t="s">
        <v>3365</v>
      </c>
      <c r="C232" t="s">
        <v>3366</v>
      </c>
      <c r="D232" t="s">
        <v>126</v>
      </c>
      <c r="E232" t="s">
        <v>109</v>
      </c>
      <c r="F232" t="s">
        <v>285</v>
      </c>
      <c r="G232" s="78">
        <v>3103021.66</v>
      </c>
      <c r="H232" s="78">
        <v>0.56699999999999995</v>
      </c>
      <c r="I232" s="78">
        <v>60.805322998963199</v>
      </c>
      <c r="J232" s="79">
        <v>1.9E-3</v>
      </c>
      <c r="K232" s="79">
        <v>0</v>
      </c>
    </row>
    <row r="233" spans="2:11">
      <c r="B233" t="s">
        <v>3365</v>
      </c>
      <c r="C233" t="s">
        <v>3367</v>
      </c>
      <c r="D233" t="s">
        <v>126</v>
      </c>
      <c r="E233" t="s">
        <v>109</v>
      </c>
      <c r="F233" t="s">
        <v>285</v>
      </c>
      <c r="G233" s="78">
        <v>1772684.48</v>
      </c>
      <c r="H233" s="78">
        <v>0.54059999999999997</v>
      </c>
      <c r="I233" s="78">
        <v>33.119305224929299</v>
      </c>
      <c r="J233" s="79">
        <v>1.1000000000000001E-3</v>
      </c>
      <c r="K233" s="79">
        <v>0</v>
      </c>
    </row>
    <row r="234" spans="2:11">
      <c r="B234" t="s">
        <v>3368</v>
      </c>
      <c r="C234" t="s">
        <v>3369</v>
      </c>
      <c r="D234" t="s">
        <v>126</v>
      </c>
      <c r="E234" t="s">
        <v>109</v>
      </c>
      <c r="F234" t="s">
        <v>285</v>
      </c>
      <c r="G234" s="78">
        <v>1772684.48</v>
      </c>
      <c r="H234" s="78">
        <v>0.54059999999999997</v>
      </c>
      <c r="I234" s="78">
        <v>33.119305224929299</v>
      </c>
      <c r="J234" s="79">
        <v>1.1000000000000001E-3</v>
      </c>
      <c r="K234" s="79">
        <v>0</v>
      </c>
    </row>
    <row r="235" spans="2:11">
      <c r="B235" t="s">
        <v>3370</v>
      </c>
      <c r="C235" t="s">
        <v>3371</v>
      </c>
      <c r="D235" t="s">
        <v>126</v>
      </c>
      <c r="E235" t="s">
        <v>109</v>
      </c>
      <c r="F235" t="s">
        <v>285</v>
      </c>
      <c r="G235" s="78">
        <v>1645040.1</v>
      </c>
      <c r="H235" s="78">
        <v>-7.1619999999999999</v>
      </c>
      <c r="I235" s="78">
        <v>-407.17821990067199</v>
      </c>
      <c r="J235" s="79">
        <v>-1.29E-2</v>
      </c>
      <c r="K235" s="79">
        <v>0</v>
      </c>
    </row>
    <row r="236" spans="2:11">
      <c r="B236" t="s">
        <v>3370</v>
      </c>
      <c r="C236" t="s">
        <v>3372</v>
      </c>
      <c r="D236" t="s">
        <v>126</v>
      </c>
      <c r="E236" t="s">
        <v>109</v>
      </c>
      <c r="F236" t="s">
        <v>285</v>
      </c>
      <c r="G236" s="78">
        <v>1644732.93</v>
      </c>
      <c r="H236" s="78">
        <v>-7.1820000000000004</v>
      </c>
      <c r="I236" s="78">
        <v>-408.239028976665</v>
      </c>
      <c r="J236" s="79">
        <v>-1.2999999999999999E-2</v>
      </c>
      <c r="K236" s="79">
        <v>0</v>
      </c>
    </row>
    <row r="237" spans="2:11">
      <c r="B237" t="s">
        <v>3373</v>
      </c>
      <c r="C237" t="s">
        <v>3374</v>
      </c>
      <c r="D237" t="s">
        <v>126</v>
      </c>
      <c r="E237" t="s">
        <v>109</v>
      </c>
      <c r="F237" t="s">
        <v>285</v>
      </c>
      <c r="G237" s="78">
        <v>1176873.02</v>
      </c>
      <c r="H237" s="78">
        <v>6.5600000000000006E-2</v>
      </c>
      <c r="I237" s="78">
        <v>2.6681311910707199</v>
      </c>
      <c r="J237" s="79">
        <v>1E-4</v>
      </c>
      <c r="K237" s="79">
        <v>0</v>
      </c>
    </row>
    <row r="238" spans="2:11">
      <c r="B238" t="s">
        <v>3373</v>
      </c>
      <c r="C238" t="s">
        <v>3375</v>
      </c>
      <c r="D238" t="s">
        <v>126</v>
      </c>
      <c r="E238" t="s">
        <v>109</v>
      </c>
      <c r="F238" t="s">
        <v>285</v>
      </c>
      <c r="G238" s="78">
        <v>784581.96</v>
      </c>
      <c r="H238" s="78">
        <v>-4.2200000000000001E-2</v>
      </c>
      <c r="I238" s="78">
        <v>-1.1442594370867201</v>
      </c>
      <c r="J238" s="79">
        <v>0</v>
      </c>
      <c r="K238" s="79">
        <v>0</v>
      </c>
    </row>
    <row r="239" spans="2:11">
      <c r="B239" t="s">
        <v>3373</v>
      </c>
      <c r="C239" t="s">
        <v>3376</v>
      </c>
      <c r="D239" t="s">
        <v>126</v>
      </c>
      <c r="E239" t="s">
        <v>109</v>
      </c>
      <c r="F239" t="s">
        <v>285</v>
      </c>
      <c r="G239" s="78">
        <v>801383.58</v>
      </c>
      <c r="H239" s="78">
        <v>-0.28899999999999998</v>
      </c>
      <c r="I239" s="78">
        <v>-8.0040909756672001</v>
      </c>
      <c r="J239" s="79">
        <v>-2.9999999999999997E-4</v>
      </c>
      <c r="K239" s="79">
        <v>0</v>
      </c>
    </row>
    <row r="240" spans="2:11">
      <c r="B240" t="s">
        <v>3377</v>
      </c>
      <c r="C240" t="s">
        <v>3378</v>
      </c>
      <c r="D240" t="s">
        <v>126</v>
      </c>
      <c r="E240" t="s">
        <v>109</v>
      </c>
      <c r="F240" t="s">
        <v>285</v>
      </c>
      <c r="G240" s="78">
        <v>2653613.13</v>
      </c>
      <c r="H240" s="78">
        <v>0.33789999999999998</v>
      </c>
      <c r="I240" s="78">
        <v>30.988427096229302</v>
      </c>
      <c r="J240" s="79">
        <v>1E-3</v>
      </c>
      <c r="K240" s="79">
        <v>0</v>
      </c>
    </row>
    <row r="241" spans="2:11">
      <c r="B241" t="s">
        <v>3377</v>
      </c>
      <c r="C241" t="s">
        <v>3379</v>
      </c>
      <c r="D241" t="s">
        <v>126</v>
      </c>
      <c r="E241" t="s">
        <v>109</v>
      </c>
      <c r="F241" t="s">
        <v>285</v>
      </c>
      <c r="G241" s="78">
        <v>3013736.43</v>
      </c>
      <c r="H241" s="78">
        <v>-2.9600000000000001E-2</v>
      </c>
      <c r="I241" s="78">
        <v>-3.08298003821568</v>
      </c>
      <c r="J241" s="79">
        <v>-1E-4</v>
      </c>
      <c r="K241" s="79">
        <v>0</v>
      </c>
    </row>
    <row r="242" spans="2:11">
      <c r="B242" t="s">
        <v>3380</v>
      </c>
      <c r="C242" t="s">
        <v>3381</v>
      </c>
      <c r="D242" t="s">
        <v>126</v>
      </c>
      <c r="E242" t="s">
        <v>109</v>
      </c>
      <c r="F242" t="s">
        <v>285</v>
      </c>
      <c r="G242" s="78">
        <v>3259761.21</v>
      </c>
      <c r="H242" s="78">
        <v>-8.1579999999999995</v>
      </c>
      <c r="I242" s="78">
        <v>-919.05864023278195</v>
      </c>
      <c r="J242" s="79">
        <v>-2.92E-2</v>
      </c>
      <c r="K242" s="79">
        <v>0</v>
      </c>
    </row>
    <row r="243" spans="2:11">
      <c r="B243" t="s">
        <v>3382</v>
      </c>
      <c r="C243" t="s">
        <v>3383</v>
      </c>
      <c r="D243" t="s">
        <v>126</v>
      </c>
      <c r="E243" t="s">
        <v>113</v>
      </c>
      <c r="F243" t="s">
        <v>2736</v>
      </c>
      <c r="G243" s="78">
        <v>-9310000</v>
      </c>
      <c r="H243" s="78">
        <v>3.5272681074873362</v>
      </c>
      <c r="I243" s="78">
        <v>-328.38866080707101</v>
      </c>
      <c r="J243" s="79">
        <v>-1.04E-2</v>
      </c>
      <c r="K243" s="79">
        <v>0</v>
      </c>
    </row>
    <row r="244" spans="2:11">
      <c r="B244" t="s">
        <v>3384</v>
      </c>
      <c r="C244" t="s">
        <v>3385</v>
      </c>
      <c r="D244" t="s">
        <v>126</v>
      </c>
      <c r="E244" t="s">
        <v>113</v>
      </c>
      <c r="F244" t="s">
        <v>2962</v>
      </c>
      <c r="G244" s="78">
        <v>-3300000</v>
      </c>
      <c r="H244" s="78">
        <v>-9.7078657542314239</v>
      </c>
      <c r="I244" s="78">
        <v>320.35956988963699</v>
      </c>
      <c r="J244" s="79">
        <v>1.0200000000000001E-2</v>
      </c>
      <c r="K244" s="79">
        <v>0</v>
      </c>
    </row>
    <row r="245" spans="2:11">
      <c r="B245" t="s">
        <v>3386</v>
      </c>
      <c r="C245" t="s">
        <v>3387</v>
      </c>
      <c r="D245" t="s">
        <v>126</v>
      </c>
      <c r="E245" t="s">
        <v>113</v>
      </c>
      <c r="F245" t="s">
        <v>2841</v>
      </c>
      <c r="G245" s="78">
        <v>-2300000</v>
      </c>
      <c r="H245" s="78">
        <v>3.3939100125861259</v>
      </c>
      <c r="I245" s="78">
        <v>-78.059930289480903</v>
      </c>
      <c r="J245" s="79">
        <v>-2.5000000000000001E-3</v>
      </c>
      <c r="K245" s="79">
        <v>0</v>
      </c>
    </row>
    <row r="246" spans="2:11">
      <c r="B246" t="s">
        <v>3388</v>
      </c>
      <c r="C246" t="s">
        <v>3389</v>
      </c>
      <c r="D246" t="s">
        <v>126</v>
      </c>
      <c r="E246" t="s">
        <v>113</v>
      </c>
      <c r="F246" t="s">
        <v>2443</v>
      </c>
      <c r="G246" s="78">
        <v>-7700000</v>
      </c>
      <c r="H246" s="78">
        <v>-8.115734644425272</v>
      </c>
      <c r="I246" s="78">
        <v>624.91156762074604</v>
      </c>
      <c r="J246" s="79">
        <v>1.9900000000000001E-2</v>
      </c>
      <c r="K246" s="79">
        <v>0</v>
      </c>
    </row>
    <row r="247" spans="2:11">
      <c r="B247" t="s">
        <v>3390</v>
      </c>
      <c r="C247" t="s">
        <v>3391</v>
      </c>
      <c r="D247" t="s">
        <v>126</v>
      </c>
      <c r="E247" t="s">
        <v>109</v>
      </c>
      <c r="F247" t="s">
        <v>3392</v>
      </c>
      <c r="G247" s="78">
        <v>2450605.0499999998</v>
      </c>
      <c r="H247" s="78">
        <v>-1.0617380334068887</v>
      </c>
      <c r="I247" s="78">
        <v>-26.019005864439901</v>
      </c>
      <c r="J247" s="79">
        <v>-8.0000000000000004E-4</v>
      </c>
      <c r="K247" s="79">
        <v>0</v>
      </c>
    </row>
    <row r="248" spans="2:11">
      <c r="B248" t="s">
        <v>3393</v>
      </c>
      <c r="C248" t="s">
        <v>3394</v>
      </c>
      <c r="D248" t="s">
        <v>126</v>
      </c>
      <c r="E248" t="s">
        <v>113</v>
      </c>
      <c r="F248" t="s">
        <v>3061</v>
      </c>
      <c r="G248" s="78">
        <v>-10600000</v>
      </c>
      <c r="H248" s="78">
        <v>-11.833831986646414</v>
      </c>
      <c r="I248" s="78">
        <v>1254.3861905845199</v>
      </c>
      <c r="J248" s="79">
        <v>3.9899999999999998E-2</v>
      </c>
      <c r="K248" s="79">
        <v>1E-4</v>
      </c>
    </row>
    <row r="249" spans="2:11">
      <c r="B249" t="s">
        <v>3395</v>
      </c>
      <c r="C249" t="s">
        <v>3396</v>
      </c>
      <c r="D249" t="s">
        <v>126</v>
      </c>
      <c r="E249" t="s">
        <v>113</v>
      </c>
      <c r="F249" t="s">
        <v>2941</v>
      </c>
      <c r="G249" s="78">
        <v>-4500000</v>
      </c>
      <c r="H249" s="78">
        <v>-10.195976442177777</v>
      </c>
      <c r="I249" s="78">
        <v>458.818939898</v>
      </c>
      <c r="J249" s="79">
        <v>1.46E-2</v>
      </c>
      <c r="K249" s="79">
        <v>0</v>
      </c>
    </row>
    <row r="250" spans="2:11">
      <c r="B250" t="s">
        <v>3397</v>
      </c>
      <c r="C250" t="s">
        <v>3398</v>
      </c>
      <c r="D250" t="s">
        <v>126</v>
      </c>
      <c r="E250" t="s">
        <v>109</v>
      </c>
      <c r="F250" t="s">
        <v>2398</v>
      </c>
      <c r="G250" s="78">
        <v>2395962.7999999998</v>
      </c>
      <c r="H250" s="78">
        <v>-8.7754742024213392</v>
      </c>
      <c r="I250" s="78">
        <v>-210.257097413612</v>
      </c>
      <c r="J250" s="79">
        <v>-6.7000000000000002E-3</v>
      </c>
      <c r="K250" s="79">
        <v>0</v>
      </c>
    </row>
    <row r="251" spans="2:11">
      <c r="B251" t="s">
        <v>3399</v>
      </c>
      <c r="C251" t="s">
        <v>3400</v>
      </c>
      <c r="D251" t="s">
        <v>126</v>
      </c>
      <c r="E251" t="s">
        <v>113</v>
      </c>
      <c r="F251" t="s">
        <v>3051</v>
      </c>
      <c r="G251" s="78">
        <v>-7400000</v>
      </c>
      <c r="H251" s="78">
        <v>-7.7231741605476483</v>
      </c>
      <c r="I251" s="78">
        <v>571.51488788052598</v>
      </c>
      <c r="J251" s="79">
        <v>1.8200000000000001E-2</v>
      </c>
      <c r="K251" s="79">
        <v>0</v>
      </c>
    </row>
    <row r="252" spans="2:11">
      <c r="B252" t="s">
        <v>3401</v>
      </c>
      <c r="C252" t="s">
        <v>3402</v>
      </c>
      <c r="D252" t="s">
        <v>126</v>
      </c>
      <c r="E252" t="s">
        <v>116</v>
      </c>
      <c r="F252" t="s">
        <v>3046</v>
      </c>
      <c r="G252" s="78">
        <v>-6500000</v>
      </c>
      <c r="H252" s="78">
        <v>13.9544327723296</v>
      </c>
      <c r="I252" s="78">
        <v>-907.038130201424</v>
      </c>
      <c r="J252" s="79">
        <v>-2.8799999999999999E-2</v>
      </c>
      <c r="K252" s="79">
        <v>0</v>
      </c>
    </row>
    <row r="253" spans="2:11">
      <c r="B253" t="s">
        <v>3403</v>
      </c>
      <c r="C253" t="s">
        <v>3404</v>
      </c>
      <c r="D253" t="s">
        <v>126</v>
      </c>
      <c r="E253" t="s">
        <v>116</v>
      </c>
      <c r="F253" t="s">
        <v>2592</v>
      </c>
      <c r="G253" s="78">
        <v>6000000</v>
      </c>
      <c r="H253" s="78">
        <v>-6.4746611759162835</v>
      </c>
      <c r="I253" s="78">
        <v>-388.47967055497702</v>
      </c>
      <c r="J253" s="79">
        <v>-1.23E-2</v>
      </c>
      <c r="K253" s="79">
        <v>0</v>
      </c>
    </row>
    <row r="254" spans="2:11">
      <c r="B254" t="s">
        <v>3405</v>
      </c>
      <c r="C254" t="s">
        <v>3406</v>
      </c>
      <c r="D254" t="s">
        <v>126</v>
      </c>
      <c r="E254" t="s">
        <v>109</v>
      </c>
      <c r="F254" t="s">
        <v>2398</v>
      </c>
      <c r="G254" s="78">
        <v>640807.13</v>
      </c>
      <c r="H254" s="78">
        <v>-8.7807774691849954</v>
      </c>
      <c r="I254" s="78">
        <v>-56.267848091970997</v>
      </c>
      <c r="J254" s="79">
        <v>-1.8E-3</v>
      </c>
      <c r="K254" s="79">
        <v>0</v>
      </c>
    </row>
    <row r="255" spans="2:11">
      <c r="B255" t="s">
        <v>3407</v>
      </c>
      <c r="C255" t="s">
        <v>3408</v>
      </c>
      <c r="D255" t="s">
        <v>126</v>
      </c>
      <c r="E255" t="s">
        <v>113</v>
      </c>
      <c r="F255" t="s">
        <v>2741</v>
      </c>
      <c r="G255" s="78">
        <v>-575000</v>
      </c>
      <c r="H255" s="78">
        <v>1.7551736033251333</v>
      </c>
      <c r="I255" s="78">
        <v>-10.0922482191196</v>
      </c>
      <c r="J255" s="79">
        <v>-2.9999999999999997E-4</v>
      </c>
      <c r="K255" s="79">
        <v>0</v>
      </c>
    </row>
    <row r="256" spans="2:11">
      <c r="B256" t="s">
        <v>3409</v>
      </c>
      <c r="C256" t="s">
        <v>3410</v>
      </c>
      <c r="D256" t="s">
        <v>126</v>
      </c>
      <c r="E256" t="s">
        <v>113</v>
      </c>
      <c r="F256" t="s">
        <v>3051</v>
      </c>
      <c r="G256" s="78">
        <v>-630000</v>
      </c>
      <c r="H256" s="78">
        <v>-7.8699647945678572</v>
      </c>
      <c r="I256" s="78">
        <v>49.580778205777499</v>
      </c>
      <c r="J256" s="79">
        <v>1.6000000000000001E-3</v>
      </c>
      <c r="K256" s="79">
        <v>0</v>
      </c>
    </row>
    <row r="257" spans="2:11">
      <c r="B257" t="s">
        <v>3409</v>
      </c>
      <c r="C257" t="s">
        <v>3411</v>
      </c>
      <c r="D257" t="s">
        <v>126</v>
      </c>
      <c r="E257" t="s">
        <v>113</v>
      </c>
      <c r="F257" t="s">
        <v>3051</v>
      </c>
      <c r="G257" s="78">
        <v>-2472000</v>
      </c>
      <c r="H257" s="78">
        <v>-7.0132015703229369</v>
      </c>
      <c r="I257" s="78">
        <v>173.366342818383</v>
      </c>
      <c r="J257" s="79">
        <v>5.4999999999999997E-3</v>
      </c>
      <c r="K257" s="79">
        <v>0</v>
      </c>
    </row>
    <row r="258" spans="2:11">
      <c r="B258" t="s">
        <v>3412</v>
      </c>
      <c r="C258" t="s">
        <v>3413</v>
      </c>
      <c r="D258" t="s">
        <v>126</v>
      </c>
      <c r="E258" t="s">
        <v>113</v>
      </c>
      <c r="F258" t="s">
        <v>3038</v>
      </c>
      <c r="G258" s="78">
        <v>-6576000</v>
      </c>
      <c r="H258" s="78">
        <v>-9.7990650655586986</v>
      </c>
      <c r="I258" s="78">
        <v>644.38651871113996</v>
      </c>
      <c r="J258" s="79">
        <v>2.0500000000000001E-2</v>
      </c>
      <c r="K258" s="79">
        <v>0</v>
      </c>
    </row>
    <row r="259" spans="2:11">
      <c r="B259" t="s">
        <v>3414</v>
      </c>
      <c r="C259" t="s">
        <v>3415</v>
      </c>
      <c r="D259" t="s">
        <v>126</v>
      </c>
      <c r="E259" t="s">
        <v>113</v>
      </c>
      <c r="F259" t="s">
        <v>2962</v>
      </c>
      <c r="G259" s="78">
        <v>-190000</v>
      </c>
      <c r="H259" s="78">
        <v>-9.6560872120372103</v>
      </c>
      <c r="I259" s="78">
        <v>18.346565702870699</v>
      </c>
      <c r="J259" s="79">
        <v>5.9999999999999995E-4</v>
      </c>
      <c r="K259" s="79">
        <v>0</v>
      </c>
    </row>
    <row r="260" spans="2:11">
      <c r="B260" t="s">
        <v>3416</v>
      </c>
      <c r="C260" t="s">
        <v>3417</v>
      </c>
      <c r="D260" t="s">
        <v>126</v>
      </c>
      <c r="E260" t="s">
        <v>116</v>
      </c>
      <c r="F260" t="s">
        <v>3046</v>
      </c>
      <c r="G260" s="78">
        <v>-3950000</v>
      </c>
      <c r="H260" s="78">
        <v>18.570239643532329</v>
      </c>
      <c r="I260" s="78">
        <v>-733.52446591952696</v>
      </c>
      <c r="J260" s="79">
        <v>-2.3300000000000001E-2</v>
      </c>
      <c r="K260" s="79">
        <v>0</v>
      </c>
    </row>
    <row r="261" spans="2:11">
      <c r="B261" t="s">
        <v>3418</v>
      </c>
      <c r="C261" t="s">
        <v>3419</v>
      </c>
      <c r="D261" t="s">
        <v>126</v>
      </c>
      <c r="E261" t="s">
        <v>109</v>
      </c>
      <c r="F261" t="s">
        <v>3392</v>
      </c>
      <c r="G261" s="78">
        <v>654432.24</v>
      </c>
      <c r="H261" s="78">
        <v>-7.2084517667171619</v>
      </c>
      <c r="I261" s="78">
        <v>-47.174432366246698</v>
      </c>
      <c r="J261" s="79">
        <v>-1.5E-3</v>
      </c>
      <c r="K261" s="79">
        <v>0</v>
      </c>
    </row>
    <row r="262" spans="2:11">
      <c r="B262" t="s">
        <v>3420</v>
      </c>
      <c r="C262" t="s">
        <v>3421</v>
      </c>
      <c r="D262" t="s">
        <v>126</v>
      </c>
      <c r="E262" t="s">
        <v>113</v>
      </c>
      <c r="F262" t="s">
        <v>2772</v>
      </c>
      <c r="G262" s="78">
        <v>-44000</v>
      </c>
      <c r="H262" s="78">
        <v>6.0261095892500682</v>
      </c>
      <c r="I262" s="78">
        <v>-2.6514882192700302</v>
      </c>
      <c r="J262" s="79">
        <v>-1E-4</v>
      </c>
      <c r="K262" s="79">
        <v>0</v>
      </c>
    </row>
    <row r="263" spans="2:11">
      <c r="B263" t="s">
        <v>3422</v>
      </c>
      <c r="C263" t="s">
        <v>3423</v>
      </c>
      <c r="D263" t="s">
        <v>126</v>
      </c>
      <c r="E263" t="s">
        <v>116</v>
      </c>
      <c r="F263" t="s">
        <v>3254</v>
      </c>
      <c r="G263" s="78">
        <v>-25500</v>
      </c>
      <c r="H263" s="78">
        <v>8.1813419575598072</v>
      </c>
      <c r="I263" s="78">
        <v>-2.08624219917776</v>
      </c>
      <c r="J263" s="79">
        <v>-1E-4</v>
      </c>
      <c r="K263" s="79">
        <v>0</v>
      </c>
    </row>
    <row r="264" spans="2:11">
      <c r="B264" t="s">
        <v>3424</v>
      </c>
      <c r="C264" t="s">
        <v>3425</v>
      </c>
      <c r="D264" t="s">
        <v>126</v>
      </c>
      <c r="E264" t="s">
        <v>109</v>
      </c>
      <c r="F264" t="s">
        <v>2398</v>
      </c>
      <c r="G264" s="78">
        <v>338085.75</v>
      </c>
      <c r="H264" s="78">
        <v>-8.7859526283782312</v>
      </c>
      <c r="I264" s="78">
        <v>-29.704053838297199</v>
      </c>
      <c r="J264" s="79">
        <v>-8.9999999999999998E-4</v>
      </c>
      <c r="K264" s="79">
        <v>0</v>
      </c>
    </row>
    <row r="265" spans="2:11">
      <c r="B265" t="s">
        <v>3426</v>
      </c>
      <c r="C265" t="s">
        <v>3427</v>
      </c>
      <c r="D265" t="s">
        <v>126</v>
      </c>
      <c r="E265" t="s">
        <v>113</v>
      </c>
      <c r="F265" t="s">
        <v>3038</v>
      </c>
      <c r="G265" s="78">
        <v>-4501500</v>
      </c>
      <c r="H265" s="78">
        <v>-9.753591397849446</v>
      </c>
      <c r="I265" s="78">
        <v>439.05791677419302</v>
      </c>
      <c r="J265" s="79">
        <v>1.4E-2</v>
      </c>
      <c r="K265" s="79">
        <v>0</v>
      </c>
    </row>
    <row r="266" spans="2:11">
      <c r="B266" t="s">
        <v>3428</v>
      </c>
      <c r="C266" t="s">
        <v>3429</v>
      </c>
      <c r="D266" t="s">
        <v>126</v>
      </c>
      <c r="E266" t="s">
        <v>113</v>
      </c>
      <c r="F266" t="s">
        <v>2962</v>
      </c>
      <c r="G266" s="78">
        <v>-800000</v>
      </c>
      <c r="H266" s="78">
        <v>-9.4956307692308002</v>
      </c>
      <c r="I266" s="78">
        <v>75.965046153846203</v>
      </c>
      <c r="J266" s="79">
        <v>2.3999999999999998E-3</v>
      </c>
      <c r="K266" s="79">
        <v>0</v>
      </c>
    </row>
    <row r="267" spans="2:11">
      <c r="B267" t="s">
        <v>3430</v>
      </c>
      <c r="C267" t="s">
        <v>3431</v>
      </c>
      <c r="D267" t="s">
        <v>126</v>
      </c>
      <c r="E267" t="s">
        <v>116</v>
      </c>
      <c r="F267" t="s">
        <v>3432</v>
      </c>
      <c r="G267" s="78">
        <v>-480000</v>
      </c>
      <c r="H267" s="78">
        <v>14.14568</v>
      </c>
      <c r="I267" s="78">
        <v>-67.899264000000002</v>
      </c>
      <c r="J267" s="79">
        <v>-2.2000000000000001E-3</v>
      </c>
      <c r="K267" s="79">
        <v>0</v>
      </c>
    </row>
    <row r="268" spans="2:11">
      <c r="B268" t="s">
        <v>3433</v>
      </c>
      <c r="C268" t="s">
        <v>3434</v>
      </c>
      <c r="D268" t="s">
        <v>126</v>
      </c>
      <c r="E268" t="s">
        <v>109</v>
      </c>
      <c r="F268" t="s">
        <v>3046</v>
      </c>
      <c r="G268" s="78">
        <v>64660.63</v>
      </c>
      <c r="H268" s="78">
        <v>4.9261346578774763</v>
      </c>
      <c r="I268" s="78">
        <v>3.1852697044319198</v>
      </c>
      <c r="J268" s="79">
        <v>1E-4</v>
      </c>
      <c r="K268" s="79">
        <v>0</v>
      </c>
    </row>
    <row r="269" spans="2:11">
      <c r="B269" t="s">
        <v>3435</v>
      </c>
      <c r="C269" t="s">
        <v>3436</v>
      </c>
      <c r="D269" t="s">
        <v>126</v>
      </c>
      <c r="E269" t="s">
        <v>109</v>
      </c>
      <c r="F269" t="s">
        <v>3046</v>
      </c>
      <c r="G269" s="78">
        <v>221887.26</v>
      </c>
      <c r="H269" s="78">
        <v>4.6075836779201715</v>
      </c>
      <c r="I269" s="78">
        <v>10.2236411751443</v>
      </c>
      <c r="J269" s="79">
        <v>2.9999999999999997E-4</v>
      </c>
      <c r="K269" s="79">
        <v>0</v>
      </c>
    </row>
    <row r="270" spans="2:11">
      <c r="B270" t="s">
        <v>3437</v>
      </c>
      <c r="C270" t="s">
        <v>3438</v>
      </c>
      <c r="D270" t="s">
        <v>126</v>
      </c>
      <c r="E270" t="s">
        <v>109</v>
      </c>
      <c r="F270" t="s">
        <v>3046</v>
      </c>
      <c r="G270" s="78">
        <v>5661596.0700000003</v>
      </c>
      <c r="H270" s="78">
        <v>4.6010260205556914</v>
      </c>
      <c r="I270" s="78">
        <v>260.49150835945801</v>
      </c>
      <c r="J270" s="79">
        <v>8.3000000000000001E-3</v>
      </c>
      <c r="K270" s="79">
        <v>0</v>
      </c>
    </row>
    <row r="271" spans="2:11">
      <c r="B271" t="s">
        <v>3439</v>
      </c>
      <c r="C271" t="s">
        <v>3440</v>
      </c>
      <c r="D271" t="s">
        <v>126</v>
      </c>
      <c r="E271" t="s">
        <v>113</v>
      </c>
      <c r="F271" t="s">
        <v>3051</v>
      </c>
      <c r="G271" s="78">
        <v>-464700</v>
      </c>
      <c r="H271" s="78">
        <v>-6.5983625312835184</v>
      </c>
      <c r="I271" s="78">
        <v>30.662590682874502</v>
      </c>
      <c r="J271" s="79">
        <v>1E-3</v>
      </c>
      <c r="K271" s="79">
        <v>0</v>
      </c>
    </row>
    <row r="272" spans="2:11">
      <c r="B272" t="s">
        <v>3441</v>
      </c>
      <c r="C272" t="s">
        <v>3442</v>
      </c>
      <c r="D272" t="s">
        <v>126</v>
      </c>
      <c r="E272" t="s">
        <v>113</v>
      </c>
      <c r="F272" t="s">
        <v>2443</v>
      </c>
      <c r="G272" s="78">
        <v>-5993500</v>
      </c>
      <c r="H272" s="78">
        <v>-7.9859497502648704</v>
      </c>
      <c r="I272" s="78">
        <v>478.63789828212498</v>
      </c>
      <c r="J272" s="79">
        <v>1.52E-2</v>
      </c>
      <c r="K272" s="79">
        <v>0</v>
      </c>
    </row>
    <row r="273" spans="2:11">
      <c r="B273" t="s">
        <v>3443</v>
      </c>
      <c r="C273" t="s">
        <v>3444</v>
      </c>
      <c r="D273" t="s">
        <v>126</v>
      </c>
      <c r="E273" t="s">
        <v>109</v>
      </c>
      <c r="F273" t="s">
        <v>2936</v>
      </c>
      <c r="G273" s="78">
        <v>4364.7</v>
      </c>
      <c r="H273" s="78">
        <v>8.4000128024580594</v>
      </c>
      <c r="I273" s="78">
        <v>0.36663535878888698</v>
      </c>
      <c r="J273" s="79">
        <v>0</v>
      </c>
      <c r="K273" s="79">
        <v>0</v>
      </c>
    </row>
    <row r="274" spans="2:11">
      <c r="B274" t="s">
        <v>3445</v>
      </c>
      <c r="C274" t="s">
        <v>3446</v>
      </c>
      <c r="D274" t="s">
        <v>126</v>
      </c>
      <c r="E274" t="s">
        <v>113</v>
      </c>
      <c r="F274" t="s">
        <v>3061</v>
      </c>
      <c r="G274" s="78">
        <v>-3106000</v>
      </c>
      <c r="H274" s="78">
        <v>-11.489800000000001</v>
      </c>
      <c r="I274" s="78">
        <v>356.87318800000003</v>
      </c>
      <c r="J274" s="79">
        <v>1.1299999999999999E-2</v>
      </c>
      <c r="K274" s="79">
        <v>0</v>
      </c>
    </row>
    <row r="275" spans="2:11">
      <c r="B275" t="s">
        <v>3447</v>
      </c>
      <c r="C275" t="s">
        <v>3448</v>
      </c>
      <c r="D275" t="s">
        <v>126</v>
      </c>
      <c r="E275" t="s">
        <v>113</v>
      </c>
      <c r="F275" t="s">
        <v>2981</v>
      </c>
      <c r="G275" s="78">
        <v>-80000</v>
      </c>
      <c r="H275" s="78">
        <v>-10.5623875</v>
      </c>
      <c r="I275" s="78">
        <v>8.4499099999999991</v>
      </c>
      <c r="J275" s="79">
        <v>2.9999999999999997E-4</v>
      </c>
      <c r="K275" s="79">
        <v>0</v>
      </c>
    </row>
    <row r="276" spans="2:11">
      <c r="B276" t="s">
        <v>3449</v>
      </c>
      <c r="C276" t="s">
        <v>3450</v>
      </c>
      <c r="D276" t="s">
        <v>126</v>
      </c>
      <c r="E276" t="s">
        <v>116</v>
      </c>
      <c r="F276" t="s">
        <v>2981</v>
      </c>
      <c r="G276" s="78">
        <v>-2587400</v>
      </c>
      <c r="H276" s="78">
        <v>13.406036819227801</v>
      </c>
      <c r="I276" s="78">
        <v>-346.86779666069998</v>
      </c>
      <c r="J276" s="79">
        <v>-1.0999999999999999E-2</v>
      </c>
      <c r="K276" s="79">
        <v>0</v>
      </c>
    </row>
    <row r="277" spans="2:11">
      <c r="B277" t="s">
        <v>3451</v>
      </c>
      <c r="C277" t="s">
        <v>3452</v>
      </c>
      <c r="D277" t="s">
        <v>126</v>
      </c>
      <c r="E277" t="s">
        <v>113</v>
      </c>
      <c r="F277" t="s">
        <v>2941</v>
      </c>
      <c r="G277" s="78">
        <v>-1015000</v>
      </c>
      <c r="H277" s="78">
        <v>-9.9612944444444445</v>
      </c>
      <c r="I277" s="78">
        <v>101.107138611111</v>
      </c>
      <c r="J277" s="79">
        <v>3.2000000000000002E-3</v>
      </c>
      <c r="K277" s="79">
        <v>0</v>
      </c>
    </row>
    <row r="278" spans="2:11">
      <c r="B278" t="s">
        <v>3453</v>
      </c>
      <c r="C278" t="s">
        <v>3454</v>
      </c>
      <c r="D278" t="s">
        <v>126</v>
      </c>
      <c r="E278" t="s">
        <v>109</v>
      </c>
      <c r="F278" t="s">
        <v>3392</v>
      </c>
      <c r="G278" s="78">
        <v>623794.37</v>
      </c>
      <c r="H278" s="78">
        <v>-1.3383434185571088</v>
      </c>
      <c r="I278" s="78">
        <v>-8.3485108962247807</v>
      </c>
      <c r="J278" s="79">
        <v>-2.9999999999999997E-4</v>
      </c>
      <c r="K278" s="79">
        <v>0</v>
      </c>
    </row>
    <row r="279" spans="2:11">
      <c r="B279" t="s">
        <v>3455</v>
      </c>
      <c r="C279" t="s">
        <v>3456</v>
      </c>
      <c r="D279" t="s">
        <v>126</v>
      </c>
      <c r="E279" t="s">
        <v>109</v>
      </c>
      <c r="F279" t="s">
        <v>3392</v>
      </c>
      <c r="G279" s="78">
        <v>1092197.8999999999</v>
      </c>
      <c r="H279" s="78">
        <v>5.5663012308650455</v>
      </c>
      <c r="I279" s="78">
        <v>60.795025151182003</v>
      </c>
      <c r="J279" s="79">
        <v>1.9E-3</v>
      </c>
      <c r="K279" s="79">
        <v>0</v>
      </c>
    </row>
    <row r="280" spans="2:11">
      <c r="B280" t="s">
        <v>3457</v>
      </c>
      <c r="C280" t="s">
        <v>3458</v>
      </c>
      <c r="D280" t="s">
        <v>126</v>
      </c>
      <c r="E280" t="s">
        <v>113</v>
      </c>
      <c r="F280" t="s">
        <v>3077</v>
      </c>
      <c r="G280" s="78">
        <v>-14700</v>
      </c>
      <c r="H280" s="78">
        <v>-7.7621768707482994</v>
      </c>
      <c r="I280" s="78">
        <v>1.1410400000000001</v>
      </c>
      <c r="J280" s="79">
        <v>0</v>
      </c>
      <c r="K280" s="79">
        <v>0</v>
      </c>
    </row>
    <row r="281" spans="2:11">
      <c r="B281" t="s">
        <v>3459</v>
      </c>
      <c r="C281" t="s">
        <v>3460</v>
      </c>
      <c r="D281" t="s">
        <v>126</v>
      </c>
      <c r="E281" t="s">
        <v>113</v>
      </c>
      <c r="F281" t="s">
        <v>2865</v>
      </c>
      <c r="G281" s="78">
        <v>-3111100</v>
      </c>
      <c r="H281" s="78">
        <v>-7.797625</v>
      </c>
      <c r="I281" s="78">
        <v>242.591911375</v>
      </c>
      <c r="J281" s="79">
        <v>7.7000000000000002E-3</v>
      </c>
      <c r="K281" s="79">
        <v>0</v>
      </c>
    </row>
    <row r="282" spans="2:11">
      <c r="B282" t="s">
        <v>3461</v>
      </c>
      <c r="C282" t="s">
        <v>3462</v>
      </c>
      <c r="D282" t="s">
        <v>126</v>
      </c>
      <c r="E282" t="s">
        <v>113</v>
      </c>
      <c r="F282" t="s">
        <v>2944</v>
      </c>
      <c r="G282" s="78">
        <v>-99100</v>
      </c>
      <c r="H282" s="78">
        <v>-5.63</v>
      </c>
      <c r="I282" s="78">
        <v>5.5793299999999997</v>
      </c>
      <c r="J282" s="79">
        <v>2.0000000000000001E-4</v>
      </c>
      <c r="K282" s="79">
        <v>0</v>
      </c>
    </row>
    <row r="283" spans="2:11">
      <c r="B283" t="s">
        <v>3463</v>
      </c>
      <c r="C283" t="s">
        <v>3464</v>
      </c>
      <c r="D283" t="s">
        <v>126</v>
      </c>
      <c r="E283" t="s">
        <v>113</v>
      </c>
      <c r="F283" t="s">
        <v>3082</v>
      </c>
      <c r="G283" s="78">
        <v>46500</v>
      </c>
      <c r="H283" s="78">
        <v>-5.0738709677419358</v>
      </c>
      <c r="I283" s="78">
        <v>-2.3593500000000001</v>
      </c>
      <c r="J283" s="79">
        <v>-1E-4</v>
      </c>
      <c r="K283" s="79">
        <v>0</v>
      </c>
    </row>
    <row r="284" spans="2:11">
      <c r="B284" t="s">
        <v>3465</v>
      </c>
      <c r="C284" t="s">
        <v>3466</v>
      </c>
      <c r="D284" t="s">
        <v>126</v>
      </c>
      <c r="E284" t="s">
        <v>113</v>
      </c>
      <c r="F284" t="s">
        <v>3082</v>
      </c>
      <c r="G284" s="78">
        <v>10800</v>
      </c>
      <c r="H284" s="78">
        <v>-5.3154629629629628</v>
      </c>
      <c r="I284" s="78">
        <v>-0.57406999999999997</v>
      </c>
      <c r="J284" s="79">
        <v>0</v>
      </c>
      <c r="K284" s="79">
        <v>0</v>
      </c>
    </row>
    <row r="285" spans="2:11">
      <c r="B285" t="s">
        <v>3467</v>
      </c>
      <c r="C285" t="s">
        <v>3468</v>
      </c>
      <c r="D285" t="s">
        <v>126</v>
      </c>
      <c r="E285" t="s">
        <v>113</v>
      </c>
      <c r="F285" t="s">
        <v>3021</v>
      </c>
      <c r="G285" s="78">
        <v>-27200</v>
      </c>
      <c r="H285" s="78">
        <v>-5.6764705882352944</v>
      </c>
      <c r="I285" s="78">
        <v>1.544</v>
      </c>
      <c r="J285" s="79">
        <v>0</v>
      </c>
      <c r="K285" s="79">
        <v>0</v>
      </c>
    </row>
    <row r="286" spans="2:11">
      <c r="B286" t="s">
        <v>3469</v>
      </c>
      <c r="C286" t="s">
        <v>3470</v>
      </c>
      <c r="D286" t="s">
        <v>126</v>
      </c>
      <c r="E286" t="s">
        <v>109</v>
      </c>
      <c r="F286" t="s">
        <v>3021</v>
      </c>
      <c r="G286" s="78">
        <v>3890.65</v>
      </c>
      <c r="H286" s="78">
        <v>3.4320743320524847</v>
      </c>
      <c r="I286" s="78">
        <v>0.13353000000000001</v>
      </c>
      <c r="J286" s="79">
        <v>0</v>
      </c>
      <c r="K286" s="79">
        <v>0</v>
      </c>
    </row>
    <row r="287" spans="2:11">
      <c r="B287" t="s">
        <v>3471</v>
      </c>
      <c r="C287" t="s">
        <v>3472</v>
      </c>
      <c r="D287" t="s">
        <v>126</v>
      </c>
      <c r="E287" t="s">
        <v>113</v>
      </c>
      <c r="F287" t="s">
        <v>3093</v>
      </c>
      <c r="G287" s="78">
        <v>-210000</v>
      </c>
      <c r="H287" s="78">
        <v>-5.1264000000000003</v>
      </c>
      <c r="I287" s="78">
        <v>10.76544</v>
      </c>
      <c r="J287" s="79">
        <v>2.9999999999999997E-4</v>
      </c>
      <c r="K287" s="79">
        <v>0</v>
      </c>
    </row>
    <row r="288" spans="2:11">
      <c r="B288" t="s">
        <v>3473</v>
      </c>
      <c r="C288" t="s">
        <v>3474</v>
      </c>
      <c r="D288" t="s">
        <v>126</v>
      </c>
      <c r="E288" t="s">
        <v>113</v>
      </c>
      <c r="F288" t="s">
        <v>3093</v>
      </c>
      <c r="G288" s="78">
        <v>-150000</v>
      </c>
      <c r="H288" s="78">
        <v>-5.1611133333333337</v>
      </c>
      <c r="I288" s="78">
        <v>7.7416700000000001</v>
      </c>
      <c r="J288" s="79">
        <v>2.0000000000000001E-4</v>
      </c>
      <c r="K288" s="79">
        <v>0</v>
      </c>
    </row>
    <row r="289" spans="2:11">
      <c r="B289" t="s">
        <v>3475</v>
      </c>
      <c r="C289" t="s">
        <v>3476</v>
      </c>
      <c r="D289" t="s">
        <v>126</v>
      </c>
      <c r="E289" t="s">
        <v>113</v>
      </c>
      <c r="F289" t="s">
        <v>3093</v>
      </c>
      <c r="G289" s="78">
        <v>-13800</v>
      </c>
      <c r="H289" s="78">
        <v>-5.5182608695652178</v>
      </c>
      <c r="I289" s="78">
        <v>0.76151999999999997</v>
      </c>
      <c r="J289" s="79">
        <v>0</v>
      </c>
      <c r="K289" s="79">
        <v>0</v>
      </c>
    </row>
    <row r="290" spans="2:11">
      <c r="B290" t="s">
        <v>3477</v>
      </c>
      <c r="C290" t="s">
        <v>3478</v>
      </c>
      <c r="D290" t="s">
        <v>126</v>
      </c>
      <c r="E290" t="s">
        <v>116</v>
      </c>
      <c r="F290" t="s">
        <v>3093</v>
      </c>
      <c r="G290" s="78">
        <v>-2667000</v>
      </c>
      <c r="H290" s="78">
        <v>23.450753846153798</v>
      </c>
      <c r="I290" s="78">
        <v>-625.43160507692198</v>
      </c>
      <c r="J290" s="79">
        <v>-1.9900000000000001E-2</v>
      </c>
      <c r="K290" s="79">
        <v>0</v>
      </c>
    </row>
    <row r="291" spans="2:11">
      <c r="B291" t="s">
        <v>3479</v>
      </c>
      <c r="C291" t="s">
        <v>3480</v>
      </c>
      <c r="D291" t="s">
        <v>126</v>
      </c>
      <c r="E291" t="s">
        <v>113</v>
      </c>
      <c r="F291" t="s">
        <v>3100</v>
      </c>
      <c r="G291" s="78">
        <v>-10000</v>
      </c>
      <c r="H291" s="78">
        <v>-2.5996000000000001</v>
      </c>
      <c r="I291" s="78">
        <v>0.25996000000000002</v>
      </c>
      <c r="J291" s="79">
        <v>0</v>
      </c>
      <c r="K291" s="79">
        <v>0</v>
      </c>
    </row>
    <row r="292" spans="2:11">
      <c r="B292" t="s">
        <v>3481</v>
      </c>
      <c r="C292" t="s">
        <v>3482</v>
      </c>
      <c r="D292" t="s">
        <v>126</v>
      </c>
      <c r="E292" t="s">
        <v>116</v>
      </c>
      <c r="F292" t="s">
        <v>3103</v>
      </c>
      <c r="G292" s="78">
        <v>-1220000</v>
      </c>
      <c r="H292" s="78">
        <v>20.82244</v>
      </c>
      <c r="I292" s="78">
        <v>-254.03376800000001</v>
      </c>
      <c r="J292" s="79">
        <v>-8.0999999999999996E-3</v>
      </c>
      <c r="K292" s="79">
        <v>0</v>
      </c>
    </row>
    <row r="293" spans="2:11">
      <c r="B293" t="s">
        <v>3483</v>
      </c>
      <c r="C293" t="s">
        <v>3484</v>
      </c>
      <c r="D293" t="s">
        <v>126</v>
      </c>
      <c r="E293" t="s">
        <v>113</v>
      </c>
      <c r="F293" t="s">
        <v>3116</v>
      </c>
      <c r="G293" s="78">
        <v>-80000</v>
      </c>
      <c r="H293" s="78">
        <v>-2.5652374999999998</v>
      </c>
      <c r="I293" s="78">
        <v>2.05219</v>
      </c>
      <c r="J293" s="79">
        <v>1E-4</v>
      </c>
      <c r="K293" s="79">
        <v>0</v>
      </c>
    </row>
    <row r="294" spans="2:11">
      <c r="B294" t="s">
        <v>3485</v>
      </c>
      <c r="C294" t="s">
        <v>3486</v>
      </c>
      <c r="D294" t="s">
        <v>126</v>
      </c>
      <c r="E294" t="s">
        <v>113</v>
      </c>
      <c r="F294" t="s">
        <v>3119</v>
      </c>
      <c r="G294" s="78">
        <v>-68000</v>
      </c>
      <c r="H294" s="78">
        <v>1.2335454545454545</v>
      </c>
      <c r="I294" s="78">
        <v>-0.83881090909090605</v>
      </c>
      <c r="J294" s="79">
        <v>0</v>
      </c>
      <c r="K294" s="79">
        <v>0</v>
      </c>
    </row>
    <row r="295" spans="2:11">
      <c r="B295" t="s">
        <v>3487</v>
      </c>
      <c r="C295" t="s">
        <v>3488</v>
      </c>
      <c r="D295" t="s">
        <v>126</v>
      </c>
      <c r="E295" t="s">
        <v>113</v>
      </c>
      <c r="F295" t="s">
        <v>3119</v>
      </c>
      <c r="G295" s="78">
        <v>-122000</v>
      </c>
      <c r="H295" s="78">
        <v>1.3019714285714286</v>
      </c>
      <c r="I295" s="78">
        <v>-1.58840514285715</v>
      </c>
      <c r="J295" s="79">
        <v>-1E-4</v>
      </c>
      <c r="K295" s="79">
        <v>0</v>
      </c>
    </row>
    <row r="296" spans="2:11">
      <c r="B296" t="s">
        <v>3489</v>
      </c>
      <c r="C296" t="s">
        <v>3490</v>
      </c>
      <c r="D296" t="s">
        <v>126</v>
      </c>
      <c r="E296" t="s">
        <v>113</v>
      </c>
      <c r="F296" t="s">
        <v>3122</v>
      </c>
      <c r="G296" s="78">
        <v>-102000</v>
      </c>
      <c r="H296" s="78">
        <v>-3.1840000000000002</v>
      </c>
      <c r="I296" s="78">
        <v>3.2476799999999999</v>
      </c>
      <c r="J296" s="79">
        <v>1E-4</v>
      </c>
      <c r="K296" s="79">
        <v>0</v>
      </c>
    </row>
    <row r="297" spans="2:11">
      <c r="B297" t="s">
        <v>3491</v>
      </c>
      <c r="C297" t="s">
        <v>3492</v>
      </c>
      <c r="D297" t="s">
        <v>126</v>
      </c>
      <c r="E297" t="s">
        <v>109</v>
      </c>
      <c r="F297" t="s">
        <v>3122</v>
      </c>
      <c r="G297" s="78">
        <v>16789.919999999998</v>
      </c>
      <c r="H297" s="78">
        <v>11.882232896144904</v>
      </c>
      <c r="I297" s="78">
        <v>1.99501739747642</v>
      </c>
      <c r="J297" s="79">
        <v>1E-4</v>
      </c>
      <c r="K297" s="79">
        <v>0</v>
      </c>
    </row>
    <row r="298" spans="2:11">
      <c r="B298" t="s">
        <v>3493</v>
      </c>
      <c r="C298" t="s">
        <v>3494</v>
      </c>
      <c r="D298" t="s">
        <v>126</v>
      </c>
      <c r="E298" t="s">
        <v>113</v>
      </c>
      <c r="F298" t="s">
        <v>3495</v>
      </c>
      <c r="G298" s="78">
        <v>-44000</v>
      </c>
      <c r="H298" s="78">
        <v>1.1819999999999999</v>
      </c>
      <c r="I298" s="78">
        <v>-0.52007999999999999</v>
      </c>
      <c r="J298" s="79">
        <v>0</v>
      </c>
      <c r="K298" s="79">
        <v>0</v>
      </c>
    </row>
    <row r="299" spans="2:11">
      <c r="B299" t="s">
        <v>3496</v>
      </c>
      <c r="C299" t="s">
        <v>3497</v>
      </c>
      <c r="D299" t="s">
        <v>126</v>
      </c>
      <c r="E299" t="s">
        <v>109</v>
      </c>
      <c r="F299" t="s">
        <v>3495</v>
      </c>
      <c r="G299" s="78">
        <v>-30737.87</v>
      </c>
      <c r="H299" s="78">
        <v>10.32168274323341</v>
      </c>
      <c r="I299" s="78">
        <v>-3.17266542342752</v>
      </c>
      <c r="J299" s="79">
        <v>-1E-4</v>
      </c>
      <c r="K299" s="79">
        <v>0</v>
      </c>
    </row>
    <row r="300" spans="2:11">
      <c r="B300" t="s">
        <v>3498</v>
      </c>
      <c r="C300" t="s">
        <v>3499</v>
      </c>
      <c r="D300" t="s">
        <v>126</v>
      </c>
      <c r="E300" t="s">
        <v>109</v>
      </c>
      <c r="F300" t="s">
        <v>3495</v>
      </c>
      <c r="G300" s="78">
        <v>-1778556.39</v>
      </c>
      <c r="H300" s="78">
        <v>10.321514035943997</v>
      </c>
      <c r="I300" s="78">
        <v>-183.57394743102901</v>
      </c>
      <c r="J300" s="79">
        <v>-5.7999999999999996E-3</v>
      </c>
      <c r="K300" s="79">
        <v>0</v>
      </c>
    </row>
    <row r="301" spans="2:11">
      <c r="B301" t="s">
        <v>3500</v>
      </c>
      <c r="C301" t="s">
        <v>3501</v>
      </c>
      <c r="D301" t="s">
        <v>126</v>
      </c>
      <c r="E301" t="s">
        <v>113</v>
      </c>
      <c r="F301" t="s">
        <v>3502</v>
      </c>
      <c r="G301" s="78">
        <v>76000</v>
      </c>
      <c r="H301" s="78">
        <v>0.76946666666666663</v>
      </c>
      <c r="I301" s="78">
        <v>0.58479466666666702</v>
      </c>
      <c r="J301" s="79">
        <v>0</v>
      </c>
      <c r="K301" s="79">
        <v>0</v>
      </c>
    </row>
    <row r="302" spans="2:11">
      <c r="B302" t="s">
        <v>3503</v>
      </c>
      <c r="C302" t="s">
        <v>3504</v>
      </c>
      <c r="D302" t="s">
        <v>126</v>
      </c>
      <c r="E302" t="s">
        <v>116</v>
      </c>
      <c r="F302" t="s">
        <v>3505</v>
      </c>
      <c r="G302" s="78">
        <v>-219000</v>
      </c>
      <c r="H302" s="78">
        <v>29.900465753424704</v>
      </c>
      <c r="I302" s="78">
        <v>-65.482020000000105</v>
      </c>
      <c r="J302" s="79">
        <v>-2.0999999999999999E-3</v>
      </c>
      <c r="K302" s="79">
        <v>0</v>
      </c>
    </row>
    <row r="303" spans="2:11">
      <c r="B303" t="s">
        <v>3506</v>
      </c>
      <c r="C303" t="s">
        <v>3507</v>
      </c>
      <c r="D303" t="s">
        <v>126</v>
      </c>
      <c r="E303" t="s">
        <v>116</v>
      </c>
      <c r="F303" t="s">
        <v>3182</v>
      </c>
      <c r="G303" s="78">
        <v>-3663100</v>
      </c>
      <c r="H303" s="78">
        <v>27.367714285714328</v>
      </c>
      <c r="I303" s="78">
        <v>-1002.506742</v>
      </c>
      <c r="J303" s="79">
        <v>-3.1899999999999998E-2</v>
      </c>
      <c r="K303" s="79">
        <v>-1E-4</v>
      </c>
    </row>
    <row r="304" spans="2:11">
      <c r="B304" t="s">
        <v>3508</v>
      </c>
      <c r="C304" t="s">
        <v>3509</v>
      </c>
      <c r="D304" t="s">
        <v>126</v>
      </c>
      <c r="E304" t="s">
        <v>113</v>
      </c>
      <c r="F304" t="s">
        <v>3510</v>
      </c>
      <c r="G304" s="78">
        <v>-3043463</v>
      </c>
      <c r="H304" s="78">
        <v>2.7580876494023956</v>
      </c>
      <c r="I304" s="78">
        <v>-83.941377117131594</v>
      </c>
      <c r="J304" s="79">
        <v>-2.7000000000000001E-3</v>
      </c>
      <c r="K304" s="79">
        <v>0</v>
      </c>
    </row>
    <row r="305" spans="2:11">
      <c r="B305" t="s">
        <v>3511</v>
      </c>
      <c r="C305" t="s">
        <v>3512</v>
      </c>
      <c r="D305" t="s">
        <v>126</v>
      </c>
      <c r="E305" t="s">
        <v>113</v>
      </c>
      <c r="F305" t="s">
        <v>2967</v>
      </c>
      <c r="G305" s="78">
        <v>-14300</v>
      </c>
      <c r="H305" s="78">
        <v>5.7887412587412586</v>
      </c>
      <c r="I305" s="78">
        <v>-0.82779000000000003</v>
      </c>
      <c r="J305" s="79">
        <v>0</v>
      </c>
      <c r="K305" s="79">
        <v>0</v>
      </c>
    </row>
    <row r="306" spans="2:11">
      <c r="B306" t="s">
        <v>3513</v>
      </c>
      <c r="C306" t="s">
        <v>3514</v>
      </c>
      <c r="D306" t="s">
        <v>126</v>
      </c>
      <c r="E306" t="s">
        <v>113</v>
      </c>
      <c r="F306" t="s">
        <v>2967</v>
      </c>
      <c r="G306" s="78">
        <v>-18000</v>
      </c>
      <c r="H306" s="78">
        <v>5.4069444444444388</v>
      </c>
      <c r="I306" s="78">
        <v>-0.97324999999999895</v>
      </c>
      <c r="J306" s="79">
        <v>0</v>
      </c>
      <c r="K306" s="79">
        <v>0</v>
      </c>
    </row>
    <row r="307" spans="2:11">
      <c r="B307" t="s">
        <v>3515</v>
      </c>
      <c r="C307" t="s">
        <v>3516</v>
      </c>
      <c r="D307" t="s">
        <v>126</v>
      </c>
      <c r="E307" t="s">
        <v>113</v>
      </c>
      <c r="F307" t="s">
        <v>2967</v>
      </c>
      <c r="G307" s="78">
        <v>-213500</v>
      </c>
      <c r="H307" s="78">
        <v>5.4104705882352873</v>
      </c>
      <c r="I307" s="78">
        <v>-11.5513547058823</v>
      </c>
      <c r="J307" s="79">
        <v>-4.0000000000000002E-4</v>
      </c>
      <c r="K307" s="79">
        <v>0</v>
      </c>
    </row>
    <row r="308" spans="2:11">
      <c r="B308" t="s">
        <v>3517</v>
      </c>
      <c r="C308" t="s">
        <v>3518</v>
      </c>
      <c r="D308" t="s">
        <v>126</v>
      </c>
      <c r="E308" t="s">
        <v>113</v>
      </c>
      <c r="F308" t="s">
        <v>3519</v>
      </c>
      <c r="G308" s="78">
        <v>220000</v>
      </c>
      <c r="H308" s="78">
        <v>4.7227833333333296</v>
      </c>
      <c r="I308" s="78">
        <v>10.3901233333333</v>
      </c>
      <c r="J308" s="79">
        <v>2.9999999999999997E-4</v>
      </c>
      <c r="K308" s="79">
        <v>0</v>
      </c>
    </row>
    <row r="309" spans="2:11">
      <c r="B309" t="s">
        <v>3520</v>
      </c>
      <c r="C309" t="s">
        <v>3521</v>
      </c>
      <c r="D309" t="s">
        <v>126</v>
      </c>
      <c r="E309" t="s">
        <v>113</v>
      </c>
      <c r="F309" t="s">
        <v>3519</v>
      </c>
      <c r="G309" s="78">
        <v>327000</v>
      </c>
      <c r="H309" s="78">
        <v>4.65015</v>
      </c>
      <c r="I309" s="78">
        <v>15.2059905</v>
      </c>
      <c r="J309" s="79">
        <v>5.0000000000000001E-4</v>
      </c>
      <c r="K309" s="79">
        <v>0</v>
      </c>
    </row>
    <row r="310" spans="2:11">
      <c r="B310" t="s">
        <v>3522</v>
      </c>
      <c r="C310" t="s">
        <v>3523</v>
      </c>
      <c r="D310" t="s">
        <v>126</v>
      </c>
      <c r="E310" t="s">
        <v>113</v>
      </c>
      <c r="F310" t="s">
        <v>3519</v>
      </c>
      <c r="G310" s="78">
        <v>15000</v>
      </c>
      <c r="H310" s="78">
        <v>4.6197999999999997</v>
      </c>
      <c r="I310" s="78">
        <v>0.69296999999999997</v>
      </c>
      <c r="J310" s="79">
        <v>0</v>
      </c>
      <c r="K310" s="79">
        <v>0</v>
      </c>
    </row>
    <row r="311" spans="2:11">
      <c r="B311" t="s">
        <v>3524</v>
      </c>
      <c r="C311" t="s">
        <v>3525</v>
      </c>
      <c r="D311" t="s">
        <v>126</v>
      </c>
      <c r="E311" t="s">
        <v>109</v>
      </c>
      <c r="F311" t="s">
        <v>713</v>
      </c>
      <c r="G311" s="78">
        <v>235.51</v>
      </c>
      <c r="H311" s="78">
        <v>5.4824036389753399</v>
      </c>
      <c r="I311" s="78">
        <v>1.2911608810150899E-2</v>
      </c>
      <c r="J311" s="79">
        <v>0</v>
      </c>
      <c r="K311" s="79">
        <v>0</v>
      </c>
    </row>
    <row r="312" spans="2:11">
      <c r="B312" t="s">
        <v>3526</v>
      </c>
      <c r="C312" t="s">
        <v>3527</v>
      </c>
      <c r="D312" t="s">
        <v>126</v>
      </c>
      <c r="E312" t="s">
        <v>109</v>
      </c>
      <c r="F312" t="s">
        <v>713</v>
      </c>
      <c r="G312" s="78">
        <v>235476.3</v>
      </c>
      <c r="H312" s="78">
        <v>5.4388866315187387</v>
      </c>
      <c r="I312" s="78">
        <v>12.807289001095</v>
      </c>
      <c r="J312" s="79">
        <v>4.0000000000000002E-4</v>
      </c>
      <c r="K312" s="79">
        <v>0</v>
      </c>
    </row>
    <row r="313" spans="2:11">
      <c r="B313" t="s">
        <v>3528</v>
      </c>
      <c r="C313" t="s">
        <v>3529</v>
      </c>
      <c r="D313" t="s">
        <v>126</v>
      </c>
      <c r="E313" t="s">
        <v>109</v>
      </c>
      <c r="F313" t="s">
        <v>713</v>
      </c>
      <c r="G313" s="78">
        <v>1528937.25</v>
      </c>
      <c r="H313" s="78">
        <v>5.2858304320378489</v>
      </c>
      <c r="I313" s="78">
        <v>80.817030447262596</v>
      </c>
      <c r="J313" s="79">
        <v>2.5999999999999999E-3</v>
      </c>
      <c r="K313" s="79">
        <v>0</v>
      </c>
    </row>
    <row r="314" spans="2:11">
      <c r="B314" t="s">
        <v>3530</v>
      </c>
      <c r="C314" t="s">
        <v>3531</v>
      </c>
      <c r="D314" t="s">
        <v>126</v>
      </c>
      <c r="E314" t="s">
        <v>113</v>
      </c>
      <c r="F314" t="s">
        <v>2846</v>
      </c>
      <c r="G314" s="78">
        <v>-61900</v>
      </c>
      <c r="H314" s="78">
        <v>6.5538095238095186</v>
      </c>
      <c r="I314" s="78">
        <v>-4.0568080952380896</v>
      </c>
      <c r="J314" s="79">
        <v>-1E-4</v>
      </c>
      <c r="K314" s="79">
        <v>0</v>
      </c>
    </row>
    <row r="315" spans="2:11">
      <c r="B315" t="s">
        <v>3532</v>
      </c>
      <c r="C315" t="s">
        <v>3533</v>
      </c>
      <c r="D315" t="s">
        <v>126</v>
      </c>
      <c r="E315" t="s">
        <v>116</v>
      </c>
      <c r="F315" t="s">
        <v>2846</v>
      </c>
      <c r="G315" s="78">
        <v>-19417000</v>
      </c>
      <c r="H315" s="78">
        <v>29.649129166666736</v>
      </c>
      <c r="I315" s="78">
        <v>-5756.9714102916796</v>
      </c>
      <c r="J315" s="79">
        <v>-0.18290000000000001</v>
      </c>
      <c r="K315" s="79">
        <v>-2.9999999999999997E-4</v>
      </c>
    </row>
    <row r="316" spans="2:11">
      <c r="B316" t="s">
        <v>3534</v>
      </c>
      <c r="C316" t="s">
        <v>3535</v>
      </c>
      <c r="D316" t="s">
        <v>126</v>
      </c>
      <c r="E316" t="s">
        <v>113</v>
      </c>
      <c r="F316" t="s">
        <v>2783</v>
      </c>
      <c r="G316" s="78">
        <v>-99000</v>
      </c>
      <c r="H316" s="78">
        <v>6.4046250000000002</v>
      </c>
      <c r="I316" s="78">
        <v>-6.3405787499999997</v>
      </c>
      <c r="J316" s="79">
        <v>-2.0000000000000001E-4</v>
      </c>
      <c r="K316" s="79">
        <v>0</v>
      </c>
    </row>
    <row r="317" spans="2:11">
      <c r="B317" t="s">
        <v>3536</v>
      </c>
      <c r="C317" t="s">
        <v>3537</v>
      </c>
      <c r="D317" t="s">
        <v>126</v>
      </c>
      <c r="E317" t="s">
        <v>113</v>
      </c>
      <c r="F317" t="s">
        <v>2783</v>
      </c>
      <c r="G317" s="78">
        <v>-42000</v>
      </c>
      <c r="H317" s="78">
        <v>6.4074999999999998</v>
      </c>
      <c r="I317" s="78">
        <v>-2.6911499999999999</v>
      </c>
      <c r="J317" s="79">
        <v>-1E-4</v>
      </c>
      <c r="K317" s="79">
        <v>0</v>
      </c>
    </row>
    <row r="318" spans="2:11">
      <c r="B318" t="s">
        <v>3538</v>
      </c>
      <c r="C318" t="s">
        <v>3539</v>
      </c>
      <c r="D318" t="s">
        <v>126</v>
      </c>
      <c r="E318" t="s">
        <v>113</v>
      </c>
      <c r="F318" t="s">
        <v>2783</v>
      </c>
      <c r="G318" s="78">
        <v>-110000</v>
      </c>
      <c r="H318" s="78">
        <v>5.6064423076923058</v>
      </c>
      <c r="I318" s="78">
        <v>-6.1670865384615396</v>
      </c>
      <c r="J318" s="79">
        <v>-2.0000000000000001E-4</v>
      </c>
      <c r="K318" s="79">
        <v>0</v>
      </c>
    </row>
    <row r="319" spans="2:11">
      <c r="B319" t="s">
        <v>3540</v>
      </c>
      <c r="C319" t="s">
        <v>3541</v>
      </c>
      <c r="D319" t="s">
        <v>126</v>
      </c>
      <c r="E319" t="s">
        <v>109</v>
      </c>
      <c r="F319" t="s">
        <v>2783</v>
      </c>
      <c r="G319" s="78">
        <v>-8401.77</v>
      </c>
      <c r="H319" s="78">
        <v>7.413437882731853</v>
      </c>
      <c r="I319" s="78">
        <v>-0.62285999999999997</v>
      </c>
      <c r="J319" s="79">
        <v>0</v>
      </c>
      <c r="K319" s="79">
        <v>0</v>
      </c>
    </row>
    <row r="320" spans="2:11">
      <c r="B320" t="s">
        <v>3542</v>
      </c>
      <c r="C320" t="s">
        <v>3543</v>
      </c>
      <c r="D320" t="s">
        <v>126</v>
      </c>
      <c r="E320" t="s">
        <v>113</v>
      </c>
      <c r="F320" t="s">
        <v>2564</v>
      </c>
      <c r="G320" s="78">
        <v>-7400</v>
      </c>
      <c r="H320" s="78">
        <v>1.6195945945945946</v>
      </c>
      <c r="I320" s="78">
        <v>-0.11985</v>
      </c>
      <c r="J320" s="79">
        <v>0</v>
      </c>
      <c r="K320" s="79">
        <v>0</v>
      </c>
    </row>
    <row r="321" spans="2:11">
      <c r="B321" t="s">
        <v>3544</v>
      </c>
      <c r="C321" t="s">
        <v>3545</v>
      </c>
      <c r="D321" t="s">
        <v>126</v>
      </c>
      <c r="E321" t="s">
        <v>113</v>
      </c>
      <c r="F321" t="s">
        <v>2726</v>
      </c>
      <c r="G321" s="78">
        <v>-40000</v>
      </c>
      <c r="H321" s="78">
        <v>1.1412</v>
      </c>
      <c r="I321" s="78">
        <v>-0.45648</v>
      </c>
      <c r="J321" s="79">
        <v>0</v>
      </c>
      <c r="K321" s="79">
        <v>0</v>
      </c>
    </row>
    <row r="322" spans="2:11">
      <c r="B322" t="s">
        <v>3546</v>
      </c>
      <c r="C322" t="s">
        <v>3547</v>
      </c>
      <c r="D322" t="s">
        <v>126</v>
      </c>
      <c r="E322" t="s">
        <v>113</v>
      </c>
      <c r="F322" t="s">
        <v>2726</v>
      </c>
      <c r="G322" s="78">
        <v>-47000</v>
      </c>
      <c r="H322" s="78">
        <v>1.1476</v>
      </c>
      <c r="I322" s="78">
        <v>-0.53937199999999996</v>
      </c>
      <c r="J322" s="79">
        <v>0</v>
      </c>
      <c r="K322" s="79">
        <v>0</v>
      </c>
    </row>
    <row r="323" spans="2:11">
      <c r="B323" t="s">
        <v>3548</v>
      </c>
      <c r="C323" t="s">
        <v>3549</v>
      </c>
      <c r="D323" t="s">
        <v>126</v>
      </c>
      <c r="E323" t="s">
        <v>116</v>
      </c>
      <c r="F323" t="s">
        <v>3004</v>
      </c>
      <c r="G323" s="78">
        <v>-471000</v>
      </c>
      <c r="H323" s="78">
        <v>9.7655777777777786</v>
      </c>
      <c r="I323" s="78">
        <v>-45.995871333333298</v>
      </c>
      <c r="J323" s="79">
        <v>-1.5E-3</v>
      </c>
      <c r="K323" s="79">
        <v>0</v>
      </c>
    </row>
    <row r="324" spans="2:11">
      <c r="B324" t="s">
        <v>3550</v>
      </c>
      <c r="C324" t="s">
        <v>3551</v>
      </c>
      <c r="D324" t="s">
        <v>126</v>
      </c>
      <c r="E324" t="s">
        <v>116</v>
      </c>
      <c r="F324" t="s">
        <v>3004</v>
      </c>
      <c r="G324" s="78">
        <v>-670000</v>
      </c>
      <c r="H324" s="78">
        <v>9.7743810810810672</v>
      </c>
      <c r="I324" s="78">
        <v>-65.488353243243196</v>
      </c>
      <c r="J324" s="79">
        <v>-2.0999999999999999E-3</v>
      </c>
      <c r="K324" s="79">
        <v>0</v>
      </c>
    </row>
    <row r="325" spans="2:11">
      <c r="B325" t="s">
        <v>3552</v>
      </c>
      <c r="C325" t="s">
        <v>3553</v>
      </c>
      <c r="D325" t="s">
        <v>126</v>
      </c>
      <c r="E325" t="s">
        <v>116</v>
      </c>
      <c r="F325" t="s">
        <v>3004</v>
      </c>
      <c r="G325" s="78">
        <v>120000</v>
      </c>
      <c r="H325" s="78">
        <v>9.311558333333334</v>
      </c>
      <c r="I325" s="78">
        <v>11.173870000000001</v>
      </c>
      <c r="J325" s="79">
        <v>4.0000000000000002E-4</v>
      </c>
      <c r="K325" s="79">
        <v>0</v>
      </c>
    </row>
    <row r="326" spans="2:11">
      <c r="B326" t="s">
        <v>3554</v>
      </c>
      <c r="C326" t="s">
        <v>3555</v>
      </c>
      <c r="D326" t="s">
        <v>126</v>
      </c>
      <c r="E326" t="s">
        <v>116</v>
      </c>
      <c r="F326" t="s">
        <v>3004</v>
      </c>
      <c r="G326" s="78">
        <v>49900</v>
      </c>
      <c r="H326" s="78">
        <v>9.3193181818181881</v>
      </c>
      <c r="I326" s="78">
        <v>4.6503397727272704</v>
      </c>
      <c r="J326" s="79">
        <v>1E-4</v>
      </c>
      <c r="K326" s="79">
        <v>0</v>
      </c>
    </row>
    <row r="327" spans="2:11">
      <c r="B327" t="s">
        <v>3556</v>
      </c>
      <c r="C327" t="s">
        <v>3557</v>
      </c>
      <c r="D327" t="s">
        <v>126</v>
      </c>
      <c r="E327" t="s">
        <v>113</v>
      </c>
      <c r="F327" t="s">
        <v>2830</v>
      </c>
      <c r="G327" s="78">
        <v>-931100</v>
      </c>
      <c r="H327" s="78">
        <v>1.4095</v>
      </c>
      <c r="I327" s="78">
        <v>-13.1238545</v>
      </c>
      <c r="J327" s="79">
        <v>-4.0000000000000002E-4</v>
      </c>
      <c r="K327" s="79">
        <v>0</v>
      </c>
    </row>
    <row r="328" spans="2:11">
      <c r="B328" t="s">
        <v>3558</v>
      </c>
      <c r="C328" t="s">
        <v>3559</v>
      </c>
      <c r="D328" t="s">
        <v>126</v>
      </c>
      <c r="E328" t="s">
        <v>113</v>
      </c>
      <c r="F328" t="s">
        <v>2830</v>
      </c>
      <c r="G328" s="78">
        <v>-68500</v>
      </c>
      <c r="H328" s="78">
        <v>1.411935483870971</v>
      </c>
      <c r="I328" s="78">
        <v>-0.96717580645161505</v>
      </c>
      <c r="J328" s="79">
        <v>0</v>
      </c>
      <c r="K328" s="79">
        <v>0</v>
      </c>
    </row>
    <row r="329" spans="2:11">
      <c r="B329" t="s">
        <v>3560</v>
      </c>
      <c r="C329" t="s">
        <v>3561</v>
      </c>
      <c r="D329" t="s">
        <v>126</v>
      </c>
      <c r="E329" t="s">
        <v>113</v>
      </c>
      <c r="F329" t="s">
        <v>2682</v>
      </c>
      <c r="G329" s="78">
        <v>50000</v>
      </c>
      <c r="H329" s="78">
        <v>2.7211599999999998</v>
      </c>
      <c r="I329" s="78">
        <v>1.3605799999999999</v>
      </c>
      <c r="J329" s="79">
        <v>0</v>
      </c>
      <c r="K329" s="79">
        <v>0</v>
      </c>
    </row>
    <row r="330" spans="2:11">
      <c r="B330" t="s">
        <v>3562</v>
      </c>
      <c r="C330" t="s">
        <v>3563</v>
      </c>
      <c r="D330" t="s">
        <v>126</v>
      </c>
      <c r="E330" t="s">
        <v>113</v>
      </c>
      <c r="F330" t="s">
        <v>2682</v>
      </c>
      <c r="G330" s="78">
        <v>75000</v>
      </c>
      <c r="H330" s="78">
        <v>2.5690400000000002</v>
      </c>
      <c r="I330" s="78">
        <v>1.9267799999999999</v>
      </c>
      <c r="J330" s="79">
        <v>1E-4</v>
      </c>
      <c r="K330" s="79">
        <v>0</v>
      </c>
    </row>
    <row r="331" spans="2:11">
      <c r="B331" t="s">
        <v>3564</v>
      </c>
      <c r="C331" t="s">
        <v>3565</v>
      </c>
      <c r="D331" t="s">
        <v>126</v>
      </c>
      <c r="E331" t="s">
        <v>113</v>
      </c>
      <c r="F331" t="s">
        <v>2682</v>
      </c>
      <c r="G331" s="78">
        <v>-447500</v>
      </c>
      <c r="H331" s="78">
        <v>2.7924166666666799</v>
      </c>
      <c r="I331" s="78">
        <v>-12.4960645833333</v>
      </c>
      <c r="J331" s="79">
        <v>-4.0000000000000002E-4</v>
      </c>
      <c r="K331" s="79">
        <v>0</v>
      </c>
    </row>
    <row r="332" spans="2:11">
      <c r="B332" t="s">
        <v>3566</v>
      </c>
      <c r="C332" t="s">
        <v>3567</v>
      </c>
      <c r="D332" t="s">
        <v>126</v>
      </c>
      <c r="E332" t="s">
        <v>113</v>
      </c>
      <c r="F332" t="s">
        <v>2682</v>
      </c>
      <c r="G332" s="78">
        <v>481000</v>
      </c>
      <c r="H332" s="78">
        <v>2.7890434782608686</v>
      </c>
      <c r="I332" s="78">
        <v>13.4152991304348</v>
      </c>
      <c r="J332" s="79">
        <v>4.0000000000000002E-4</v>
      </c>
      <c r="K332" s="79">
        <v>0</v>
      </c>
    </row>
    <row r="333" spans="2:11">
      <c r="B333" t="s">
        <v>3568</v>
      </c>
      <c r="C333" t="s">
        <v>3569</v>
      </c>
      <c r="D333" t="s">
        <v>126</v>
      </c>
      <c r="E333" t="s">
        <v>113</v>
      </c>
      <c r="F333" t="s">
        <v>2682</v>
      </c>
      <c r="G333" s="78">
        <v>10000</v>
      </c>
      <c r="H333" s="78">
        <v>2.7462</v>
      </c>
      <c r="I333" s="78">
        <v>0.27461999999999998</v>
      </c>
      <c r="J333" s="79">
        <v>0</v>
      </c>
      <c r="K333" s="79">
        <v>0</v>
      </c>
    </row>
    <row r="334" spans="2:11">
      <c r="B334" t="s">
        <v>3570</v>
      </c>
      <c r="C334" t="s">
        <v>3571</v>
      </c>
      <c r="D334" t="s">
        <v>126</v>
      </c>
      <c r="E334" t="s">
        <v>113</v>
      </c>
      <c r="F334" t="s">
        <v>2682</v>
      </c>
      <c r="G334" s="78">
        <v>-2410000</v>
      </c>
      <c r="H334" s="78">
        <v>2.7863285714285713</v>
      </c>
      <c r="I334" s="78">
        <v>-67.150518571428506</v>
      </c>
      <c r="J334" s="79">
        <v>-2.0999999999999999E-3</v>
      </c>
      <c r="K334" s="79">
        <v>0</v>
      </c>
    </row>
    <row r="335" spans="2:11">
      <c r="B335" t="s">
        <v>3572</v>
      </c>
      <c r="C335" t="s">
        <v>3573</v>
      </c>
      <c r="D335" t="s">
        <v>126</v>
      </c>
      <c r="E335" t="s">
        <v>116</v>
      </c>
      <c r="F335" t="s">
        <v>2682</v>
      </c>
      <c r="G335" s="78">
        <v>-430000</v>
      </c>
      <c r="H335" s="78">
        <v>10.548333333333316</v>
      </c>
      <c r="I335" s="78">
        <v>-45.357833333333197</v>
      </c>
      <c r="J335" s="79">
        <v>-1.4E-3</v>
      </c>
      <c r="K335" s="79">
        <v>0</v>
      </c>
    </row>
    <row r="336" spans="2:11">
      <c r="B336" t="s">
        <v>3574</v>
      </c>
      <c r="C336" t="s">
        <v>3575</v>
      </c>
      <c r="D336" t="s">
        <v>126</v>
      </c>
      <c r="E336" t="s">
        <v>116</v>
      </c>
      <c r="F336" t="s">
        <v>2682</v>
      </c>
      <c r="G336" s="78">
        <v>59000</v>
      </c>
      <c r="H336" s="78">
        <v>10.496796610169492</v>
      </c>
      <c r="I336" s="78">
        <v>6.1931099999999999</v>
      </c>
      <c r="J336" s="79">
        <v>2.0000000000000001E-4</v>
      </c>
      <c r="K336" s="79">
        <v>0</v>
      </c>
    </row>
    <row r="337" spans="2:11">
      <c r="B337" t="s">
        <v>3576</v>
      </c>
      <c r="C337" t="s">
        <v>3577</v>
      </c>
      <c r="D337" t="s">
        <v>126</v>
      </c>
      <c r="E337" t="s">
        <v>116</v>
      </c>
      <c r="F337" t="s">
        <v>2682</v>
      </c>
      <c r="G337" s="78">
        <v>156500</v>
      </c>
      <c r="H337" s="78">
        <v>10.555</v>
      </c>
      <c r="I337" s="78">
        <v>16.518574999999998</v>
      </c>
      <c r="J337" s="79">
        <v>5.0000000000000001E-4</v>
      </c>
      <c r="K337" s="79">
        <v>0</v>
      </c>
    </row>
    <row r="338" spans="2:11">
      <c r="B338" t="s">
        <v>3576</v>
      </c>
      <c r="C338" t="s">
        <v>3578</v>
      </c>
      <c r="D338" t="s">
        <v>126</v>
      </c>
      <c r="E338" t="s">
        <v>116</v>
      </c>
      <c r="F338" t="s">
        <v>2682</v>
      </c>
      <c r="G338" s="78">
        <v>-328000</v>
      </c>
      <c r="H338" s="78">
        <v>10.555054054054096</v>
      </c>
      <c r="I338" s="78">
        <v>-34.620577297297402</v>
      </c>
      <c r="J338" s="79">
        <v>-1.1000000000000001E-3</v>
      </c>
      <c r="K338" s="79">
        <v>0</v>
      </c>
    </row>
    <row r="339" spans="2:11">
      <c r="B339" t="s">
        <v>3579</v>
      </c>
      <c r="C339" t="s">
        <v>3580</v>
      </c>
      <c r="D339" t="s">
        <v>126</v>
      </c>
      <c r="E339" t="s">
        <v>109</v>
      </c>
      <c r="F339" t="s">
        <v>2975</v>
      </c>
      <c r="G339" s="78">
        <v>1523914.29</v>
      </c>
      <c r="H339" s="78">
        <v>1.9045247920519117</v>
      </c>
      <c r="I339" s="78">
        <v>29.023325462671899</v>
      </c>
      <c r="J339" s="79">
        <v>8.9999999999999998E-4</v>
      </c>
      <c r="K339" s="79">
        <v>0</v>
      </c>
    </row>
    <row r="340" spans="2:11">
      <c r="B340" t="s">
        <v>3581</v>
      </c>
      <c r="C340" t="s">
        <v>3582</v>
      </c>
      <c r="D340" t="s">
        <v>126</v>
      </c>
      <c r="E340" t="s">
        <v>113</v>
      </c>
      <c r="F340" t="s">
        <v>2613</v>
      </c>
      <c r="G340" s="78">
        <v>-2625000</v>
      </c>
      <c r="H340" s="78">
        <v>2.6145285714285698</v>
      </c>
      <c r="I340" s="78">
        <v>-68.631375000000006</v>
      </c>
      <c r="J340" s="79">
        <v>-2.2000000000000001E-3</v>
      </c>
      <c r="K340" s="79">
        <v>0</v>
      </c>
    </row>
    <row r="341" spans="2:11">
      <c r="B341" t="s">
        <v>3583</v>
      </c>
      <c r="C341" t="s">
        <v>3584</v>
      </c>
      <c r="D341" t="s">
        <v>126</v>
      </c>
      <c r="E341" t="s">
        <v>113</v>
      </c>
      <c r="F341" t="s">
        <v>3000</v>
      </c>
      <c r="G341" s="78">
        <v>-18000</v>
      </c>
      <c r="H341" s="78">
        <v>3.1828571428571428</v>
      </c>
      <c r="I341" s="78">
        <v>-0.57291428571428504</v>
      </c>
      <c r="J341" s="79">
        <v>0</v>
      </c>
      <c r="K341" s="79">
        <v>0</v>
      </c>
    </row>
    <row r="342" spans="2:11">
      <c r="B342" t="s">
        <v>3585</v>
      </c>
      <c r="C342" t="s">
        <v>3586</v>
      </c>
      <c r="D342" t="s">
        <v>126</v>
      </c>
      <c r="E342" t="s">
        <v>113</v>
      </c>
      <c r="F342" t="s">
        <v>3000</v>
      </c>
      <c r="G342" s="78">
        <v>-36000</v>
      </c>
      <c r="H342" s="78">
        <v>3.1917647058823531</v>
      </c>
      <c r="I342" s="78">
        <v>-1.14903529411765</v>
      </c>
      <c r="J342" s="79">
        <v>0</v>
      </c>
      <c r="K342" s="79">
        <v>0</v>
      </c>
    </row>
    <row r="343" spans="2:11">
      <c r="B343" t="s">
        <v>3587</v>
      </c>
      <c r="C343" t="s">
        <v>3588</v>
      </c>
      <c r="D343" t="s">
        <v>126</v>
      </c>
      <c r="E343" t="s">
        <v>113</v>
      </c>
      <c r="F343" t="s">
        <v>2803</v>
      </c>
      <c r="G343" s="78">
        <v>-20000</v>
      </c>
      <c r="H343" s="78">
        <v>4.5813499999999996</v>
      </c>
      <c r="I343" s="78">
        <v>-0.91627000000000003</v>
      </c>
      <c r="J343" s="79">
        <v>0</v>
      </c>
      <c r="K343" s="79">
        <v>0</v>
      </c>
    </row>
    <row r="344" spans="2:11">
      <c r="B344" t="s">
        <v>3589</v>
      </c>
      <c r="C344" t="s">
        <v>3590</v>
      </c>
      <c r="D344" t="s">
        <v>126</v>
      </c>
      <c r="E344" t="s">
        <v>116</v>
      </c>
      <c r="F344" t="s">
        <v>2803</v>
      </c>
      <c r="G344" s="78">
        <v>-51000</v>
      </c>
      <c r="H344" s="78">
        <v>7.2838500000000002</v>
      </c>
      <c r="I344" s="78">
        <v>-3.7147635000000001</v>
      </c>
      <c r="J344" s="79">
        <v>-1E-4</v>
      </c>
      <c r="K344" s="79">
        <v>0</v>
      </c>
    </row>
    <row r="345" spans="2:11">
      <c r="B345" t="s">
        <v>3591</v>
      </c>
      <c r="C345" t="s">
        <v>3592</v>
      </c>
      <c r="D345" t="s">
        <v>126</v>
      </c>
      <c r="E345" t="s">
        <v>113</v>
      </c>
      <c r="F345" t="s">
        <v>3254</v>
      </c>
      <c r="G345" s="78">
        <v>-277400</v>
      </c>
      <c r="H345" s="78">
        <v>3.9336309523809412</v>
      </c>
      <c r="I345" s="78">
        <v>-10.911892261904701</v>
      </c>
      <c r="J345" s="79">
        <v>-2.9999999999999997E-4</v>
      </c>
      <c r="K345" s="79">
        <v>0</v>
      </c>
    </row>
    <row r="346" spans="2:11">
      <c r="B346" t="s">
        <v>3593</v>
      </c>
      <c r="C346" t="s">
        <v>3594</v>
      </c>
      <c r="D346" t="s">
        <v>126</v>
      </c>
      <c r="E346" t="s">
        <v>116</v>
      </c>
      <c r="F346" t="s">
        <v>3254</v>
      </c>
      <c r="G346" s="78">
        <v>-209200</v>
      </c>
      <c r="H346" s="78">
        <v>-0.13945945945945867</v>
      </c>
      <c r="I346" s="78">
        <v>0.29174918918918802</v>
      </c>
      <c r="J346" s="79">
        <v>0</v>
      </c>
      <c r="K346" s="79">
        <v>0</v>
      </c>
    </row>
    <row r="347" spans="2:11">
      <c r="B347" t="s">
        <v>3595</v>
      </c>
      <c r="C347" t="s">
        <v>3596</v>
      </c>
      <c r="D347" t="s">
        <v>126</v>
      </c>
      <c r="E347" t="s">
        <v>113</v>
      </c>
      <c r="F347" t="s">
        <v>2841</v>
      </c>
      <c r="G347" s="78">
        <v>-6188000</v>
      </c>
      <c r="H347" s="78">
        <v>3.73264</v>
      </c>
      <c r="I347" s="78">
        <v>-230.97576319999999</v>
      </c>
      <c r="J347" s="79">
        <v>-7.3000000000000001E-3</v>
      </c>
      <c r="K347" s="79">
        <v>0</v>
      </c>
    </row>
    <row r="348" spans="2:11">
      <c r="B348" t="s">
        <v>3597</v>
      </c>
      <c r="C348" t="s">
        <v>3598</v>
      </c>
      <c r="D348" t="s">
        <v>126</v>
      </c>
      <c r="E348" t="s">
        <v>109</v>
      </c>
      <c r="F348" t="s">
        <v>2841</v>
      </c>
      <c r="G348" s="78">
        <v>-29002.97</v>
      </c>
      <c r="H348" s="78">
        <v>1.0753036671761513</v>
      </c>
      <c r="I348" s="78">
        <v>-0.31186999999999898</v>
      </c>
      <c r="J348" s="79">
        <v>0</v>
      </c>
      <c r="K348" s="79">
        <v>0</v>
      </c>
    </row>
    <row r="349" spans="2:11">
      <c r="B349" t="s">
        <v>3599</v>
      </c>
      <c r="C349" t="s">
        <v>3600</v>
      </c>
      <c r="D349" t="s">
        <v>126</v>
      </c>
      <c r="E349" t="s">
        <v>113</v>
      </c>
      <c r="F349" t="s">
        <v>2772</v>
      </c>
      <c r="G349" s="78">
        <v>-104300</v>
      </c>
      <c r="H349" s="78">
        <v>6.194363636363625</v>
      </c>
      <c r="I349" s="78">
        <v>-6.4607212727272803</v>
      </c>
      <c r="J349" s="79">
        <v>-2.0000000000000001E-4</v>
      </c>
      <c r="K349" s="79">
        <v>0</v>
      </c>
    </row>
    <row r="350" spans="2:11">
      <c r="B350" t="s">
        <v>3601</v>
      </c>
      <c r="C350" t="s">
        <v>3602</v>
      </c>
      <c r="D350" t="s">
        <v>126</v>
      </c>
      <c r="E350" t="s">
        <v>113</v>
      </c>
      <c r="F350" t="s">
        <v>2772</v>
      </c>
      <c r="G350" s="78">
        <v>100000</v>
      </c>
      <c r="H350" s="78">
        <v>6.1226000000000003</v>
      </c>
      <c r="I350" s="78">
        <v>6.1226000000000003</v>
      </c>
      <c r="J350" s="79">
        <v>2.0000000000000001E-4</v>
      </c>
      <c r="K350" s="79">
        <v>0</v>
      </c>
    </row>
    <row r="351" spans="2:11">
      <c r="B351" t="s">
        <v>3603</v>
      </c>
      <c r="C351" t="s">
        <v>3604</v>
      </c>
      <c r="D351" t="s">
        <v>126</v>
      </c>
      <c r="E351" t="s">
        <v>113</v>
      </c>
      <c r="F351" t="s">
        <v>2666</v>
      </c>
      <c r="G351" s="78">
        <v>35300</v>
      </c>
      <c r="H351" s="78">
        <v>6.5319263456090653</v>
      </c>
      <c r="I351" s="78">
        <v>2.3057699999999999</v>
      </c>
      <c r="J351" s="79">
        <v>1E-4</v>
      </c>
      <c r="K351" s="79">
        <v>0</v>
      </c>
    </row>
    <row r="352" spans="2:11">
      <c r="B352" t="s">
        <v>3605</v>
      </c>
      <c r="C352" t="s">
        <v>3606</v>
      </c>
      <c r="D352" t="s">
        <v>126</v>
      </c>
      <c r="E352" t="s">
        <v>113</v>
      </c>
      <c r="F352" t="s">
        <v>2666</v>
      </c>
      <c r="G352" s="78">
        <v>-160000</v>
      </c>
      <c r="H352" s="78">
        <v>6.8518400000000002</v>
      </c>
      <c r="I352" s="78">
        <v>-10.962944</v>
      </c>
      <c r="J352" s="79">
        <v>-2.9999999999999997E-4</v>
      </c>
      <c r="K352" s="79">
        <v>0</v>
      </c>
    </row>
    <row r="353" spans="2:11">
      <c r="B353" t="s">
        <v>3607</v>
      </c>
      <c r="C353" t="s">
        <v>3608</v>
      </c>
      <c r="D353" t="s">
        <v>126</v>
      </c>
      <c r="E353" t="s">
        <v>113</v>
      </c>
      <c r="F353" t="s">
        <v>2666</v>
      </c>
      <c r="G353" s="78">
        <v>119000</v>
      </c>
      <c r="H353" s="78">
        <v>6.5422399999999996</v>
      </c>
      <c r="I353" s="78">
        <v>7.7852655999999998</v>
      </c>
      <c r="J353" s="79">
        <v>2.0000000000000001E-4</v>
      </c>
      <c r="K353" s="79">
        <v>0</v>
      </c>
    </row>
    <row r="354" spans="2:11">
      <c r="B354" t="s">
        <v>3609</v>
      </c>
      <c r="C354" t="s">
        <v>3610</v>
      </c>
      <c r="D354" t="s">
        <v>126</v>
      </c>
      <c r="E354" t="s">
        <v>109</v>
      </c>
      <c r="F354" t="s">
        <v>2666</v>
      </c>
      <c r="G354" s="78">
        <v>-256084.31</v>
      </c>
      <c r="H354" s="78">
        <v>-0.95685674768594764</v>
      </c>
      <c r="I354" s="78">
        <v>2.4503599999999999</v>
      </c>
      <c r="J354" s="79">
        <v>1E-4</v>
      </c>
      <c r="K354" s="79">
        <v>0</v>
      </c>
    </row>
    <row r="355" spans="2:11">
      <c r="B355" t="s">
        <v>3611</v>
      </c>
      <c r="C355" t="s">
        <v>3612</v>
      </c>
      <c r="D355" t="s">
        <v>126</v>
      </c>
      <c r="E355" t="s">
        <v>109</v>
      </c>
      <c r="F355" t="s">
        <v>2666</v>
      </c>
      <c r="G355" s="78">
        <v>-66286.14</v>
      </c>
      <c r="H355" s="78">
        <v>-1.1543137072093803</v>
      </c>
      <c r="I355" s="78">
        <v>0.76515</v>
      </c>
      <c r="J355" s="79">
        <v>0</v>
      </c>
      <c r="K355" s="79">
        <v>0</v>
      </c>
    </row>
    <row r="356" spans="2:11">
      <c r="B356" t="s">
        <v>3613</v>
      </c>
      <c r="C356" t="s">
        <v>3614</v>
      </c>
      <c r="D356" t="s">
        <v>126</v>
      </c>
      <c r="E356" t="s">
        <v>113</v>
      </c>
      <c r="F356" t="s">
        <v>2736</v>
      </c>
      <c r="G356" s="78">
        <v>-603900</v>
      </c>
      <c r="H356" s="78">
        <v>3.992715681404206</v>
      </c>
      <c r="I356" s="78">
        <v>-24.112010000000001</v>
      </c>
      <c r="J356" s="79">
        <v>-8.0000000000000004E-4</v>
      </c>
      <c r="K356" s="79">
        <v>0</v>
      </c>
    </row>
    <row r="357" spans="2:11">
      <c r="B357" t="s">
        <v>3615</v>
      </c>
      <c r="C357" t="s">
        <v>3616</v>
      </c>
      <c r="D357" t="s">
        <v>126</v>
      </c>
      <c r="E357" t="s">
        <v>113</v>
      </c>
      <c r="F357" t="s">
        <v>2746</v>
      </c>
      <c r="G357" s="78">
        <v>-1900000</v>
      </c>
      <c r="H357" s="78">
        <v>4.5682842105263193</v>
      </c>
      <c r="I357" s="78">
        <v>-86.797399999999996</v>
      </c>
      <c r="J357" s="79">
        <v>-2.8E-3</v>
      </c>
      <c r="K357" s="79">
        <v>0</v>
      </c>
    </row>
    <row r="358" spans="2:11">
      <c r="B358" t="s">
        <v>3617</v>
      </c>
      <c r="C358" t="s">
        <v>3618</v>
      </c>
      <c r="D358" t="s">
        <v>126</v>
      </c>
      <c r="E358" t="s">
        <v>113</v>
      </c>
      <c r="F358" t="s">
        <v>2746</v>
      </c>
      <c r="G358" s="78">
        <v>-1210000</v>
      </c>
      <c r="H358" s="78">
        <v>4.6171763636363616</v>
      </c>
      <c r="I358" s="78">
        <v>-55.867834000000002</v>
      </c>
      <c r="J358" s="79">
        <v>-1.8E-3</v>
      </c>
      <c r="K358" s="79">
        <v>0</v>
      </c>
    </row>
    <row r="359" spans="2:11">
      <c r="B359" t="s">
        <v>3619</v>
      </c>
      <c r="C359" t="s">
        <v>3620</v>
      </c>
      <c r="D359" t="s">
        <v>126</v>
      </c>
      <c r="E359" t="s">
        <v>113</v>
      </c>
      <c r="F359" t="s">
        <v>3300</v>
      </c>
      <c r="G359" s="78">
        <v>-491500</v>
      </c>
      <c r="H359" s="78">
        <v>4.5813333333333253</v>
      </c>
      <c r="I359" s="78">
        <v>-22.517253333333301</v>
      </c>
      <c r="J359" s="79">
        <v>-6.9999999999999999E-4</v>
      </c>
      <c r="K359" s="79">
        <v>0</v>
      </c>
    </row>
    <row r="360" spans="2:11">
      <c r="B360" t="s">
        <v>3621</v>
      </c>
      <c r="C360" t="s">
        <v>3622</v>
      </c>
      <c r="D360" t="s">
        <v>126</v>
      </c>
      <c r="E360" t="s">
        <v>113</v>
      </c>
      <c r="F360" t="s">
        <v>3300</v>
      </c>
      <c r="G360" s="78">
        <v>-4070000</v>
      </c>
      <c r="H360" s="78">
        <v>4.6274384615384587</v>
      </c>
      <c r="I360" s="78">
        <v>-188.336745384615</v>
      </c>
      <c r="J360" s="79">
        <v>-6.0000000000000001E-3</v>
      </c>
      <c r="K360" s="79">
        <v>0</v>
      </c>
    </row>
    <row r="361" spans="2:11">
      <c r="B361" t="s">
        <v>3623</v>
      </c>
      <c r="C361" t="s">
        <v>3624</v>
      </c>
      <c r="D361" t="s">
        <v>126</v>
      </c>
      <c r="E361" t="s">
        <v>113</v>
      </c>
      <c r="F361" t="s">
        <v>2572</v>
      </c>
      <c r="G361" s="78">
        <v>507800</v>
      </c>
      <c r="H361" s="78">
        <v>3.7901258278145686</v>
      </c>
      <c r="I361" s="78">
        <v>19.2462589536423</v>
      </c>
      <c r="J361" s="79">
        <v>5.9999999999999995E-4</v>
      </c>
      <c r="K361" s="79">
        <v>0</v>
      </c>
    </row>
    <row r="362" spans="2:11">
      <c r="B362" t="s">
        <v>3625</v>
      </c>
      <c r="C362" t="s">
        <v>3626</v>
      </c>
      <c r="D362" t="s">
        <v>126</v>
      </c>
      <c r="E362" t="s">
        <v>113</v>
      </c>
      <c r="F362" t="s">
        <v>2572</v>
      </c>
      <c r="G362" s="78">
        <v>-14000</v>
      </c>
      <c r="H362" s="78">
        <v>3.8291428571428572</v>
      </c>
      <c r="I362" s="78">
        <v>-0.53608</v>
      </c>
      <c r="J362" s="79">
        <v>0</v>
      </c>
      <c r="K362" s="79">
        <v>0</v>
      </c>
    </row>
    <row r="363" spans="2:11">
      <c r="B363" t="s">
        <v>3627</v>
      </c>
      <c r="C363" t="s">
        <v>3628</v>
      </c>
      <c r="D363" t="s">
        <v>126</v>
      </c>
      <c r="E363" t="s">
        <v>113</v>
      </c>
      <c r="F363" t="s">
        <v>3307</v>
      </c>
      <c r="G363" s="78">
        <v>19800</v>
      </c>
      <c r="H363" s="78">
        <v>2.4265656565656615</v>
      </c>
      <c r="I363" s="78">
        <v>0.480460000000001</v>
      </c>
      <c r="J363" s="79">
        <v>0</v>
      </c>
      <c r="K363" s="79">
        <v>0</v>
      </c>
    </row>
    <row r="364" spans="2:11">
      <c r="B364" t="s">
        <v>3629</v>
      </c>
      <c r="C364" t="s">
        <v>3630</v>
      </c>
      <c r="D364" t="s">
        <v>126</v>
      </c>
      <c r="E364" t="s">
        <v>113</v>
      </c>
      <c r="F364" t="s">
        <v>2592</v>
      </c>
      <c r="G364" s="78">
        <v>-112100</v>
      </c>
      <c r="H364" s="78">
        <v>2.6892666666666782</v>
      </c>
      <c r="I364" s="78">
        <v>-3.0146679333333402</v>
      </c>
      <c r="J364" s="79">
        <v>-1E-4</v>
      </c>
      <c r="K364" s="79">
        <v>0</v>
      </c>
    </row>
    <row r="365" spans="2:11">
      <c r="B365" t="s">
        <v>3631</v>
      </c>
      <c r="C365" t="s">
        <v>3632</v>
      </c>
      <c r="D365" t="s">
        <v>126</v>
      </c>
      <c r="E365" t="s">
        <v>113</v>
      </c>
      <c r="F365" t="s">
        <v>2592</v>
      </c>
      <c r="G365" s="78">
        <v>-231100</v>
      </c>
      <c r="H365" s="78">
        <v>2.7114895470383318</v>
      </c>
      <c r="I365" s="78">
        <v>-6.2662523432055801</v>
      </c>
      <c r="J365" s="79">
        <v>-2.0000000000000001E-4</v>
      </c>
      <c r="K365" s="79">
        <v>0</v>
      </c>
    </row>
    <row r="366" spans="2:11">
      <c r="B366" t="s">
        <v>3633</v>
      </c>
      <c r="C366" t="s">
        <v>3634</v>
      </c>
      <c r="D366" t="s">
        <v>126</v>
      </c>
      <c r="E366" t="s">
        <v>116</v>
      </c>
      <c r="F366" t="s">
        <v>2592</v>
      </c>
      <c r="G366" s="78">
        <v>640000</v>
      </c>
      <c r="H366" s="78">
        <v>-6.5352818181818177</v>
      </c>
      <c r="I366" s="78">
        <v>-41.825803636363602</v>
      </c>
      <c r="J366" s="79">
        <v>-1.2999999999999999E-3</v>
      </c>
      <c r="K366" s="79">
        <v>0</v>
      </c>
    </row>
    <row r="367" spans="2:11">
      <c r="B367" t="s">
        <v>3635</v>
      </c>
      <c r="C367" t="s">
        <v>3636</v>
      </c>
      <c r="D367" t="s">
        <v>126</v>
      </c>
      <c r="E367" t="s">
        <v>116</v>
      </c>
      <c r="F367" t="s">
        <v>2592</v>
      </c>
      <c r="G367" s="78">
        <v>828000</v>
      </c>
      <c r="H367" s="78">
        <v>-6.5561428571428602</v>
      </c>
      <c r="I367" s="78">
        <v>-54.284862857142897</v>
      </c>
      <c r="J367" s="79">
        <v>-1.6999999999999999E-3</v>
      </c>
      <c r="K367" s="79">
        <v>0</v>
      </c>
    </row>
    <row r="368" spans="2:11">
      <c r="B368" t="s">
        <v>3637</v>
      </c>
      <c r="C368" t="s">
        <v>3638</v>
      </c>
      <c r="D368" t="s">
        <v>126</v>
      </c>
      <c r="E368" t="s">
        <v>116</v>
      </c>
      <c r="F368" t="s">
        <v>2592</v>
      </c>
      <c r="G368" s="78">
        <v>100000</v>
      </c>
      <c r="H368" s="78">
        <v>-6.5522799999999997</v>
      </c>
      <c r="I368" s="78">
        <v>-6.5522799999999997</v>
      </c>
      <c r="J368" s="79">
        <v>-2.0000000000000001E-4</v>
      </c>
      <c r="K368" s="79">
        <v>0</v>
      </c>
    </row>
    <row r="369" spans="2:11">
      <c r="B369" t="s">
        <v>3639</v>
      </c>
      <c r="C369" t="s">
        <v>3640</v>
      </c>
      <c r="D369" t="s">
        <v>126</v>
      </c>
      <c r="E369" t="s">
        <v>113</v>
      </c>
      <c r="F369" t="s">
        <v>3641</v>
      </c>
      <c r="G369" s="78">
        <v>26600</v>
      </c>
      <c r="H369" s="78">
        <v>4.4609398496240598</v>
      </c>
      <c r="I369" s="78">
        <v>1.1866099999999999</v>
      </c>
      <c r="J369" s="79">
        <v>0</v>
      </c>
      <c r="K369" s="79">
        <v>0</v>
      </c>
    </row>
    <row r="370" spans="2:11">
      <c r="B370" t="s">
        <v>3642</v>
      </c>
      <c r="C370" t="s">
        <v>3643</v>
      </c>
      <c r="D370" t="s">
        <v>126</v>
      </c>
      <c r="E370" t="s">
        <v>113</v>
      </c>
      <c r="F370" t="s">
        <v>2622</v>
      </c>
      <c r="G370" s="78">
        <v>-45400</v>
      </c>
      <c r="H370" s="78">
        <v>0.97571428571428465</v>
      </c>
      <c r="I370" s="78">
        <v>-0.44297428571428699</v>
      </c>
      <c r="J370" s="79">
        <v>0</v>
      </c>
      <c r="K370" s="79">
        <v>0</v>
      </c>
    </row>
    <row r="371" spans="2:11">
      <c r="B371" t="s">
        <v>3644</v>
      </c>
      <c r="C371" t="s">
        <v>3645</v>
      </c>
      <c r="D371" t="s">
        <v>126</v>
      </c>
      <c r="E371" t="s">
        <v>113</v>
      </c>
      <c r="F371" t="s">
        <v>2622</v>
      </c>
      <c r="G371" s="78">
        <v>-1920000</v>
      </c>
      <c r="H371" s="78">
        <v>1.00082</v>
      </c>
      <c r="I371" s="78">
        <v>-19.215744000000001</v>
      </c>
      <c r="J371" s="79">
        <v>-5.9999999999999995E-4</v>
      </c>
      <c r="K371" s="79">
        <v>0</v>
      </c>
    </row>
    <row r="372" spans="2:11">
      <c r="B372" t="s">
        <v>3646</v>
      </c>
      <c r="C372" t="s">
        <v>3647</v>
      </c>
      <c r="D372" t="s">
        <v>126</v>
      </c>
      <c r="E372" t="s">
        <v>109</v>
      </c>
      <c r="F372" t="s">
        <v>2622</v>
      </c>
      <c r="G372" s="78">
        <v>-113071.44</v>
      </c>
      <c r="H372" s="78">
        <v>-2.2864394404104167</v>
      </c>
      <c r="I372" s="78">
        <v>2.5853100000000002</v>
      </c>
      <c r="J372" s="79">
        <v>1E-4</v>
      </c>
      <c r="K372" s="79">
        <v>0</v>
      </c>
    </row>
    <row r="373" spans="2:11">
      <c r="B373" t="s">
        <v>3648</v>
      </c>
      <c r="C373" t="s">
        <v>3649</v>
      </c>
      <c r="D373" t="s">
        <v>126</v>
      </c>
      <c r="E373" t="s">
        <v>109</v>
      </c>
      <c r="F373" t="s">
        <v>2622</v>
      </c>
      <c r="G373" s="78">
        <v>-186272.71</v>
      </c>
      <c r="H373" s="78">
        <v>-2.3009745572397087</v>
      </c>
      <c r="I373" s="78">
        <v>4.2860876641809096</v>
      </c>
      <c r="J373" s="79">
        <v>1E-4</v>
      </c>
      <c r="K373" s="79">
        <v>0</v>
      </c>
    </row>
    <row r="374" spans="2:11">
      <c r="B374" t="s">
        <v>3650</v>
      </c>
      <c r="C374" t="s">
        <v>3651</v>
      </c>
      <c r="D374" t="s">
        <v>126</v>
      </c>
      <c r="E374" t="s">
        <v>113</v>
      </c>
      <c r="F374" t="s">
        <v>2613</v>
      </c>
      <c r="G374" s="78">
        <v>-26200</v>
      </c>
      <c r="H374" s="78">
        <v>-0.73562226963425426</v>
      </c>
      <c r="I374" s="78">
        <v>0.74745725495703796</v>
      </c>
      <c r="J374" s="79">
        <v>0</v>
      </c>
      <c r="K374" s="79">
        <v>0</v>
      </c>
    </row>
    <row r="375" spans="2:11">
      <c r="B375" s="80" t="s">
        <v>2351</v>
      </c>
      <c r="C375" s="16"/>
      <c r="D375" s="16"/>
      <c r="G375" s="82">
        <v>32095807.23</v>
      </c>
      <c r="I375" s="82">
        <v>327.61946929711002</v>
      </c>
      <c r="J375" s="81">
        <v>1.04E-2</v>
      </c>
      <c r="K375" s="81">
        <v>0</v>
      </c>
    </row>
    <row r="376" spans="2:11">
      <c r="B376" t="s">
        <v>3652</v>
      </c>
      <c r="C376" t="s">
        <v>3653</v>
      </c>
      <c r="D376" t="s">
        <v>390</v>
      </c>
      <c r="E376" t="s">
        <v>105</v>
      </c>
      <c r="F376" t="s">
        <v>285</v>
      </c>
      <c r="G376" s="78">
        <v>31936126.600000001</v>
      </c>
      <c r="H376" s="78">
        <v>1.0259</v>
      </c>
      <c r="I376" s="78">
        <v>327.63272278940002</v>
      </c>
      <c r="J376" s="79">
        <v>1.04E-2</v>
      </c>
      <c r="K376" s="79">
        <v>0</v>
      </c>
    </row>
    <row r="377" spans="2:11">
      <c r="B377" t="s">
        <v>3654</v>
      </c>
      <c r="C377" t="s">
        <v>3655</v>
      </c>
      <c r="D377" t="s">
        <v>390</v>
      </c>
      <c r="E377" t="s">
        <v>105</v>
      </c>
      <c r="F377" t="s">
        <v>285</v>
      </c>
      <c r="G377" s="78">
        <v>159680.63</v>
      </c>
      <c r="H377" s="78">
        <v>-8.3000000000000001E-3</v>
      </c>
      <c r="I377" s="78">
        <v>-1.325349229E-2</v>
      </c>
      <c r="J377" s="79">
        <v>0</v>
      </c>
      <c r="K377" s="79">
        <v>0</v>
      </c>
    </row>
    <row r="378" spans="2:11">
      <c r="B378" s="80" t="s">
        <v>992</v>
      </c>
      <c r="C378" s="16"/>
      <c r="D378" s="16"/>
      <c r="G378" s="82">
        <v>0</v>
      </c>
      <c r="I378" s="82">
        <v>0</v>
      </c>
      <c r="J378" s="81">
        <v>0</v>
      </c>
      <c r="K378" s="81">
        <v>0</v>
      </c>
    </row>
    <row r="379" spans="2:11">
      <c r="B379" t="s">
        <v>269</v>
      </c>
      <c r="C379" t="s">
        <v>269</v>
      </c>
      <c r="D379" t="s">
        <v>269</v>
      </c>
      <c r="E379" t="s">
        <v>269</v>
      </c>
      <c r="G379" s="78">
        <v>0</v>
      </c>
      <c r="H379" s="78">
        <v>0</v>
      </c>
      <c r="I379" s="78">
        <v>0</v>
      </c>
      <c r="J379" s="79">
        <v>0</v>
      </c>
      <c r="K379" s="79">
        <v>0</v>
      </c>
    </row>
    <row r="380" spans="2:11">
      <c r="B380" s="80" t="s">
        <v>277</v>
      </c>
      <c r="C380" s="16"/>
      <c r="D380" s="16"/>
      <c r="G380" s="82">
        <v>0</v>
      </c>
      <c r="I380" s="82">
        <v>0</v>
      </c>
      <c r="J380" s="81">
        <v>0</v>
      </c>
      <c r="K380" s="81">
        <v>0</v>
      </c>
    </row>
    <row r="381" spans="2:11">
      <c r="B381" s="80" t="s">
        <v>2343</v>
      </c>
      <c r="C381" s="16"/>
      <c r="D381" s="16"/>
      <c r="G381" s="82">
        <v>0</v>
      </c>
      <c r="I381" s="82">
        <v>0</v>
      </c>
      <c r="J381" s="81">
        <v>0</v>
      </c>
      <c r="K381" s="81">
        <v>0</v>
      </c>
    </row>
    <row r="382" spans="2:11">
      <c r="B382" t="s">
        <v>269</v>
      </c>
      <c r="C382" t="s">
        <v>269</v>
      </c>
      <c r="D382" t="s">
        <v>269</v>
      </c>
      <c r="E382" t="s">
        <v>269</v>
      </c>
      <c r="G382" s="78">
        <v>0</v>
      </c>
      <c r="H382" s="78">
        <v>0</v>
      </c>
      <c r="I382" s="78">
        <v>0</v>
      </c>
      <c r="J382" s="79">
        <v>0</v>
      </c>
      <c r="K382" s="79">
        <v>0</v>
      </c>
    </row>
    <row r="383" spans="2:11">
      <c r="B383" s="80" t="s">
        <v>2358</v>
      </c>
      <c r="C383" s="16"/>
      <c r="D383" s="16"/>
      <c r="G383" s="82">
        <v>0</v>
      </c>
      <c r="I383" s="82">
        <v>0</v>
      </c>
      <c r="J383" s="81">
        <v>0</v>
      </c>
      <c r="K383" s="81">
        <v>0</v>
      </c>
    </row>
    <row r="384" spans="2:11">
      <c r="B384" t="s">
        <v>269</v>
      </c>
      <c r="C384" t="s">
        <v>269</v>
      </c>
      <c r="D384" t="s">
        <v>269</v>
      </c>
      <c r="E384" t="s">
        <v>269</v>
      </c>
      <c r="G384" s="78">
        <v>0</v>
      </c>
      <c r="H384" s="78">
        <v>0</v>
      </c>
      <c r="I384" s="78">
        <v>0</v>
      </c>
      <c r="J384" s="79">
        <v>0</v>
      </c>
      <c r="K384" s="79">
        <v>0</v>
      </c>
    </row>
    <row r="385" spans="2:11">
      <c r="B385" s="80" t="s">
        <v>2351</v>
      </c>
      <c r="C385" s="16"/>
      <c r="D385" s="16"/>
      <c r="G385" s="82">
        <v>0</v>
      </c>
      <c r="I385" s="82">
        <v>0</v>
      </c>
      <c r="J385" s="81">
        <v>0</v>
      </c>
      <c r="K385" s="81">
        <v>0</v>
      </c>
    </row>
    <row r="386" spans="2:11">
      <c r="B386" t="s">
        <v>269</v>
      </c>
      <c r="C386" t="s">
        <v>269</v>
      </c>
      <c r="D386" t="s">
        <v>269</v>
      </c>
      <c r="E386" t="s">
        <v>269</v>
      </c>
      <c r="G386" s="78">
        <v>0</v>
      </c>
      <c r="H386" s="78">
        <v>0</v>
      </c>
      <c r="I386" s="78">
        <v>0</v>
      </c>
      <c r="J386" s="79">
        <v>0</v>
      </c>
      <c r="K386" s="79">
        <v>0</v>
      </c>
    </row>
    <row r="387" spans="2:11">
      <c r="B387" s="80" t="s">
        <v>992</v>
      </c>
      <c r="C387" s="16"/>
      <c r="D387" s="16"/>
      <c r="G387" s="82">
        <v>0</v>
      </c>
      <c r="I387" s="82">
        <v>0</v>
      </c>
      <c r="J387" s="81">
        <v>0</v>
      </c>
      <c r="K387" s="81">
        <v>0</v>
      </c>
    </row>
    <row r="388" spans="2:11">
      <c r="B388" t="s">
        <v>269</v>
      </c>
      <c r="C388" t="s">
        <v>269</v>
      </c>
      <c r="D388" t="s">
        <v>269</v>
      </c>
      <c r="E388" t="s">
        <v>269</v>
      </c>
      <c r="G388" s="78">
        <v>0</v>
      </c>
      <c r="H388" s="78">
        <v>0</v>
      </c>
      <c r="I388" s="78">
        <v>0</v>
      </c>
      <c r="J388" s="79">
        <v>0</v>
      </c>
      <c r="K388" s="79">
        <v>0</v>
      </c>
    </row>
    <row r="389" spans="2:11">
      <c r="B389" t="s">
        <v>279</v>
      </c>
      <c r="C389" s="16"/>
      <c r="D389" s="16"/>
    </row>
    <row r="390" spans="2:11">
      <c r="B390" t="s">
        <v>379</v>
      </c>
      <c r="C390" s="16"/>
      <c r="D390" s="16"/>
    </row>
    <row r="391" spans="2:11">
      <c r="B391" t="s">
        <v>380</v>
      </c>
      <c r="C391" s="16"/>
      <c r="D391" s="16"/>
    </row>
    <row r="392" spans="2:11">
      <c r="B392" t="s">
        <v>381</v>
      </c>
      <c r="C392" s="16"/>
      <c r="D392" s="16"/>
    </row>
    <row r="393" spans="2:11">
      <c r="C393" s="16"/>
      <c r="D393" s="16"/>
    </row>
    <row r="394" spans="2:11">
      <c r="C394" s="16"/>
      <c r="D394" s="16"/>
    </row>
    <row r="395" spans="2:11">
      <c r="C395" s="16"/>
      <c r="D395" s="16"/>
    </row>
    <row r="396" spans="2:11">
      <c r="C396" s="16"/>
      <c r="D396" s="16"/>
    </row>
    <row r="397" spans="2:11">
      <c r="C397" s="16"/>
      <c r="D397" s="16"/>
    </row>
    <row r="398" spans="2:11">
      <c r="C398" s="16"/>
      <c r="D398" s="16"/>
    </row>
    <row r="399" spans="2:11">
      <c r="C399" s="16"/>
      <c r="D399" s="16"/>
    </row>
    <row r="400" spans="2:11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9">
        <v>43830</v>
      </c>
    </row>
    <row r="2" spans="2:78">
      <c r="B2" s="2" t="s">
        <v>1</v>
      </c>
      <c r="C2" s="12" t="s">
        <v>196</v>
      </c>
    </row>
    <row r="3" spans="2:78">
      <c r="B3" s="2" t="s">
        <v>2</v>
      </c>
      <c r="C3" s="26" t="s">
        <v>4158</v>
      </c>
    </row>
    <row r="4" spans="2:78">
      <c r="B4" s="2" t="s">
        <v>3</v>
      </c>
    </row>
    <row r="5" spans="2:78">
      <c r="B5" s="75" t="s">
        <v>197</v>
      </c>
      <c r="C5" t="s">
        <v>198</v>
      </c>
    </row>
    <row r="6" spans="2:7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148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80" t="s">
        <v>206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2370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269</v>
      </c>
      <c r="C14" t="s">
        <v>269</v>
      </c>
      <c r="D14" s="16"/>
      <c r="E14" t="s">
        <v>269</v>
      </c>
      <c r="H14" s="78">
        <v>0</v>
      </c>
      <c r="I14" t="s">
        <v>269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2371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269</v>
      </c>
      <c r="C16" t="s">
        <v>269</v>
      </c>
      <c r="D16" s="16"/>
      <c r="E16" t="s">
        <v>269</v>
      </c>
      <c r="H16" s="78">
        <v>0</v>
      </c>
      <c r="I16" t="s">
        <v>269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2375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2376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269</v>
      </c>
      <c r="C19" t="s">
        <v>269</v>
      </c>
      <c r="D19" s="16"/>
      <c r="E19" t="s">
        <v>269</v>
      </c>
      <c r="H19" s="78">
        <v>0</v>
      </c>
      <c r="I19" t="s">
        <v>269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2377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269</v>
      </c>
      <c r="C21" t="s">
        <v>269</v>
      </c>
      <c r="D21" s="16"/>
      <c r="E21" t="s">
        <v>269</v>
      </c>
      <c r="H21" s="78">
        <v>0</v>
      </c>
      <c r="I21" t="s">
        <v>269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2378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269</v>
      </c>
      <c r="C23" t="s">
        <v>269</v>
      </c>
      <c r="D23" s="16"/>
      <c r="E23" t="s">
        <v>269</v>
      </c>
      <c r="H23" s="78">
        <v>0</v>
      </c>
      <c r="I23" t="s">
        <v>269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2379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269</v>
      </c>
      <c r="C25" t="s">
        <v>269</v>
      </c>
      <c r="D25" s="16"/>
      <c r="E25" t="s">
        <v>269</v>
      </c>
      <c r="H25" s="78">
        <v>0</v>
      </c>
      <c r="I25" t="s">
        <v>269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277</v>
      </c>
      <c r="D26" s="16"/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2370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269</v>
      </c>
      <c r="C28" t="s">
        <v>269</v>
      </c>
      <c r="D28" s="16"/>
      <c r="E28" t="s">
        <v>269</v>
      </c>
      <c r="H28" s="78">
        <v>0</v>
      </c>
      <c r="I28" t="s">
        <v>269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2371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269</v>
      </c>
      <c r="C30" t="s">
        <v>269</v>
      </c>
      <c r="D30" s="16"/>
      <c r="E30" t="s">
        <v>269</v>
      </c>
      <c r="H30" s="78">
        <v>0</v>
      </c>
      <c r="I30" t="s">
        <v>269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2375</v>
      </c>
      <c r="D31" s="16"/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2376</v>
      </c>
      <c r="D32" s="16"/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269</v>
      </c>
      <c r="C33" t="s">
        <v>269</v>
      </c>
      <c r="D33" s="16"/>
      <c r="E33" t="s">
        <v>269</v>
      </c>
      <c r="H33" s="78">
        <v>0</v>
      </c>
      <c r="I33" t="s">
        <v>269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2377</v>
      </c>
      <c r="D34" s="16"/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269</v>
      </c>
      <c r="C35" t="s">
        <v>269</v>
      </c>
      <c r="D35" s="16"/>
      <c r="E35" t="s">
        <v>269</v>
      </c>
      <c r="H35" s="78">
        <v>0</v>
      </c>
      <c r="I35" t="s">
        <v>269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2378</v>
      </c>
      <c r="D36" s="16"/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269</v>
      </c>
      <c r="C37" t="s">
        <v>269</v>
      </c>
      <c r="D37" s="16"/>
      <c r="E37" t="s">
        <v>269</v>
      </c>
      <c r="H37" s="78">
        <v>0</v>
      </c>
      <c r="I37" t="s">
        <v>269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2379</v>
      </c>
      <c r="D38" s="16"/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269</v>
      </c>
      <c r="C39" t="s">
        <v>269</v>
      </c>
      <c r="D39" s="16"/>
      <c r="E39" t="s">
        <v>269</v>
      </c>
      <c r="H39" s="78">
        <v>0</v>
      </c>
      <c r="I39" t="s">
        <v>269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279</v>
      </c>
      <c r="D40" s="16"/>
    </row>
    <row r="41" spans="2:17">
      <c r="B41" t="s">
        <v>379</v>
      </c>
      <c r="D41" s="16"/>
    </row>
    <row r="42" spans="2:17">
      <c r="B42" t="s">
        <v>380</v>
      </c>
      <c r="D42" s="16"/>
    </row>
    <row r="43" spans="2:17">
      <c r="B43" t="s">
        <v>381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3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73"/>
  <sheetViews>
    <sheetView rightToLeft="1" topLeftCell="A8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5.42578125" style="16" bestFit="1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9">
        <v>43830</v>
      </c>
    </row>
    <row r="2" spans="2:59">
      <c r="B2" s="2" t="s">
        <v>1</v>
      </c>
      <c r="C2" s="12" t="s">
        <v>196</v>
      </c>
    </row>
    <row r="3" spans="2:59">
      <c r="B3" s="2" t="s">
        <v>2</v>
      </c>
      <c r="C3" s="26" t="s">
        <v>4158</v>
      </c>
    </row>
    <row r="4" spans="2:59">
      <c r="B4" s="2" t="s">
        <v>3</v>
      </c>
      <c r="C4" s="2"/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9" t="s">
        <v>149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5.61</v>
      </c>
      <c r="J11" s="18"/>
      <c r="K11" s="18"/>
      <c r="L11" s="77">
        <v>2.07E-2</v>
      </c>
      <c r="M11" s="76">
        <v>1719025809.8169999</v>
      </c>
      <c r="N11" s="7"/>
      <c r="O11" s="76">
        <v>2272861.6185067594</v>
      </c>
      <c r="P11" s="77">
        <v>1</v>
      </c>
      <c r="Q11" s="77">
        <v>0.1197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0" t="s">
        <v>206</v>
      </c>
      <c r="I12" s="82">
        <v>5.97</v>
      </c>
      <c r="L12" s="81">
        <v>1.6799999999999999E-2</v>
      </c>
      <c r="M12" s="82">
        <v>1608904231.8970001</v>
      </c>
      <c r="O12" s="82">
        <v>1877529.4399855428</v>
      </c>
      <c r="P12" s="81">
        <v>0.82609999999999995</v>
      </c>
      <c r="Q12" s="81">
        <v>9.8900000000000002E-2</v>
      </c>
    </row>
    <row r="13" spans="2:59">
      <c r="B13" s="80" t="s">
        <v>4302</v>
      </c>
      <c r="I13" s="82">
        <v>2.16</v>
      </c>
      <c r="L13" s="81">
        <v>8.2000000000000007E-3</v>
      </c>
      <c r="M13" s="82">
        <v>798125191.70000005</v>
      </c>
      <c r="O13" s="82">
        <v>838249.54176992795</v>
      </c>
      <c r="P13" s="81">
        <v>0.36880000000000002</v>
      </c>
      <c r="Q13" s="81">
        <v>4.41E-2</v>
      </c>
    </row>
    <row r="14" spans="2:59">
      <c r="B14" t="s">
        <v>4093</v>
      </c>
      <c r="C14" t="s">
        <v>3656</v>
      </c>
      <c r="D14" t="s">
        <v>3657</v>
      </c>
      <c r="E14"/>
      <c r="F14" t="s">
        <v>3658</v>
      </c>
      <c r="G14" t="s">
        <v>285</v>
      </c>
      <c r="H14" t="s">
        <v>3659</v>
      </c>
      <c r="I14" s="78">
        <v>2.44</v>
      </c>
      <c r="J14" t="s">
        <v>105</v>
      </c>
      <c r="K14" s="79">
        <v>0</v>
      </c>
      <c r="L14" s="79">
        <v>1.3899999999999999E-2</v>
      </c>
      <c r="M14" s="78">
        <v>32642374.039999999</v>
      </c>
      <c r="N14" s="78">
        <v>101.78</v>
      </c>
      <c r="O14" s="78">
        <v>33223.408297911999</v>
      </c>
      <c r="P14" s="79">
        <v>1.46E-2</v>
      </c>
      <c r="Q14" s="79">
        <v>1.6999999999999999E-3</v>
      </c>
    </row>
    <row r="15" spans="2:59">
      <c r="B15" t="s">
        <v>4093</v>
      </c>
      <c r="C15" t="s">
        <v>3656</v>
      </c>
      <c r="D15" t="s">
        <v>3660</v>
      </c>
      <c r="E15"/>
      <c r="F15" t="s">
        <v>3658</v>
      </c>
      <c r="G15" t="s">
        <v>285</v>
      </c>
      <c r="H15" t="s">
        <v>3659</v>
      </c>
      <c r="I15" s="78">
        <v>2.14</v>
      </c>
      <c r="J15" t="s">
        <v>105</v>
      </c>
      <c r="K15" s="79">
        <v>0</v>
      </c>
      <c r="L15" s="79">
        <v>8.3000000000000001E-3</v>
      </c>
      <c r="M15" s="78">
        <v>756927565.82000005</v>
      </c>
      <c r="N15" s="78">
        <v>105.2</v>
      </c>
      <c r="O15" s="78">
        <v>796287.79924264003</v>
      </c>
      <c r="P15" s="79">
        <v>0.3503</v>
      </c>
      <c r="Q15" s="79">
        <v>4.19E-2</v>
      </c>
    </row>
    <row r="16" spans="2:59">
      <c r="B16" t="s">
        <v>4093</v>
      </c>
      <c r="C16" t="s">
        <v>3656</v>
      </c>
      <c r="D16" t="s">
        <v>3660</v>
      </c>
      <c r="E16"/>
      <c r="F16" t="s">
        <v>3658</v>
      </c>
      <c r="G16" t="s">
        <v>285</v>
      </c>
      <c r="H16" t="s">
        <v>3659</v>
      </c>
      <c r="I16" s="78">
        <v>3.2</v>
      </c>
      <c r="J16" t="s">
        <v>105</v>
      </c>
      <c r="K16" s="79">
        <v>0</v>
      </c>
      <c r="L16" s="79">
        <v>-2.2100000000000002E-2</v>
      </c>
      <c r="M16" s="78">
        <v>8555251.8399999999</v>
      </c>
      <c r="N16" s="78">
        <v>102.14</v>
      </c>
      <c r="O16" s="78">
        <v>8738.3342293759997</v>
      </c>
      <c r="P16" s="79">
        <v>3.8E-3</v>
      </c>
      <c r="Q16" s="79">
        <v>5.0000000000000001E-4</v>
      </c>
    </row>
    <row r="17" spans="2:17">
      <c r="B17" s="80" t="s">
        <v>3661</v>
      </c>
      <c r="I17" s="82">
        <v>23.05</v>
      </c>
      <c r="L17" s="81">
        <v>3.39E-2</v>
      </c>
      <c r="M17" s="82">
        <v>191481866.11700001</v>
      </c>
      <c r="O17" s="82">
        <v>202246.767656057</v>
      </c>
      <c r="P17" s="81">
        <v>8.8999999999999996E-2</v>
      </c>
      <c r="Q17" s="81">
        <v>1.0699999999999999E-2</v>
      </c>
    </row>
    <row r="18" spans="2:17">
      <c r="B18" t="s">
        <v>4094</v>
      </c>
      <c r="C18" t="s">
        <v>3656</v>
      </c>
      <c r="D18" t="s">
        <v>3662</v>
      </c>
      <c r="E18"/>
      <c r="F18" t="s">
        <v>269</v>
      </c>
      <c r="G18" t="s">
        <v>2622</v>
      </c>
      <c r="H18" t="s">
        <v>270</v>
      </c>
      <c r="J18" t="s">
        <v>105</v>
      </c>
      <c r="K18" s="79">
        <v>0</v>
      </c>
      <c r="L18" s="79">
        <v>0</v>
      </c>
      <c r="M18" s="78">
        <v>-7726.0129999999999</v>
      </c>
      <c r="N18" s="78">
        <v>100</v>
      </c>
      <c r="O18" s="78">
        <v>-7.726013</v>
      </c>
      <c r="P18" s="79">
        <v>0</v>
      </c>
      <c r="Q18" s="79">
        <v>0</v>
      </c>
    </row>
    <row r="19" spans="2:17">
      <c r="B19" t="s">
        <v>4094</v>
      </c>
      <c r="C19" t="s">
        <v>3656</v>
      </c>
      <c r="D19" t="s">
        <v>3679</v>
      </c>
      <c r="E19"/>
      <c r="F19" t="s">
        <v>269</v>
      </c>
      <c r="G19" t="s">
        <v>2423</v>
      </c>
      <c r="H19" t="s">
        <v>270</v>
      </c>
      <c r="I19" s="78">
        <v>25.02</v>
      </c>
      <c r="J19" t="s">
        <v>105</v>
      </c>
      <c r="K19" s="79">
        <v>2.6599999999999999E-2</v>
      </c>
      <c r="L19" s="79">
        <v>3.0800000000000001E-2</v>
      </c>
      <c r="M19" s="78">
        <v>9051410.3499999996</v>
      </c>
      <c r="N19" s="78">
        <v>108.04</v>
      </c>
      <c r="O19" s="78">
        <v>9779.1437421400005</v>
      </c>
      <c r="P19" s="79">
        <v>4.3E-3</v>
      </c>
      <c r="Q19" s="79">
        <v>5.0000000000000001E-4</v>
      </c>
    </row>
    <row r="20" spans="2:17">
      <c r="B20" t="s">
        <v>4094</v>
      </c>
      <c r="C20" t="s">
        <v>3656</v>
      </c>
      <c r="D20" t="s">
        <v>3674</v>
      </c>
      <c r="E20"/>
      <c r="F20" t="s">
        <v>269</v>
      </c>
      <c r="G20" t="s">
        <v>2423</v>
      </c>
      <c r="H20" t="s">
        <v>270</v>
      </c>
      <c r="I20" s="78">
        <v>25.1</v>
      </c>
      <c r="J20" t="s">
        <v>105</v>
      </c>
      <c r="K20" s="79">
        <v>2.4500000000000001E-2</v>
      </c>
      <c r="L20" s="79">
        <v>2.9100000000000001E-2</v>
      </c>
      <c r="M20" s="78">
        <v>12288953.75</v>
      </c>
      <c r="N20" s="78">
        <v>102.01</v>
      </c>
      <c r="O20" s="78">
        <v>12535.961720375</v>
      </c>
      <c r="P20" s="79">
        <v>5.4999999999999997E-3</v>
      </c>
      <c r="Q20" s="79">
        <v>6.9999999999999999E-4</v>
      </c>
    </row>
    <row r="21" spans="2:17">
      <c r="B21" t="s">
        <v>4094</v>
      </c>
      <c r="C21" t="s">
        <v>3656</v>
      </c>
      <c r="D21" t="s">
        <v>3666</v>
      </c>
      <c r="E21"/>
      <c r="F21" t="s">
        <v>269</v>
      </c>
      <c r="G21" t="s">
        <v>2726</v>
      </c>
      <c r="H21" t="s">
        <v>270</v>
      </c>
      <c r="I21" s="78">
        <v>25.1</v>
      </c>
      <c r="J21" t="s">
        <v>105</v>
      </c>
      <c r="K21" s="79">
        <v>3.7100000000000001E-2</v>
      </c>
      <c r="L21" s="79">
        <v>5.7099999999999998E-2</v>
      </c>
      <c r="M21" s="78">
        <v>10604906.76</v>
      </c>
      <c r="N21" s="78">
        <v>110.56</v>
      </c>
      <c r="O21" s="78">
        <v>11724.784913856</v>
      </c>
      <c r="P21" s="79">
        <v>5.1999999999999998E-3</v>
      </c>
      <c r="Q21" s="79">
        <v>5.9999999999999995E-4</v>
      </c>
    </row>
    <row r="22" spans="2:17">
      <c r="B22" t="s">
        <v>4094</v>
      </c>
      <c r="C22" t="s">
        <v>3656</v>
      </c>
      <c r="D22" t="s">
        <v>3664</v>
      </c>
      <c r="E22"/>
      <c r="F22" t="s">
        <v>269</v>
      </c>
      <c r="G22" t="s">
        <v>2726</v>
      </c>
      <c r="H22" t="s">
        <v>270</v>
      </c>
      <c r="I22" s="78">
        <v>25.1</v>
      </c>
      <c r="J22" t="s">
        <v>105</v>
      </c>
      <c r="K22" s="79">
        <v>3.2899999999999999E-2</v>
      </c>
      <c r="L22" s="79">
        <v>7.0900000000000005E-2</v>
      </c>
      <c r="M22" s="78">
        <v>13701945.800000001</v>
      </c>
      <c r="N22" s="78">
        <v>97.77</v>
      </c>
      <c r="O22" s="78">
        <v>13396.39240866</v>
      </c>
      <c r="P22" s="79">
        <v>5.8999999999999999E-3</v>
      </c>
      <c r="Q22" s="79">
        <v>6.9999999999999999E-4</v>
      </c>
    </row>
    <row r="23" spans="2:17">
      <c r="B23" t="s">
        <v>4094</v>
      </c>
      <c r="C23" t="s">
        <v>3656</v>
      </c>
      <c r="D23" t="s">
        <v>3680</v>
      </c>
      <c r="E23"/>
      <c r="F23" t="s">
        <v>269</v>
      </c>
      <c r="G23" t="s">
        <v>2423</v>
      </c>
      <c r="H23" t="s">
        <v>270</v>
      </c>
      <c r="I23" s="78">
        <v>25.02</v>
      </c>
      <c r="J23" t="s">
        <v>105</v>
      </c>
      <c r="K23" s="79">
        <v>2.3E-2</v>
      </c>
      <c r="L23" s="79">
        <v>2.75E-2</v>
      </c>
      <c r="M23" s="78">
        <v>7381958.9400000004</v>
      </c>
      <c r="N23" s="78">
        <v>108.73</v>
      </c>
      <c r="O23" s="78">
        <v>8026.4039554620003</v>
      </c>
      <c r="P23" s="79">
        <v>3.5000000000000001E-3</v>
      </c>
      <c r="Q23" s="79">
        <v>4.0000000000000002E-4</v>
      </c>
    </row>
    <row r="24" spans="2:17">
      <c r="B24" t="s">
        <v>4094</v>
      </c>
      <c r="C24" t="s">
        <v>3656</v>
      </c>
      <c r="D24" t="s">
        <v>3675</v>
      </c>
      <c r="E24"/>
      <c r="F24" t="s">
        <v>269</v>
      </c>
      <c r="G24" t="s">
        <v>2423</v>
      </c>
      <c r="H24" t="s">
        <v>270</v>
      </c>
      <c r="I24" s="78">
        <v>25.1</v>
      </c>
      <c r="J24" t="s">
        <v>105</v>
      </c>
      <c r="K24" s="79">
        <v>1.8499999999999999E-2</v>
      </c>
      <c r="L24" s="79">
        <v>2.3900000000000001E-2</v>
      </c>
      <c r="M24" s="78">
        <v>9904265.9100000001</v>
      </c>
      <c r="N24" s="78">
        <v>108.05</v>
      </c>
      <c r="O24" s="78">
        <v>10701.559315754999</v>
      </c>
      <c r="P24" s="79">
        <v>4.7000000000000002E-3</v>
      </c>
      <c r="Q24" s="79">
        <v>5.9999999999999995E-4</v>
      </c>
    </row>
    <row r="25" spans="2:17">
      <c r="B25" t="s">
        <v>4094</v>
      </c>
      <c r="C25" t="s">
        <v>3656</v>
      </c>
      <c r="D25" t="s">
        <v>3667</v>
      </c>
      <c r="E25"/>
      <c r="F25" t="s">
        <v>269</v>
      </c>
      <c r="G25" t="s">
        <v>2726</v>
      </c>
      <c r="H25" t="s">
        <v>270</v>
      </c>
      <c r="I25" s="78">
        <v>25.1</v>
      </c>
      <c r="J25" t="s">
        <v>105</v>
      </c>
      <c r="K25" s="79">
        <v>3.27E-2</v>
      </c>
      <c r="L25" s="79">
        <v>5.1400000000000001E-2</v>
      </c>
      <c r="M25" s="78">
        <v>12946539.619999999</v>
      </c>
      <c r="N25" s="78">
        <v>106.57</v>
      </c>
      <c r="O25" s="78">
        <v>13797.127273034001</v>
      </c>
      <c r="P25" s="79">
        <v>6.1000000000000004E-3</v>
      </c>
      <c r="Q25" s="79">
        <v>6.9999999999999999E-4</v>
      </c>
    </row>
    <row r="26" spans="2:17">
      <c r="B26" t="s">
        <v>4094</v>
      </c>
      <c r="C26" t="s">
        <v>3656</v>
      </c>
      <c r="D26" t="s">
        <v>3665</v>
      </c>
      <c r="E26"/>
      <c r="F26" t="s">
        <v>269</v>
      </c>
      <c r="G26" t="s">
        <v>2726</v>
      </c>
      <c r="H26" t="s">
        <v>270</v>
      </c>
      <c r="I26" s="78">
        <v>25.1</v>
      </c>
      <c r="J26" t="s">
        <v>105</v>
      </c>
      <c r="K26" s="79">
        <v>3.0099999999999998E-2</v>
      </c>
      <c r="L26" s="79">
        <v>6.7100000000000007E-2</v>
      </c>
      <c r="M26" s="78">
        <v>13630626.539999999</v>
      </c>
      <c r="N26" s="78">
        <v>99.33</v>
      </c>
      <c r="O26" s="78">
        <v>13539.301342182</v>
      </c>
      <c r="P26" s="79">
        <v>6.0000000000000001E-3</v>
      </c>
      <c r="Q26" s="79">
        <v>6.9999999999999999E-4</v>
      </c>
    </row>
    <row r="27" spans="2:17">
      <c r="B27" t="s">
        <v>4094</v>
      </c>
      <c r="C27" t="s">
        <v>3656</v>
      </c>
      <c r="D27" t="s">
        <v>3672</v>
      </c>
      <c r="E27"/>
      <c r="F27" t="s">
        <v>269</v>
      </c>
      <c r="G27" t="s">
        <v>2423</v>
      </c>
      <c r="H27" t="s">
        <v>270</v>
      </c>
      <c r="I27" s="78">
        <v>9.1999999999999993</v>
      </c>
      <c r="J27" t="s">
        <v>105</v>
      </c>
      <c r="K27" s="79">
        <v>2.1399999999999999E-2</v>
      </c>
      <c r="L27" s="79">
        <v>2.1399999999999999E-2</v>
      </c>
      <c r="M27" s="78">
        <v>7693335.7599999998</v>
      </c>
      <c r="N27" s="78">
        <v>113.48</v>
      </c>
      <c r="O27" s="78">
        <v>8730.397420448</v>
      </c>
      <c r="P27" s="79">
        <v>3.8E-3</v>
      </c>
      <c r="Q27" s="79">
        <v>5.0000000000000001E-4</v>
      </c>
    </row>
    <row r="28" spans="2:17">
      <c r="B28" t="s">
        <v>4094</v>
      </c>
      <c r="C28" t="s">
        <v>3656</v>
      </c>
      <c r="D28" t="s">
        <v>3670</v>
      </c>
      <c r="E28"/>
      <c r="F28" t="s">
        <v>269</v>
      </c>
      <c r="G28" t="s">
        <v>2423</v>
      </c>
      <c r="H28" t="s">
        <v>270</v>
      </c>
      <c r="I28" s="78">
        <v>10.23</v>
      </c>
      <c r="J28" t="s">
        <v>105</v>
      </c>
      <c r="K28" s="79">
        <v>2.8400000000000002E-2</v>
      </c>
      <c r="L28" s="79">
        <v>2.8400000000000002E-2</v>
      </c>
      <c r="M28" s="78">
        <v>9901445.6300000008</v>
      </c>
      <c r="N28" s="78">
        <v>106.94</v>
      </c>
      <c r="O28" s="78">
        <v>10588.605956722</v>
      </c>
      <c r="P28" s="79">
        <v>4.7000000000000002E-3</v>
      </c>
      <c r="Q28" s="79">
        <v>5.9999999999999995E-4</v>
      </c>
    </row>
    <row r="29" spans="2:17">
      <c r="B29" t="s">
        <v>4094</v>
      </c>
      <c r="C29" t="s">
        <v>3656</v>
      </c>
      <c r="D29" t="s">
        <v>3671</v>
      </c>
      <c r="E29"/>
      <c r="F29" t="s">
        <v>269</v>
      </c>
      <c r="G29" t="s">
        <v>2666</v>
      </c>
      <c r="H29" t="s">
        <v>270</v>
      </c>
      <c r="I29" s="78">
        <v>26.02</v>
      </c>
      <c r="J29" t="s">
        <v>105</v>
      </c>
      <c r="K29" s="79">
        <v>3.0099999999999998E-2</v>
      </c>
      <c r="L29" s="79">
        <v>2.1100000000000001E-2</v>
      </c>
      <c r="M29" s="78">
        <v>17740852.100000001</v>
      </c>
      <c r="N29" s="78">
        <v>101.09</v>
      </c>
      <c r="O29" s="78">
        <v>17934.227387890001</v>
      </c>
      <c r="P29" s="79">
        <v>7.9000000000000008E-3</v>
      </c>
      <c r="Q29" s="79">
        <v>8.9999999999999998E-4</v>
      </c>
    </row>
    <row r="30" spans="2:17">
      <c r="B30" t="s">
        <v>4094</v>
      </c>
      <c r="C30" t="s">
        <v>3656</v>
      </c>
      <c r="D30" t="s">
        <v>3673</v>
      </c>
      <c r="E30"/>
      <c r="F30" t="s">
        <v>269</v>
      </c>
      <c r="G30" t="s">
        <v>2726</v>
      </c>
      <c r="H30" t="s">
        <v>270</v>
      </c>
      <c r="I30" s="78">
        <v>26.02</v>
      </c>
      <c r="J30" t="s">
        <v>105</v>
      </c>
      <c r="K30" s="79">
        <v>3.4099999999999998E-2</v>
      </c>
      <c r="L30" s="79">
        <v>2.06E-2</v>
      </c>
      <c r="M30" s="78">
        <v>23825636.010000002</v>
      </c>
      <c r="N30" s="78">
        <v>108.59</v>
      </c>
      <c r="O30" s="78">
        <v>25872.258143259001</v>
      </c>
      <c r="P30" s="79">
        <v>1.14E-2</v>
      </c>
      <c r="Q30" s="79">
        <v>1.4E-3</v>
      </c>
    </row>
    <row r="31" spans="2:17">
      <c r="B31" t="s">
        <v>4094</v>
      </c>
      <c r="C31" t="s">
        <v>3656</v>
      </c>
      <c r="D31" t="s">
        <v>3669</v>
      </c>
      <c r="E31"/>
      <c r="F31" t="s">
        <v>269</v>
      </c>
      <c r="G31" t="s">
        <v>2666</v>
      </c>
      <c r="H31" t="s">
        <v>270</v>
      </c>
      <c r="I31" s="78">
        <v>9.85</v>
      </c>
      <c r="J31" t="s">
        <v>105</v>
      </c>
      <c r="K31" s="79">
        <v>3.9600000000000003E-2</v>
      </c>
      <c r="L31" s="79">
        <v>3.9600000000000003E-2</v>
      </c>
      <c r="M31" s="78">
        <v>4687317.22</v>
      </c>
      <c r="N31" s="78">
        <v>102.2</v>
      </c>
      <c r="O31" s="78">
        <v>4790.43819884</v>
      </c>
      <c r="P31" s="79">
        <v>2.0999999999999999E-3</v>
      </c>
      <c r="Q31" s="79">
        <v>2.9999999999999997E-4</v>
      </c>
    </row>
    <row r="32" spans="2:17">
      <c r="B32" t="s">
        <v>4094</v>
      </c>
      <c r="C32" t="s">
        <v>3656</v>
      </c>
      <c r="D32" t="s">
        <v>3681</v>
      </c>
      <c r="E32"/>
      <c r="F32" t="s">
        <v>269</v>
      </c>
      <c r="G32" t="s">
        <v>2423</v>
      </c>
      <c r="H32" t="s">
        <v>270</v>
      </c>
      <c r="I32" s="78">
        <v>21.85</v>
      </c>
      <c r="J32" t="s">
        <v>105</v>
      </c>
      <c r="K32" s="79">
        <v>3.1E-2</v>
      </c>
      <c r="L32" s="79">
        <v>1.55E-2</v>
      </c>
      <c r="M32" s="78">
        <v>6063623.2000000002</v>
      </c>
      <c r="N32" s="78">
        <v>116.95</v>
      </c>
      <c r="O32" s="78">
        <v>7091.4073324000001</v>
      </c>
      <c r="P32" s="79">
        <v>3.0999999999999999E-3</v>
      </c>
      <c r="Q32" s="79">
        <v>4.0000000000000002E-4</v>
      </c>
    </row>
    <row r="33" spans="2:17">
      <c r="B33" t="s">
        <v>4094</v>
      </c>
      <c r="C33" t="s">
        <v>3656</v>
      </c>
      <c r="D33" t="s">
        <v>3678</v>
      </c>
      <c r="E33"/>
      <c r="F33" t="s">
        <v>269</v>
      </c>
      <c r="G33" t="s">
        <v>2423</v>
      </c>
      <c r="H33" t="s">
        <v>270</v>
      </c>
      <c r="I33" s="78">
        <v>22.68</v>
      </c>
      <c r="J33" t="s">
        <v>105</v>
      </c>
      <c r="K33" s="79">
        <v>0.01</v>
      </c>
      <c r="L33" s="79">
        <v>5.0000000000000001E-3</v>
      </c>
      <c r="M33" s="78">
        <v>8608933.3200000003</v>
      </c>
      <c r="N33" s="78">
        <v>106.96</v>
      </c>
      <c r="O33" s="78">
        <v>9208.1150790720003</v>
      </c>
      <c r="P33" s="79">
        <v>4.1000000000000003E-3</v>
      </c>
      <c r="Q33" s="79">
        <v>5.0000000000000001E-4</v>
      </c>
    </row>
    <row r="34" spans="2:17">
      <c r="B34" t="s">
        <v>4094</v>
      </c>
      <c r="C34" t="s">
        <v>3656</v>
      </c>
      <c r="D34" t="s">
        <v>3677</v>
      </c>
      <c r="E34"/>
      <c r="F34" t="s">
        <v>269</v>
      </c>
      <c r="G34" t="s">
        <v>2423</v>
      </c>
      <c r="H34" t="s">
        <v>270</v>
      </c>
      <c r="I34" s="78">
        <v>23.18</v>
      </c>
      <c r="J34" t="s">
        <v>105</v>
      </c>
      <c r="K34" s="79">
        <v>1.29E-2</v>
      </c>
      <c r="L34" s="79">
        <v>5.3E-3</v>
      </c>
      <c r="M34" s="78">
        <v>6182026.2800000003</v>
      </c>
      <c r="N34" s="78">
        <v>107.99</v>
      </c>
      <c r="O34" s="78">
        <v>6675.9701797719999</v>
      </c>
      <c r="P34" s="79">
        <v>2.8999999999999998E-3</v>
      </c>
      <c r="Q34" s="79">
        <v>4.0000000000000002E-4</v>
      </c>
    </row>
    <row r="35" spans="2:17">
      <c r="B35" t="s">
        <v>4094</v>
      </c>
      <c r="C35" t="s">
        <v>3656</v>
      </c>
      <c r="D35" t="s">
        <v>3676</v>
      </c>
      <c r="E35"/>
      <c r="F35" t="s">
        <v>269</v>
      </c>
      <c r="G35" t="s">
        <v>2423</v>
      </c>
      <c r="H35" t="s">
        <v>270</v>
      </c>
      <c r="I35" s="78">
        <v>23.18</v>
      </c>
      <c r="J35" t="s">
        <v>105</v>
      </c>
      <c r="K35" s="79">
        <v>1.6400000000000001E-2</v>
      </c>
      <c r="L35" s="79">
        <v>5.1999999999999998E-3</v>
      </c>
      <c r="M35" s="78">
        <v>2477434.86</v>
      </c>
      <c r="N35" s="78">
        <v>110.11</v>
      </c>
      <c r="O35" s="78">
        <v>2727.9035243459998</v>
      </c>
      <c r="P35" s="79">
        <v>1.1999999999999999E-3</v>
      </c>
      <c r="Q35" s="79">
        <v>1E-4</v>
      </c>
    </row>
    <row r="36" spans="2:17">
      <c r="B36" t="s">
        <v>4094</v>
      </c>
      <c r="C36" t="s">
        <v>3656</v>
      </c>
      <c r="D36" t="s">
        <v>3668</v>
      </c>
      <c r="E36"/>
      <c r="F36" t="s">
        <v>269</v>
      </c>
      <c r="G36" t="s">
        <v>2666</v>
      </c>
      <c r="H36" t="s">
        <v>270</v>
      </c>
      <c r="I36" s="78">
        <v>21.51</v>
      </c>
      <c r="J36" t="s">
        <v>105</v>
      </c>
      <c r="K36" s="79">
        <v>5.5399999999999998E-2</v>
      </c>
      <c r="L36" s="79">
        <v>4.2099999999999999E-2</v>
      </c>
      <c r="M36" s="78">
        <v>1411132.05</v>
      </c>
      <c r="N36" s="78">
        <v>112.15</v>
      </c>
      <c r="O36" s="78">
        <v>1582.584594075</v>
      </c>
      <c r="P36" s="79">
        <v>6.9999999999999999E-4</v>
      </c>
      <c r="Q36" s="79">
        <v>1E-4</v>
      </c>
    </row>
    <row r="37" spans="2:17">
      <c r="B37" t="s">
        <v>4094</v>
      </c>
      <c r="C37" t="s">
        <v>3656</v>
      </c>
      <c r="D37" t="s">
        <v>3663</v>
      </c>
      <c r="E37"/>
      <c r="F37" t="s">
        <v>269</v>
      </c>
      <c r="G37" t="s">
        <v>2666</v>
      </c>
      <c r="H37" t="s">
        <v>270</v>
      </c>
      <c r="I37" s="78">
        <v>23.93</v>
      </c>
      <c r="J37" t="s">
        <v>105</v>
      </c>
      <c r="K37" s="79">
        <v>2.7099999999999999E-2</v>
      </c>
      <c r="L37" s="79">
        <v>4.5600000000000002E-2</v>
      </c>
      <c r="M37" s="78">
        <v>13387248.029999999</v>
      </c>
      <c r="N37" s="78">
        <v>101.23</v>
      </c>
      <c r="O37" s="78">
        <v>13551.911180769001</v>
      </c>
      <c r="P37" s="79">
        <v>6.0000000000000001E-3</v>
      </c>
      <c r="Q37" s="79">
        <v>6.9999999999999999E-4</v>
      </c>
    </row>
    <row r="38" spans="2:17">
      <c r="B38" s="80" t="s">
        <v>3682</v>
      </c>
      <c r="I38" s="82">
        <v>0</v>
      </c>
      <c r="L38" s="81">
        <v>0</v>
      </c>
      <c r="M38" s="82">
        <v>0</v>
      </c>
      <c r="O38" s="82">
        <v>0</v>
      </c>
      <c r="P38" s="81">
        <v>0</v>
      </c>
      <c r="Q38" s="81">
        <v>0</v>
      </c>
    </row>
    <row r="39" spans="2:17">
      <c r="B39" t="s">
        <v>269</v>
      </c>
      <c r="D39" t="s">
        <v>269</v>
      </c>
      <c r="F39" t="s">
        <v>269</v>
      </c>
      <c r="I39" s="78">
        <v>0</v>
      </c>
      <c r="J39" t="s">
        <v>269</v>
      </c>
      <c r="K39" s="79">
        <v>0</v>
      </c>
      <c r="L39" s="79">
        <v>0</v>
      </c>
      <c r="M39" s="78">
        <v>0</v>
      </c>
      <c r="N39" s="78">
        <v>0</v>
      </c>
      <c r="O39" s="78">
        <v>0</v>
      </c>
      <c r="P39" s="79">
        <v>0</v>
      </c>
      <c r="Q39" s="79">
        <v>0</v>
      </c>
    </row>
    <row r="40" spans="2:17">
      <c r="B40" s="80" t="s">
        <v>3683</v>
      </c>
      <c r="I40" s="82">
        <v>5.66</v>
      </c>
      <c r="L40" s="81">
        <v>2.1299999999999999E-2</v>
      </c>
      <c r="M40" s="82">
        <v>619297174.08000004</v>
      </c>
      <c r="O40" s="82">
        <v>837033.13055955793</v>
      </c>
      <c r="P40" s="81">
        <v>0.36830000000000002</v>
      </c>
      <c r="Q40" s="81">
        <v>4.41E-2</v>
      </c>
    </row>
    <row r="41" spans="2:17">
      <c r="B41" t="s">
        <v>4095</v>
      </c>
      <c r="C41" t="s">
        <v>3656</v>
      </c>
      <c r="D41" t="s">
        <v>3686</v>
      </c>
      <c r="E41"/>
      <c r="F41" t="s">
        <v>450</v>
      </c>
      <c r="G41" t="s">
        <v>2661</v>
      </c>
      <c r="H41" t="s">
        <v>216</v>
      </c>
      <c r="I41" s="78">
        <v>7.27</v>
      </c>
      <c r="J41" t="s">
        <v>105</v>
      </c>
      <c r="K41" s="79">
        <v>3.1899999999999998E-2</v>
      </c>
      <c r="L41" s="79">
        <v>4.1999999999999997E-3</v>
      </c>
      <c r="M41" s="78">
        <v>2696389.81</v>
      </c>
      <c r="N41" s="78">
        <v>121.79</v>
      </c>
      <c r="O41" s="78">
        <v>3283.933149599</v>
      </c>
      <c r="P41" s="79">
        <v>1.4E-3</v>
      </c>
      <c r="Q41" s="79">
        <v>2.0000000000000001E-4</v>
      </c>
    </row>
    <row r="42" spans="2:17">
      <c r="B42" t="s">
        <v>4095</v>
      </c>
      <c r="C42" t="s">
        <v>3656</v>
      </c>
      <c r="D42" t="s">
        <v>3687</v>
      </c>
      <c r="E42"/>
      <c r="F42" t="s">
        <v>450</v>
      </c>
      <c r="G42" t="s">
        <v>2661</v>
      </c>
      <c r="H42" t="s">
        <v>216</v>
      </c>
      <c r="I42" s="78">
        <v>7.27</v>
      </c>
      <c r="J42" t="s">
        <v>105</v>
      </c>
      <c r="K42" s="79">
        <v>3.1899999999999998E-2</v>
      </c>
      <c r="L42" s="79">
        <v>4.1999999999999997E-3</v>
      </c>
      <c r="M42" s="78">
        <v>385198.52</v>
      </c>
      <c r="N42" s="78">
        <v>122.67</v>
      </c>
      <c r="O42" s="78">
        <v>472.52302448400002</v>
      </c>
      <c r="P42" s="79">
        <v>2.0000000000000001E-4</v>
      </c>
      <c r="Q42" s="79">
        <v>0</v>
      </c>
    </row>
    <row r="43" spans="2:17">
      <c r="B43" t="s">
        <v>4095</v>
      </c>
      <c r="C43" t="s">
        <v>3656</v>
      </c>
      <c r="D43" t="s">
        <v>3684</v>
      </c>
      <c r="E43"/>
      <c r="F43" t="s">
        <v>450</v>
      </c>
      <c r="G43" t="s">
        <v>2661</v>
      </c>
      <c r="H43" t="s">
        <v>216</v>
      </c>
      <c r="I43" s="78">
        <v>7.24</v>
      </c>
      <c r="J43" t="s">
        <v>105</v>
      </c>
      <c r="K43" s="79">
        <v>3.1699999999999999E-2</v>
      </c>
      <c r="L43" s="79">
        <v>6.0000000000000001E-3</v>
      </c>
      <c r="M43" s="78">
        <v>1925992.62</v>
      </c>
      <c r="N43" s="78">
        <v>126.98</v>
      </c>
      <c r="O43" s="78">
        <v>2445.6254288760001</v>
      </c>
      <c r="P43" s="79">
        <v>1.1000000000000001E-3</v>
      </c>
      <c r="Q43" s="79">
        <v>1E-4</v>
      </c>
    </row>
    <row r="44" spans="2:17">
      <c r="B44" t="s">
        <v>4095</v>
      </c>
      <c r="C44" t="s">
        <v>3656</v>
      </c>
      <c r="D44" t="s">
        <v>3685</v>
      </c>
      <c r="E44"/>
      <c r="F44" t="s">
        <v>450</v>
      </c>
      <c r="G44" t="s">
        <v>2661</v>
      </c>
      <c r="H44" t="s">
        <v>216</v>
      </c>
      <c r="I44" s="78">
        <v>7.24</v>
      </c>
      <c r="J44" t="s">
        <v>105</v>
      </c>
      <c r="K44" s="79">
        <v>3.1699999999999999E-2</v>
      </c>
      <c r="L44" s="79">
        <v>5.7000000000000002E-3</v>
      </c>
      <c r="M44" s="78">
        <v>2696389.81</v>
      </c>
      <c r="N44" s="78">
        <v>127.29</v>
      </c>
      <c r="O44" s="78">
        <v>3432.2345891489999</v>
      </c>
      <c r="P44" s="79">
        <v>1.5E-3</v>
      </c>
      <c r="Q44" s="79">
        <v>2.0000000000000001E-4</v>
      </c>
    </row>
    <row r="45" spans="2:17">
      <c r="B45" t="s">
        <v>4095</v>
      </c>
      <c r="C45" t="s">
        <v>3656</v>
      </c>
      <c r="D45" t="s">
        <v>3688</v>
      </c>
      <c r="E45"/>
      <c r="F45" t="s">
        <v>450</v>
      </c>
      <c r="G45" t="s">
        <v>2661</v>
      </c>
      <c r="H45" t="s">
        <v>216</v>
      </c>
      <c r="I45" s="78">
        <v>7.28</v>
      </c>
      <c r="J45" t="s">
        <v>105</v>
      </c>
      <c r="K45" s="79">
        <v>3.15E-2</v>
      </c>
      <c r="L45" s="79">
        <v>4.1000000000000003E-3</v>
      </c>
      <c r="M45" s="78">
        <v>1925992.62</v>
      </c>
      <c r="N45" s="78">
        <v>119.28</v>
      </c>
      <c r="O45" s="78">
        <v>2297.3239971359999</v>
      </c>
      <c r="P45" s="79">
        <v>1E-3</v>
      </c>
      <c r="Q45" s="79">
        <v>1E-4</v>
      </c>
    </row>
    <row r="46" spans="2:17">
      <c r="B46" t="s">
        <v>4096</v>
      </c>
      <c r="C46" t="s">
        <v>3656</v>
      </c>
      <c r="D46" t="s">
        <v>3693</v>
      </c>
      <c r="E46"/>
      <c r="F46" t="s">
        <v>538</v>
      </c>
      <c r="G46" t="s">
        <v>2447</v>
      </c>
      <c r="H46" t="s">
        <v>153</v>
      </c>
      <c r="I46" s="78">
        <v>3.81</v>
      </c>
      <c r="J46" t="s">
        <v>105</v>
      </c>
      <c r="K46" s="79">
        <v>7.0499999999999993E-2</v>
      </c>
      <c r="L46" s="79">
        <v>-5.4999999999999997E-3</v>
      </c>
      <c r="M46" s="78">
        <v>498387.78</v>
      </c>
      <c r="N46" s="78">
        <v>149.77000000000001</v>
      </c>
      <c r="O46" s="78">
        <v>746.43537810600003</v>
      </c>
      <c r="P46" s="79">
        <v>2.9999999999999997E-4</v>
      </c>
      <c r="Q46" s="79">
        <v>0</v>
      </c>
    </row>
    <row r="47" spans="2:17">
      <c r="B47" t="s">
        <v>4096</v>
      </c>
      <c r="C47" t="s">
        <v>3656</v>
      </c>
      <c r="D47" t="s">
        <v>3689</v>
      </c>
      <c r="E47"/>
      <c r="F47" t="s">
        <v>3690</v>
      </c>
      <c r="G47" t="s">
        <v>3691</v>
      </c>
      <c r="H47" t="s">
        <v>209</v>
      </c>
      <c r="I47" s="78">
        <v>3.9</v>
      </c>
      <c r="J47" t="s">
        <v>109</v>
      </c>
      <c r="K47" s="79">
        <v>9.8500000000000004E-2</v>
      </c>
      <c r="L47" s="79">
        <v>2.23E-2</v>
      </c>
      <c r="M47" s="78">
        <v>2835926.07</v>
      </c>
      <c r="N47" s="78">
        <v>129.28000000000026</v>
      </c>
      <c r="O47" s="78">
        <v>12670.681731711</v>
      </c>
      <c r="P47" s="79">
        <v>5.5999999999999999E-3</v>
      </c>
      <c r="Q47" s="79">
        <v>6.9999999999999999E-4</v>
      </c>
    </row>
    <row r="48" spans="2:17">
      <c r="B48" t="s">
        <v>4096</v>
      </c>
      <c r="C48" t="s">
        <v>3656</v>
      </c>
      <c r="D48" t="s">
        <v>3692</v>
      </c>
      <c r="E48"/>
      <c r="F48" t="s">
        <v>3690</v>
      </c>
      <c r="G48" t="s">
        <v>2944</v>
      </c>
      <c r="H48" t="s">
        <v>209</v>
      </c>
      <c r="I48" s="78">
        <v>3.88</v>
      </c>
      <c r="J48" t="s">
        <v>109</v>
      </c>
      <c r="K48" s="79">
        <v>9.8500000000000004E-2</v>
      </c>
      <c r="L48" s="79">
        <v>2.7400000000000001E-2</v>
      </c>
      <c r="M48" s="78">
        <v>3431886.55</v>
      </c>
      <c r="N48" s="78">
        <v>129.28</v>
      </c>
      <c r="O48" s="78">
        <v>15333.383572438899</v>
      </c>
      <c r="P48" s="79">
        <v>6.7000000000000002E-3</v>
      </c>
      <c r="Q48" s="79">
        <v>8.0000000000000004E-4</v>
      </c>
    </row>
    <row r="49" spans="2:17">
      <c r="B49" t="s">
        <v>4097</v>
      </c>
      <c r="C49" t="s">
        <v>3656</v>
      </c>
      <c r="D49" t="s">
        <v>3697</v>
      </c>
      <c r="E49"/>
      <c r="F49" t="s">
        <v>3695</v>
      </c>
      <c r="G49" t="s">
        <v>3698</v>
      </c>
      <c r="H49" t="s">
        <v>3659</v>
      </c>
      <c r="I49" s="78">
        <v>4.96</v>
      </c>
      <c r="J49" t="s">
        <v>105</v>
      </c>
      <c r="K49" s="79">
        <v>4.4999999999999998E-2</v>
      </c>
      <c r="L49" s="79">
        <v>-2E-3</v>
      </c>
      <c r="M49" s="78">
        <v>21673361.420000002</v>
      </c>
      <c r="N49" s="78">
        <v>130.94999999999999</v>
      </c>
      <c r="O49" s="78">
        <v>28381.266779490001</v>
      </c>
      <c r="P49" s="79">
        <v>1.2500000000000001E-2</v>
      </c>
      <c r="Q49" s="79">
        <v>1.5E-3</v>
      </c>
    </row>
    <row r="50" spans="2:17">
      <c r="B50" t="s">
        <v>4097</v>
      </c>
      <c r="C50" t="s">
        <v>3656</v>
      </c>
      <c r="D50" t="s">
        <v>3699</v>
      </c>
      <c r="E50"/>
      <c r="F50" t="s">
        <v>3695</v>
      </c>
      <c r="G50" t="s">
        <v>3004</v>
      </c>
      <c r="H50" t="s">
        <v>3659</v>
      </c>
      <c r="I50" s="78">
        <v>4.93</v>
      </c>
      <c r="J50" t="s">
        <v>105</v>
      </c>
      <c r="K50" s="79">
        <v>4.2000000000000003E-2</v>
      </c>
      <c r="L50" s="79">
        <v>2.9999999999999997E-4</v>
      </c>
      <c r="M50" s="78">
        <v>1767556.76</v>
      </c>
      <c r="N50" s="78">
        <v>126.38</v>
      </c>
      <c r="O50" s="78">
        <v>2233.8382332880001</v>
      </c>
      <c r="P50" s="79">
        <v>1E-3</v>
      </c>
      <c r="Q50" s="79">
        <v>1E-4</v>
      </c>
    </row>
    <row r="51" spans="2:17">
      <c r="B51" t="s">
        <v>4098</v>
      </c>
      <c r="C51" t="s">
        <v>3656</v>
      </c>
      <c r="D51" t="s">
        <v>3694</v>
      </c>
      <c r="E51"/>
      <c r="F51" t="s">
        <v>3695</v>
      </c>
      <c r="G51" t="s">
        <v>3696</v>
      </c>
      <c r="H51" t="s">
        <v>3659</v>
      </c>
      <c r="I51" s="78">
        <v>1</v>
      </c>
      <c r="J51" t="s">
        <v>105</v>
      </c>
      <c r="K51" s="79">
        <v>2.3E-2</v>
      </c>
      <c r="L51" s="79">
        <v>1.2500000000000001E-2</v>
      </c>
      <c r="M51" s="78">
        <v>14372824</v>
      </c>
      <c r="N51" s="78">
        <v>102.17</v>
      </c>
      <c r="O51" s="78">
        <v>14684.714280800001</v>
      </c>
      <c r="P51" s="79">
        <v>6.4999999999999997E-3</v>
      </c>
      <c r="Q51" s="79">
        <v>8.0000000000000004E-4</v>
      </c>
    </row>
    <row r="52" spans="2:17">
      <c r="B52" t="s">
        <v>4096</v>
      </c>
      <c r="C52" t="s">
        <v>3656</v>
      </c>
      <c r="D52" t="s">
        <v>3737</v>
      </c>
      <c r="E52"/>
      <c r="F52" t="s">
        <v>564</v>
      </c>
      <c r="G52" t="s">
        <v>3738</v>
      </c>
      <c r="H52" t="s">
        <v>216</v>
      </c>
      <c r="I52" s="78">
        <v>3.88</v>
      </c>
      <c r="J52" t="s">
        <v>105</v>
      </c>
      <c r="K52" s="79">
        <v>3.85E-2</v>
      </c>
      <c r="L52" s="79">
        <v>-8.0999999999999996E-3</v>
      </c>
      <c r="M52" s="78">
        <v>395818.33</v>
      </c>
      <c r="N52" s="78">
        <v>146.46</v>
      </c>
      <c r="O52" s="78">
        <v>579.71552611799996</v>
      </c>
      <c r="P52" s="79">
        <v>2.9999999999999997E-4</v>
      </c>
      <c r="Q52" s="79">
        <v>0</v>
      </c>
    </row>
    <row r="53" spans="2:17">
      <c r="B53" t="s">
        <v>4099</v>
      </c>
      <c r="C53" t="s">
        <v>3656</v>
      </c>
      <c r="D53" t="s">
        <v>3701</v>
      </c>
      <c r="E53"/>
      <c r="F53" t="s">
        <v>564</v>
      </c>
      <c r="G53" t="s">
        <v>285</v>
      </c>
      <c r="H53" t="s">
        <v>216</v>
      </c>
      <c r="I53" s="78">
        <v>8.1199999999999992</v>
      </c>
      <c r="J53" t="s">
        <v>105</v>
      </c>
      <c r="K53" s="79">
        <v>3.5200000000000002E-2</v>
      </c>
      <c r="L53" s="79">
        <v>2.3E-2</v>
      </c>
      <c r="M53" s="78">
        <v>3443296.82</v>
      </c>
      <c r="N53" s="78">
        <v>115.2</v>
      </c>
      <c r="O53" s="78">
        <v>3966.6779366400001</v>
      </c>
      <c r="P53" s="79">
        <v>1.6999999999999999E-3</v>
      </c>
      <c r="Q53" s="79">
        <v>2.0000000000000001E-4</v>
      </c>
    </row>
    <row r="54" spans="2:17">
      <c r="B54" t="s">
        <v>4099</v>
      </c>
      <c r="C54" t="s">
        <v>3656</v>
      </c>
      <c r="D54" t="s">
        <v>3702</v>
      </c>
      <c r="E54"/>
      <c r="F54" t="s">
        <v>564</v>
      </c>
      <c r="G54" t="s">
        <v>285</v>
      </c>
      <c r="H54" t="s">
        <v>216</v>
      </c>
      <c r="I54" s="78">
        <v>8.15</v>
      </c>
      <c r="J54" t="s">
        <v>105</v>
      </c>
      <c r="K54" s="79">
        <v>3.6200000000000003E-2</v>
      </c>
      <c r="L54" s="79">
        <v>2.1999999999999999E-2</v>
      </c>
      <c r="M54" s="78">
        <v>720269.25</v>
      </c>
      <c r="N54" s="78">
        <v>114.64</v>
      </c>
      <c r="O54" s="78">
        <v>825.71666819999996</v>
      </c>
      <c r="P54" s="79">
        <v>4.0000000000000002E-4</v>
      </c>
      <c r="Q54" s="79">
        <v>0</v>
      </c>
    </row>
    <row r="55" spans="2:17">
      <c r="B55" t="s">
        <v>4099</v>
      </c>
      <c r="C55" t="s">
        <v>3656</v>
      </c>
      <c r="D55" t="s">
        <v>3703</v>
      </c>
      <c r="E55"/>
      <c r="F55" t="s">
        <v>564</v>
      </c>
      <c r="G55" t="s">
        <v>285</v>
      </c>
      <c r="H55" t="s">
        <v>216</v>
      </c>
      <c r="I55" s="78">
        <v>9.69</v>
      </c>
      <c r="J55" t="s">
        <v>105</v>
      </c>
      <c r="K55" s="79">
        <v>4.0000000000000002E-4</v>
      </c>
      <c r="L55" s="79">
        <v>1.14E-2</v>
      </c>
      <c r="M55" s="78">
        <v>720269.25</v>
      </c>
      <c r="N55" s="78">
        <v>119.36</v>
      </c>
      <c r="O55" s="78">
        <v>859.71337679999999</v>
      </c>
      <c r="P55" s="79">
        <v>4.0000000000000002E-4</v>
      </c>
      <c r="Q55" s="79">
        <v>0</v>
      </c>
    </row>
    <row r="56" spans="2:17">
      <c r="B56" t="s">
        <v>4099</v>
      </c>
      <c r="C56" t="s">
        <v>3656</v>
      </c>
      <c r="D56" t="s">
        <v>3704</v>
      </c>
      <c r="E56"/>
      <c r="F56" t="s">
        <v>564</v>
      </c>
      <c r="G56" t="s">
        <v>285</v>
      </c>
      <c r="H56" t="s">
        <v>216</v>
      </c>
      <c r="I56" s="78">
        <v>8.17</v>
      </c>
      <c r="J56" t="s">
        <v>105</v>
      </c>
      <c r="K56" s="79">
        <v>3.7499999999999999E-2</v>
      </c>
      <c r="L56" s="79">
        <v>2.2200000000000001E-2</v>
      </c>
      <c r="M56" s="78">
        <v>1354506.13</v>
      </c>
      <c r="N56" s="78">
        <v>120.48</v>
      </c>
      <c r="O56" s="78">
        <v>1631.9089854240001</v>
      </c>
      <c r="P56" s="79">
        <v>6.9999999999999999E-4</v>
      </c>
      <c r="Q56" s="79">
        <v>1E-4</v>
      </c>
    </row>
    <row r="57" spans="2:17">
      <c r="B57" t="s">
        <v>4099</v>
      </c>
      <c r="C57" t="s">
        <v>3656</v>
      </c>
      <c r="D57" t="s">
        <v>3705</v>
      </c>
      <c r="E57"/>
      <c r="F57" t="s">
        <v>564</v>
      </c>
      <c r="G57" t="s">
        <v>285</v>
      </c>
      <c r="H57" t="s">
        <v>216</v>
      </c>
      <c r="I57" s="78">
        <v>10.7</v>
      </c>
      <c r="J57" t="s">
        <v>105</v>
      </c>
      <c r="K57" s="79">
        <v>2.9999999999999997E-4</v>
      </c>
      <c r="L57" s="79">
        <v>-6.0000000000000001E-3</v>
      </c>
      <c r="M57" s="78">
        <v>1371345.4</v>
      </c>
      <c r="N57" s="78">
        <v>115.86</v>
      </c>
      <c r="O57" s="78">
        <v>1588.8407804399999</v>
      </c>
      <c r="P57" s="79">
        <v>6.9999999999999999E-4</v>
      </c>
      <c r="Q57" s="79">
        <v>1E-4</v>
      </c>
    </row>
    <row r="58" spans="2:17">
      <c r="B58" t="s">
        <v>4099</v>
      </c>
      <c r="C58" t="s">
        <v>3656</v>
      </c>
      <c r="D58" t="s">
        <v>3706</v>
      </c>
      <c r="E58"/>
      <c r="F58" t="s">
        <v>564</v>
      </c>
      <c r="G58" t="s">
        <v>285</v>
      </c>
      <c r="H58" t="s">
        <v>216</v>
      </c>
      <c r="I58" s="78">
        <v>8.5</v>
      </c>
      <c r="J58" t="s">
        <v>105</v>
      </c>
      <c r="K58" s="79">
        <v>3.2000000000000001E-2</v>
      </c>
      <c r="L58" s="79">
        <v>2.4199999999999999E-2</v>
      </c>
      <c r="M58" s="78">
        <v>1274920.1499999999</v>
      </c>
      <c r="N58" s="78">
        <v>109.53</v>
      </c>
      <c r="O58" s="78">
        <v>1396.420040295</v>
      </c>
      <c r="P58" s="79">
        <v>5.9999999999999995E-4</v>
      </c>
      <c r="Q58" s="79">
        <v>1E-4</v>
      </c>
    </row>
    <row r="59" spans="2:17">
      <c r="B59" t="s">
        <v>4099</v>
      </c>
      <c r="C59" t="s">
        <v>3656</v>
      </c>
      <c r="D59" t="s">
        <v>3707</v>
      </c>
      <c r="E59"/>
      <c r="F59" t="s">
        <v>564</v>
      </c>
      <c r="G59" t="s">
        <v>285</v>
      </c>
      <c r="H59" t="s">
        <v>216</v>
      </c>
      <c r="I59" s="78">
        <v>1.51</v>
      </c>
      <c r="J59" t="s">
        <v>105</v>
      </c>
      <c r="K59" s="79">
        <v>2.6800000000000001E-2</v>
      </c>
      <c r="L59" s="79">
        <v>9.7000000000000003E-3</v>
      </c>
      <c r="M59" s="78">
        <v>90770.4</v>
      </c>
      <c r="N59" s="78">
        <v>105.17</v>
      </c>
      <c r="O59" s="78">
        <v>95.463229679999998</v>
      </c>
      <c r="P59" s="79">
        <v>0</v>
      </c>
      <c r="Q59" s="79">
        <v>0</v>
      </c>
    </row>
    <row r="60" spans="2:17">
      <c r="B60" t="s">
        <v>4099</v>
      </c>
      <c r="C60" t="s">
        <v>3656</v>
      </c>
      <c r="D60" t="s">
        <v>3708</v>
      </c>
      <c r="E60"/>
      <c r="F60" t="s">
        <v>564</v>
      </c>
      <c r="G60" t="s">
        <v>611</v>
      </c>
      <c r="H60" t="s">
        <v>216</v>
      </c>
      <c r="I60" s="78">
        <v>0.27</v>
      </c>
      <c r="J60" t="s">
        <v>105</v>
      </c>
      <c r="K60" s="79">
        <v>3.2500000000000001E-2</v>
      </c>
      <c r="L60" s="79">
        <v>3.3599999999999998E-2</v>
      </c>
      <c r="M60" s="78">
        <v>655159.75</v>
      </c>
      <c r="N60" s="78">
        <v>101.15</v>
      </c>
      <c r="O60" s="78">
        <v>662.69408712500001</v>
      </c>
      <c r="P60" s="79">
        <v>2.9999999999999997E-4</v>
      </c>
      <c r="Q60" s="79">
        <v>0</v>
      </c>
    </row>
    <row r="61" spans="2:17">
      <c r="B61" t="s">
        <v>4099</v>
      </c>
      <c r="C61" t="s">
        <v>3656</v>
      </c>
      <c r="D61" t="s">
        <v>3700</v>
      </c>
      <c r="E61"/>
      <c r="F61" t="s">
        <v>564</v>
      </c>
      <c r="G61" t="s">
        <v>285</v>
      </c>
      <c r="H61" t="s">
        <v>216</v>
      </c>
      <c r="I61" s="78">
        <v>8.52</v>
      </c>
      <c r="J61" t="s">
        <v>105</v>
      </c>
      <c r="K61" s="79">
        <v>2.7300000000000001E-2</v>
      </c>
      <c r="L61" s="79">
        <v>2.7300000000000001E-2</v>
      </c>
      <c r="M61" s="78">
        <v>1344165.88</v>
      </c>
      <c r="N61" s="78">
        <v>101.92</v>
      </c>
      <c r="O61" s="78">
        <v>1369.9738648959999</v>
      </c>
      <c r="P61" s="79">
        <v>5.9999999999999995E-4</v>
      </c>
      <c r="Q61" s="79">
        <v>1E-4</v>
      </c>
    </row>
    <row r="62" spans="2:17">
      <c r="B62" t="s">
        <v>4099</v>
      </c>
      <c r="C62" t="s">
        <v>3656</v>
      </c>
      <c r="D62" t="s">
        <v>3709</v>
      </c>
      <c r="E62"/>
      <c r="F62" t="s">
        <v>3710</v>
      </c>
      <c r="G62" t="s">
        <v>2622</v>
      </c>
      <c r="H62" t="s">
        <v>3659</v>
      </c>
      <c r="I62" s="78">
        <v>0.01</v>
      </c>
      <c r="J62" t="s">
        <v>105</v>
      </c>
      <c r="K62" s="79">
        <v>3.2500000000000001E-2</v>
      </c>
      <c r="L62" s="79">
        <v>3.2500000000000001E-2</v>
      </c>
      <c r="M62" s="78">
        <v>441214.11</v>
      </c>
      <c r="N62" s="78">
        <v>100.01</v>
      </c>
      <c r="O62" s="78">
        <v>441.258231411</v>
      </c>
      <c r="P62" s="79">
        <v>2.0000000000000001E-4</v>
      </c>
      <c r="Q62" s="79">
        <v>0</v>
      </c>
    </row>
    <row r="63" spans="2:17">
      <c r="B63" t="s">
        <v>4100</v>
      </c>
      <c r="C63" t="s">
        <v>3656</v>
      </c>
      <c r="D63" t="s">
        <v>3753</v>
      </c>
      <c r="E63"/>
      <c r="F63" t="s">
        <v>564</v>
      </c>
      <c r="G63" t="s">
        <v>3712</v>
      </c>
      <c r="H63" t="s">
        <v>216</v>
      </c>
      <c r="I63" s="78">
        <v>5.65</v>
      </c>
      <c r="J63" t="s">
        <v>105</v>
      </c>
      <c r="K63" s="79">
        <v>5.6599999999999998E-2</v>
      </c>
      <c r="L63" s="79">
        <v>3.5999999999999999E-3</v>
      </c>
      <c r="M63" s="78">
        <v>164156.4</v>
      </c>
      <c r="N63" s="78">
        <v>135.46</v>
      </c>
      <c r="O63" s="78">
        <v>222.36625943999999</v>
      </c>
      <c r="P63" s="79">
        <v>1E-4</v>
      </c>
      <c r="Q63" s="79">
        <v>0</v>
      </c>
    </row>
    <row r="64" spans="2:17">
      <c r="B64" t="s">
        <v>4100</v>
      </c>
      <c r="C64" t="s">
        <v>3656</v>
      </c>
      <c r="D64" t="s">
        <v>3741</v>
      </c>
      <c r="E64"/>
      <c r="F64" t="s">
        <v>564</v>
      </c>
      <c r="G64" t="s">
        <v>3712</v>
      </c>
      <c r="H64" t="s">
        <v>216</v>
      </c>
      <c r="I64" s="78">
        <v>5.63</v>
      </c>
      <c r="J64" t="s">
        <v>105</v>
      </c>
      <c r="K64" s="79">
        <v>5.5300000000000002E-2</v>
      </c>
      <c r="L64" s="79">
        <v>6.8999999999999999E-3</v>
      </c>
      <c r="M64" s="78">
        <v>605335.68999999994</v>
      </c>
      <c r="N64" s="78">
        <v>132.12</v>
      </c>
      <c r="O64" s="78">
        <v>799.76951362800003</v>
      </c>
      <c r="P64" s="79">
        <v>4.0000000000000002E-4</v>
      </c>
      <c r="Q64" s="79">
        <v>0</v>
      </c>
    </row>
    <row r="65" spans="2:17">
      <c r="B65" t="s">
        <v>4100</v>
      </c>
      <c r="C65" t="s">
        <v>3656</v>
      </c>
      <c r="D65" t="s">
        <v>3742</v>
      </c>
      <c r="E65"/>
      <c r="F65" t="s">
        <v>564</v>
      </c>
      <c r="G65" t="s">
        <v>3712</v>
      </c>
      <c r="H65" t="s">
        <v>216</v>
      </c>
      <c r="I65" s="78">
        <v>5.63</v>
      </c>
      <c r="J65" t="s">
        <v>105</v>
      </c>
      <c r="K65" s="79">
        <v>5.5300000000000002E-2</v>
      </c>
      <c r="L65" s="79">
        <v>6.8999999999999999E-3</v>
      </c>
      <c r="M65" s="78">
        <v>352289.64</v>
      </c>
      <c r="N65" s="78">
        <v>132.19999999999999</v>
      </c>
      <c r="O65" s="78">
        <v>465.72690408</v>
      </c>
      <c r="P65" s="79">
        <v>2.0000000000000001E-4</v>
      </c>
      <c r="Q65" s="79">
        <v>0</v>
      </c>
    </row>
    <row r="66" spans="2:17">
      <c r="B66" t="s">
        <v>4100</v>
      </c>
      <c r="C66" t="s">
        <v>3656</v>
      </c>
      <c r="D66" t="s">
        <v>3743</v>
      </c>
      <c r="E66"/>
      <c r="F66" t="s">
        <v>564</v>
      </c>
      <c r="G66" t="s">
        <v>3712</v>
      </c>
      <c r="H66" t="s">
        <v>216</v>
      </c>
      <c r="I66" s="78">
        <v>5.63</v>
      </c>
      <c r="J66" t="s">
        <v>105</v>
      </c>
      <c r="K66" s="79">
        <v>5.5E-2</v>
      </c>
      <c r="L66" s="79">
        <v>6.8999999999999999E-3</v>
      </c>
      <c r="M66" s="78">
        <v>248144.56</v>
      </c>
      <c r="N66" s="78">
        <v>130.30000000000001</v>
      </c>
      <c r="O66" s="78">
        <v>323.33236168000002</v>
      </c>
      <c r="P66" s="79">
        <v>1E-4</v>
      </c>
      <c r="Q66" s="79">
        <v>0</v>
      </c>
    </row>
    <row r="67" spans="2:17">
      <c r="B67" t="s">
        <v>4100</v>
      </c>
      <c r="C67" t="s">
        <v>3656</v>
      </c>
      <c r="D67" t="s">
        <v>3724</v>
      </c>
      <c r="E67"/>
      <c r="F67" t="s">
        <v>564</v>
      </c>
      <c r="G67" t="s">
        <v>3712</v>
      </c>
      <c r="H67" t="s">
        <v>216</v>
      </c>
      <c r="I67" s="78">
        <v>5.67</v>
      </c>
      <c r="J67" t="s">
        <v>105</v>
      </c>
      <c r="K67" s="79">
        <v>5.5E-2</v>
      </c>
      <c r="L67" s="79">
        <v>3.5999999999999999E-3</v>
      </c>
      <c r="M67" s="78">
        <v>140161.07</v>
      </c>
      <c r="N67" s="78">
        <v>132.5</v>
      </c>
      <c r="O67" s="78">
        <v>185.71341774999999</v>
      </c>
      <c r="P67" s="79">
        <v>1E-4</v>
      </c>
      <c r="Q67" s="79">
        <v>0</v>
      </c>
    </row>
    <row r="68" spans="2:17">
      <c r="B68" t="s">
        <v>4100</v>
      </c>
      <c r="C68" t="s">
        <v>3656</v>
      </c>
      <c r="D68" t="s">
        <v>3725</v>
      </c>
      <c r="E68"/>
      <c r="F68" t="s">
        <v>564</v>
      </c>
      <c r="G68" t="s">
        <v>3712</v>
      </c>
      <c r="H68" t="s">
        <v>216</v>
      </c>
      <c r="I68" s="78">
        <v>5.63</v>
      </c>
      <c r="J68" t="s">
        <v>105</v>
      </c>
      <c r="K68" s="79">
        <v>5.5E-2</v>
      </c>
      <c r="L68" s="79">
        <v>6.8999999999999999E-3</v>
      </c>
      <c r="M68" s="78">
        <v>283614.34000000003</v>
      </c>
      <c r="N68" s="78">
        <v>129.79</v>
      </c>
      <c r="O68" s="78">
        <v>368.103051886</v>
      </c>
      <c r="P68" s="79">
        <v>2.0000000000000001E-4</v>
      </c>
      <c r="Q68" s="79">
        <v>0</v>
      </c>
    </row>
    <row r="69" spans="2:17">
      <c r="B69" t="s">
        <v>4100</v>
      </c>
      <c r="C69" t="s">
        <v>3656</v>
      </c>
      <c r="D69" t="s">
        <v>3711</v>
      </c>
      <c r="E69"/>
      <c r="F69" t="s">
        <v>564</v>
      </c>
      <c r="G69" t="s">
        <v>3712</v>
      </c>
      <c r="H69" t="s">
        <v>216</v>
      </c>
      <c r="I69" s="78">
        <v>5.63</v>
      </c>
      <c r="J69" t="s">
        <v>105</v>
      </c>
      <c r="K69" s="79">
        <v>5.5E-2</v>
      </c>
      <c r="L69" s="79">
        <v>6.8999999999999999E-3</v>
      </c>
      <c r="M69" s="78">
        <v>439650.59</v>
      </c>
      <c r="N69" s="78">
        <v>130.02000000000001</v>
      </c>
      <c r="O69" s="78">
        <v>571.63369711799999</v>
      </c>
      <c r="P69" s="79">
        <v>2.9999999999999997E-4</v>
      </c>
      <c r="Q69" s="79">
        <v>0</v>
      </c>
    </row>
    <row r="70" spans="2:17">
      <c r="B70" t="s">
        <v>4100</v>
      </c>
      <c r="C70" t="s">
        <v>3656</v>
      </c>
      <c r="D70" t="s">
        <v>3713</v>
      </c>
      <c r="E70"/>
      <c r="F70" t="s">
        <v>564</v>
      </c>
      <c r="G70" t="s">
        <v>3712</v>
      </c>
      <c r="H70" t="s">
        <v>216</v>
      </c>
      <c r="I70" s="78">
        <v>5.67</v>
      </c>
      <c r="J70" t="s">
        <v>105</v>
      </c>
      <c r="K70" s="79">
        <v>5.5E-2</v>
      </c>
      <c r="L70" s="79">
        <v>3.5999999999999999E-3</v>
      </c>
      <c r="M70" s="78">
        <v>192441.66</v>
      </c>
      <c r="N70" s="78">
        <v>132.21</v>
      </c>
      <c r="O70" s="78">
        <v>254.427118686</v>
      </c>
      <c r="P70" s="79">
        <v>1E-4</v>
      </c>
      <c r="Q70" s="79">
        <v>0</v>
      </c>
    </row>
    <row r="71" spans="2:17">
      <c r="B71" t="s">
        <v>4100</v>
      </c>
      <c r="C71" t="s">
        <v>3656</v>
      </c>
      <c r="D71" t="s">
        <v>3744</v>
      </c>
      <c r="E71"/>
      <c r="F71" t="s">
        <v>564</v>
      </c>
      <c r="G71" t="s">
        <v>3712</v>
      </c>
      <c r="H71" t="s">
        <v>216</v>
      </c>
      <c r="I71" s="78">
        <v>5.63</v>
      </c>
      <c r="J71" t="s">
        <v>105</v>
      </c>
      <c r="K71" s="79">
        <v>5.5E-2</v>
      </c>
      <c r="L71" s="79">
        <v>6.8999999999999999E-3</v>
      </c>
      <c r="M71" s="78">
        <v>456603.16</v>
      </c>
      <c r="N71" s="78">
        <v>130.30000000000001</v>
      </c>
      <c r="O71" s="78">
        <v>594.95391747999997</v>
      </c>
      <c r="P71" s="79">
        <v>2.9999999999999997E-4</v>
      </c>
      <c r="Q71" s="79">
        <v>0</v>
      </c>
    </row>
    <row r="72" spans="2:17">
      <c r="B72" t="s">
        <v>4100</v>
      </c>
      <c r="C72" t="s">
        <v>3656</v>
      </c>
      <c r="D72" t="s">
        <v>3734</v>
      </c>
      <c r="E72"/>
      <c r="F72" t="s">
        <v>564</v>
      </c>
      <c r="G72" t="s">
        <v>3712</v>
      </c>
      <c r="H72" t="s">
        <v>216</v>
      </c>
      <c r="I72" s="78">
        <v>5.53</v>
      </c>
      <c r="J72" t="s">
        <v>105</v>
      </c>
      <c r="K72" s="79">
        <v>5.5E-2</v>
      </c>
      <c r="L72" s="79">
        <v>1.6400000000000001E-2</v>
      </c>
      <c r="M72" s="78">
        <v>202480.8</v>
      </c>
      <c r="N72" s="78">
        <v>124.04</v>
      </c>
      <c r="O72" s="78">
        <v>251.15718432</v>
      </c>
      <c r="P72" s="79">
        <v>1E-4</v>
      </c>
      <c r="Q72" s="79">
        <v>0</v>
      </c>
    </row>
    <row r="73" spans="2:17">
      <c r="B73" t="s">
        <v>4100</v>
      </c>
      <c r="C73" t="s">
        <v>3656</v>
      </c>
      <c r="D73" t="s">
        <v>3735</v>
      </c>
      <c r="E73"/>
      <c r="F73" t="s">
        <v>564</v>
      </c>
      <c r="G73" t="s">
        <v>3712</v>
      </c>
      <c r="H73" t="s">
        <v>216</v>
      </c>
      <c r="I73" s="78">
        <v>5.63</v>
      </c>
      <c r="J73" t="s">
        <v>105</v>
      </c>
      <c r="K73" s="79">
        <v>5.5E-2</v>
      </c>
      <c r="L73" s="79">
        <v>6.8999999999999999E-3</v>
      </c>
      <c r="M73" s="78">
        <v>255328.33</v>
      </c>
      <c r="N73" s="78">
        <v>129.19</v>
      </c>
      <c r="O73" s="78">
        <v>329.85866952700002</v>
      </c>
      <c r="P73" s="79">
        <v>1E-4</v>
      </c>
      <c r="Q73" s="79">
        <v>0</v>
      </c>
    </row>
    <row r="74" spans="2:17">
      <c r="B74" t="s">
        <v>4100</v>
      </c>
      <c r="C74" t="s">
        <v>3656</v>
      </c>
      <c r="D74" t="s">
        <v>3751</v>
      </c>
      <c r="E74"/>
      <c r="F74" t="s">
        <v>564</v>
      </c>
      <c r="G74" t="s">
        <v>3712</v>
      </c>
      <c r="H74" t="s">
        <v>216</v>
      </c>
      <c r="I74" s="78">
        <v>5.67</v>
      </c>
      <c r="J74" t="s">
        <v>105</v>
      </c>
      <c r="K74" s="79">
        <v>5.5E-2</v>
      </c>
      <c r="L74" s="79">
        <v>3.5999999999999999E-3</v>
      </c>
      <c r="M74" s="78">
        <v>58377.18</v>
      </c>
      <c r="N74" s="78">
        <v>131.63</v>
      </c>
      <c r="O74" s="78">
        <v>76.841882033999994</v>
      </c>
      <c r="P74" s="79">
        <v>0</v>
      </c>
      <c r="Q74" s="79">
        <v>0</v>
      </c>
    </row>
    <row r="75" spans="2:17">
      <c r="B75" t="s">
        <v>4100</v>
      </c>
      <c r="C75" t="s">
        <v>3656</v>
      </c>
      <c r="D75" t="s">
        <v>3723</v>
      </c>
      <c r="E75"/>
      <c r="F75" t="s">
        <v>564</v>
      </c>
      <c r="G75" t="s">
        <v>3712</v>
      </c>
      <c r="H75" t="s">
        <v>216</v>
      </c>
      <c r="I75" s="78">
        <v>5.63</v>
      </c>
      <c r="J75" t="s">
        <v>105</v>
      </c>
      <c r="K75" s="79">
        <v>5.5E-2</v>
      </c>
      <c r="L75" s="79">
        <v>6.8999999999999999E-3</v>
      </c>
      <c r="M75" s="78">
        <v>514815.05</v>
      </c>
      <c r="N75" s="78">
        <v>129.43</v>
      </c>
      <c r="O75" s="78">
        <v>666.32511921499997</v>
      </c>
      <c r="P75" s="79">
        <v>2.9999999999999997E-4</v>
      </c>
      <c r="Q75" s="79">
        <v>0</v>
      </c>
    </row>
    <row r="76" spans="2:17">
      <c r="B76" t="s">
        <v>4100</v>
      </c>
      <c r="C76" t="s">
        <v>3656</v>
      </c>
      <c r="D76" t="s">
        <v>3726</v>
      </c>
      <c r="E76"/>
      <c r="F76" t="s">
        <v>564</v>
      </c>
      <c r="G76" t="s">
        <v>3712</v>
      </c>
      <c r="H76" t="s">
        <v>216</v>
      </c>
      <c r="I76" s="78">
        <v>5.67</v>
      </c>
      <c r="J76" t="s">
        <v>105</v>
      </c>
      <c r="K76" s="79">
        <v>5.5E-2</v>
      </c>
      <c r="L76" s="79">
        <v>3.5999999999999999E-3</v>
      </c>
      <c r="M76" s="78">
        <v>116114.75</v>
      </c>
      <c r="N76" s="78">
        <v>131.55000000000001</v>
      </c>
      <c r="O76" s="78">
        <v>152.74895362500001</v>
      </c>
      <c r="P76" s="79">
        <v>1E-4</v>
      </c>
      <c r="Q76" s="79">
        <v>0</v>
      </c>
    </row>
    <row r="77" spans="2:17">
      <c r="B77" t="s">
        <v>4100</v>
      </c>
      <c r="C77" t="s">
        <v>3656</v>
      </c>
      <c r="D77" t="s">
        <v>3727</v>
      </c>
      <c r="E77"/>
      <c r="F77" t="s">
        <v>564</v>
      </c>
      <c r="G77" t="s">
        <v>3712</v>
      </c>
      <c r="H77" t="s">
        <v>216</v>
      </c>
      <c r="I77" s="78">
        <v>5.66</v>
      </c>
      <c r="J77" t="s">
        <v>105</v>
      </c>
      <c r="K77" s="79">
        <v>5.5E-2</v>
      </c>
      <c r="L77" s="79">
        <v>4.0000000000000001E-3</v>
      </c>
      <c r="M77" s="78">
        <v>101971.59</v>
      </c>
      <c r="N77" s="78">
        <v>130.24</v>
      </c>
      <c r="O77" s="78">
        <v>132.807798816</v>
      </c>
      <c r="P77" s="79">
        <v>1E-4</v>
      </c>
      <c r="Q77" s="79">
        <v>0</v>
      </c>
    </row>
    <row r="78" spans="2:17">
      <c r="B78" t="s">
        <v>4100</v>
      </c>
      <c r="C78" t="s">
        <v>3656</v>
      </c>
      <c r="D78" t="s">
        <v>3728</v>
      </c>
      <c r="E78"/>
      <c r="F78" t="s">
        <v>564</v>
      </c>
      <c r="G78" t="s">
        <v>3712</v>
      </c>
      <c r="H78" t="s">
        <v>216</v>
      </c>
      <c r="I78" s="78">
        <v>5.49</v>
      </c>
      <c r="J78" t="s">
        <v>105</v>
      </c>
      <c r="K78" s="79">
        <v>5.5E-2</v>
      </c>
      <c r="L78" s="79">
        <v>1.9599999999999999E-2</v>
      </c>
      <c r="M78" s="78">
        <v>317914.99</v>
      </c>
      <c r="N78" s="78">
        <v>119.14</v>
      </c>
      <c r="O78" s="78">
        <v>378.76391908599999</v>
      </c>
      <c r="P78" s="79">
        <v>2.0000000000000001E-4</v>
      </c>
      <c r="Q78" s="79">
        <v>0</v>
      </c>
    </row>
    <row r="79" spans="2:17">
      <c r="B79" t="s">
        <v>4100</v>
      </c>
      <c r="C79" t="s">
        <v>3656</v>
      </c>
      <c r="D79" t="s">
        <v>3729</v>
      </c>
      <c r="E79"/>
      <c r="F79" t="s">
        <v>564</v>
      </c>
      <c r="G79" t="s">
        <v>3712</v>
      </c>
      <c r="H79" t="s">
        <v>216</v>
      </c>
      <c r="I79" s="78">
        <v>5.49</v>
      </c>
      <c r="J79" t="s">
        <v>105</v>
      </c>
      <c r="K79" s="79">
        <v>5.5E-2</v>
      </c>
      <c r="L79" s="79">
        <v>1.9599999999999999E-2</v>
      </c>
      <c r="M79" s="78">
        <v>232621.19</v>
      </c>
      <c r="N79" s="78">
        <v>118.91</v>
      </c>
      <c r="O79" s="78">
        <v>276.60985702900001</v>
      </c>
      <c r="P79" s="79">
        <v>1E-4</v>
      </c>
      <c r="Q79" s="79">
        <v>0</v>
      </c>
    </row>
    <row r="80" spans="2:17">
      <c r="B80" t="s">
        <v>4100</v>
      </c>
      <c r="C80" t="s">
        <v>3656</v>
      </c>
      <c r="D80" t="s">
        <v>3730</v>
      </c>
      <c r="E80"/>
      <c r="F80" t="s">
        <v>564</v>
      </c>
      <c r="G80" t="s">
        <v>3712</v>
      </c>
      <c r="H80" t="s">
        <v>216</v>
      </c>
      <c r="I80" s="78">
        <v>5.65</v>
      </c>
      <c r="J80" t="s">
        <v>105</v>
      </c>
      <c r="K80" s="79">
        <v>5.5E-2</v>
      </c>
      <c r="L80" s="79">
        <v>4.7000000000000002E-3</v>
      </c>
      <c r="M80" s="78">
        <v>113424.97</v>
      </c>
      <c r="N80" s="78">
        <v>129.09</v>
      </c>
      <c r="O80" s="78">
        <v>146.420293773</v>
      </c>
      <c r="P80" s="79">
        <v>1E-4</v>
      </c>
      <c r="Q80" s="79">
        <v>0</v>
      </c>
    </row>
    <row r="81" spans="2:17">
      <c r="B81" t="s">
        <v>4100</v>
      </c>
      <c r="C81" t="s">
        <v>3656</v>
      </c>
      <c r="D81" t="s">
        <v>3715</v>
      </c>
      <c r="E81"/>
      <c r="F81" t="s">
        <v>564</v>
      </c>
      <c r="G81" t="s">
        <v>3712</v>
      </c>
      <c r="H81" t="s">
        <v>216</v>
      </c>
      <c r="I81" s="78">
        <v>5.65</v>
      </c>
      <c r="J81" t="s">
        <v>105</v>
      </c>
      <c r="K81" s="79">
        <v>5.5E-2</v>
      </c>
      <c r="L81" s="79">
        <v>4.8999999999999998E-3</v>
      </c>
      <c r="M81" s="78">
        <v>29293.07</v>
      </c>
      <c r="N81" s="78">
        <v>128.53</v>
      </c>
      <c r="O81" s="78">
        <v>37.650382870999998</v>
      </c>
      <c r="P81" s="79">
        <v>0</v>
      </c>
      <c r="Q81" s="79">
        <v>0</v>
      </c>
    </row>
    <row r="82" spans="2:17">
      <c r="B82" t="s">
        <v>4100</v>
      </c>
      <c r="C82" t="s">
        <v>3656</v>
      </c>
      <c r="D82" t="s">
        <v>3716</v>
      </c>
      <c r="E82"/>
      <c r="F82" t="s">
        <v>564</v>
      </c>
      <c r="G82" t="s">
        <v>3712</v>
      </c>
      <c r="H82" t="s">
        <v>216</v>
      </c>
      <c r="I82" s="78">
        <v>5.63</v>
      </c>
      <c r="J82" t="s">
        <v>105</v>
      </c>
      <c r="K82" s="79">
        <v>5.5E-2</v>
      </c>
      <c r="L82" s="79">
        <v>6.8999999999999999E-3</v>
      </c>
      <c r="M82" s="78">
        <v>333260.68</v>
      </c>
      <c r="N82" s="78">
        <v>127.6</v>
      </c>
      <c r="O82" s="78">
        <v>425.24062767999999</v>
      </c>
      <c r="P82" s="79">
        <v>2.0000000000000001E-4</v>
      </c>
      <c r="Q82" s="79">
        <v>0</v>
      </c>
    </row>
    <row r="83" spans="2:17">
      <c r="B83" t="s">
        <v>4100</v>
      </c>
      <c r="C83" t="s">
        <v>3656</v>
      </c>
      <c r="D83" t="s">
        <v>3717</v>
      </c>
      <c r="E83"/>
      <c r="F83" t="s">
        <v>564</v>
      </c>
      <c r="G83" t="s">
        <v>3712</v>
      </c>
      <c r="H83" t="s">
        <v>216</v>
      </c>
      <c r="I83" s="78">
        <v>5.63</v>
      </c>
      <c r="J83" t="s">
        <v>105</v>
      </c>
      <c r="K83" s="79">
        <v>5.5E-2</v>
      </c>
      <c r="L83" s="79">
        <v>6.8999999999999999E-3</v>
      </c>
      <c r="M83" s="78">
        <v>64459.21</v>
      </c>
      <c r="N83" s="78">
        <v>127.47</v>
      </c>
      <c r="O83" s="78">
        <v>82.166154986999999</v>
      </c>
      <c r="P83" s="79">
        <v>0</v>
      </c>
      <c r="Q83" s="79">
        <v>0</v>
      </c>
    </row>
    <row r="84" spans="2:17">
      <c r="B84" t="s">
        <v>4100</v>
      </c>
      <c r="C84" t="s">
        <v>3656</v>
      </c>
      <c r="D84" t="s">
        <v>3718</v>
      </c>
      <c r="E84"/>
      <c r="F84" t="s">
        <v>564</v>
      </c>
      <c r="G84" t="s">
        <v>3712</v>
      </c>
      <c r="H84" t="s">
        <v>216</v>
      </c>
      <c r="I84" s="78">
        <v>5.63</v>
      </c>
      <c r="J84" t="s">
        <v>105</v>
      </c>
      <c r="K84" s="79">
        <v>5.5E-2</v>
      </c>
      <c r="L84" s="79">
        <v>6.8999999999999999E-3</v>
      </c>
      <c r="M84" s="78">
        <v>62041.96</v>
      </c>
      <c r="N84" s="78">
        <v>128.24</v>
      </c>
      <c r="O84" s="78">
        <v>79.562609503999994</v>
      </c>
      <c r="P84" s="79">
        <v>0</v>
      </c>
      <c r="Q84" s="79">
        <v>0</v>
      </c>
    </row>
    <row r="85" spans="2:17">
      <c r="B85" t="s">
        <v>4100</v>
      </c>
      <c r="C85" t="s">
        <v>3656</v>
      </c>
      <c r="D85" t="s">
        <v>3719</v>
      </c>
      <c r="E85"/>
      <c r="F85" t="s">
        <v>564</v>
      </c>
      <c r="G85" t="s">
        <v>3712</v>
      </c>
      <c r="H85" t="s">
        <v>216</v>
      </c>
      <c r="I85" s="78">
        <v>5.63</v>
      </c>
      <c r="J85" t="s">
        <v>105</v>
      </c>
      <c r="K85" s="79">
        <v>5.5E-2</v>
      </c>
      <c r="L85" s="79">
        <v>6.8999999999999999E-3</v>
      </c>
      <c r="M85" s="78">
        <v>123558.47</v>
      </c>
      <c r="N85" s="78">
        <v>128.49</v>
      </c>
      <c r="O85" s="78">
        <v>158.76027810299999</v>
      </c>
      <c r="P85" s="79">
        <v>1E-4</v>
      </c>
      <c r="Q85" s="79">
        <v>0</v>
      </c>
    </row>
    <row r="86" spans="2:17">
      <c r="B86" t="s">
        <v>4100</v>
      </c>
      <c r="C86" t="s">
        <v>3656</v>
      </c>
      <c r="D86" t="s">
        <v>3720</v>
      </c>
      <c r="E86"/>
      <c r="F86" t="s">
        <v>564</v>
      </c>
      <c r="G86" t="s">
        <v>3712</v>
      </c>
      <c r="H86" t="s">
        <v>216</v>
      </c>
      <c r="I86" s="78">
        <v>5.63</v>
      </c>
      <c r="J86" t="s">
        <v>105</v>
      </c>
      <c r="K86" s="79">
        <v>5.5E-2</v>
      </c>
      <c r="L86" s="79">
        <v>6.8999999999999999E-3</v>
      </c>
      <c r="M86" s="78">
        <v>77788.350000000006</v>
      </c>
      <c r="N86" s="78">
        <v>127.98</v>
      </c>
      <c r="O86" s="78">
        <v>99.553530330000001</v>
      </c>
      <c r="P86" s="79">
        <v>0</v>
      </c>
      <c r="Q86" s="79">
        <v>0</v>
      </c>
    </row>
    <row r="87" spans="2:17">
      <c r="B87" t="s">
        <v>4100</v>
      </c>
      <c r="C87" t="s">
        <v>3656</v>
      </c>
      <c r="D87" t="s">
        <v>3721</v>
      </c>
      <c r="E87"/>
      <c r="F87" t="s">
        <v>564</v>
      </c>
      <c r="G87" t="s">
        <v>3712</v>
      </c>
      <c r="H87" t="s">
        <v>216</v>
      </c>
      <c r="I87" s="78">
        <v>5.63</v>
      </c>
      <c r="J87" t="s">
        <v>105</v>
      </c>
      <c r="K87" s="79">
        <v>5.5E-2</v>
      </c>
      <c r="L87" s="79">
        <v>6.8999999999999999E-3</v>
      </c>
      <c r="M87" s="78">
        <v>43736.79</v>
      </c>
      <c r="N87" s="78">
        <v>127.86</v>
      </c>
      <c r="O87" s="78">
        <v>55.921859693999998</v>
      </c>
      <c r="P87" s="79">
        <v>0</v>
      </c>
      <c r="Q87" s="79">
        <v>0</v>
      </c>
    </row>
    <row r="88" spans="2:17">
      <c r="B88" t="s">
        <v>4100</v>
      </c>
      <c r="C88" t="s">
        <v>3656</v>
      </c>
      <c r="D88" t="s">
        <v>3722</v>
      </c>
      <c r="E88"/>
      <c r="F88" t="s">
        <v>564</v>
      </c>
      <c r="G88" t="s">
        <v>3712</v>
      </c>
      <c r="H88" t="s">
        <v>216</v>
      </c>
      <c r="I88" s="78">
        <v>5.63</v>
      </c>
      <c r="J88" t="s">
        <v>105</v>
      </c>
      <c r="K88" s="79">
        <v>5.5E-2</v>
      </c>
      <c r="L88" s="79">
        <v>6.8999999999999999E-3</v>
      </c>
      <c r="M88" s="78">
        <v>130024.36</v>
      </c>
      <c r="N88" s="78">
        <v>127.48</v>
      </c>
      <c r="O88" s="78">
        <v>165.75505412800001</v>
      </c>
      <c r="P88" s="79">
        <v>1E-4</v>
      </c>
      <c r="Q88" s="79">
        <v>0</v>
      </c>
    </row>
    <row r="89" spans="2:17">
      <c r="B89" t="s">
        <v>4100</v>
      </c>
      <c r="C89" t="s">
        <v>3656</v>
      </c>
      <c r="D89" t="s">
        <v>3731</v>
      </c>
      <c r="E89"/>
      <c r="F89" t="s">
        <v>564</v>
      </c>
      <c r="G89" t="s">
        <v>3712</v>
      </c>
      <c r="H89" t="s">
        <v>216</v>
      </c>
      <c r="I89" s="78">
        <v>5.63</v>
      </c>
      <c r="J89" t="s">
        <v>105</v>
      </c>
      <c r="K89" s="79">
        <v>5.5E-2</v>
      </c>
      <c r="L89" s="79">
        <v>6.8999999999999999E-3</v>
      </c>
      <c r="M89" s="78">
        <v>51034.39</v>
      </c>
      <c r="N89" s="78">
        <v>127.48</v>
      </c>
      <c r="O89" s="78">
        <v>65.058640371999999</v>
      </c>
      <c r="P89" s="79">
        <v>0</v>
      </c>
      <c r="Q89" s="79">
        <v>0</v>
      </c>
    </row>
    <row r="90" spans="2:17">
      <c r="B90" t="s">
        <v>4100</v>
      </c>
      <c r="C90" t="s">
        <v>3656</v>
      </c>
      <c r="D90" t="s">
        <v>3732</v>
      </c>
      <c r="E90"/>
      <c r="F90" t="s">
        <v>564</v>
      </c>
      <c r="G90" t="s">
        <v>3712</v>
      </c>
      <c r="H90" t="s">
        <v>216</v>
      </c>
      <c r="I90" s="78">
        <v>5.63</v>
      </c>
      <c r="J90" t="s">
        <v>105</v>
      </c>
      <c r="K90" s="79">
        <v>5.5E-2</v>
      </c>
      <c r="L90" s="79">
        <v>6.8999999999999999E-3</v>
      </c>
      <c r="M90" s="78">
        <v>339709.77</v>
      </c>
      <c r="N90" s="78">
        <v>127.73</v>
      </c>
      <c r="O90" s="78">
        <v>433.911289221</v>
      </c>
      <c r="P90" s="79">
        <v>2.0000000000000001E-4</v>
      </c>
      <c r="Q90" s="79">
        <v>0</v>
      </c>
    </row>
    <row r="91" spans="2:17">
      <c r="B91" t="s">
        <v>4100</v>
      </c>
      <c r="C91" t="s">
        <v>3656</v>
      </c>
      <c r="D91" t="s">
        <v>3733</v>
      </c>
      <c r="E91"/>
      <c r="F91" t="s">
        <v>564</v>
      </c>
      <c r="G91" t="s">
        <v>3266</v>
      </c>
      <c r="H91" t="s">
        <v>216</v>
      </c>
      <c r="I91" s="78">
        <v>5.63</v>
      </c>
      <c r="J91" t="s">
        <v>105</v>
      </c>
      <c r="K91" s="79">
        <v>5.5E-2</v>
      </c>
      <c r="L91" s="79">
        <v>6.8999999999999999E-3</v>
      </c>
      <c r="M91" s="78">
        <v>663592.67000000004</v>
      </c>
      <c r="N91" s="78">
        <v>128.88999999999999</v>
      </c>
      <c r="O91" s="78">
        <v>855.30459236299998</v>
      </c>
      <c r="P91" s="79">
        <v>4.0000000000000002E-4</v>
      </c>
      <c r="Q91" s="79">
        <v>0</v>
      </c>
    </row>
    <row r="92" spans="2:17">
      <c r="B92" t="s">
        <v>4100</v>
      </c>
      <c r="C92" t="s">
        <v>3656</v>
      </c>
      <c r="D92" t="s">
        <v>3714</v>
      </c>
      <c r="E92"/>
      <c r="F92" t="s">
        <v>564</v>
      </c>
      <c r="G92" t="s">
        <v>3712</v>
      </c>
      <c r="H92" t="s">
        <v>216</v>
      </c>
      <c r="I92" s="78">
        <v>5.39</v>
      </c>
      <c r="J92" t="s">
        <v>105</v>
      </c>
      <c r="K92" s="79">
        <v>5.5E-2</v>
      </c>
      <c r="L92" s="79">
        <v>-6.6E-3</v>
      </c>
      <c r="M92" s="78">
        <v>70482.67</v>
      </c>
      <c r="N92" s="78">
        <v>131.68</v>
      </c>
      <c r="O92" s="78">
        <v>92.811579855999994</v>
      </c>
      <c r="P92" s="79">
        <v>0</v>
      </c>
      <c r="Q92" s="79">
        <v>0</v>
      </c>
    </row>
    <row r="93" spans="2:17">
      <c r="B93" t="s">
        <v>4100</v>
      </c>
      <c r="C93" t="s">
        <v>3656</v>
      </c>
      <c r="D93" t="s">
        <v>3733</v>
      </c>
      <c r="E93"/>
      <c r="F93" t="s">
        <v>564</v>
      </c>
      <c r="G93" t="s">
        <v>3266</v>
      </c>
      <c r="H93" t="s">
        <v>216</v>
      </c>
      <c r="I93" s="78">
        <v>5.39</v>
      </c>
      <c r="J93" t="s">
        <v>105</v>
      </c>
      <c r="K93" s="79">
        <v>5.5E-2</v>
      </c>
      <c r="L93" s="79">
        <v>5.4000000000000003E-3</v>
      </c>
      <c r="M93" s="78">
        <v>809973.86</v>
      </c>
      <c r="N93" s="78">
        <v>129.4</v>
      </c>
      <c r="O93" s="78">
        <v>1048.10617484</v>
      </c>
      <c r="P93" s="79">
        <v>5.0000000000000001E-4</v>
      </c>
      <c r="Q93" s="79">
        <v>1E-4</v>
      </c>
    </row>
    <row r="94" spans="2:17">
      <c r="B94" t="s">
        <v>4100</v>
      </c>
      <c r="C94" t="s">
        <v>3656</v>
      </c>
      <c r="D94" t="s">
        <v>3752</v>
      </c>
      <c r="E94"/>
      <c r="F94" t="s">
        <v>564</v>
      </c>
      <c r="G94" t="s">
        <v>3712</v>
      </c>
      <c r="H94" t="s">
        <v>216</v>
      </c>
      <c r="I94" s="78">
        <v>5.37</v>
      </c>
      <c r="J94" t="s">
        <v>105</v>
      </c>
      <c r="K94" s="79">
        <v>5.5899999999999998E-2</v>
      </c>
      <c r="L94" s="79">
        <v>-5.4000000000000003E-3</v>
      </c>
      <c r="M94" s="78">
        <v>159994.28</v>
      </c>
      <c r="N94" s="78">
        <v>132.36000000000001</v>
      </c>
      <c r="O94" s="78">
        <v>211.768429008</v>
      </c>
      <c r="P94" s="79">
        <v>1E-4</v>
      </c>
      <c r="Q94" s="79">
        <v>0</v>
      </c>
    </row>
    <row r="95" spans="2:17">
      <c r="B95" t="s">
        <v>4100</v>
      </c>
      <c r="C95" t="s">
        <v>3656</v>
      </c>
      <c r="D95" t="s">
        <v>3739</v>
      </c>
      <c r="E95"/>
      <c r="F95" t="s">
        <v>564</v>
      </c>
      <c r="G95" t="s">
        <v>3712</v>
      </c>
      <c r="H95" t="s">
        <v>216</v>
      </c>
      <c r="I95" s="78">
        <v>5.31</v>
      </c>
      <c r="J95" t="s">
        <v>105</v>
      </c>
      <c r="K95" s="79">
        <v>5.5E-2</v>
      </c>
      <c r="L95" s="79">
        <v>5.9999999999999995E-4</v>
      </c>
      <c r="M95" s="78">
        <v>4106926.78</v>
      </c>
      <c r="N95" s="78">
        <v>137.33000000000001</v>
      </c>
      <c r="O95" s="78">
        <v>5640.0425469740003</v>
      </c>
      <c r="P95" s="79">
        <v>2.5000000000000001E-3</v>
      </c>
      <c r="Q95" s="79">
        <v>2.9999999999999997E-4</v>
      </c>
    </row>
    <row r="96" spans="2:17">
      <c r="B96" t="s">
        <v>4101</v>
      </c>
      <c r="C96" t="s">
        <v>3656</v>
      </c>
      <c r="D96" t="s">
        <v>3760</v>
      </c>
      <c r="E96"/>
      <c r="F96" t="s">
        <v>212</v>
      </c>
      <c r="G96" t="s">
        <v>3698</v>
      </c>
      <c r="H96" t="s">
        <v>153</v>
      </c>
      <c r="I96" s="78">
        <v>6.25</v>
      </c>
      <c r="J96" t="s">
        <v>105</v>
      </c>
      <c r="K96" s="79">
        <v>5.3499999999999999E-2</v>
      </c>
      <c r="L96" s="79">
        <v>6.8999999999999999E-3</v>
      </c>
      <c r="M96" s="78">
        <v>304984.8</v>
      </c>
      <c r="N96" s="78">
        <v>134.38999999999999</v>
      </c>
      <c r="O96" s="78">
        <v>409.86907272000002</v>
      </c>
      <c r="P96" s="79">
        <v>2.0000000000000001E-4</v>
      </c>
      <c r="Q96" s="79">
        <v>0</v>
      </c>
    </row>
    <row r="97" spans="2:17">
      <c r="B97" t="s">
        <v>4101</v>
      </c>
      <c r="C97" t="s">
        <v>3656</v>
      </c>
      <c r="D97" t="s">
        <v>3762</v>
      </c>
      <c r="E97"/>
      <c r="F97" t="s">
        <v>212</v>
      </c>
      <c r="G97" t="s">
        <v>3698</v>
      </c>
      <c r="H97" t="s">
        <v>153</v>
      </c>
      <c r="I97" s="78">
        <v>6.25</v>
      </c>
      <c r="J97" t="s">
        <v>105</v>
      </c>
      <c r="K97" s="79">
        <v>5.3499999999999999E-2</v>
      </c>
      <c r="L97" s="79">
        <v>6.8999999999999999E-3</v>
      </c>
      <c r="M97" s="78">
        <v>389699.72</v>
      </c>
      <c r="N97" s="78">
        <v>134.38999999999999</v>
      </c>
      <c r="O97" s="78">
        <v>523.71745370799999</v>
      </c>
      <c r="P97" s="79">
        <v>2.0000000000000001E-4</v>
      </c>
      <c r="Q97" s="79">
        <v>0</v>
      </c>
    </row>
    <row r="98" spans="2:17">
      <c r="B98" t="s">
        <v>4101</v>
      </c>
      <c r="C98" t="s">
        <v>3656</v>
      </c>
      <c r="D98" t="s">
        <v>3763</v>
      </c>
      <c r="E98"/>
      <c r="F98" t="s">
        <v>212</v>
      </c>
      <c r="G98" t="s">
        <v>3698</v>
      </c>
      <c r="H98" t="s">
        <v>153</v>
      </c>
      <c r="I98" s="78">
        <v>6.33</v>
      </c>
      <c r="J98" t="s">
        <v>105</v>
      </c>
      <c r="K98" s="79">
        <v>5.3499999999999999E-2</v>
      </c>
      <c r="L98" s="79">
        <v>1.1000000000000001E-3</v>
      </c>
      <c r="M98" s="78">
        <v>2590810.7200000002</v>
      </c>
      <c r="N98" s="78">
        <v>141.47999999999999</v>
      </c>
      <c r="O98" s="78">
        <v>3665.4790066559999</v>
      </c>
      <c r="P98" s="79">
        <v>1.6000000000000001E-3</v>
      </c>
      <c r="Q98" s="79">
        <v>2.0000000000000001E-4</v>
      </c>
    </row>
    <row r="99" spans="2:17">
      <c r="B99" t="s">
        <v>4101</v>
      </c>
      <c r="C99" t="s">
        <v>3656</v>
      </c>
      <c r="D99" t="s">
        <v>3764</v>
      </c>
      <c r="E99"/>
      <c r="F99" t="s">
        <v>212</v>
      </c>
      <c r="G99" t="s">
        <v>3698</v>
      </c>
      <c r="H99" t="s">
        <v>153</v>
      </c>
      <c r="I99" s="78">
        <v>6.25</v>
      </c>
      <c r="J99" t="s">
        <v>105</v>
      </c>
      <c r="K99" s="79">
        <v>5.3499999999999999E-2</v>
      </c>
      <c r="L99" s="79">
        <v>6.8999999999999999E-3</v>
      </c>
      <c r="M99" s="78">
        <v>457473.46</v>
      </c>
      <c r="N99" s="78">
        <v>134.38999999999999</v>
      </c>
      <c r="O99" s="78">
        <v>614.79858289399999</v>
      </c>
      <c r="P99" s="79">
        <v>2.9999999999999997E-4</v>
      </c>
      <c r="Q99" s="79">
        <v>0</v>
      </c>
    </row>
    <row r="100" spans="2:17">
      <c r="B100" t="s">
        <v>4101</v>
      </c>
      <c r="C100" t="s">
        <v>3656</v>
      </c>
      <c r="D100" t="s">
        <v>3765</v>
      </c>
      <c r="E100"/>
      <c r="F100" t="s">
        <v>212</v>
      </c>
      <c r="G100" t="s">
        <v>3698</v>
      </c>
      <c r="H100" t="s">
        <v>153</v>
      </c>
      <c r="I100" s="78">
        <v>6.33</v>
      </c>
      <c r="J100" t="s">
        <v>105</v>
      </c>
      <c r="K100" s="79">
        <v>5.3499999999999999E-2</v>
      </c>
      <c r="L100" s="79">
        <v>1.1000000000000001E-3</v>
      </c>
      <c r="M100" s="78">
        <v>1866262.04</v>
      </c>
      <c r="N100" s="78">
        <v>141.47999999999999</v>
      </c>
      <c r="O100" s="78">
        <v>2640.3875341920002</v>
      </c>
      <c r="P100" s="79">
        <v>1.1999999999999999E-3</v>
      </c>
      <c r="Q100" s="79">
        <v>1E-4</v>
      </c>
    </row>
    <row r="101" spans="2:17">
      <c r="B101" t="s">
        <v>4101</v>
      </c>
      <c r="C101" t="s">
        <v>3656</v>
      </c>
      <c r="D101" t="s">
        <v>3766</v>
      </c>
      <c r="E101"/>
      <c r="F101" t="s">
        <v>212</v>
      </c>
      <c r="G101" t="s">
        <v>3698</v>
      </c>
      <c r="H101" t="s">
        <v>153</v>
      </c>
      <c r="I101" s="78">
        <v>6.25</v>
      </c>
      <c r="J101" t="s">
        <v>105</v>
      </c>
      <c r="K101" s="79">
        <v>5.3499999999999999E-2</v>
      </c>
      <c r="L101" s="79">
        <v>6.8999999999999999E-3</v>
      </c>
      <c r="M101" s="78">
        <v>372712.84</v>
      </c>
      <c r="N101" s="78">
        <v>134.38999999999999</v>
      </c>
      <c r="O101" s="78">
        <v>500.888785676</v>
      </c>
      <c r="P101" s="79">
        <v>2.0000000000000001E-4</v>
      </c>
      <c r="Q101" s="79">
        <v>0</v>
      </c>
    </row>
    <row r="102" spans="2:17">
      <c r="B102" t="s">
        <v>4101</v>
      </c>
      <c r="C102" t="s">
        <v>3656</v>
      </c>
      <c r="D102" t="s">
        <v>3757</v>
      </c>
      <c r="E102"/>
      <c r="F102" t="s">
        <v>212</v>
      </c>
      <c r="G102" t="s">
        <v>3698</v>
      </c>
      <c r="H102" t="s">
        <v>153</v>
      </c>
      <c r="I102" s="78">
        <v>6.33</v>
      </c>
      <c r="J102" t="s">
        <v>105</v>
      </c>
      <c r="K102" s="79">
        <v>5.3499999999999999E-2</v>
      </c>
      <c r="L102" s="79">
        <v>1.1000000000000001E-3</v>
      </c>
      <c r="M102" s="78">
        <v>2241344.21</v>
      </c>
      <c r="N102" s="78">
        <v>141.47999999999999</v>
      </c>
      <c r="O102" s="78">
        <v>3171.0537883080001</v>
      </c>
      <c r="P102" s="79">
        <v>1.4E-3</v>
      </c>
      <c r="Q102" s="79">
        <v>2.0000000000000001E-4</v>
      </c>
    </row>
    <row r="103" spans="2:17">
      <c r="B103" t="s">
        <v>4101</v>
      </c>
      <c r="C103" t="s">
        <v>3656</v>
      </c>
      <c r="D103" t="s">
        <v>3758</v>
      </c>
      <c r="E103"/>
      <c r="F103" t="s">
        <v>212</v>
      </c>
      <c r="G103" t="s">
        <v>3698</v>
      </c>
      <c r="H103" t="s">
        <v>153</v>
      </c>
      <c r="I103" s="78">
        <v>6.25</v>
      </c>
      <c r="J103" t="s">
        <v>105</v>
      </c>
      <c r="K103" s="79">
        <v>5.3499999999999999E-2</v>
      </c>
      <c r="L103" s="79">
        <v>6.8999999999999999E-3</v>
      </c>
      <c r="M103" s="78">
        <v>389699.64</v>
      </c>
      <c r="N103" s="78">
        <v>134.38999999999999</v>
      </c>
      <c r="O103" s="78">
        <v>523.71734619599999</v>
      </c>
      <c r="P103" s="79">
        <v>2.0000000000000001E-4</v>
      </c>
      <c r="Q103" s="79">
        <v>0</v>
      </c>
    </row>
    <row r="104" spans="2:17">
      <c r="B104" t="s">
        <v>4101</v>
      </c>
      <c r="C104" t="s">
        <v>3656</v>
      </c>
      <c r="D104" t="s">
        <v>3761</v>
      </c>
      <c r="E104"/>
      <c r="F104" t="s">
        <v>212</v>
      </c>
      <c r="G104" t="s">
        <v>3698</v>
      </c>
      <c r="H104" t="s">
        <v>153</v>
      </c>
      <c r="I104" s="78">
        <v>6.3</v>
      </c>
      <c r="J104" t="s">
        <v>105</v>
      </c>
      <c r="K104" s="79">
        <v>5.3499999999999999E-2</v>
      </c>
      <c r="L104" s="79">
        <v>3.5000000000000001E-3</v>
      </c>
      <c r="M104" s="78">
        <v>2056433.6</v>
      </c>
      <c r="N104" s="78">
        <v>141.56</v>
      </c>
      <c r="O104" s="78">
        <v>2911.08740416</v>
      </c>
      <c r="P104" s="79">
        <v>1.2999999999999999E-3</v>
      </c>
      <c r="Q104" s="79">
        <v>2.0000000000000001E-4</v>
      </c>
    </row>
    <row r="105" spans="2:17">
      <c r="B105" t="s">
        <v>4101</v>
      </c>
      <c r="C105" t="s">
        <v>3656</v>
      </c>
      <c r="D105" t="s">
        <v>3759</v>
      </c>
      <c r="E105"/>
      <c r="F105" t="s">
        <v>212</v>
      </c>
      <c r="G105" t="s">
        <v>3698</v>
      </c>
      <c r="H105" t="s">
        <v>153</v>
      </c>
      <c r="I105" s="78">
        <v>6.3</v>
      </c>
      <c r="J105" t="s">
        <v>105</v>
      </c>
      <c r="K105" s="79">
        <v>5.3499999999999999E-2</v>
      </c>
      <c r="L105" s="79">
        <v>3.5000000000000001E-3</v>
      </c>
      <c r="M105" s="78">
        <v>1935467.8</v>
      </c>
      <c r="N105" s="78">
        <v>141.56</v>
      </c>
      <c r="O105" s="78">
        <v>2739.8482176799998</v>
      </c>
      <c r="P105" s="79">
        <v>1.1999999999999999E-3</v>
      </c>
      <c r="Q105" s="79">
        <v>1E-4</v>
      </c>
    </row>
    <row r="106" spans="2:17">
      <c r="B106" t="s">
        <v>4102</v>
      </c>
      <c r="C106" t="s">
        <v>3656</v>
      </c>
      <c r="D106" t="s">
        <v>3736</v>
      </c>
      <c r="E106"/>
      <c r="F106" t="s">
        <v>212</v>
      </c>
      <c r="G106" t="s">
        <v>2661</v>
      </c>
      <c r="H106" t="s">
        <v>153</v>
      </c>
      <c r="I106" s="78">
        <v>5.86</v>
      </c>
      <c r="J106" t="s">
        <v>105</v>
      </c>
      <c r="K106" s="79">
        <v>2.5600000000000001E-2</v>
      </c>
      <c r="L106" s="79">
        <v>3.8999999999999998E-3</v>
      </c>
      <c r="M106" s="78">
        <v>51173002.740000002</v>
      </c>
      <c r="N106" s="78">
        <v>111.44</v>
      </c>
      <c r="O106" s="78">
        <v>57027.194253456</v>
      </c>
      <c r="P106" s="79">
        <v>2.5100000000000001E-2</v>
      </c>
      <c r="Q106" s="79">
        <v>3.0000000000000001E-3</v>
      </c>
    </row>
    <row r="107" spans="2:17">
      <c r="B107" t="s">
        <v>4103</v>
      </c>
      <c r="C107" t="s">
        <v>3656</v>
      </c>
      <c r="D107" t="s">
        <v>3745</v>
      </c>
      <c r="E107"/>
      <c r="F107" t="s">
        <v>3710</v>
      </c>
      <c r="G107" t="s">
        <v>3082</v>
      </c>
      <c r="H107" t="s">
        <v>3659</v>
      </c>
      <c r="I107" s="78">
        <v>1.95</v>
      </c>
      <c r="J107" t="s">
        <v>105</v>
      </c>
      <c r="K107" s="79">
        <v>3.6999999999999998E-2</v>
      </c>
      <c r="L107" s="79">
        <v>-1.1999999999999999E-3</v>
      </c>
      <c r="M107" s="78">
        <v>19540799.710000001</v>
      </c>
      <c r="N107" s="78">
        <v>109.93</v>
      </c>
      <c r="O107" s="78">
        <v>21481.201121203001</v>
      </c>
      <c r="P107" s="79">
        <v>9.4999999999999998E-3</v>
      </c>
      <c r="Q107" s="79">
        <v>1.1000000000000001E-3</v>
      </c>
    </row>
    <row r="108" spans="2:17">
      <c r="B108" t="s">
        <v>4103</v>
      </c>
      <c r="C108" t="s">
        <v>3656</v>
      </c>
      <c r="D108" t="s">
        <v>3749</v>
      </c>
      <c r="E108"/>
      <c r="F108" t="s">
        <v>3710</v>
      </c>
      <c r="G108" t="s">
        <v>3082</v>
      </c>
      <c r="H108" t="s">
        <v>3659</v>
      </c>
      <c r="I108" s="78">
        <v>5.16</v>
      </c>
      <c r="J108" t="s">
        <v>105</v>
      </c>
      <c r="K108" s="79">
        <v>3.6999999999999998E-2</v>
      </c>
      <c r="L108" s="79">
        <v>1.17E-2</v>
      </c>
      <c r="M108" s="78">
        <v>7961066.6100000003</v>
      </c>
      <c r="N108" s="78">
        <v>111.66</v>
      </c>
      <c r="O108" s="78">
        <v>8889.3269767260008</v>
      </c>
      <c r="P108" s="79">
        <v>3.8999999999999998E-3</v>
      </c>
      <c r="Q108" s="79">
        <v>5.0000000000000001E-4</v>
      </c>
    </row>
    <row r="109" spans="2:17">
      <c r="B109" t="s">
        <v>4103</v>
      </c>
      <c r="C109" t="s">
        <v>3656</v>
      </c>
      <c r="D109" t="s">
        <v>3746</v>
      </c>
      <c r="E109"/>
      <c r="F109" t="s">
        <v>3710</v>
      </c>
      <c r="G109" t="s">
        <v>3747</v>
      </c>
      <c r="H109" t="s">
        <v>3659</v>
      </c>
      <c r="I109" s="78">
        <v>2.64</v>
      </c>
      <c r="J109" t="s">
        <v>105</v>
      </c>
      <c r="K109" s="79">
        <v>3.8800000000000001E-2</v>
      </c>
      <c r="L109" s="79">
        <v>2.98E-2</v>
      </c>
      <c r="M109" s="78">
        <v>3756520.35</v>
      </c>
      <c r="N109" s="78">
        <v>109.15</v>
      </c>
      <c r="O109" s="78">
        <v>4100.2419620250002</v>
      </c>
      <c r="P109" s="79">
        <v>1.8E-3</v>
      </c>
      <c r="Q109" s="79">
        <v>2.0000000000000001E-4</v>
      </c>
    </row>
    <row r="110" spans="2:17">
      <c r="B110" t="s">
        <v>4103</v>
      </c>
      <c r="C110" t="s">
        <v>3656</v>
      </c>
      <c r="D110" t="s">
        <v>3748</v>
      </c>
      <c r="E110"/>
      <c r="F110" t="s">
        <v>3710</v>
      </c>
      <c r="G110" t="s">
        <v>3747</v>
      </c>
      <c r="H110" t="s">
        <v>3659</v>
      </c>
      <c r="I110" s="78">
        <v>0.75</v>
      </c>
      <c r="J110" t="s">
        <v>105</v>
      </c>
      <c r="K110" s="79">
        <v>2.3E-2</v>
      </c>
      <c r="L110" s="79">
        <v>9.7000000000000003E-3</v>
      </c>
      <c r="M110" s="78">
        <v>3756520.35</v>
      </c>
      <c r="N110" s="78">
        <v>106.43</v>
      </c>
      <c r="O110" s="78">
        <v>3998.0646085049998</v>
      </c>
      <c r="P110" s="79">
        <v>1.8E-3</v>
      </c>
      <c r="Q110" s="79">
        <v>2.0000000000000001E-4</v>
      </c>
    </row>
    <row r="111" spans="2:17">
      <c r="B111" t="s">
        <v>4104</v>
      </c>
      <c r="C111" t="s">
        <v>3656</v>
      </c>
      <c r="D111" t="s">
        <v>3767</v>
      </c>
      <c r="E111"/>
      <c r="F111" t="s">
        <v>3710</v>
      </c>
      <c r="G111" t="s">
        <v>611</v>
      </c>
      <c r="H111" t="s">
        <v>3659</v>
      </c>
      <c r="I111" s="78">
        <v>6.56</v>
      </c>
      <c r="J111" t="s">
        <v>105</v>
      </c>
      <c r="K111" s="79">
        <v>3.1E-2</v>
      </c>
      <c r="L111" s="79">
        <v>1E-4</v>
      </c>
      <c r="M111" s="78">
        <v>6952515.9699999997</v>
      </c>
      <c r="N111" s="78">
        <v>114.12</v>
      </c>
      <c r="O111" s="78">
        <v>7934.2112249640004</v>
      </c>
      <c r="P111" s="79">
        <v>3.5000000000000001E-3</v>
      </c>
      <c r="Q111" s="79">
        <v>4.0000000000000002E-4</v>
      </c>
    </row>
    <row r="112" spans="2:17">
      <c r="B112" t="s">
        <v>4104</v>
      </c>
      <c r="C112" t="s">
        <v>3656</v>
      </c>
      <c r="D112" t="s">
        <v>3768</v>
      </c>
      <c r="E112"/>
      <c r="F112" t="s">
        <v>3710</v>
      </c>
      <c r="G112" t="s">
        <v>611</v>
      </c>
      <c r="H112" t="s">
        <v>3659</v>
      </c>
      <c r="I112" s="78">
        <v>5.31</v>
      </c>
      <c r="J112" t="s">
        <v>105</v>
      </c>
      <c r="K112" s="79">
        <v>2.4899999999999999E-2</v>
      </c>
      <c r="L112" s="79">
        <v>7.7000000000000002E-3</v>
      </c>
      <c r="M112" s="78">
        <v>2951585.18</v>
      </c>
      <c r="N112" s="78">
        <v>111.5</v>
      </c>
      <c r="O112" s="78">
        <v>3291.0174757</v>
      </c>
      <c r="P112" s="79">
        <v>1.4E-3</v>
      </c>
      <c r="Q112" s="79">
        <v>2.0000000000000001E-4</v>
      </c>
    </row>
    <row r="113" spans="2:17">
      <c r="B113" t="s">
        <v>4104</v>
      </c>
      <c r="C113" t="s">
        <v>3656</v>
      </c>
      <c r="D113" t="s">
        <v>3769</v>
      </c>
      <c r="E113"/>
      <c r="F113" t="s">
        <v>3710</v>
      </c>
      <c r="G113" t="s">
        <v>611</v>
      </c>
      <c r="H113" t="s">
        <v>3659</v>
      </c>
      <c r="I113" s="78">
        <v>6.44</v>
      </c>
      <c r="J113" t="s">
        <v>105</v>
      </c>
      <c r="K113" s="79">
        <v>3.5999999999999997E-2</v>
      </c>
      <c r="L113" s="79">
        <v>1E-4</v>
      </c>
      <c r="M113" s="78">
        <v>1848528.91</v>
      </c>
      <c r="N113" s="78">
        <v>118.79</v>
      </c>
      <c r="O113" s="78">
        <v>2195.8674921890001</v>
      </c>
      <c r="P113" s="79">
        <v>1E-3</v>
      </c>
      <c r="Q113" s="79">
        <v>1E-4</v>
      </c>
    </row>
    <row r="114" spans="2:17">
      <c r="B114" t="s">
        <v>4105</v>
      </c>
      <c r="C114" t="s">
        <v>3656</v>
      </c>
      <c r="D114" t="s">
        <v>3754</v>
      </c>
      <c r="E114"/>
      <c r="F114" t="s">
        <v>3710</v>
      </c>
      <c r="G114" t="s">
        <v>2862</v>
      </c>
      <c r="H114" t="s">
        <v>3659</v>
      </c>
      <c r="I114" s="78">
        <v>5.63</v>
      </c>
      <c r="J114" t="s">
        <v>105</v>
      </c>
      <c r="K114" s="79">
        <v>2.98E-2</v>
      </c>
      <c r="L114" s="79">
        <v>4.5999999999999999E-3</v>
      </c>
      <c r="M114" s="78">
        <v>6064406.25</v>
      </c>
      <c r="N114" s="78">
        <v>118.92</v>
      </c>
      <c r="O114" s="78">
        <v>7211.7919124999999</v>
      </c>
      <c r="P114" s="79">
        <v>3.2000000000000002E-3</v>
      </c>
      <c r="Q114" s="79">
        <v>4.0000000000000002E-4</v>
      </c>
    </row>
    <row r="115" spans="2:17">
      <c r="B115" t="s">
        <v>4105</v>
      </c>
      <c r="C115" t="s">
        <v>3656</v>
      </c>
      <c r="D115" t="s">
        <v>3755</v>
      </c>
      <c r="E115"/>
      <c r="F115" t="s">
        <v>3710</v>
      </c>
      <c r="G115" t="s">
        <v>2862</v>
      </c>
      <c r="H115" t="s">
        <v>3659</v>
      </c>
      <c r="I115" s="78">
        <v>5.63</v>
      </c>
      <c r="J115" t="s">
        <v>105</v>
      </c>
      <c r="K115" s="79">
        <v>2.98E-2</v>
      </c>
      <c r="L115" s="79">
        <v>4.5999999999999999E-3</v>
      </c>
      <c r="M115" s="78">
        <v>171504.74</v>
      </c>
      <c r="N115" s="78">
        <v>118.84</v>
      </c>
      <c r="O115" s="78">
        <v>203.81623301600001</v>
      </c>
      <c r="P115" s="79">
        <v>1E-4</v>
      </c>
      <c r="Q115" s="79">
        <v>0</v>
      </c>
    </row>
    <row r="116" spans="2:17">
      <c r="B116" t="s">
        <v>4106</v>
      </c>
      <c r="C116" t="s">
        <v>3656</v>
      </c>
      <c r="D116" t="s">
        <v>3740</v>
      </c>
      <c r="E116"/>
      <c r="F116" t="s">
        <v>3710</v>
      </c>
      <c r="G116" t="s">
        <v>2862</v>
      </c>
      <c r="H116" t="s">
        <v>3659</v>
      </c>
      <c r="I116" s="78">
        <v>5.61</v>
      </c>
      <c r="J116" t="s">
        <v>105</v>
      </c>
      <c r="K116" s="79">
        <v>2.98E-2</v>
      </c>
      <c r="L116" s="79">
        <v>4.5999999999999999E-3</v>
      </c>
      <c r="M116" s="78">
        <v>8325316.3399999999</v>
      </c>
      <c r="N116" s="78">
        <v>118.86</v>
      </c>
      <c r="O116" s="78">
        <v>9895.4710017239995</v>
      </c>
      <c r="P116" s="79">
        <v>4.4000000000000003E-3</v>
      </c>
      <c r="Q116" s="79">
        <v>5.0000000000000001E-4</v>
      </c>
    </row>
    <row r="117" spans="2:17">
      <c r="B117" t="s">
        <v>4107</v>
      </c>
      <c r="C117" t="s">
        <v>3656</v>
      </c>
      <c r="D117" t="s">
        <v>3756</v>
      </c>
      <c r="E117"/>
      <c r="F117" t="s">
        <v>3710</v>
      </c>
      <c r="G117" t="s">
        <v>2862</v>
      </c>
      <c r="H117" t="s">
        <v>3659</v>
      </c>
      <c r="I117" s="78">
        <v>5.61</v>
      </c>
      <c r="J117" t="s">
        <v>105</v>
      </c>
      <c r="K117" s="79">
        <v>2.98E-2</v>
      </c>
      <c r="L117" s="79">
        <v>4.5999999999999999E-3</v>
      </c>
      <c r="M117" s="78">
        <v>6909100.8399999999</v>
      </c>
      <c r="N117" s="78">
        <v>119.02</v>
      </c>
      <c r="O117" s="78">
        <v>8223.2118197679993</v>
      </c>
      <c r="P117" s="79">
        <v>3.5999999999999999E-3</v>
      </c>
      <c r="Q117" s="79">
        <v>4.0000000000000002E-4</v>
      </c>
    </row>
    <row r="118" spans="2:17">
      <c r="B118" t="s">
        <v>4108</v>
      </c>
      <c r="C118" t="s">
        <v>3656</v>
      </c>
      <c r="D118" t="s">
        <v>3750</v>
      </c>
      <c r="E118"/>
      <c r="F118" t="s">
        <v>3710</v>
      </c>
      <c r="G118" t="s">
        <v>3698</v>
      </c>
      <c r="H118" t="s">
        <v>3659</v>
      </c>
      <c r="I118" s="78">
        <v>2.37</v>
      </c>
      <c r="J118" t="s">
        <v>105</v>
      </c>
      <c r="K118" s="79">
        <v>0.04</v>
      </c>
      <c r="L118" s="79">
        <v>1.55E-2</v>
      </c>
      <c r="M118" s="78">
        <v>20651101</v>
      </c>
      <c r="N118" s="78">
        <v>105.87</v>
      </c>
      <c r="O118" s="78">
        <v>21863.320628699999</v>
      </c>
      <c r="P118" s="79">
        <v>9.5999999999999992E-3</v>
      </c>
      <c r="Q118" s="79">
        <v>1.1999999999999999E-3</v>
      </c>
    </row>
    <row r="119" spans="2:17">
      <c r="B119" t="s">
        <v>4097</v>
      </c>
      <c r="C119" t="s">
        <v>3656</v>
      </c>
      <c r="D119" t="s">
        <v>3793</v>
      </c>
      <c r="E119"/>
      <c r="F119" t="s">
        <v>682</v>
      </c>
      <c r="G119" t="s">
        <v>3698</v>
      </c>
      <c r="H119" t="s">
        <v>216</v>
      </c>
      <c r="I119" s="78">
        <v>7.56</v>
      </c>
      <c r="J119" t="s">
        <v>105</v>
      </c>
      <c r="K119" s="79">
        <v>0.06</v>
      </c>
      <c r="L119" s="79">
        <v>1.0999999999999999E-2</v>
      </c>
      <c r="M119" s="78">
        <v>22635174.640000001</v>
      </c>
      <c r="N119" s="78">
        <v>161.47999999999999</v>
      </c>
      <c r="O119" s="78">
        <v>36551.280008672002</v>
      </c>
      <c r="P119" s="79">
        <v>1.61E-2</v>
      </c>
      <c r="Q119" s="79">
        <v>1.9E-3</v>
      </c>
    </row>
    <row r="120" spans="2:17">
      <c r="B120" t="s">
        <v>4095</v>
      </c>
      <c r="C120" t="s">
        <v>3656</v>
      </c>
      <c r="D120" t="s">
        <v>3771</v>
      </c>
      <c r="E120"/>
      <c r="F120" t="s">
        <v>682</v>
      </c>
      <c r="G120" t="s">
        <v>285</v>
      </c>
      <c r="H120" t="s">
        <v>216</v>
      </c>
      <c r="I120" s="78">
        <v>4.6900000000000004</v>
      </c>
      <c r="J120" t="s">
        <v>105</v>
      </c>
      <c r="K120" s="79">
        <v>0.05</v>
      </c>
      <c r="L120" s="79">
        <v>1.9E-3</v>
      </c>
      <c r="M120" s="78">
        <v>5789722.4800000004</v>
      </c>
      <c r="N120" s="78">
        <v>126.08</v>
      </c>
      <c r="O120" s="78">
        <v>7299.6821027839997</v>
      </c>
      <c r="P120" s="79">
        <v>3.2000000000000002E-3</v>
      </c>
      <c r="Q120" s="79">
        <v>4.0000000000000002E-4</v>
      </c>
    </row>
    <row r="121" spans="2:17">
      <c r="B121" t="s">
        <v>4095</v>
      </c>
      <c r="C121" t="s">
        <v>3656</v>
      </c>
      <c r="D121" t="s">
        <v>3772</v>
      </c>
      <c r="E121"/>
      <c r="F121" t="s">
        <v>682</v>
      </c>
      <c r="G121" t="s">
        <v>285</v>
      </c>
      <c r="H121" t="s">
        <v>216</v>
      </c>
      <c r="I121" s="78">
        <v>4.7</v>
      </c>
      <c r="J121" t="s">
        <v>105</v>
      </c>
      <c r="K121" s="79">
        <v>0.05</v>
      </c>
      <c r="L121" s="79">
        <v>-2.9999999999999997E-4</v>
      </c>
      <c r="M121" s="78">
        <v>1862089.71</v>
      </c>
      <c r="N121" s="78">
        <v>126.08</v>
      </c>
      <c r="O121" s="78">
        <v>2347.7227063680002</v>
      </c>
      <c r="P121" s="79">
        <v>1E-3</v>
      </c>
      <c r="Q121" s="79">
        <v>1E-4</v>
      </c>
    </row>
    <row r="122" spans="2:17">
      <c r="B122" t="s">
        <v>4095</v>
      </c>
      <c r="C122" t="s">
        <v>3656</v>
      </c>
      <c r="D122" t="s">
        <v>3770</v>
      </c>
      <c r="E122"/>
      <c r="F122" t="s">
        <v>682</v>
      </c>
      <c r="G122" t="s">
        <v>285</v>
      </c>
      <c r="H122" t="s">
        <v>216</v>
      </c>
      <c r="I122" s="78">
        <v>8.81</v>
      </c>
      <c r="J122" t="s">
        <v>105</v>
      </c>
      <c r="K122" s="79">
        <v>4.1000000000000002E-2</v>
      </c>
      <c r="L122" s="79">
        <v>1.66E-2</v>
      </c>
      <c r="M122" s="78">
        <v>4752266.91</v>
      </c>
      <c r="N122" s="78">
        <v>126.86</v>
      </c>
      <c r="O122" s="78">
        <v>6028.7258020259997</v>
      </c>
      <c r="P122" s="79">
        <v>2.7000000000000001E-3</v>
      </c>
      <c r="Q122" s="79">
        <v>2.9999999999999997E-4</v>
      </c>
    </row>
    <row r="123" spans="2:17">
      <c r="B123" t="s">
        <v>4095</v>
      </c>
      <c r="C123" t="s">
        <v>3656</v>
      </c>
      <c r="D123" t="s">
        <v>3773</v>
      </c>
      <c r="E123"/>
      <c r="F123" t="s">
        <v>682</v>
      </c>
      <c r="G123" t="s">
        <v>285</v>
      </c>
      <c r="H123" t="s">
        <v>216</v>
      </c>
      <c r="I123" s="78">
        <v>6.92</v>
      </c>
      <c r="J123" t="s">
        <v>105</v>
      </c>
      <c r="K123" s="79">
        <v>0.05</v>
      </c>
      <c r="L123" s="79">
        <v>8.5000000000000006E-3</v>
      </c>
      <c r="M123" s="78">
        <v>5862312.6900000004</v>
      </c>
      <c r="N123" s="78">
        <v>132.16</v>
      </c>
      <c r="O123" s="78">
        <v>7747.6324511040002</v>
      </c>
      <c r="P123" s="79">
        <v>3.3999999999999998E-3</v>
      </c>
      <c r="Q123" s="79">
        <v>4.0000000000000002E-4</v>
      </c>
    </row>
    <row r="124" spans="2:17">
      <c r="B124" t="s">
        <v>4095</v>
      </c>
      <c r="C124" t="s">
        <v>3656</v>
      </c>
      <c r="D124" t="s">
        <v>3774</v>
      </c>
      <c r="E124"/>
      <c r="F124" t="s">
        <v>682</v>
      </c>
      <c r="G124" t="s">
        <v>285</v>
      </c>
      <c r="H124" t="s">
        <v>216</v>
      </c>
      <c r="I124" s="78">
        <v>8.9700000000000006</v>
      </c>
      <c r="J124" t="s">
        <v>105</v>
      </c>
      <c r="K124" s="79">
        <v>4.1000000000000002E-2</v>
      </c>
      <c r="L124" s="79">
        <v>1.06E-2</v>
      </c>
      <c r="M124" s="78">
        <v>16014334.09</v>
      </c>
      <c r="N124" s="78">
        <v>130.81</v>
      </c>
      <c r="O124" s="78">
        <v>20948.350423128999</v>
      </c>
      <c r="P124" s="79">
        <v>9.1999999999999998E-3</v>
      </c>
      <c r="Q124" s="79">
        <v>1.1000000000000001E-3</v>
      </c>
    </row>
    <row r="125" spans="2:17">
      <c r="B125" t="s">
        <v>4109</v>
      </c>
      <c r="C125" t="s">
        <v>3656</v>
      </c>
      <c r="D125" t="s">
        <v>3777</v>
      </c>
      <c r="E125"/>
      <c r="F125" t="s">
        <v>682</v>
      </c>
      <c r="G125" t="s">
        <v>2810</v>
      </c>
      <c r="H125" t="s">
        <v>216</v>
      </c>
      <c r="I125" s="78">
        <v>2.1</v>
      </c>
      <c r="J125" t="s">
        <v>105</v>
      </c>
      <c r="K125" s="79">
        <v>3.1800000000000002E-2</v>
      </c>
      <c r="L125" s="79">
        <v>1.43E-2</v>
      </c>
      <c r="M125" s="78">
        <v>2788638.13</v>
      </c>
      <c r="N125" s="78">
        <v>101.72</v>
      </c>
      <c r="O125" s="78">
        <v>2836.602705836</v>
      </c>
      <c r="P125" s="79">
        <v>1.1999999999999999E-3</v>
      </c>
      <c r="Q125" s="79">
        <v>1E-4</v>
      </c>
    </row>
    <row r="126" spans="2:17">
      <c r="B126" t="s">
        <v>4109</v>
      </c>
      <c r="C126" t="s">
        <v>3656</v>
      </c>
      <c r="D126" t="s">
        <v>3779</v>
      </c>
      <c r="E126"/>
      <c r="F126" t="s">
        <v>682</v>
      </c>
      <c r="G126" t="s">
        <v>2731</v>
      </c>
      <c r="H126" t="s">
        <v>216</v>
      </c>
      <c r="I126" s="78">
        <v>3.16</v>
      </c>
      <c r="J126" t="s">
        <v>105</v>
      </c>
      <c r="K126" s="79">
        <v>3.3700000000000001E-2</v>
      </c>
      <c r="L126" s="79">
        <v>1.5800000000000002E-2</v>
      </c>
      <c r="M126" s="78">
        <v>710246.61</v>
      </c>
      <c r="N126" s="78">
        <v>103</v>
      </c>
      <c r="O126" s="78">
        <v>731.55400829999996</v>
      </c>
      <c r="P126" s="79">
        <v>2.9999999999999997E-4</v>
      </c>
      <c r="Q126" s="79">
        <v>0</v>
      </c>
    </row>
    <row r="127" spans="2:17">
      <c r="B127" t="s">
        <v>4109</v>
      </c>
      <c r="C127" t="s">
        <v>3656</v>
      </c>
      <c r="D127" t="s">
        <v>3776</v>
      </c>
      <c r="E127"/>
      <c r="F127" t="s">
        <v>682</v>
      </c>
      <c r="G127" t="s">
        <v>2731</v>
      </c>
      <c r="H127" t="s">
        <v>216</v>
      </c>
      <c r="I127" s="78">
        <v>4.03</v>
      </c>
      <c r="J127" t="s">
        <v>105</v>
      </c>
      <c r="K127" s="79">
        <v>3.6700000000000003E-2</v>
      </c>
      <c r="L127" s="79">
        <v>1.7299999999999999E-2</v>
      </c>
      <c r="M127" s="78">
        <v>2419249.62</v>
      </c>
      <c r="N127" s="78">
        <v>104.97</v>
      </c>
      <c r="O127" s="78">
        <v>2539.4863261139999</v>
      </c>
      <c r="P127" s="79">
        <v>1.1000000000000001E-3</v>
      </c>
      <c r="Q127" s="79">
        <v>1E-4</v>
      </c>
    </row>
    <row r="128" spans="2:17">
      <c r="B128" t="s">
        <v>4109</v>
      </c>
      <c r="C128" t="s">
        <v>3656</v>
      </c>
      <c r="D128" t="s">
        <v>3778</v>
      </c>
      <c r="E128"/>
      <c r="F128" t="s">
        <v>682</v>
      </c>
      <c r="G128" t="s">
        <v>2731</v>
      </c>
      <c r="H128" t="s">
        <v>216</v>
      </c>
      <c r="I128" s="78">
        <v>2.11</v>
      </c>
      <c r="J128" t="s">
        <v>105</v>
      </c>
      <c r="K128" s="79">
        <v>2.35E-2</v>
      </c>
      <c r="L128" s="79">
        <v>1.47E-2</v>
      </c>
      <c r="M128" s="78">
        <v>2733079.53</v>
      </c>
      <c r="N128" s="78">
        <v>101.04</v>
      </c>
      <c r="O128" s="78">
        <v>2761.5035571120002</v>
      </c>
      <c r="P128" s="79">
        <v>1.1999999999999999E-3</v>
      </c>
      <c r="Q128" s="79">
        <v>1E-4</v>
      </c>
    </row>
    <row r="129" spans="2:17">
      <c r="B129" t="s">
        <v>4109</v>
      </c>
      <c r="C129" t="s">
        <v>3656</v>
      </c>
      <c r="D129" t="s">
        <v>3775</v>
      </c>
      <c r="E129"/>
      <c r="F129" t="s">
        <v>682</v>
      </c>
      <c r="G129" t="s">
        <v>2731</v>
      </c>
      <c r="H129" t="s">
        <v>216</v>
      </c>
      <c r="I129" s="78">
        <v>3.24</v>
      </c>
      <c r="J129" t="s">
        <v>105</v>
      </c>
      <c r="K129" s="79">
        <v>2.3E-2</v>
      </c>
      <c r="L129" s="79">
        <v>4.1999999999999997E-3</v>
      </c>
      <c r="M129" s="78">
        <v>1390206.09</v>
      </c>
      <c r="N129" s="78">
        <v>105.81</v>
      </c>
      <c r="O129" s="78">
        <v>1470.9770638289999</v>
      </c>
      <c r="P129" s="79">
        <v>5.9999999999999995E-4</v>
      </c>
      <c r="Q129" s="79">
        <v>1E-4</v>
      </c>
    </row>
    <row r="130" spans="2:17">
      <c r="B130" t="s">
        <v>4109</v>
      </c>
      <c r="C130" t="s">
        <v>3656</v>
      </c>
      <c r="D130" t="s">
        <v>3780</v>
      </c>
      <c r="E130"/>
      <c r="F130" t="s">
        <v>682</v>
      </c>
      <c r="G130" t="s">
        <v>2731</v>
      </c>
      <c r="H130" t="s">
        <v>216</v>
      </c>
      <c r="I130" s="78">
        <v>3.29</v>
      </c>
      <c r="J130" t="s">
        <v>105</v>
      </c>
      <c r="K130" s="79">
        <v>3.8399999999999997E-2</v>
      </c>
      <c r="L130" s="79">
        <v>1.7299999999999999E-2</v>
      </c>
      <c r="M130" s="78">
        <v>551956.28</v>
      </c>
      <c r="N130" s="78">
        <v>102.63</v>
      </c>
      <c r="O130" s="78">
        <v>566.47273016400004</v>
      </c>
      <c r="P130" s="79">
        <v>2.0000000000000001E-4</v>
      </c>
      <c r="Q130" s="79">
        <v>0</v>
      </c>
    </row>
    <row r="131" spans="2:17">
      <c r="B131" t="s">
        <v>4109</v>
      </c>
      <c r="C131" t="s">
        <v>3656</v>
      </c>
      <c r="D131" t="s">
        <v>3781</v>
      </c>
      <c r="E131"/>
      <c r="F131" t="s">
        <v>682</v>
      </c>
      <c r="G131" t="s">
        <v>2731</v>
      </c>
      <c r="H131" t="s">
        <v>216</v>
      </c>
      <c r="I131" s="78">
        <v>3.29</v>
      </c>
      <c r="J131" t="s">
        <v>105</v>
      </c>
      <c r="K131" s="79">
        <v>3.85E-2</v>
      </c>
      <c r="L131" s="79">
        <v>1.7299999999999999E-2</v>
      </c>
      <c r="M131" s="78">
        <v>184617.71</v>
      </c>
      <c r="N131" s="78">
        <v>102.63</v>
      </c>
      <c r="O131" s="78">
        <v>189.473155773</v>
      </c>
      <c r="P131" s="79">
        <v>1E-4</v>
      </c>
      <c r="Q131" s="79">
        <v>0</v>
      </c>
    </row>
    <row r="132" spans="2:17">
      <c r="B132" t="s">
        <v>4110</v>
      </c>
      <c r="C132" t="s">
        <v>3656</v>
      </c>
      <c r="D132" t="s">
        <v>3782</v>
      </c>
      <c r="E132"/>
      <c r="F132" t="s">
        <v>1013</v>
      </c>
      <c r="G132" t="s">
        <v>3783</v>
      </c>
      <c r="H132" t="s">
        <v>3659</v>
      </c>
      <c r="I132" s="78">
        <v>0.02</v>
      </c>
      <c r="J132" t="s">
        <v>105</v>
      </c>
      <c r="K132" s="79">
        <v>1.4E-2</v>
      </c>
      <c r="L132" s="79">
        <v>8.0000000000000004E-4</v>
      </c>
      <c r="M132" s="78">
        <v>0.51</v>
      </c>
      <c r="N132" s="78">
        <v>100.34</v>
      </c>
      <c r="O132" s="78">
        <v>5.1173400000000002E-4</v>
      </c>
      <c r="P132" s="79">
        <v>0</v>
      </c>
      <c r="Q132" s="79">
        <v>0</v>
      </c>
    </row>
    <row r="133" spans="2:17">
      <c r="B133" t="s">
        <v>4110</v>
      </c>
      <c r="C133" t="s">
        <v>3656</v>
      </c>
      <c r="D133" t="s">
        <v>3786</v>
      </c>
      <c r="E133"/>
      <c r="F133" t="s">
        <v>678</v>
      </c>
      <c r="G133" t="s">
        <v>285</v>
      </c>
      <c r="H133" t="s">
        <v>153</v>
      </c>
      <c r="I133" s="78">
        <v>10.19</v>
      </c>
      <c r="J133" t="s">
        <v>105</v>
      </c>
      <c r="K133" s="79">
        <v>4.0000000000000002E-4</v>
      </c>
      <c r="L133" s="79">
        <v>-5.4000000000000003E-3</v>
      </c>
      <c r="M133" s="78">
        <v>3719397.13</v>
      </c>
      <c r="N133" s="78">
        <v>115.72</v>
      </c>
      <c r="O133" s="78">
        <v>4304.0863588359998</v>
      </c>
      <c r="P133" s="79">
        <v>1.9E-3</v>
      </c>
      <c r="Q133" s="79">
        <v>2.0000000000000001E-4</v>
      </c>
    </row>
    <row r="134" spans="2:17">
      <c r="B134" t="s">
        <v>4111</v>
      </c>
      <c r="C134" t="s">
        <v>3794</v>
      </c>
      <c r="D134" t="s">
        <v>3795</v>
      </c>
      <c r="E134"/>
      <c r="F134" t="s">
        <v>682</v>
      </c>
      <c r="G134" t="s">
        <v>285</v>
      </c>
      <c r="H134" t="s">
        <v>216</v>
      </c>
      <c r="I134" s="78">
        <v>5.4</v>
      </c>
      <c r="J134" t="s">
        <v>105</v>
      </c>
      <c r="K134" s="79">
        <v>2.3300000000000001E-2</v>
      </c>
      <c r="L134" s="79">
        <v>1.06E-2</v>
      </c>
      <c r="M134" s="78">
        <v>15224431.1</v>
      </c>
      <c r="N134" s="78">
        <v>106.86</v>
      </c>
      <c r="O134" s="78">
        <v>16268.827073459999</v>
      </c>
      <c r="P134" s="79">
        <v>7.1999999999999998E-3</v>
      </c>
      <c r="Q134" s="79">
        <v>8.9999999999999998E-4</v>
      </c>
    </row>
    <row r="135" spans="2:17">
      <c r="B135" t="s">
        <v>4112</v>
      </c>
      <c r="C135" t="s">
        <v>3656</v>
      </c>
      <c r="D135" t="s">
        <v>3801</v>
      </c>
      <c r="E135"/>
      <c r="F135" t="s">
        <v>682</v>
      </c>
      <c r="G135" t="s">
        <v>2564</v>
      </c>
      <c r="H135" t="s">
        <v>216</v>
      </c>
      <c r="I135" s="78">
        <v>0.63</v>
      </c>
      <c r="J135" t="s">
        <v>105</v>
      </c>
      <c r="K135" s="79">
        <v>2.2700000000000001E-2</v>
      </c>
      <c r="L135" s="79">
        <v>1.43E-2</v>
      </c>
      <c r="M135" s="78">
        <v>1583322.93</v>
      </c>
      <c r="N135" s="78">
        <v>101.08</v>
      </c>
      <c r="O135" s="78">
        <v>1600.4228176439999</v>
      </c>
      <c r="P135" s="79">
        <v>6.9999999999999999E-4</v>
      </c>
      <c r="Q135" s="79">
        <v>1E-4</v>
      </c>
    </row>
    <row r="136" spans="2:17">
      <c r="B136" t="s">
        <v>4112</v>
      </c>
      <c r="C136" t="s">
        <v>3656</v>
      </c>
      <c r="D136" t="s">
        <v>3802</v>
      </c>
      <c r="E136"/>
      <c r="F136" t="s">
        <v>682</v>
      </c>
      <c r="G136" t="s">
        <v>3257</v>
      </c>
      <c r="H136" t="s">
        <v>216</v>
      </c>
      <c r="I136" s="78">
        <v>1.48</v>
      </c>
      <c r="J136" t="s">
        <v>105</v>
      </c>
      <c r="K136" s="79">
        <v>2.2700000000000001E-2</v>
      </c>
      <c r="L136" s="79">
        <v>2.1600000000000001E-2</v>
      </c>
      <c r="M136" s="78">
        <v>1583300.1</v>
      </c>
      <c r="N136" s="78">
        <v>100.96</v>
      </c>
      <c r="O136" s="78">
        <v>1598.49978096</v>
      </c>
      <c r="P136" s="79">
        <v>6.9999999999999999E-4</v>
      </c>
      <c r="Q136" s="79">
        <v>1E-4</v>
      </c>
    </row>
    <row r="137" spans="2:17">
      <c r="B137" t="s">
        <v>4112</v>
      </c>
      <c r="C137" t="s">
        <v>3656</v>
      </c>
      <c r="D137" t="s">
        <v>3804</v>
      </c>
      <c r="E137"/>
      <c r="F137" t="s">
        <v>682</v>
      </c>
      <c r="G137" t="s">
        <v>3283</v>
      </c>
      <c r="H137" t="s">
        <v>216</v>
      </c>
      <c r="I137" s="78">
        <v>0.63</v>
      </c>
      <c r="J137" t="s">
        <v>105</v>
      </c>
      <c r="K137" s="79">
        <v>2.2700000000000001E-2</v>
      </c>
      <c r="L137" s="79">
        <v>1.4800000000000001E-2</v>
      </c>
      <c r="M137" s="78">
        <v>1583322.93</v>
      </c>
      <c r="N137" s="78">
        <v>100.77</v>
      </c>
      <c r="O137" s="78">
        <v>1595.5145165609999</v>
      </c>
      <c r="P137" s="79">
        <v>6.9999999999999999E-4</v>
      </c>
      <c r="Q137" s="79">
        <v>1E-4</v>
      </c>
    </row>
    <row r="138" spans="2:17">
      <c r="B138" t="s">
        <v>4112</v>
      </c>
      <c r="C138" t="s">
        <v>3656</v>
      </c>
      <c r="D138" t="s">
        <v>3803</v>
      </c>
      <c r="E138"/>
      <c r="F138" t="s">
        <v>682</v>
      </c>
      <c r="G138" t="s">
        <v>285</v>
      </c>
      <c r="H138" t="s">
        <v>216</v>
      </c>
      <c r="I138" s="78">
        <v>0.98</v>
      </c>
      <c r="J138" t="s">
        <v>105</v>
      </c>
      <c r="K138" s="79">
        <v>2.0799999999999999E-2</v>
      </c>
      <c r="L138" s="79">
        <v>1.6199999999999999E-2</v>
      </c>
      <c r="M138" s="78">
        <v>1847210.07</v>
      </c>
      <c r="N138" s="78">
        <v>100.47</v>
      </c>
      <c r="O138" s="78">
        <v>1855.891957329</v>
      </c>
      <c r="P138" s="79">
        <v>8.0000000000000004E-4</v>
      </c>
      <c r="Q138" s="79">
        <v>1E-4</v>
      </c>
    </row>
    <row r="139" spans="2:17">
      <c r="B139" t="s">
        <v>4112</v>
      </c>
      <c r="C139" t="s">
        <v>3656</v>
      </c>
      <c r="D139" t="s">
        <v>3796</v>
      </c>
      <c r="E139"/>
      <c r="F139" t="s">
        <v>682</v>
      </c>
      <c r="G139" t="s">
        <v>3797</v>
      </c>
      <c r="H139" t="s">
        <v>216</v>
      </c>
      <c r="I139" s="78">
        <v>1.34</v>
      </c>
      <c r="J139" t="s">
        <v>105</v>
      </c>
      <c r="K139" s="79">
        <v>2.4E-2</v>
      </c>
      <c r="L139" s="79">
        <v>1.44E-2</v>
      </c>
      <c r="M139" s="78">
        <v>2714253.84</v>
      </c>
      <c r="N139" s="78">
        <v>101.63</v>
      </c>
      <c r="O139" s="78">
        <v>2758.4961775920001</v>
      </c>
      <c r="P139" s="79">
        <v>1.1999999999999999E-3</v>
      </c>
      <c r="Q139" s="79">
        <v>1E-4</v>
      </c>
    </row>
    <row r="140" spans="2:17">
      <c r="B140" t="s">
        <v>4112</v>
      </c>
      <c r="C140" t="s">
        <v>3656</v>
      </c>
      <c r="D140" t="s">
        <v>3798</v>
      </c>
      <c r="E140"/>
      <c r="F140" t="s">
        <v>682</v>
      </c>
      <c r="G140" t="s">
        <v>3799</v>
      </c>
      <c r="H140" t="s">
        <v>216</v>
      </c>
      <c r="I140" s="78">
        <v>2.59</v>
      </c>
      <c r="J140" t="s">
        <v>105</v>
      </c>
      <c r="K140" s="79">
        <v>2.3800000000000002E-2</v>
      </c>
      <c r="L140" s="79">
        <v>1.34E-2</v>
      </c>
      <c r="M140" s="78">
        <v>2714256.84</v>
      </c>
      <c r="N140" s="78">
        <v>101.41</v>
      </c>
      <c r="O140" s="78">
        <v>2752.5278614439999</v>
      </c>
      <c r="P140" s="79">
        <v>1.1999999999999999E-3</v>
      </c>
      <c r="Q140" s="79">
        <v>1E-4</v>
      </c>
    </row>
    <row r="141" spans="2:17">
      <c r="B141" t="s">
        <v>4112</v>
      </c>
      <c r="C141" t="s">
        <v>3656</v>
      </c>
      <c r="D141" t="s">
        <v>3800</v>
      </c>
      <c r="E141"/>
      <c r="F141" t="s">
        <v>1013</v>
      </c>
      <c r="G141" t="s">
        <v>775</v>
      </c>
      <c r="H141" t="s">
        <v>3659</v>
      </c>
      <c r="I141" s="78">
        <v>2</v>
      </c>
      <c r="J141" t="s">
        <v>105</v>
      </c>
      <c r="K141" s="79">
        <v>2.4299999999999999E-2</v>
      </c>
      <c r="L141" s="79">
        <v>2.1399999999999999E-2</v>
      </c>
      <c r="M141" s="78">
        <v>3454508.76</v>
      </c>
      <c r="N141" s="78">
        <v>101.57</v>
      </c>
      <c r="O141" s="78">
        <v>3508.7445475320001</v>
      </c>
      <c r="P141" s="79">
        <v>1.5E-3</v>
      </c>
      <c r="Q141" s="79">
        <v>2.0000000000000001E-4</v>
      </c>
    </row>
    <row r="142" spans="2:17">
      <c r="B142" t="s">
        <v>4113</v>
      </c>
      <c r="C142" t="s">
        <v>3656</v>
      </c>
      <c r="D142" t="s">
        <v>3789</v>
      </c>
      <c r="E142"/>
      <c r="F142" t="s">
        <v>682</v>
      </c>
      <c r="G142" t="s">
        <v>285</v>
      </c>
      <c r="H142" t="s">
        <v>216</v>
      </c>
      <c r="I142" s="78">
        <v>10.34</v>
      </c>
      <c r="J142" t="s">
        <v>105</v>
      </c>
      <c r="K142" s="79">
        <v>4.8000000000000001E-2</v>
      </c>
      <c r="L142" s="79">
        <v>4.7800000000000002E-2</v>
      </c>
      <c r="M142" s="78">
        <v>3372498.03</v>
      </c>
      <c r="N142" s="78">
        <v>121.52</v>
      </c>
      <c r="O142" s="78">
        <v>4098.2596060559999</v>
      </c>
      <c r="P142" s="79">
        <v>1.8E-3</v>
      </c>
      <c r="Q142" s="79">
        <v>2.0000000000000001E-4</v>
      </c>
    </row>
    <row r="143" spans="2:17">
      <c r="B143" t="s">
        <v>4113</v>
      </c>
      <c r="C143" t="s">
        <v>3656</v>
      </c>
      <c r="D143" t="s">
        <v>3790</v>
      </c>
      <c r="E143"/>
      <c r="F143" t="s">
        <v>682</v>
      </c>
      <c r="G143" t="s">
        <v>285</v>
      </c>
      <c r="H143" t="s">
        <v>216</v>
      </c>
      <c r="I143" s="78">
        <v>9.58</v>
      </c>
      <c r="J143" t="s">
        <v>105</v>
      </c>
      <c r="K143" s="79">
        <v>4.8000000000000001E-2</v>
      </c>
      <c r="L143" s="79">
        <v>4.9200000000000001E-2</v>
      </c>
      <c r="M143" s="78">
        <v>722570.29</v>
      </c>
      <c r="N143" s="78">
        <v>118.42</v>
      </c>
      <c r="O143" s="78">
        <v>855.667737418</v>
      </c>
      <c r="P143" s="79">
        <v>4.0000000000000002E-4</v>
      </c>
      <c r="Q143" s="79">
        <v>0</v>
      </c>
    </row>
    <row r="144" spans="2:17">
      <c r="B144" t="s">
        <v>4113</v>
      </c>
      <c r="C144" t="s">
        <v>3656</v>
      </c>
      <c r="D144" t="s">
        <v>3791</v>
      </c>
      <c r="E144"/>
      <c r="F144" t="s">
        <v>682</v>
      </c>
      <c r="G144" t="s">
        <v>285</v>
      </c>
      <c r="H144" t="s">
        <v>216</v>
      </c>
      <c r="I144" s="78">
        <v>8.24</v>
      </c>
      <c r="J144" t="s">
        <v>105</v>
      </c>
      <c r="K144" s="79">
        <v>4.8000000000000001E-2</v>
      </c>
      <c r="L144" s="79">
        <v>3.6700000000000003E-2</v>
      </c>
      <c r="M144" s="78">
        <v>1285965.25</v>
      </c>
      <c r="N144" s="78">
        <v>112.58</v>
      </c>
      <c r="O144" s="78">
        <v>1447.7396784499999</v>
      </c>
      <c r="P144" s="79">
        <v>5.9999999999999995E-4</v>
      </c>
      <c r="Q144" s="79">
        <v>1E-4</v>
      </c>
    </row>
    <row r="145" spans="2:17">
      <c r="B145" t="s">
        <v>4113</v>
      </c>
      <c r="C145" t="s">
        <v>3656</v>
      </c>
      <c r="D145" t="s">
        <v>3784</v>
      </c>
      <c r="E145"/>
      <c r="F145" t="s">
        <v>682</v>
      </c>
      <c r="G145" t="s">
        <v>285</v>
      </c>
      <c r="H145" t="s">
        <v>216</v>
      </c>
      <c r="I145" s="78">
        <v>8.82</v>
      </c>
      <c r="J145" t="s">
        <v>105</v>
      </c>
      <c r="K145" s="79">
        <v>3.7900000000000003E-2</v>
      </c>
      <c r="L145" s="79">
        <v>2.7799999999999998E-2</v>
      </c>
      <c r="M145" s="78">
        <v>830194.82</v>
      </c>
      <c r="N145" s="78">
        <v>116.73</v>
      </c>
      <c r="O145" s="78">
        <v>969.086413386</v>
      </c>
      <c r="P145" s="79">
        <v>4.0000000000000002E-4</v>
      </c>
      <c r="Q145" s="79">
        <v>1E-4</v>
      </c>
    </row>
    <row r="146" spans="2:17">
      <c r="B146" t="s">
        <v>4113</v>
      </c>
      <c r="C146" t="s">
        <v>3656</v>
      </c>
      <c r="D146" t="s">
        <v>3785</v>
      </c>
      <c r="E146"/>
      <c r="F146" t="s">
        <v>682</v>
      </c>
      <c r="G146" t="s">
        <v>285</v>
      </c>
      <c r="H146" t="s">
        <v>216</v>
      </c>
      <c r="I146" s="78">
        <v>9.02</v>
      </c>
      <c r="J146" t="s">
        <v>105</v>
      </c>
      <c r="K146" s="79">
        <v>3.7900000000000003E-2</v>
      </c>
      <c r="L146" s="79">
        <v>2.2800000000000001E-2</v>
      </c>
      <c r="M146" s="78">
        <v>1102720.51</v>
      </c>
      <c r="N146" s="78">
        <v>117.35</v>
      </c>
      <c r="O146" s="78">
        <v>1294.0425184850001</v>
      </c>
      <c r="P146" s="79">
        <v>5.9999999999999995E-4</v>
      </c>
      <c r="Q146" s="79">
        <v>1E-4</v>
      </c>
    </row>
    <row r="147" spans="2:17">
      <c r="B147" t="s">
        <v>4113</v>
      </c>
      <c r="C147" t="s">
        <v>3656</v>
      </c>
      <c r="D147" t="s">
        <v>3788</v>
      </c>
      <c r="E147"/>
      <c r="F147" t="s">
        <v>682</v>
      </c>
      <c r="G147" t="s">
        <v>285</v>
      </c>
      <c r="H147" t="s">
        <v>216</v>
      </c>
      <c r="I147" s="78">
        <v>9.0399999999999991</v>
      </c>
      <c r="J147" t="s">
        <v>105</v>
      </c>
      <c r="K147" s="79">
        <v>3.9699999999999999E-2</v>
      </c>
      <c r="L147" s="79">
        <v>2.2599999999999999E-2</v>
      </c>
      <c r="M147" s="78">
        <v>2206441.63</v>
      </c>
      <c r="N147" s="78">
        <v>115.18</v>
      </c>
      <c r="O147" s="78">
        <v>2541.3794694339999</v>
      </c>
      <c r="P147" s="79">
        <v>1.1000000000000001E-3</v>
      </c>
      <c r="Q147" s="79">
        <v>1E-4</v>
      </c>
    </row>
    <row r="148" spans="2:17">
      <c r="B148" t="s">
        <v>4113</v>
      </c>
      <c r="C148" t="s">
        <v>3656</v>
      </c>
      <c r="D148" t="s">
        <v>3792</v>
      </c>
      <c r="E148"/>
      <c r="F148" t="s">
        <v>678</v>
      </c>
      <c r="G148" t="s">
        <v>285</v>
      </c>
      <c r="H148" t="s">
        <v>153</v>
      </c>
      <c r="I148" s="78">
        <v>10.88</v>
      </c>
      <c r="J148" t="s">
        <v>105</v>
      </c>
      <c r="K148" s="79">
        <v>4.0000000000000002E-4</v>
      </c>
      <c r="L148" s="79">
        <v>1.21E-2</v>
      </c>
      <c r="M148" s="78">
        <v>1552484.83</v>
      </c>
      <c r="N148" s="78">
        <v>124.66</v>
      </c>
      <c r="O148" s="78">
        <v>1935.3275890780001</v>
      </c>
      <c r="P148" s="79">
        <v>8.9999999999999998E-4</v>
      </c>
      <c r="Q148" s="79">
        <v>1E-4</v>
      </c>
    </row>
    <row r="149" spans="2:17">
      <c r="B149" t="s">
        <v>4113</v>
      </c>
      <c r="C149" t="s">
        <v>3656</v>
      </c>
      <c r="D149" t="s">
        <v>3787</v>
      </c>
      <c r="E149"/>
      <c r="F149" t="s">
        <v>678</v>
      </c>
      <c r="G149" t="s">
        <v>285</v>
      </c>
      <c r="H149" t="s">
        <v>153</v>
      </c>
      <c r="I149" s="78">
        <v>9.2799999999999994</v>
      </c>
      <c r="J149" t="s">
        <v>105</v>
      </c>
      <c r="K149" s="79">
        <v>3.1E-2</v>
      </c>
      <c r="L149" s="79">
        <v>2.93E-2</v>
      </c>
      <c r="M149" s="78">
        <v>4383737.99</v>
      </c>
      <c r="N149" s="78">
        <v>101.91</v>
      </c>
      <c r="O149" s="78">
        <v>4467.4673856090003</v>
      </c>
      <c r="P149" s="79">
        <v>2E-3</v>
      </c>
      <c r="Q149" s="79">
        <v>2.0000000000000001E-4</v>
      </c>
    </row>
    <row r="150" spans="2:17">
      <c r="B150" s="83" t="s">
        <v>4114</v>
      </c>
      <c r="C150" t="s">
        <v>3656</v>
      </c>
      <c r="D150" t="s">
        <v>3811</v>
      </c>
      <c r="E150"/>
      <c r="F150" t="s">
        <v>712</v>
      </c>
      <c r="G150" t="s">
        <v>2696</v>
      </c>
      <c r="H150" t="s">
        <v>216</v>
      </c>
      <c r="I150" s="78">
        <v>1.1100000000000001</v>
      </c>
      <c r="J150" t="s">
        <v>109</v>
      </c>
      <c r="K150" s="79">
        <v>8.0100000000000005E-2</v>
      </c>
      <c r="L150" s="79">
        <v>1.7899999999999999E-2</v>
      </c>
      <c r="M150" s="78">
        <v>2158901.89</v>
      </c>
      <c r="N150" s="78">
        <v>101.18</v>
      </c>
      <c r="O150" s="78">
        <v>7549.20667803571</v>
      </c>
      <c r="P150" s="79">
        <v>3.3E-3</v>
      </c>
      <c r="Q150" s="79">
        <v>4.0000000000000002E-4</v>
      </c>
    </row>
    <row r="151" spans="2:17">
      <c r="B151" s="83" t="s">
        <v>4114</v>
      </c>
      <c r="C151" t="s">
        <v>3656</v>
      </c>
      <c r="D151" t="s">
        <v>3809</v>
      </c>
      <c r="E151"/>
      <c r="F151" t="s">
        <v>712</v>
      </c>
      <c r="G151" t="s">
        <v>3810</v>
      </c>
      <c r="H151" t="s">
        <v>216</v>
      </c>
      <c r="I151" s="78">
        <v>1.1000000000000001</v>
      </c>
      <c r="J151" t="s">
        <v>109</v>
      </c>
      <c r="K151" s="79">
        <v>8.0100000000000005E-2</v>
      </c>
      <c r="L151" s="79">
        <v>7.1400000000000005E-2</v>
      </c>
      <c r="M151" s="78">
        <v>4915522.82</v>
      </c>
      <c r="N151" s="78">
        <v>101.17999999999996</v>
      </c>
      <c r="O151" s="78">
        <v>17188.5058189378</v>
      </c>
      <c r="P151" s="79">
        <v>7.6E-3</v>
      </c>
      <c r="Q151" s="79">
        <v>8.9999999999999998E-4</v>
      </c>
    </row>
    <row r="152" spans="2:17">
      <c r="B152" s="83" t="s">
        <v>4114</v>
      </c>
      <c r="C152" t="s">
        <v>3656</v>
      </c>
      <c r="D152" t="s">
        <v>3812</v>
      </c>
      <c r="E152"/>
      <c r="F152" t="s">
        <v>712</v>
      </c>
      <c r="G152" t="s">
        <v>3813</v>
      </c>
      <c r="H152" t="s">
        <v>216</v>
      </c>
      <c r="I152" s="78">
        <v>1.1000000000000001</v>
      </c>
      <c r="J152" t="s">
        <v>109</v>
      </c>
      <c r="K152" s="79">
        <v>8.0100000000000005E-2</v>
      </c>
      <c r="L152" s="79">
        <v>7.0499999999999993E-2</v>
      </c>
      <c r="M152" s="78">
        <v>498372.18</v>
      </c>
      <c r="N152" s="78">
        <v>101.17999999999971</v>
      </c>
      <c r="O152" s="78">
        <v>1742.6982702781499</v>
      </c>
      <c r="P152" s="79">
        <v>8.0000000000000004E-4</v>
      </c>
      <c r="Q152" s="79">
        <v>1E-4</v>
      </c>
    </row>
    <row r="153" spans="2:17">
      <c r="B153" s="83" t="s">
        <v>4114</v>
      </c>
      <c r="C153" t="s">
        <v>3656</v>
      </c>
      <c r="D153" t="s">
        <v>3817</v>
      </c>
      <c r="E153"/>
      <c r="F153" t="s">
        <v>712</v>
      </c>
      <c r="G153" t="s">
        <v>3818</v>
      </c>
      <c r="H153" t="s">
        <v>216</v>
      </c>
      <c r="I153" s="78">
        <v>1.1100000000000001</v>
      </c>
      <c r="J153" t="s">
        <v>109</v>
      </c>
      <c r="K153" s="79">
        <v>8.0100000000000005E-2</v>
      </c>
      <c r="L153" s="79">
        <v>4.7600000000000003E-2</v>
      </c>
      <c r="M153" s="78">
        <v>349208.38</v>
      </c>
      <c r="N153" s="78">
        <v>101.18</v>
      </c>
      <c r="O153" s="78">
        <v>1221.1051583830999</v>
      </c>
      <c r="P153" s="79">
        <v>5.0000000000000001E-4</v>
      </c>
      <c r="Q153" s="79">
        <v>1E-4</v>
      </c>
    </row>
    <row r="154" spans="2:17">
      <c r="B154" s="83" t="s">
        <v>4114</v>
      </c>
      <c r="C154" t="s">
        <v>3656</v>
      </c>
      <c r="D154" t="s">
        <v>3819</v>
      </c>
      <c r="E154"/>
      <c r="F154" t="s">
        <v>712</v>
      </c>
      <c r="G154" t="s">
        <v>3820</v>
      </c>
      <c r="H154" t="s">
        <v>216</v>
      </c>
      <c r="I154" s="78">
        <v>1.1100000000000001</v>
      </c>
      <c r="J154" t="s">
        <v>109</v>
      </c>
      <c r="K154" s="79">
        <v>8.0100000000000005E-2</v>
      </c>
      <c r="L154" s="79">
        <v>1.78E-2</v>
      </c>
      <c r="M154" s="78">
        <v>301721.73</v>
      </c>
      <c r="N154" s="78">
        <v>101.18</v>
      </c>
      <c r="O154" s="78">
        <v>1055.0547524067799</v>
      </c>
      <c r="P154" s="79">
        <v>5.0000000000000001E-4</v>
      </c>
      <c r="Q154" s="79">
        <v>1E-4</v>
      </c>
    </row>
    <row r="155" spans="2:17">
      <c r="B155" s="83" t="s">
        <v>4114</v>
      </c>
      <c r="C155" t="s">
        <v>3656</v>
      </c>
      <c r="D155" t="s">
        <v>3821</v>
      </c>
      <c r="E155"/>
      <c r="F155" t="s">
        <v>712</v>
      </c>
      <c r="G155" t="s">
        <v>3822</v>
      </c>
      <c r="H155" t="s">
        <v>216</v>
      </c>
      <c r="I155" s="78">
        <v>1.75</v>
      </c>
      <c r="J155" t="s">
        <v>109</v>
      </c>
      <c r="K155" s="79">
        <v>8.0100000000000005E-2</v>
      </c>
      <c r="L155" s="79">
        <v>6.9800000000000001E-2</v>
      </c>
      <c r="M155" s="78">
        <v>139790.85999999999</v>
      </c>
      <c r="N155" s="78">
        <v>101.18</v>
      </c>
      <c r="O155" s="78">
        <v>488.817995263488</v>
      </c>
      <c r="P155" s="79">
        <v>2.0000000000000001E-4</v>
      </c>
      <c r="Q155" s="79">
        <v>0</v>
      </c>
    </row>
    <row r="156" spans="2:17">
      <c r="B156" s="83" t="s">
        <v>4114</v>
      </c>
      <c r="C156" t="s">
        <v>3656</v>
      </c>
      <c r="D156" t="s">
        <v>3823</v>
      </c>
      <c r="E156"/>
      <c r="F156" t="s">
        <v>712</v>
      </c>
      <c r="G156" t="s">
        <v>3824</v>
      </c>
      <c r="H156" t="s">
        <v>216</v>
      </c>
      <c r="I156" s="78">
        <v>1.86</v>
      </c>
      <c r="J156" t="s">
        <v>109</v>
      </c>
      <c r="K156" s="79">
        <v>8.0100000000000005E-2</v>
      </c>
      <c r="L156" s="79">
        <v>8.8400000000000006E-2</v>
      </c>
      <c r="M156" s="78">
        <v>344403.31</v>
      </c>
      <c r="N156" s="78">
        <v>101.18</v>
      </c>
      <c r="O156" s="78">
        <v>1204.30288186444</v>
      </c>
      <c r="P156" s="79">
        <v>5.0000000000000001E-4</v>
      </c>
      <c r="Q156" s="79">
        <v>1E-4</v>
      </c>
    </row>
    <row r="157" spans="2:17">
      <c r="B157" s="83" t="s">
        <v>4114</v>
      </c>
      <c r="C157" t="s">
        <v>3656</v>
      </c>
      <c r="D157" t="s">
        <v>3825</v>
      </c>
      <c r="E157"/>
      <c r="F157" t="s">
        <v>712</v>
      </c>
      <c r="G157" t="s">
        <v>3826</v>
      </c>
      <c r="H157" t="s">
        <v>216</v>
      </c>
      <c r="I157" s="78">
        <v>1.1100000000000001</v>
      </c>
      <c r="J157" t="s">
        <v>109</v>
      </c>
      <c r="K157" s="79">
        <v>8.0100000000000005E-2</v>
      </c>
      <c r="L157" s="79">
        <v>4.9299999999999997E-2</v>
      </c>
      <c r="M157" s="78">
        <v>241195.3</v>
      </c>
      <c r="N157" s="78">
        <v>101.18</v>
      </c>
      <c r="O157" s="78">
        <v>843.40709409023998</v>
      </c>
      <c r="P157" s="79">
        <v>4.0000000000000002E-4</v>
      </c>
      <c r="Q157" s="79">
        <v>0</v>
      </c>
    </row>
    <row r="158" spans="2:17">
      <c r="B158" s="83" t="s">
        <v>4114</v>
      </c>
      <c r="C158" t="s">
        <v>3656</v>
      </c>
      <c r="D158" t="s">
        <v>3827</v>
      </c>
      <c r="E158"/>
      <c r="F158" t="s">
        <v>712</v>
      </c>
      <c r="G158" t="s">
        <v>3828</v>
      </c>
      <c r="H158" t="s">
        <v>216</v>
      </c>
      <c r="I158" s="78">
        <v>1.1000000000000001</v>
      </c>
      <c r="J158" t="s">
        <v>109</v>
      </c>
      <c r="K158" s="79">
        <v>8.0100000000000005E-2</v>
      </c>
      <c r="L158" s="79">
        <v>6.7400000000000002E-2</v>
      </c>
      <c r="M158" s="78">
        <v>155906.4</v>
      </c>
      <c r="N158" s="78">
        <v>101.18</v>
      </c>
      <c r="O158" s="78">
        <v>545.17050611712</v>
      </c>
      <c r="P158" s="79">
        <v>2.0000000000000001E-4</v>
      </c>
      <c r="Q158" s="79">
        <v>0</v>
      </c>
    </row>
    <row r="159" spans="2:17">
      <c r="B159" s="83" t="s">
        <v>4114</v>
      </c>
      <c r="C159" t="s">
        <v>3656</v>
      </c>
      <c r="D159" t="s">
        <v>3829</v>
      </c>
      <c r="E159"/>
      <c r="F159" t="s">
        <v>712</v>
      </c>
      <c r="G159" t="s">
        <v>3830</v>
      </c>
      <c r="H159" t="s">
        <v>216</v>
      </c>
      <c r="I159" s="78">
        <v>1.1000000000000001</v>
      </c>
      <c r="J159" t="s">
        <v>109</v>
      </c>
      <c r="K159" s="79">
        <v>8.0100000000000005E-2</v>
      </c>
      <c r="L159" s="79">
        <v>6.8099999999999994E-2</v>
      </c>
      <c r="M159" s="78">
        <v>298042.27</v>
      </c>
      <c r="N159" s="78">
        <v>101.18</v>
      </c>
      <c r="O159" s="78">
        <v>1042.1884873244201</v>
      </c>
      <c r="P159" s="79">
        <v>5.0000000000000001E-4</v>
      </c>
      <c r="Q159" s="79">
        <v>1E-4</v>
      </c>
    </row>
    <row r="160" spans="2:17">
      <c r="B160" s="83" t="s">
        <v>4114</v>
      </c>
      <c r="C160" t="s">
        <v>3656</v>
      </c>
      <c r="D160" t="s">
        <v>3831</v>
      </c>
      <c r="E160"/>
      <c r="F160" t="s">
        <v>712</v>
      </c>
      <c r="G160" t="s">
        <v>2558</v>
      </c>
      <c r="H160" t="s">
        <v>216</v>
      </c>
      <c r="I160" s="78">
        <v>1.56</v>
      </c>
      <c r="J160" t="s">
        <v>109</v>
      </c>
      <c r="K160" s="79">
        <v>8.0100000000000005E-2</v>
      </c>
      <c r="L160" s="79">
        <v>7.85E-2</v>
      </c>
      <c r="M160" s="78">
        <v>131378.06</v>
      </c>
      <c r="N160" s="78">
        <v>101.18</v>
      </c>
      <c r="O160" s="78">
        <v>459.400277749248</v>
      </c>
      <c r="P160" s="79">
        <v>2.0000000000000001E-4</v>
      </c>
      <c r="Q160" s="79">
        <v>0</v>
      </c>
    </row>
    <row r="161" spans="2:17">
      <c r="B161" s="83" t="s">
        <v>4114</v>
      </c>
      <c r="C161" t="s">
        <v>3656</v>
      </c>
      <c r="D161" t="s">
        <v>3832</v>
      </c>
      <c r="E161"/>
      <c r="F161" t="s">
        <v>712</v>
      </c>
      <c r="G161" t="s">
        <v>2962</v>
      </c>
      <c r="H161" t="s">
        <v>216</v>
      </c>
      <c r="I161" s="78">
        <v>1.56</v>
      </c>
      <c r="J161" t="s">
        <v>109</v>
      </c>
      <c r="K161" s="79">
        <v>8.0100000000000005E-2</v>
      </c>
      <c r="L161" s="79">
        <v>8.2600000000000007E-2</v>
      </c>
      <c r="M161" s="78">
        <v>594659.69999999995</v>
      </c>
      <c r="N161" s="78">
        <v>101.18</v>
      </c>
      <c r="O161" s="78">
        <v>2079.39462149376</v>
      </c>
      <c r="P161" s="79">
        <v>8.9999999999999998E-4</v>
      </c>
      <c r="Q161" s="79">
        <v>1E-4</v>
      </c>
    </row>
    <row r="162" spans="2:17">
      <c r="B162" s="83" t="s">
        <v>4114</v>
      </c>
      <c r="C162" t="s">
        <v>3656</v>
      </c>
      <c r="D162" t="s">
        <v>3814</v>
      </c>
      <c r="E162"/>
      <c r="F162" t="s">
        <v>712</v>
      </c>
      <c r="G162" t="s">
        <v>2981</v>
      </c>
      <c r="H162" t="s">
        <v>216</v>
      </c>
      <c r="I162" s="78">
        <v>1.1100000000000001</v>
      </c>
      <c r="J162" t="s">
        <v>109</v>
      </c>
      <c r="K162" s="79">
        <v>8.0100000000000005E-2</v>
      </c>
      <c r="L162" s="79">
        <v>5.3199999999999997E-2</v>
      </c>
      <c r="M162" s="78">
        <v>235963.22</v>
      </c>
      <c r="N162" s="78">
        <v>101.18</v>
      </c>
      <c r="O162" s="78">
        <v>825.11165720217605</v>
      </c>
      <c r="P162" s="79">
        <v>4.0000000000000002E-4</v>
      </c>
      <c r="Q162" s="79">
        <v>0</v>
      </c>
    </row>
    <row r="163" spans="2:17">
      <c r="B163" s="83" t="s">
        <v>4114</v>
      </c>
      <c r="C163" t="s">
        <v>3656</v>
      </c>
      <c r="D163" t="s">
        <v>3815</v>
      </c>
      <c r="E163"/>
      <c r="F163" t="s">
        <v>712</v>
      </c>
      <c r="G163" t="s">
        <v>3100</v>
      </c>
      <c r="H163" t="s">
        <v>216</v>
      </c>
      <c r="I163" s="78">
        <v>1.34</v>
      </c>
      <c r="J163" t="s">
        <v>109</v>
      </c>
      <c r="K163" s="79">
        <v>6.1600000000000002E-2</v>
      </c>
      <c r="L163" s="79">
        <v>6.6100000000000006E-2</v>
      </c>
      <c r="M163" s="78">
        <v>9223.27</v>
      </c>
      <c r="N163" s="78">
        <v>101.18</v>
      </c>
      <c r="O163" s="78">
        <v>32.251753449215997</v>
      </c>
      <c r="P163" s="79">
        <v>0</v>
      </c>
      <c r="Q163" s="79">
        <v>0</v>
      </c>
    </row>
    <row r="164" spans="2:17">
      <c r="B164" s="83" t="s">
        <v>4114</v>
      </c>
      <c r="C164" t="s">
        <v>3656</v>
      </c>
      <c r="D164" t="s">
        <v>3816</v>
      </c>
      <c r="E164"/>
      <c r="F164" t="s">
        <v>712</v>
      </c>
      <c r="G164" t="s">
        <v>3116</v>
      </c>
      <c r="H164" t="s">
        <v>216</v>
      </c>
      <c r="I164" s="78">
        <v>1.34</v>
      </c>
      <c r="J164" t="s">
        <v>109</v>
      </c>
      <c r="K164" s="79">
        <v>6.1600000000000002E-2</v>
      </c>
      <c r="L164" s="79">
        <v>6.6100000000000006E-2</v>
      </c>
      <c r="M164" s="78">
        <v>166022.35</v>
      </c>
      <c r="N164" s="78">
        <v>101.18</v>
      </c>
      <c r="O164" s="78">
        <v>580.54376585088005</v>
      </c>
      <c r="P164" s="79">
        <v>2.9999999999999997E-4</v>
      </c>
      <c r="Q164" s="79">
        <v>0</v>
      </c>
    </row>
    <row r="165" spans="2:17">
      <c r="B165" s="83" t="s">
        <v>4114</v>
      </c>
      <c r="C165" t="s">
        <v>3656</v>
      </c>
      <c r="D165" t="s">
        <v>3833</v>
      </c>
      <c r="E165"/>
      <c r="F165" t="s">
        <v>712</v>
      </c>
      <c r="G165" t="s">
        <v>611</v>
      </c>
      <c r="H165" t="s">
        <v>216</v>
      </c>
      <c r="I165" s="78">
        <v>1.1100000000000001</v>
      </c>
      <c r="J165" t="s">
        <v>109</v>
      </c>
      <c r="K165" s="79">
        <v>8.0100000000000005E-2</v>
      </c>
      <c r="L165" s="79">
        <v>2.3599999999999999E-2</v>
      </c>
      <c r="M165" s="78">
        <v>72135.61</v>
      </c>
      <c r="N165" s="78">
        <v>101.18</v>
      </c>
      <c r="O165" s="78">
        <v>252.24241604428801</v>
      </c>
      <c r="P165" s="79">
        <v>1E-4</v>
      </c>
      <c r="Q165" s="79">
        <v>0</v>
      </c>
    </row>
    <row r="166" spans="2:17">
      <c r="B166" s="83" t="s">
        <v>4114</v>
      </c>
      <c r="C166" t="s">
        <v>3656</v>
      </c>
      <c r="D166" t="s">
        <v>3834</v>
      </c>
      <c r="E166"/>
      <c r="F166" t="s">
        <v>3835</v>
      </c>
      <c r="G166" t="s">
        <v>2830</v>
      </c>
      <c r="H166" t="s">
        <v>3659</v>
      </c>
      <c r="I166" s="78">
        <v>1.1000000000000001</v>
      </c>
      <c r="J166" t="s">
        <v>109</v>
      </c>
      <c r="K166" s="79">
        <v>8.0100000000000005E-2</v>
      </c>
      <c r="L166" s="79">
        <v>7.3300000000000004E-2</v>
      </c>
      <c r="M166" s="78">
        <v>182770.59</v>
      </c>
      <c r="N166" s="78">
        <v>101.18</v>
      </c>
      <c r="O166" s="78">
        <v>639.10868991667201</v>
      </c>
      <c r="P166" s="79">
        <v>2.9999999999999997E-4</v>
      </c>
      <c r="Q166" s="79">
        <v>0</v>
      </c>
    </row>
    <row r="167" spans="2:17">
      <c r="B167" t="s">
        <v>4115</v>
      </c>
      <c r="C167" t="s">
        <v>3656</v>
      </c>
      <c r="D167" t="s">
        <v>3845</v>
      </c>
      <c r="E167"/>
      <c r="F167" t="s">
        <v>712</v>
      </c>
      <c r="G167" t="s">
        <v>285</v>
      </c>
      <c r="H167" t="s">
        <v>216</v>
      </c>
      <c r="I167" s="78">
        <v>4.8899999999999997</v>
      </c>
      <c r="J167" t="s">
        <v>105</v>
      </c>
      <c r="K167" s="79">
        <v>2.3599999999999999E-2</v>
      </c>
      <c r="L167" s="79">
        <v>1.37E-2</v>
      </c>
      <c r="M167" s="78">
        <v>16115658.810000001</v>
      </c>
      <c r="N167" s="78">
        <v>108.44</v>
      </c>
      <c r="O167" s="78">
        <v>17475.820413564001</v>
      </c>
      <c r="P167" s="79">
        <v>7.7000000000000002E-3</v>
      </c>
      <c r="Q167" s="79">
        <v>8.9999999999999998E-4</v>
      </c>
    </row>
    <row r="168" spans="2:17">
      <c r="B168" t="s">
        <v>4116</v>
      </c>
      <c r="C168" t="s">
        <v>3656</v>
      </c>
      <c r="D168" t="s">
        <v>3837</v>
      </c>
      <c r="E168"/>
      <c r="F168" t="s">
        <v>3835</v>
      </c>
      <c r="G168" t="s">
        <v>3838</v>
      </c>
      <c r="H168" t="s">
        <v>3659</v>
      </c>
      <c r="I168" s="78">
        <v>2.31</v>
      </c>
      <c r="J168" t="s">
        <v>105</v>
      </c>
      <c r="K168" s="79">
        <v>4.4999999999999998E-2</v>
      </c>
      <c r="L168" s="79">
        <v>-2.5999999999999999E-3</v>
      </c>
      <c r="M168" s="78">
        <v>677329.74</v>
      </c>
      <c r="N168" s="78">
        <v>112.25</v>
      </c>
      <c r="O168" s="78">
        <v>760.30263315000002</v>
      </c>
      <c r="P168" s="79">
        <v>2.9999999999999997E-4</v>
      </c>
      <c r="Q168" s="79">
        <v>0</v>
      </c>
    </row>
    <row r="169" spans="2:17">
      <c r="B169" t="s">
        <v>4116</v>
      </c>
      <c r="C169" t="s">
        <v>3656</v>
      </c>
      <c r="D169" t="s">
        <v>3839</v>
      </c>
      <c r="E169"/>
      <c r="F169" t="s">
        <v>3835</v>
      </c>
      <c r="G169" t="s">
        <v>3838</v>
      </c>
      <c r="H169" t="s">
        <v>3659</v>
      </c>
      <c r="I169" s="78">
        <v>2.31</v>
      </c>
      <c r="J169" t="s">
        <v>105</v>
      </c>
      <c r="K169" s="79">
        <v>4.7500000000000001E-2</v>
      </c>
      <c r="L169" s="79">
        <v>-2.5000000000000001E-3</v>
      </c>
      <c r="M169" s="78">
        <v>398223.02</v>
      </c>
      <c r="N169" s="78">
        <v>112.51</v>
      </c>
      <c r="O169" s="78">
        <v>448.04071980200001</v>
      </c>
      <c r="P169" s="79">
        <v>2.0000000000000001E-4</v>
      </c>
      <c r="Q169" s="79">
        <v>0</v>
      </c>
    </row>
    <row r="170" spans="2:17">
      <c r="B170" t="s">
        <v>4116</v>
      </c>
      <c r="C170" t="s">
        <v>3656</v>
      </c>
      <c r="D170" t="s">
        <v>3805</v>
      </c>
      <c r="E170"/>
      <c r="F170" t="s">
        <v>712</v>
      </c>
      <c r="G170" t="s">
        <v>2661</v>
      </c>
      <c r="H170" t="s">
        <v>216</v>
      </c>
      <c r="I170" s="78">
        <v>3.37</v>
      </c>
      <c r="J170" t="s">
        <v>105</v>
      </c>
      <c r="K170" s="79">
        <v>2.6100000000000002E-2</v>
      </c>
      <c r="L170" s="79">
        <v>1.7000000000000001E-2</v>
      </c>
      <c r="M170" s="78">
        <v>3819820.5</v>
      </c>
      <c r="N170" s="78">
        <v>104.1</v>
      </c>
      <c r="O170" s="78">
        <v>3976.4331404999998</v>
      </c>
      <c r="P170" s="79">
        <v>1.6999999999999999E-3</v>
      </c>
      <c r="Q170" s="79">
        <v>2.0000000000000001E-4</v>
      </c>
    </row>
    <row r="171" spans="2:17">
      <c r="B171" t="s">
        <v>4116</v>
      </c>
      <c r="C171" t="s">
        <v>3656</v>
      </c>
      <c r="D171" t="s">
        <v>3806</v>
      </c>
      <c r="E171"/>
      <c r="F171" t="s">
        <v>712</v>
      </c>
      <c r="G171" t="s">
        <v>2661</v>
      </c>
      <c r="H171" t="s">
        <v>216</v>
      </c>
      <c r="I171" s="78">
        <v>3.38</v>
      </c>
      <c r="J171" t="s">
        <v>105</v>
      </c>
      <c r="K171" s="79">
        <v>2.6100000000000002E-2</v>
      </c>
      <c r="L171" s="79">
        <v>1.4E-2</v>
      </c>
      <c r="M171" s="78">
        <v>5347748.7</v>
      </c>
      <c r="N171" s="78">
        <v>103.51</v>
      </c>
      <c r="O171" s="78">
        <v>5535.4546793700001</v>
      </c>
      <c r="P171" s="79">
        <v>2.3999999999999998E-3</v>
      </c>
      <c r="Q171" s="79">
        <v>2.9999999999999997E-4</v>
      </c>
    </row>
    <row r="172" spans="2:17">
      <c r="B172" t="s">
        <v>4117</v>
      </c>
      <c r="C172" t="s">
        <v>3656</v>
      </c>
      <c r="D172" t="s">
        <v>3882</v>
      </c>
      <c r="E172"/>
      <c r="F172" t="s">
        <v>712</v>
      </c>
      <c r="G172" t="s">
        <v>285</v>
      </c>
      <c r="H172" t="s">
        <v>216</v>
      </c>
      <c r="I172" s="78">
        <v>7.36</v>
      </c>
      <c r="J172" t="s">
        <v>105</v>
      </c>
      <c r="K172" s="79">
        <v>4.4999999999999998E-2</v>
      </c>
      <c r="L172" s="79">
        <v>1.3100000000000001E-2</v>
      </c>
      <c r="M172" s="78">
        <v>3049488.36</v>
      </c>
      <c r="N172" s="78">
        <v>129.75</v>
      </c>
      <c r="O172" s="78">
        <v>3956.7111470999998</v>
      </c>
      <c r="P172" s="79">
        <v>1.6999999999999999E-3</v>
      </c>
      <c r="Q172" s="79">
        <v>2.0000000000000001E-4</v>
      </c>
    </row>
    <row r="173" spans="2:17">
      <c r="B173" t="s">
        <v>4117</v>
      </c>
      <c r="C173" t="s">
        <v>3656</v>
      </c>
      <c r="D173" t="s">
        <v>3870</v>
      </c>
      <c r="E173"/>
      <c r="F173" t="s">
        <v>712</v>
      </c>
      <c r="G173" t="s">
        <v>285</v>
      </c>
      <c r="H173" t="s">
        <v>216</v>
      </c>
      <c r="I173" s="78">
        <v>7.26</v>
      </c>
      <c r="J173" t="s">
        <v>105</v>
      </c>
      <c r="K173" s="79">
        <v>4.4999999999999998E-2</v>
      </c>
      <c r="L173" s="79">
        <v>1.2800000000000001E-2</v>
      </c>
      <c r="M173" s="78">
        <v>2061489.48</v>
      </c>
      <c r="N173" s="78">
        <v>130.55000000000001</v>
      </c>
      <c r="O173" s="78">
        <v>2691.2745161399998</v>
      </c>
      <c r="P173" s="79">
        <v>1.1999999999999999E-3</v>
      </c>
      <c r="Q173" s="79">
        <v>1E-4</v>
      </c>
    </row>
    <row r="174" spans="2:17">
      <c r="B174" t="s">
        <v>4117</v>
      </c>
      <c r="C174" t="s">
        <v>3656</v>
      </c>
      <c r="D174" t="s">
        <v>3871</v>
      </c>
      <c r="E174"/>
      <c r="F174" t="s">
        <v>712</v>
      </c>
      <c r="G174" t="s">
        <v>285</v>
      </c>
      <c r="H174" t="s">
        <v>216</v>
      </c>
      <c r="I174" s="78">
        <v>12.02</v>
      </c>
      <c r="J174" t="s">
        <v>105</v>
      </c>
      <c r="K174" s="79">
        <v>4.4999999999999998E-2</v>
      </c>
      <c r="L174" s="79">
        <v>2.0199999999999999E-2</v>
      </c>
      <c r="M174" s="78">
        <v>1897037.18</v>
      </c>
      <c r="N174" s="78">
        <v>130.29</v>
      </c>
      <c r="O174" s="78">
        <v>2471.6497418220001</v>
      </c>
      <c r="P174" s="79">
        <v>1.1000000000000001E-3</v>
      </c>
      <c r="Q174" s="79">
        <v>1E-4</v>
      </c>
    </row>
    <row r="175" spans="2:17">
      <c r="B175" t="s">
        <v>4117</v>
      </c>
      <c r="C175" t="s">
        <v>3656</v>
      </c>
      <c r="D175" t="s">
        <v>3872</v>
      </c>
      <c r="E175"/>
      <c r="F175" t="s">
        <v>712</v>
      </c>
      <c r="G175" t="s">
        <v>285</v>
      </c>
      <c r="H175" t="s">
        <v>216</v>
      </c>
      <c r="I175" s="78">
        <v>12.02</v>
      </c>
      <c r="J175" t="s">
        <v>105</v>
      </c>
      <c r="K175" s="79">
        <v>4.4999999999999998E-2</v>
      </c>
      <c r="L175" s="79">
        <v>2.0199999999999999E-2</v>
      </c>
      <c r="M175" s="78">
        <v>2253083.1800000002</v>
      </c>
      <c r="N175" s="78">
        <v>131.61000000000001</v>
      </c>
      <c r="O175" s="78">
        <v>2965.2827731980001</v>
      </c>
      <c r="P175" s="79">
        <v>1.2999999999999999E-3</v>
      </c>
      <c r="Q175" s="79">
        <v>2.0000000000000001E-4</v>
      </c>
    </row>
    <row r="176" spans="2:17">
      <c r="B176" t="s">
        <v>4117</v>
      </c>
      <c r="C176" t="s">
        <v>3656</v>
      </c>
      <c r="D176" t="s">
        <v>3867</v>
      </c>
      <c r="E176"/>
      <c r="F176" t="s">
        <v>712</v>
      </c>
      <c r="G176" t="s">
        <v>285</v>
      </c>
      <c r="H176" t="s">
        <v>216</v>
      </c>
      <c r="I176" s="78">
        <v>7.36</v>
      </c>
      <c r="J176" t="s">
        <v>105</v>
      </c>
      <c r="K176" s="79">
        <v>4.4999999999999998E-2</v>
      </c>
      <c r="L176" s="79">
        <v>8.0999999999999996E-3</v>
      </c>
      <c r="M176" s="78">
        <v>2190999.16</v>
      </c>
      <c r="N176" s="78">
        <v>130.55000000000001</v>
      </c>
      <c r="O176" s="78">
        <v>2860.3494033799998</v>
      </c>
      <c r="P176" s="79">
        <v>1.2999999999999999E-3</v>
      </c>
      <c r="Q176" s="79">
        <v>2.0000000000000001E-4</v>
      </c>
    </row>
    <row r="177" spans="2:17">
      <c r="B177" t="s">
        <v>4117</v>
      </c>
      <c r="C177" t="s">
        <v>3656</v>
      </c>
      <c r="D177" t="s">
        <v>3873</v>
      </c>
      <c r="E177"/>
      <c r="F177" t="s">
        <v>712</v>
      </c>
      <c r="G177" t="s">
        <v>285</v>
      </c>
      <c r="H177" t="s">
        <v>216</v>
      </c>
      <c r="I177" s="78">
        <v>12.02</v>
      </c>
      <c r="J177" t="s">
        <v>105</v>
      </c>
      <c r="K177" s="79">
        <v>4.4999999999999998E-2</v>
      </c>
      <c r="L177" s="79">
        <v>2.0199999999999999E-2</v>
      </c>
      <c r="M177" s="78">
        <v>1584792.44</v>
      </c>
      <c r="N177" s="78">
        <v>130.59</v>
      </c>
      <c r="O177" s="78">
        <v>2069.5804473960002</v>
      </c>
      <c r="P177" s="79">
        <v>8.9999999999999998E-4</v>
      </c>
      <c r="Q177" s="79">
        <v>1E-4</v>
      </c>
    </row>
    <row r="178" spans="2:17">
      <c r="B178" t="s">
        <v>4117</v>
      </c>
      <c r="C178" t="s">
        <v>3656</v>
      </c>
      <c r="D178" t="s">
        <v>3881</v>
      </c>
      <c r="E178"/>
      <c r="F178" t="s">
        <v>712</v>
      </c>
      <c r="G178" t="s">
        <v>285</v>
      </c>
      <c r="H178" t="s">
        <v>216</v>
      </c>
      <c r="I178" s="78">
        <v>12.02</v>
      </c>
      <c r="J178" t="s">
        <v>105</v>
      </c>
      <c r="K178" s="79">
        <v>4.4999999999999998E-2</v>
      </c>
      <c r="L178" s="79">
        <v>2.0199999999999999E-2</v>
      </c>
      <c r="M178" s="78">
        <v>2072391.95</v>
      </c>
      <c r="N178" s="78">
        <v>126.11</v>
      </c>
      <c r="O178" s="78">
        <v>2613.4934881449999</v>
      </c>
      <c r="P178" s="79">
        <v>1.1000000000000001E-3</v>
      </c>
      <c r="Q178" s="79">
        <v>1E-4</v>
      </c>
    </row>
    <row r="179" spans="2:17">
      <c r="B179" t="s">
        <v>4117</v>
      </c>
      <c r="C179" t="s">
        <v>3656</v>
      </c>
      <c r="D179" t="s">
        <v>3868</v>
      </c>
      <c r="E179"/>
      <c r="F179" t="s">
        <v>712</v>
      </c>
      <c r="G179" t="s">
        <v>285</v>
      </c>
      <c r="H179" t="s">
        <v>216</v>
      </c>
      <c r="I179" s="78">
        <v>12.01</v>
      </c>
      <c r="J179" t="s">
        <v>105</v>
      </c>
      <c r="K179" s="79">
        <v>4.4999999999999998E-2</v>
      </c>
      <c r="L179" s="79">
        <v>2.0400000000000001E-2</v>
      </c>
      <c r="M179" s="78">
        <v>849156.21</v>
      </c>
      <c r="N179" s="78">
        <v>126.09</v>
      </c>
      <c r="O179" s="78">
        <v>1070.701065189</v>
      </c>
      <c r="P179" s="79">
        <v>5.0000000000000001E-4</v>
      </c>
      <c r="Q179" s="79">
        <v>1E-4</v>
      </c>
    </row>
    <row r="180" spans="2:17">
      <c r="B180" t="s">
        <v>4117</v>
      </c>
      <c r="C180" t="s">
        <v>3656</v>
      </c>
      <c r="D180" t="s">
        <v>3879</v>
      </c>
      <c r="E180"/>
      <c r="F180" t="s">
        <v>712</v>
      </c>
      <c r="G180" t="s">
        <v>285</v>
      </c>
      <c r="H180" t="s">
        <v>216</v>
      </c>
      <c r="I180" s="78">
        <v>12.01</v>
      </c>
      <c r="J180" t="s">
        <v>105</v>
      </c>
      <c r="K180" s="79">
        <v>4.4999999999999998E-2</v>
      </c>
      <c r="L180" s="79">
        <v>2.0400000000000001E-2</v>
      </c>
      <c r="M180" s="78">
        <v>642436.55000000005</v>
      </c>
      <c r="N180" s="78">
        <v>128.81</v>
      </c>
      <c r="O180" s="78">
        <v>827.52252005499997</v>
      </c>
      <c r="P180" s="79">
        <v>4.0000000000000002E-4</v>
      </c>
      <c r="Q180" s="79">
        <v>0</v>
      </c>
    </row>
    <row r="181" spans="2:17">
      <c r="B181" t="s">
        <v>4117</v>
      </c>
      <c r="C181" t="s">
        <v>3656</v>
      </c>
      <c r="D181" t="s">
        <v>3878</v>
      </c>
      <c r="E181"/>
      <c r="F181" t="s">
        <v>712</v>
      </c>
      <c r="G181" t="s">
        <v>285</v>
      </c>
      <c r="H181" t="s">
        <v>216</v>
      </c>
      <c r="I181" s="78">
        <v>12.01</v>
      </c>
      <c r="J181" t="s">
        <v>105</v>
      </c>
      <c r="K181" s="79">
        <v>4.4999999999999998E-2</v>
      </c>
      <c r="L181" s="79">
        <v>2.0400000000000001E-2</v>
      </c>
      <c r="M181" s="78">
        <v>4117215.64</v>
      </c>
      <c r="N181" s="78">
        <v>123.39</v>
      </c>
      <c r="O181" s="78">
        <v>5080.2323781960004</v>
      </c>
      <c r="P181" s="79">
        <v>2.2000000000000001E-3</v>
      </c>
      <c r="Q181" s="79">
        <v>2.9999999999999997E-4</v>
      </c>
    </row>
    <row r="182" spans="2:17">
      <c r="B182" t="s">
        <v>4117</v>
      </c>
      <c r="C182" t="s">
        <v>3656</v>
      </c>
      <c r="D182" t="s">
        <v>3880</v>
      </c>
      <c r="E182"/>
      <c r="F182" t="s">
        <v>712</v>
      </c>
      <c r="G182" t="s">
        <v>285</v>
      </c>
      <c r="H182" t="s">
        <v>216</v>
      </c>
      <c r="I182" s="78">
        <v>12.01</v>
      </c>
      <c r="J182" t="s">
        <v>105</v>
      </c>
      <c r="K182" s="79">
        <v>4.4999999999999998E-2</v>
      </c>
      <c r="L182" s="79">
        <v>2.06E-2</v>
      </c>
      <c r="M182" s="78">
        <v>774342.76</v>
      </c>
      <c r="N182" s="78">
        <v>118.35</v>
      </c>
      <c r="O182" s="78">
        <v>916.43465646000004</v>
      </c>
      <c r="P182" s="79">
        <v>4.0000000000000002E-4</v>
      </c>
      <c r="Q182" s="79">
        <v>0</v>
      </c>
    </row>
    <row r="183" spans="2:17">
      <c r="B183" t="s">
        <v>4117</v>
      </c>
      <c r="C183" t="s">
        <v>3656</v>
      </c>
      <c r="D183" t="s">
        <v>3874</v>
      </c>
      <c r="E183"/>
      <c r="F183" t="s">
        <v>712</v>
      </c>
      <c r="G183" t="s">
        <v>285</v>
      </c>
      <c r="H183" t="s">
        <v>216</v>
      </c>
      <c r="I183" s="78">
        <v>12.01</v>
      </c>
      <c r="J183" t="s">
        <v>105</v>
      </c>
      <c r="K183" s="79">
        <v>4.4999999999999998E-2</v>
      </c>
      <c r="L183" s="79">
        <v>2.06E-2</v>
      </c>
      <c r="M183" s="78">
        <v>975769.33</v>
      </c>
      <c r="N183" s="78">
        <v>117.2</v>
      </c>
      <c r="O183" s="78">
        <v>1143.60165476</v>
      </c>
      <c r="P183" s="79">
        <v>5.0000000000000001E-4</v>
      </c>
      <c r="Q183" s="79">
        <v>1E-4</v>
      </c>
    </row>
    <row r="184" spans="2:17">
      <c r="B184" t="s">
        <v>4117</v>
      </c>
      <c r="C184" t="s">
        <v>3656</v>
      </c>
      <c r="D184" t="s">
        <v>3875</v>
      </c>
      <c r="E184"/>
      <c r="F184" t="s">
        <v>712</v>
      </c>
      <c r="G184" t="s">
        <v>285</v>
      </c>
      <c r="H184" t="s">
        <v>216</v>
      </c>
      <c r="I184" s="78">
        <v>12</v>
      </c>
      <c r="J184" t="s">
        <v>105</v>
      </c>
      <c r="K184" s="79">
        <v>4.4999999999999998E-2</v>
      </c>
      <c r="L184" s="79">
        <v>2.0799999999999999E-2</v>
      </c>
      <c r="M184" s="78">
        <v>302327.07</v>
      </c>
      <c r="N184" s="78">
        <v>112.31</v>
      </c>
      <c r="O184" s="78">
        <v>339.54353231699997</v>
      </c>
      <c r="P184" s="79">
        <v>1E-4</v>
      </c>
      <c r="Q184" s="79">
        <v>0</v>
      </c>
    </row>
    <row r="185" spans="2:17">
      <c r="B185" t="s">
        <v>4117</v>
      </c>
      <c r="C185" t="s">
        <v>3656</v>
      </c>
      <c r="D185" t="s">
        <v>3876</v>
      </c>
      <c r="E185"/>
      <c r="F185" t="s">
        <v>712</v>
      </c>
      <c r="G185" t="s">
        <v>285</v>
      </c>
      <c r="H185" t="s">
        <v>216</v>
      </c>
      <c r="I185" s="78">
        <v>11.67</v>
      </c>
      <c r="J185" t="s">
        <v>105</v>
      </c>
      <c r="K185" s="79">
        <v>4.4999999999999998E-2</v>
      </c>
      <c r="L185" s="79">
        <v>3.2899999999999999E-2</v>
      </c>
      <c r="M185" s="78">
        <v>321186.46000000002</v>
      </c>
      <c r="N185" s="78">
        <v>112.66</v>
      </c>
      <c r="O185" s="78">
        <v>361.84866583600001</v>
      </c>
      <c r="P185" s="79">
        <v>2.0000000000000001E-4</v>
      </c>
      <c r="Q185" s="79">
        <v>0</v>
      </c>
    </row>
    <row r="186" spans="2:17">
      <c r="B186" t="s">
        <v>4117</v>
      </c>
      <c r="C186" t="s">
        <v>3656</v>
      </c>
      <c r="D186" t="s">
        <v>3877</v>
      </c>
      <c r="E186"/>
      <c r="F186" t="s">
        <v>712</v>
      </c>
      <c r="G186" t="s">
        <v>285</v>
      </c>
      <c r="H186" t="s">
        <v>216</v>
      </c>
      <c r="I186" s="78">
        <v>11.78</v>
      </c>
      <c r="J186" t="s">
        <v>105</v>
      </c>
      <c r="K186" s="79">
        <v>4.4999999999999998E-2</v>
      </c>
      <c r="L186" s="79">
        <v>2.9100000000000001E-2</v>
      </c>
      <c r="M186" s="78">
        <v>566714.24</v>
      </c>
      <c r="N186" s="78">
        <v>113.7</v>
      </c>
      <c r="O186" s="78">
        <v>644.35409087999994</v>
      </c>
      <c r="P186" s="79">
        <v>2.9999999999999997E-4</v>
      </c>
      <c r="Q186" s="79">
        <v>0</v>
      </c>
    </row>
    <row r="187" spans="2:17">
      <c r="B187" t="s">
        <v>4117</v>
      </c>
      <c r="C187" t="s">
        <v>3656</v>
      </c>
      <c r="D187" t="s">
        <v>3866</v>
      </c>
      <c r="E187"/>
      <c r="F187" t="s">
        <v>712</v>
      </c>
      <c r="G187" t="s">
        <v>285</v>
      </c>
      <c r="H187" t="s">
        <v>216</v>
      </c>
      <c r="I187" s="78">
        <v>9.07</v>
      </c>
      <c r="J187" t="s">
        <v>105</v>
      </c>
      <c r="K187" s="79">
        <v>4.4999999999999998E-2</v>
      </c>
      <c r="L187" s="79">
        <v>2.5499999999999998E-2</v>
      </c>
      <c r="M187" s="78">
        <v>598278.9</v>
      </c>
      <c r="N187" s="78">
        <v>129.26</v>
      </c>
      <c r="O187" s="78">
        <v>773.33530613999994</v>
      </c>
      <c r="P187" s="79">
        <v>2.9999999999999997E-4</v>
      </c>
      <c r="Q187" s="79">
        <v>0</v>
      </c>
    </row>
    <row r="188" spans="2:17">
      <c r="B188" t="s">
        <v>4117</v>
      </c>
      <c r="C188" t="s">
        <v>3656</v>
      </c>
      <c r="D188" t="s">
        <v>3869</v>
      </c>
      <c r="E188"/>
      <c r="F188" t="s">
        <v>712</v>
      </c>
      <c r="G188" t="s">
        <v>285</v>
      </c>
      <c r="H188" t="s">
        <v>216</v>
      </c>
      <c r="I188" s="78">
        <v>9.0500000000000007</v>
      </c>
      <c r="J188" t="s">
        <v>105</v>
      </c>
      <c r="K188" s="79">
        <v>4.4999999999999998E-2</v>
      </c>
      <c r="L188" s="79">
        <v>2.63E-2</v>
      </c>
      <c r="M188" s="78">
        <v>1095484.92</v>
      </c>
      <c r="N188" s="78">
        <v>129.65</v>
      </c>
      <c r="O188" s="78">
        <v>1420.2961987799999</v>
      </c>
      <c r="P188" s="79">
        <v>5.9999999999999995E-4</v>
      </c>
      <c r="Q188" s="79">
        <v>1E-4</v>
      </c>
    </row>
    <row r="189" spans="2:17">
      <c r="B189" t="s">
        <v>4118</v>
      </c>
      <c r="C189" t="s">
        <v>3656</v>
      </c>
      <c r="D189" t="s">
        <v>3836</v>
      </c>
      <c r="E189"/>
      <c r="F189" t="s">
        <v>3835</v>
      </c>
      <c r="G189" t="s">
        <v>3300</v>
      </c>
      <c r="H189" t="s">
        <v>3659</v>
      </c>
      <c r="I189" s="78">
        <v>4.72</v>
      </c>
      <c r="J189" t="s">
        <v>105</v>
      </c>
      <c r="K189" s="79">
        <v>3.9100000000000003E-2</v>
      </c>
      <c r="L189" s="79">
        <v>3.56E-2</v>
      </c>
      <c r="M189" s="78">
        <v>8378114.4699999997</v>
      </c>
      <c r="N189" s="78">
        <v>107.5</v>
      </c>
      <c r="O189" s="78">
        <v>9006.4730552500005</v>
      </c>
      <c r="P189" s="79">
        <v>4.0000000000000001E-3</v>
      </c>
      <c r="Q189" s="79">
        <v>5.0000000000000001E-4</v>
      </c>
    </row>
    <row r="190" spans="2:17">
      <c r="B190" t="s">
        <v>4118</v>
      </c>
      <c r="C190" t="s">
        <v>3656</v>
      </c>
      <c r="D190" t="s">
        <v>3865</v>
      </c>
      <c r="E190"/>
      <c r="F190" t="s">
        <v>3835</v>
      </c>
      <c r="G190" t="s">
        <v>3864</v>
      </c>
      <c r="H190" t="s">
        <v>3659</v>
      </c>
      <c r="I190" s="78">
        <v>2.33</v>
      </c>
      <c r="J190" t="s">
        <v>105</v>
      </c>
      <c r="K190" s="79">
        <v>2.76E-2</v>
      </c>
      <c r="L190" s="79">
        <v>1.9E-2</v>
      </c>
      <c r="M190" s="78">
        <v>2531130.2799999998</v>
      </c>
      <c r="N190" s="78">
        <v>103.11</v>
      </c>
      <c r="O190" s="78">
        <v>2609.8484317080001</v>
      </c>
      <c r="P190" s="79">
        <v>1.1000000000000001E-3</v>
      </c>
      <c r="Q190" s="79">
        <v>1E-4</v>
      </c>
    </row>
    <row r="191" spans="2:17">
      <c r="B191" t="s">
        <v>4118</v>
      </c>
      <c r="C191" t="s">
        <v>3656</v>
      </c>
      <c r="D191" t="s">
        <v>3863</v>
      </c>
      <c r="E191"/>
      <c r="F191" t="s">
        <v>712</v>
      </c>
      <c r="G191" t="s">
        <v>3864</v>
      </c>
      <c r="H191" t="s">
        <v>216</v>
      </c>
      <c r="I191" s="78">
        <v>3.5</v>
      </c>
      <c r="J191" t="s">
        <v>105</v>
      </c>
      <c r="K191" s="79">
        <v>2.3E-2</v>
      </c>
      <c r="L191" s="79">
        <v>2.1299999999999999E-2</v>
      </c>
      <c r="M191" s="78">
        <v>1084770.17</v>
      </c>
      <c r="N191" s="78">
        <v>102.38</v>
      </c>
      <c r="O191" s="78">
        <v>1110.587700046</v>
      </c>
      <c r="P191" s="79">
        <v>5.0000000000000001E-4</v>
      </c>
      <c r="Q191" s="79">
        <v>1E-4</v>
      </c>
    </row>
    <row r="192" spans="2:17">
      <c r="B192" t="s">
        <v>4118</v>
      </c>
      <c r="C192" t="s">
        <v>3656</v>
      </c>
      <c r="D192" t="s">
        <v>3847</v>
      </c>
      <c r="E192"/>
      <c r="F192" t="s">
        <v>3835</v>
      </c>
      <c r="G192" t="s">
        <v>285</v>
      </c>
      <c r="H192" t="s">
        <v>3659</v>
      </c>
      <c r="I192" s="78">
        <v>6.96</v>
      </c>
      <c r="J192" t="s">
        <v>105</v>
      </c>
      <c r="K192" s="79">
        <v>0.04</v>
      </c>
      <c r="L192" s="79">
        <v>2.5499999999999998E-2</v>
      </c>
      <c r="M192" s="78">
        <v>14519988.699999999</v>
      </c>
      <c r="N192" s="78">
        <v>111.54</v>
      </c>
      <c r="O192" s="78">
        <v>16195.595395980001</v>
      </c>
      <c r="P192" s="79">
        <v>7.1000000000000004E-3</v>
      </c>
      <c r="Q192" s="79">
        <v>8.9999999999999998E-4</v>
      </c>
    </row>
    <row r="193" spans="2:17">
      <c r="B193" t="s">
        <v>4118</v>
      </c>
      <c r="C193" t="s">
        <v>3656</v>
      </c>
      <c r="D193" t="s">
        <v>3846</v>
      </c>
      <c r="E193"/>
      <c r="F193" t="s">
        <v>712</v>
      </c>
      <c r="G193" t="s">
        <v>611</v>
      </c>
      <c r="H193" t="s">
        <v>216</v>
      </c>
      <c r="I193" s="78">
        <v>7.41</v>
      </c>
      <c r="J193" t="s">
        <v>105</v>
      </c>
      <c r="K193" s="79">
        <v>0.04</v>
      </c>
      <c r="L193" s="79">
        <v>3.8600000000000002E-2</v>
      </c>
      <c r="M193" s="78">
        <v>883750.14</v>
      </c>
      <c r="N193" s="78">
        <v>107.17</v>
      </c>
      <c r="O193" s="78">
        <v>947.115025038</v>
      </c>
      <c r="P193" s="79">
        <v>4.0000000000000002E-4</v>
      </c>
      <c r="Q193" s="79">
        <v>0</v>
      </c>
    </row>
    <row r="194" spans="2:17">
      <c r="B194" t="s">
        <v>4119</v>
      </c>
      <c r="C194" t="s">
        <v>3656</v>
      </c>
      <c r="D194" t="s">
        <v>3807</v>
      </c>
      <c r="E194"/>
      <c r="F194" t="s">
        <v>705</v>
      </c>
      <c r="G194" t="s">
        <v>3808</v>
      </c>
      <c r="H194" t="s">
        <v>153</v>
      </c>
      <c r="I194" s="78">
        <v>11.29</v>
      </c>
      <c r="J194" t="s">
        <v>105</v>
      </c>
      <c r="K194" s="79">
        <v>3.5499999999999997E-2</v>
      </c>
      <c r="L194" s="79">
        <v>3.9800000000000002E-2</v>
      </c>
      <c r="M194" s="78">
        <v>6374068.0599999996</v>
      </c>
      <c r="N194" s="78">
        <v>103.76</v>
      </c>
      <c r="O194" s="78">
        <v>6613.7330190559996</v>
      </c>
      <c r="P194" s="79">
        <v>2.8999999999999998E-3</v>
      </c>
      <c r="Q194" s="79">
        <v>2.9999999999999997E-4</v>
      </c>
    </row>
    <row r="195" spans="2:17">
      <c r="B195" t="s">
        <v>4110</v>
      </c>
      <c r="C195" t="s">
        <v>3656</v>
      </c>
      <c r="D195" t="s">
        <v>3886</v>
      </c>
      <c r="E195"/>
      <c r="F195" t="s">
        <v>712</v>
      </c>
      <c r="G195" t="s">
        <v>3254</v>
      </c>
      <c r="H195" t="s">
        <v>216</v>
      </c>
      <c r="I195" s="78">
        <v>7.93</v>
      </c>
      <c r="J195" t="s">
        <v>105</v>
      </c>
      <c r="K195" s="79">
        <v>2.8199999999999999E-2</v>
      </c>
      <c r="L195" s="79">
        <v>1.9699999999999999E-2</v>
      </c>
      <c r="M195" s="78">
        <v>2714494.77</v>
      </c>
      <c r="N195" s="78">
        <v>109.97</v>
      </c>
      <c r="O195" s="78">
        <v>2985.129898569</v>
      </c>
      <c r="P195" s="79">
        <v>1.2999999999999999E-3</v>
      </c>
      <c r="Q195" s="79">
        <v>2.0000000000000001E-4</v>
      </c>
    </row>
    <row r="196" spans="2:17">
      <c r="B196" t="s">
        <v>4110</v>
      </c>
      <c r="C196" t="s">
        <v>3656</v>
      </c>
      <c r="D196" t="s">
        <v>3887</v>
      </c>
      <c r="E196"/>
      <c r="F196" t="s">
        <v>712</v>
      </c>
      <c r="G196" t="s">
        <v>3826</v>
      </c>
      <c r="H196" t="s">
        <v>216</v>
      </c>
      <c r="I196" s="78">
        <v>9.1199999999999992</v>
      </c>
      <c r="J196" t="s">
        <v>105</v>
      </c>
      <c r="K196" s="79">
        <v>2.98E-2</v>
      </c>
      <c r="L196" s="79">
        <v>3.09E-2</v>
      </c>
      <c r="M196" s="78">
        <v>426514.75</v>
      </c>
      <c r="N196" s="78">
        <v>113.98</v>
      </c>
      <c r="O196" s="78">
        <v>486.14151205000002</v>
      </c>
      <c r="P196" s="79">
        <v>2.0000000000000001E-4</v>
      </c>
      <c r="Q196" s="79">
        <v>0</v>
      </c>
    </row>
    <row r="197" spans="2:17">
      <c r="B197" t="s">
        <v>4110</v>
      </c>
      <c r="C197" t="s">
        <v>3656</v>
      </c>
      <c r="D197" t="s">
        <v>3888</v>
      </c>
      <c r="E197"/>
      <c r="F197" t="s">
        <v>712</v>
      </c>
      <c r="G197" t="s">
        <v>3826</v>
      </c>
      <c r="H197" t="s">
        <v>216</v>
      </c>
      <c r="I197" s="78">
        <v>8.07</v>
      </c>
      <c r="J197" t="s">
        <v>105</v>
      </c>
      <c r="K197" s="79">
        <v>2.5000000000000001E-2</v>
      </c>
      <c r="L197" s="79">
        <v>1.6199999999999999E-2</v>
      </c>
      <c r="M197" s="78">
        <v>498824.34</v>
      </c>
      <c r="N197" s="78">
        <v>113.83</v>
      </c>
      <c r="O197" s="78">
        <v>567.81174622200001</v>
      </c>
      <c r="P197" s="79">
        <v>2.0000000000000001E-4</v>
      </c>
      <c r="Q197" s="79">
        <v>0</v>
      </c>
    </row>
    <row r="198" spans="2:17">
      <c r="B198" t="s">
        <v>4110</v>
      </c>
      <c r="C198" t="s">
        <v>3656</v>
      </c>
      <c r="D198" t="s">
        <v>3890</v>
      </c>
      <c r="E198"/>
      <c r="F198" t="s">
        <v>712</v>
      </c>
      <c r="G198" t="s">
        <v>2978</v>
      </c>
      <c r="H198" t="s">
        <v>216</v>
      </c>
      <c r="I198" s="78">
        <v>8.41</v>
      </c>
      <c r="J198" t="s">
        <v>105</v>
      </c>
      <c r="K198" s="79">
        <v>2.5000000000000001E-2</v>
      </c>
      <c r="L198" s="79">
        <v>1.11E-2</v>
      </c>
      <c r="M198" s="78">
        <v>3229274.39</v>
      </c>
      <c r="N198" s="78">
        <v>115.93</v>
      </c>
      <c r="O198" s="78">
        <v>3743.6978003270001</v>
      </c>
      <c r="P198" s="79">
        <v>1.6000000000000001E-3</v>
      </c>
      <c r="Q198" s="79">
        <v>2.0000000000000001E-4</v>
      </c>
    </row>
    <row r="199" spans="2:17">
      <c r="B199" t="s">
        <v>4110</v>
      </c>
      <c r="C199" t="s">
        <v>3656</v>
      </c>
      <c r="D199" t="s">
        <v>3889</v>
      </c>
      <c r="E199"/>
      <c r="F199" t="s">
        <v>712</v>
      </c>
      <c r="G199" t="s">
        <v>2978</v>
      </c>
      <c r="H199" t="s">
        <v>216</v>
      </c>
      <c r="I199" s="78">
        <v>8.1</v>
      </c>
      <c r="J199" t="s">
        <v>105</v>
      </c>
      <c r="K199" s="79">
        <v>3.0499999999999999E-2</v>
      </c>
      <c r="L199" s="79">
        <v>1.55E-2</v>
      </c>
      <c r="M199" s="78">
        <v>2836315.98</v>
      </c>
      <c r="N199" s="78">
        <v>114.97</v>
      </c>
      <c r="O199" s="78">
        <v>3260.9124822059998</v>
      </c>
      <c r="P199" s="79">
        <v>1.4E-3</v>
      </c>
      <c r="Q199" s="79">
        <v>2.0000000000000001E-4</v>
      </c>
    </row>
    <row r="200" spans="2:17">
      <c r="B200" t="s">
        <v>4110</v>
      </c>
      <c r="C200" t="s">
        <v>3656</v>
      </c>
      <c r="D200" t="s">
        <v>3885</v>
      </c>
      <c r="E200"/>
      <c r="F200" t="s">
        <v>712</v>
      </c>
      <c r="G200" t="s">
        <v>2830</v>
      </c>
      <c r="H200" t="s">
        <v>216</v>
      </c>
      <c r="I200" s="78">
        <v>8.26</v>
      </c>
      <c r="J200" t="s">
        <v>105</v>
      </c>
      <c r="K200" s="79">
        <v>2.5999999999999999E-2</v>
      </c>
      <c r="L200" s="79">
        <v>1.35E-2</v>
      </c>
      <c r="M200" s="78">
        <v>379560.02</v>
      </c>
      <c r="N200" s="78">
        <v>100.26</v>
      </c>
      <c r="O200" s="78">
        <v>380.54687605200002</v>
      </c>
      <c r="P200" s="79">
        <v>2.0000000000000001E-4</v>
      </c>
      <c r="Q200" s="79">
        <v>0</v>
      </c>
    </row>
    <row r="201" spans="2:17">
      <c r="B201" t="s">
        <v>4110</v>
      </c>
      <c r="C201" t="s">
        <v>3656</v>
      </c>
      <c r="D201" t="s">
        <v>3891</v>
      </c>
      <c r="E201"/>
      <c r="F201" t="s">
        <v>712</v>
      </c>
      <c r="G201" t="s">
        <v>2978</v>
      </c>
      <c r="H201" t="s">
        <v>216</v>
      </c>
      <c r="I201" s="78">
        <v>8.51</v>
      </c>
      <c r="J201" t="s">
        <v>105</v>
      </c>
      <c r="K201" s="79">
        <v>2.5000000000000001E-2</v>
      </c>
      <c r="L201" s="79">
        <v>8.8000000000000005E-3</v>
      </c>
      <c r="M201" s="78">
        <v>4080829.13</v>
      </c>
      <c r="N201" s="78">
        <v>117.92</v>
      </c>
      <c r="O201" s="78">
        <v>4812.1137100960004</v>
      </c>
      <c r="P201" s="79">
        <v>2.0999999999999999E-3</v>
      </c>
      <c r="Q201" s="79">
        <v>2.9999999999999997E-4</v>
      </c>
    </row>
    <row r="202" spans="2:17">
      <c r="B202" t="s">
        <v>4110</v>
      </c>
      <c r="C202" t="s">
        <v>3656</v>
      </c>
      <c r="D202" t="s">
        <v>3892</v>
      </c>
      <c r="E202"/>
      <c r="F202" t="s">
        <v>705</v>
      </c>
      <c r="G202" t="s">
        <v>3826</v>
      </c>
      <c r="H202" t="s">
        <v>153</v>
      </c>
      <c r="I202" s="78">
        <v>8.81</v>
      </c>
      <c r="J202" t="s">
        <v>105</v>
      </c>
      <c r="K202" s="79">
        <v>2.5000000000000001E-2</v>
      </c>
      <c r="L202" s="79">
        <v>2.5000000000000001E-2</v>
      </c>
      <c r="M202" s="78">
        <v>345379.97</v>
      </c>
      <c r="N202" s="78">
        <v>113.23</v>
      </c>
      <c r="O202" s="78">
        <v>391.073740031</v>
      </c>
      <c r="P202" s="79">
        <v>2.0000000000000001E-4</v>
      </c>
      <c r="Q202" s="79">
        <v>0</v>
      </c>
    </row>
    <row r="203" spans="2:17">
      <c r="B203" t="s">
        <v>4110</v>
      </c>
      <c r="C203" t="s">
        <v>3656</v>
      </c>
      <c r="D203" t="s">
        <v>3893</v>
      </c>
      <c r="E203"/>
      <c r="F203" t="s">
        <v>712</v>
      </c>
      <c r="G203" t="s">
        <v>3254</v>
      </c>
      <c r="H203" t="s">
        <v>216</v>
      </c>
      <c r="I203" s="78">
        <v>8.67</v>
      </c>
      <c r="J203" t="s">
        <v>105</v>
      </c>
      <c r="K203" s="79">
        <v>2.7199999999999998E-2</v>
      </c>
      <c r="L203" s="79">
        <v>2.3199999999999998E-2</v>
      </c>
      <c r="M203" s="78">
        <v>1077071.96</v>
      </c>
      <c r="N203" s="78">
        <v>109.69</v>
      </c>
      <c r="O203" s="78">
        <v>1181.4402329239999</v>
      </c>
      <c r="P203" s="79">
        <v>5.0000000000000001E-4</v>
      </c>
      <c r="Q203" s="79">
        <v>1E-4</v>
      </c>
    </row>
    <row r="204" spans="2:17">
      <c r="B204" t="s">
        <v>4110</v>
      </c>
      <c r="C204" t="s">
        <v>3656</v>
      </c>
      <c r="D204" t="s">
        <v>3894</v>
      </c>
      <c r="E204"/>
      <c r="F204" t="s">
        <v>705</v>
      </c>
      <c r="G204" t="s">
        <v>3254</v>
      </c>
      <c r="H204" t="s">
        <v>153</v>
      </c>
      <c r="I204" s="78">
        <v>8.5</v>
      </c>
      <c r="J204" t="s">
        <v>105</v>
      </c>
      <c r="K204" s="79">
        <v>2.7199999999999998E-2</v>
      </c>
      <c r="L204" s="79">
        <v>2.0299999999999999E-2</v>
      </c>
      <c r="M204" s="78">
        <v>1062644.3500000001</v>
      </c>
      <c r="N204" s="78">
        <v>106.79</v>
      </c>
      <c r="O204" s="78">
        <v>1134.7979013649999</v>
      </c>
      <c r="P204" s="79">
        <v>5.0000000000000001E-4</v>
      </c>
      <c r="Q204" s="79">
        <v>1E-4</v>
      </c>
    </row>
    <row r="205" spans="2:17">
      <c r="B205" t="s">
        <v>4110</v>
      </c>
      <c r="C205" t="s">
        <v>3656</v>
      </c>
      <c r="D205" t="s">
        <v>3883</v>
      </c>
      <c r="E205"/>
      <c r="F205" t="s">
        <v>3835</v>
      </c>
      <c r="G205" t="s">
        <v>3249</v>
      </c>
      <c r="H205" t="s">
        <v>3659</v>
      </c>
      <c r="I205" s="78">
        <v>8.16</v>
      </c>
      <c r="J205" t="s">
        <v>105</v>
      </c>
      <c r="K205" s="79">
        <v>2.53E-2</v>
      </c>
      <c r="L205" s="79">
        <v>2.5899999999999999E-2</v>
      </c>
      <c r="M205" s="78">
        <v>1316193.22</v>
      </c>
      <c r="N205" s="78">
        <v>101.38</v>
      </c>
      <c r="O205" s="78">
        <v>1334.356686436</v>
      </c>
      <c r="P205" s="79">
        <v>5.9999999999999995E-4</v>
      </c>
      <c r="Q205" s="79">
        <v>1E-4</v>
      </c>
    </row>
    <row r="206" spans="2:17">
      <c r="B206" t="s">
        <v>4120</v>
      </c>
      <c r="C206" t="s">
        <v>3656</v>
      </c>
      <c r="D206" t="s">
        <v>3840</v>
      </c>
      <c r="E206"/>
      <c r="F206" t="s">
        <v>3835</v>
      </c>
      <c r="G206" t="s">
        <v>3841</v>
      </c>
      <c r="H206" t="s">
        <v>3659</v>
      </c>
      <c r="I206" s="78">
        <v>1.9</v>
      </c>
      <c r="J206" t="s">
        <v>109</v>
      </c>
      <c r="K206" s="79">
        <v>5.6599999999999998E-2</v>
      </c>
      <c r="L206" s="79">
        <v>0.1079</v>
      </c>
      <c r="M206" s="78">
        <v>2360894.6</v>
      </c>
      <c r="N206" s="78">
        <v>100.91</v>
      </c>
      <c r="O206" s="78">
        <v>8233.5009284121606</v>
      </c>
      <c r="P206" s="79">
        <v>3.5999999999999999E-3</v>
      </c>
      <c r="Q206" s="79">
        <v>4.0000000000000002E-4</v>
      </c>
    </row>
    <row r="207" spans="2:17">
      <c r="B207" t="s">
        <v>4120</v>
      </c>
      <c r="C207" t="s">
        <v>3656</v>
      </c>
      <c r="D207" t="s">
        <v>3842</v>
      </c>
      <c r="E207"/>
      <c r="F207" t="s">
        <v>3835</v>
      </c>
      <c r="G207" t="s">
        <v>3392</v>
      </c>
      <c r="H207" t="s">
        <v>3659</v>
      </c>
      <c r="I207" s="78">
        <v>1.93</v>
      </c>
      <c r="J207" t="s">
        <v>109</v>
      </c>
      <c r="K207" s="79">
        <v>5.6599999999999998E-2</v>
      </c>
      <c r="L207" s="79">
        <v>3.6400000000000002E-2</v>
      </c>
      <c r="M207" s="78">
        <v>1079266.1000000001</v>
      </c>
      <c r="N207" s="78">
        <v>100.76</v>
      </c>
      <c r="O207" s="78">
        <v>3758.2912132761599</v>
      </c>
      <c r="P207" s="79">
        <v>1.6999999999999999E-3</v>
      </c>
      <c r="Q207" s="79">
        <v>2.0000000000000001E-4</v>
      </c>
    </row>
    <row r="208" spans="2:17">
      <c r="B208" t="s">
        <v>4120</v>
      </c>
      <c r="C208" t="s">
        <v>3656</v>
      </c>
      <c r="D208" t="s">
        <v>3843</v>
      </c>
      <c r="E208"/>
      <c r="F208" t="s">
        <v>3835</v>
      </c>
      <c r="G208" t="s">
        <v>3519</v>
      </c>
      <c r="H208" t="s">
        <v>3659</v>
      </c>
      <c r="I208" s="78">
        <v>2.14</v>
      </c>
      <c r="J208" t="s">
        <v>109</v>
      </c>
      <c r="K208" s="79">
        <v>5.6599999999999998E-2</v>
      </c>
      <c r="L208" s="79">
        <v>6.0600000000000001E-2</v>
      </c>
      <c r="M208" s="78">
        <v>1011812</v>
      </c>
      <c r="N208" s="78">
        <v>100.85</v>
      </c>
      <c r="O208" s="78">
        <v>3526.5452613120001</v>
      </c>
      <c r="P208" s="79">
        <v>1.6000000000000001E-3</v>
      </c>
      <c r="Q208" s="79">
        <v>2.0000000000000001E-4</v>
      </c>
    </row>
    <row r="209" spans="2:17">
      <c r="B209" t="s">
        <v>4120</v>
      </c>
      <c r="C209" t="s">
        <v>3656</v>
      </c>
      <c r="D209" t="s">
        <v>3844</v>
      </c>
      <c r="E209"/>
      <c r="F209" t="s">
        <v>3835</v>
      </c>
      <c r="G209" t="s">
        <v>2423</v>
      </c>
      <c r="H209" t="s">
        <v>3659</v>
      </c>
      <c r="I209" s="78">
        <v>1.9</v>
      </c>
      <c r="J209" t="s">
        <v>109</v>
      </c>
      <c r="K209" s="79">
        <v>5.6599999999999998E-2</v>
      </c>
      <c r="L209" s="79">
        <v>5.8299999999999998E-2</v>
      </c>
      <c r="M209" s="78">
        <v>1146720.3700000001</v>
      </c>
      <c r="N209" s="78">
        <v>100.19000000000005</v>
      </c>
      <c r="O209" s="78">
        <v>3970.5954233575699</v>
      </c>
      <c r="P209" s="79">
        <v>1.6999999999999999E-3</v>
      </c>
      <c r="Q209" s="79">
        <v>2.0000000000000001E-4</v>
      </c>
    </row>
    <row r="210" spans="2:17">
      <c r="B210" t="s">
        <v>4121</v>
      </c>
      <c r="C210" t="s">
        <v>3656</v>
      </c>
      <c r="D210" t="s">
        <v>3862</v>
      </c>
      <c r="E210"/>
      <c r="F210" t="s">
        <v>3835</v>
      </c>
      <c r="G210" t="s">
        <v>830</v>
      </c>
      <c r="H210" t="s">
        <v>3659</v>
      </c>
      <c r="I210" s="78">
        <v>6.38</v>
      </c>
      <c r="J210" t="s">
        <v>105</v>
      </c>
      <c r="K210" s="79">
        <v>2.5399999999999999E-2</v>
      </c>
      <c r="L210" s="79">
        <v>3.2000000000000002E-3</v>
      </c>
      <c r="M210" s="78">
        <v>9193029.6199999992</v>
      </c>
      <c r="N210" s="78">
        <v>117.21</v>
      </c>
      <c r="O210" s="78">
        <v>10775.150017602</v>
      </c>
      <c r="P210" s="79">
        <v>4.7000000000000002E-3</v>
      </c>
      <c r="Q210" s="79">
        <v>5.9999999999999995E-4</v>
      </c>
    </row>
    <row r="211" spans="2:17">
      <c r="B211" t="s">
        <v>4122</v>
      </c>
      <c r="C211" t="s">
        <v>3656</v>
      </c>
      <c r="D211" t="s">
        <v>3855</v>
      </c>
      <c r="E211"/>
      <c r="F211" t="s">
        <v>705</v>
      </c>
      <c r="G211" t="s">
        <v>2877</v>
      </c>
      <c r="H211" t="s">
        <v>153</v>
      </c>
      <c r="I211" s="78">
        <v>8.39</v>
      </c>
      <c r="J211" t="s">
        <v>105</v>
      </c>
      <c r="K211" s="79">
        <v>3.5499999999999997E-2</v>
      </c>
      <c r="L211" s="79">
        <v>4.0500000000000001E-2</v>
      </c>
      <c r="M211" s="78">
        <v>2889252.86</v>
      </c>
      <c r="N211" s="78">
        <v>116.11</v>
      </c>
      <c r="O211" s="78">
        <v>3354.7114957459999</v>
      </c>
      <c r="P211" s="79">
        <v>1.5E-3</v>
      </c>
      <c r="Q211" s="79">
        <v>2.0000000000000001E-4</v>
      </c>
    </row>
    <row r="212" spans="2:17">
      <c r="B212" t="s">
        <v>4122</v>
      </c>
      <c r="C212" t="s">
        <v>3656</v>
      </c>
      <c r="D212" t="s">
        <v>3850</v>
      </c>
      <c r="E212"/>
      <c r="F212" t="s">
        <v>705</v>
      </c>
      <c r="G212" t="s">
        <v>2877</v>
      </c>
      <c r="H212" t="s">
        <v>153</v>
      </c>
      <c r="I212" s="78">
        <v>0.02</v>
      </c>
      <c r="J212" t="s">
        <v>105</v>
      </c>
      <c r="K212" s="79">
        <v>3.5499999999999997E-2</v>
      </c>
      <c r="L212" s="79">
        <v>4.3E-3</v>
      </c>
      <c r="M212" s="78">
        <v>1298070.0900000001</v>
      </c>
      <c r="N212" s="78">
        <v>117.04</v>
      </c>
      <c r="O212" s="78">
        <v>1519.261233336</v>
      </c>
      <c r="P212" s="79">
        <v>6.9999999999999999E-4</v>
      </c>
      <c r="Q212" s="79">
        <v>1E-4</v>
      </c>
    </row>
    <row r="213" spans="2:17">
      <c r="B213" t="s">
        <v>4122</v>
      </c>
      <c r="C213" t="s">
        <v>3656</v>
      </c>
      <c r="D213" t="s">
        <v>3856</v>
      </c>
      <c r="E213"/>
      <c r="F213" t="s">
        <v>705</v>
      </c>
      <c r="G213" t="s">
        <v>2877</v>
      </c>
      <c r="H213" t="s">
        <v>153</v>
      </c>
      <c r="I213" s="78">
        <v>9.15</v>
      </c>
      <c r="J213" t="s">
        <v>105</v>
      </c>
      <c r="K213" s="79">
        <v>3.5499999999999997E-2</v>
      </c>
      <c r="L213" s="79">
        <v>1.61E-2</v>
      </c>
      <c r="M213" s="78">
        <v>2650328.14</v>
      </c>
      <c r="N213" s="78">
        <v>116.21</v>
      </c>
      <c r="O213" s="78">
        <v>3079.9463314939999</v>
      </c>
      <c r="P213" s="79">
        <v>1.4E-3</v>
      </c>
      <c r="Q213" s="79">
        <v>2.0000000000000001E-4</v>
      </c>
    </row>
    <row r="214" spans="2:17">
      <c r="B214" t="s">
        <v>4122</v>
      </c>
      <c r="C214" t="s">
        <v>3656</v>
      </c>
      <c r="D214" t="s">
        <v>3857</v>
      </c>
      <c r="E214"/>
      <c r="F214" t="s">
        <v>705</v>
      </c>
      <c r="G214" t="s">
        <v>2877</v>
      </c>
      <c r="H214" t="s">
        <v>153</v>
      </c>
      <c r="I214" s="78">
        <v>9.15</v>
      </c>
      <c r="J214" t="s">
        <v>105</v>
      </c>
      <c r="K214" s="79">
        <v>3.5499999999999997E-2</v>
      </c>
      <c r="L214" s="79">
        <v>1.61E-2</v>
      </c>
      <c r="M214" s="78">
        <v>1190727</v>
      </c>
      <c r="N214" s="78">
        <v>117.04</v>
      </c>
      <c r="O214" s="78">
        <v>1393.6268808</v>
      </c>
      <c r="P214" s="79">
        <v>5.9999999999999995E-4</v>
      </c>
      <c r="Q214" s="79">
        <v>1E-4</v>
      </c>
    </row>
    <row r="215" spans="2:17">
      <c r="B215" t="s">
        <v>4122</v>
      </c>
      <c r="C215" t="s">
        <v>3656</v>
      </c>
      <c r="D215" t="s">
        <v>3858</v>
      </c>
      <c r="E215"/>
      <c r="F215" t="s">
        <v>705</v>
      </c>
      <c r="G215" t="s">
        <v>2877</v>
      </c>
      <c r="H215" t="s">
        <v>153</v>
      </c>
      <c r="I215" s="78">
        <v>9.06</v>
      </c>
      <c r="J215" t="s">
        <v>105</v>
      </c>
      <c r="K215" s="79">
        <v>3.5499999999999997E-2</v>
      </c>
      <c r="L215" s="79">
        <v>1.8700000000000001E-2</v>
      </c>
      <c r="M215" s="78">
        <v>1851716.87</v>
      </c>
      <c r="N215" s="78">
        <v>115.83</v>
      </c>
      <c r="O215" s="78">
        <v>2144.8436505210002</v>
      </c>
      <c r="P215" s="79">
        <v>8.9999999999999998E-4</v>
      </c>
      <c r="Q215" s="79">
        <v>1E-4</v>
      </c>
    </row>
    <row r="216" spans="2:17">
      <c r="B216" t="s">
        <v>4122</v>
      </c>
      <c r="C216" t="s">
        <v>3656</v>
      </c>
      <c r="D216" t="s">
        <v>3851</v>
      </c>
      <c r="E216"/>
      <c r="F216" t="s">
        <v>705</v>
      </c>
      <c r="G216" t="s">
        <v>2877</v>
      </c>
      <c r="H216" t="s">
        <v>153</v>
      </c>
      <c r="I216" s="78">
        <v>8.51</v>
      </c>
      <c r="J216" t="s">
        <v>105</v>
      </c>
      <c r="K216" s="79">
        <v>3.5499999999999997E-2</v>
      </c>
      <c r="L216" s="79">
        <v>2.8400000000000002E-2</v>
      </c>
      <c r="M216" s="78">
        <v>831931.58</v>
      </c>
      <c r="N216" s="78">
        <v>116.9</v>
      </c>
      <c r="O216" s="78">
        <v>972.52801701999999</v>
      </c>
      <c r="P216" s="79">
        <v>4.0000000000000002E-4</v>
      </c>
      <c r="Q216" s="79">
        <v>1E-4</v>
      </c>
    </row>
    <row r="217" spans="2:17">
      <c r="B217" t="s">
        <v>4122</v>
      </c>
      <c r="C217" t="s">
        <v>3656</v>
      </c>
      <c r="D217" t="s">
        <v>3848</v>
      </c>
      <c r="E217"/>
      <c r="F217" t="s">
        <v>705</v>
      </c>
      <c r="G217" t="s">
        <v>2877</v>
      </c>
      <c r="H217" t="s">
        <v>153</v>
      </c>
      <c r="I217" s="78">
        <v>8.6300000000000008</v>
      </c>
      <c r="J217" t="s">
        <v>105</v>
      </c>
      <c r="K217" s="79">
        <v>3.5499999999999997E-2</v>
      </c>
      <c r="L217" s="79">
        <v>2.47E-2</v>
      </c>
      <c r="M217" s="78">
        <v>686890.66</v>
      </c>
      <c r="N217" s="78">
        <v>116.95</v>
      </c>
      <c r="O217" s="78">
        <v>803.31862687</v>
      </c>
      <c r="P217" s="79">
        <v>4.0000000000000002E-4</v>
      </c>
      <c r="Q217" s="79">
        <v>0</v>
      </c>
    </row>
    <row r="218" spans="2:17">
      <c r="B218" t="s">
        <v>4122</v>
      </c>
      <c r="C218" t="s">
        <v>3656</v>
      </c>
      <c r="D218" t="s">
        <v>3849</v>
      </c>
      <c r="E218"/>
      <c r="F218" t="s">
        <v>705</v>
      </c>
      <c r="G218" t="s">
        <v>2877</v>
      </c>
      <c r="H218" t="s">
        <v>153</v>
      </c>
      <c r="I218" s="78">
        <v>1.25</v>
      </c>
      <c r="J218" t="s">
        <v>105</v>
      </c>
      <c r="K218" s="79">
        <v>3.5499999999999997E-2</v>
      </c>
      <c r="L218" s="79">
        <v>1.34E-2</v>
      </c>
      <c r="M218" s="78">
        <v>308603.02</v>
      </c>
      <c r="N218" s="78">
        <v>117.08</v>
      </c>
      <c r="O218" s="78">
        <v>361.312415816</v>
      </c>
      <c r="P218" s="79">
        <v>2.0000000000000001E-4</v>
      </c>
      <c r="Q218" s="79">
        <v>0</v>
      </c>
    </row>
    <row r="219" spans="2:17">
      <c r="B219" t="s">
        <v>4122</v>
      </c>
      <c r="C219" t="s">
        <v>3656</v>
      </c>
      <c r="D219" t="s">
        <v>3859</v>
      </c>
      <c r="E219"/>
      <c r="F219" t="s">
        <v>705</v>
      </c>
      <c r="G219" t="s">
        <v>2877</v>
      </c>
      <c r="H219" t="s">
        <v>153</v>
      </c>
      <c r="I219" s="78">
        <v>8.15</v>
      </c>
      <c r="J219" t="s">
        <v>105</v>
      </c>
      <c r="K219" s="79">
        <v>3.5499999999999997E-2</v>
      </c>
      <c r="L219" s="79">
        <v>4.24E-2</v>
      </c>
      <c r="M219" s="78">
        <v>2193429.89</v>
      </c>
      <c r="N219" s="78">
        <v>108.26</v>
      </c>
      <c r="O219" s="78">
        <v>2374.607198914</v>
      </c>
      <c r="P219" s="79">
        <v>1E-3</v>
      </c>
      <c r="Q219" s="79">
        <v>1E-4</v>
      </c>
    </row>
    <row r="220" spans="2:17">
      <c r="B220" t="s">
        <v>4122</v>
      </c>
      <c r="C220" t="s">
        <v>3656</v>
      </c>
      <c r="D220" t="s">
        <v>3852</v>
      </c>
      <c r="E220"/>
      <c r="F220" t="s">
        <v>705</v>
      </c>
      <c r="G220" t="s">
        <v>2877</v>
      </c>
      <c r="H220" t="s">
        <v>153</v>
      </c>
      <c r="I220" s="78">
        <v>8.3699999999999992</v>
      </c>
      <c r="J220" t="s">
        <v>105</v>
      </c>
      <c r="K220" s="79">
        <v>3.5499999999999997E-2</v>
      </c>
      <c r="L220" s="79">
        <v>3.2599999999999997E-2</v>
      </c>
      <c r="M220" s="78">
        <v>985453.98</v>
      </c>
      <c r="N220" s="78">
        <v>112.65</v>
      </c>
      <c r="O220" s="78">
        <v>1110.1139084700001</v>
      </c>
      <c r="P220" s="79">
        <v>5.0000000000000001E-4</v>
      </c>
      <c r="Q220" s="79">
        <v>1E-4</v>
      </c>
    </row>
    <row r="221" spans="2:17">
      <c r="B221" t="s">
        <v>4122</v>
      </c>
      <c r="C221" t="s">
        <v>3656</v>
      </c>
      <c r="D221" t="s">
        <v>3853</v>
      </c>
      <c r="E221"/>
      <c r="F221" t="s">
        <v>705</v>
      </c>
      <c r="G221" t="s">
        <v>2877</v>
      </c>
      <c r="H221" t="s">
        <v>153</v>
      </c>
      <c r="I221" s="78">
        <v>0.01</v>
      </c>
      <c r="J221" t="s">
        <v>105</v>
      </c>
      <c r="K221" s="79">
        <v>3.5499999999999997E-2</v>
      </c>
      <c r="L221" s="79">
        <v>8.3799999999999999E-2</v>
      </c>
      <c r="M221" s="78">
        <v>611479.64</v>
      </c>
      <c r="N221" s="78">
        <v>108.25</v>
      </c>
      <c r="O221" s="78">
        <v>661.92671029999997</v>
      </c>
      <c r="P221" s="79">
        <v>2.9999999999999997E-4</v>
      </c>
      <c r="Q221" s="79">
        <v>0</v>
      </c>
    </row>
    <row r="222" spans="2:17">
      <c r="B222" t="s">
        <v>4122</v>
      </c>
      <c r="C222" t="s">
        <v>3656</v>
      </c>
      <c r="D222" t="s">
        <v>3860</v>
      </c>
      <c r="E222"/>
      <c r="F222" t="s">
        <v>705</v>
      </c>
      <c r="G222" t="s">
        <v>2877</v>
      </c>
      <c r="H222" t="s">
        <v>153</v>
      </c>
      <c r="I222" s="78">
        <v>8.14</v>
      </c>
      <c r="J222" t="s">
        <v>105</v>
      </c>
      <c r="K222" s="79">
        <v>3.5499999999999997E-2</v>
      </c>
      <c r="L222" s="79">
        <v>4.2799999999999998E-2</v>
      </c>
      <c r="M222" s="78">
        <v>1361035.67</v>
      </c>
      <c r="N222" s="78">
        <v>103.87</v>
      </c>
      <c r="O222" s="78">
        <v>1413.707750429</v>
      </c>
      <c r="P222" s="79">
        <v>5.9999999999999995E-4</v>
      </c>
      <c r="Q222" s="79">
        <v>1E-4</v>
      </c>
    </row>
    <row r="223" spans="2:17">
      <c r="B223" t="s">
        <v>4122</v>
      </c>
      <c r="C223" t="s">
        <v>3656</v>
      </c>
      <c r="D223" t="s">
        <v>3854</v>
      </c>
      <c r="E223"/>
      <c r="F223" t="s">
        <v>705</v>
      </c>
      <c r="G223" t="s">
        <v>2877</v>
      </c>
      <c r="H223" t="s">
        <v>153</v>
      </c>
      <c r="I223" s="78">
        <v>8.15</v>
      </c>
      <c r="J223" t="s">
        <v>105</v>
      </c>
      <c r="K223" s="79">
        <v>3.5499999999999997E-2</v>
      </c>
      <c r="L223" s="79">
        <v>4.2500000000000003E-2</v>
      </c>
      <c r="M223" s="78">
        <v>1667366.24</v>
      </c>
      <c r="N223" s="78">
        <v>111.24</v>
      </c>
      <c r="O223" s="78">
        <v>1854.778205376</v>
      </c>
      <c r="P223" s="79">
        <v>8.0000000000000004E-4</v>
      </c>
      <c r="Q223" s="79">
        <v>1E-4</v>
      </c>
    </row>
    <row r="224" spans="2:17">
      <c r="B224" t="s">
        <v>4122</v>
      </c>
      <c r="C224" t="s">
        <v>3656</v>
      </c>
      <c r="D224" t="s">
        <v>3861</v>
      </c>
      <c r="E224"/>
      <c r="F224" t="s">
        <v>705</v>
      </c>
      <c r="G224" t="s">
        <v>2877</v>
      </c>
      <c r="H224" t="s">
        <v>153</v>
      </c>
      <c r="I224" s="78">
        <v>8.15</v>
      </c>
      <c r="J224" t="s">
        <v>105</v>
      </c>
      <c r="K224" s="79">
        <v>3.5499999999999997E-2</v>
      </c>
      <c r="L224" s="79">
        <v>4.2500000000000003E-2</v>
      </c>
      <c r="M224" s="78">
        <v>3711234.88</v>
      </c>
      <c r="N224" s="78">
        <v>105.86</v>
      </c>
      <c r="O224" s="78">
        <v>3928.7132439679999</v>
      </c>
      <c r="P224" s="79">
        <v>1.6999999999999999E-3</v>
      </c>
      <c r="Q224" s="79">
        <v>2.0000000000000001E-4</v>
      </c>
    </row>
    <row r="225" spans="2:17">
      <c r="B225" t="s">
        <v>4122</v>
      </c>
      <c r="C225" t="s">
        <v>3656</v>
      </c>
      <c r="D225" t="s">
        <v>3884</v>
      </c>
      <c r="E225"/>
      <c r="F225" t="s">
        <v>705</v>
      </c>
      <c r="G225" t="s">
        <v>3808</v>
      </c>
      <c r="H225" t="s">
        <v>153</v>
      </c>
      <c r="I225" s="78">
        <v>11.43</v>
      </c>
      <c r="J225" t="s">
        <v>105</v>
      </c>
      <c r="K225" s="79">
        <v>3.5499999999999997E-2</v>
      </c>
      <c r="L225" s="79">
        <v>3.9899999999999998E-2</v>
      </c>
      <c r="M225" s="78">
        <v>13250088.08</v>
      </c>
      <c r="N225" s="78">
        <v>103.88</v>
      </c>
      <c r="O225" s="78">
        <v>13764.191497504</v>
      </c>
      <c r="P225" s="79">
        <v>6.1000000000000004E-3</v>
      </c>
      <c r="Q225" s="79">
        <v>6.9999999999999999E-4</v>
      </c>
    </row>
    <row r="226" spans="2:17">
      <c r="B226" t="s">
        <v>4110</v>
      </c>
      <c r="C226" t="s">
        <v>3656</v>
      </c>
      <c r="D226" t="s">
        <v>3895</v>
      </c>
      <c r="E226"/>
      <c r="F226" t="s">
        <v>753</v>
      </c>
      <c r="G226" t="s">
        <v>830</v>
      </c>
      <c r="H226" t="s">
        <v>216</v>
      </c>
      <c r="I226" s="78">
        <v>6.42</v>
      </c>
      <c r="J226" t="s">
        <v>105</v>
      </c>
      <c r="K226" s="79">
        <v>2.9000000000000001E-2</v>
      </c>
      <c r="L226" s="79">
        <v>3.6900000000000002E-2</v>
      </c>
      <c r="M226" s="78">
        <v>18048501.609999999</v>
      </c>
      <c r="N226" s="78">
        <v>115.44</v>
      </c>
      <c r="O226" s="78">
        <v>20835.190258584</v>
      </c>
      <c r="P226" s="79">
        <v>9.1999999999999998E-3</v>
      </c>
      <c r="Q226" s="79">
        <v>1.1000000000000001E-3</v>
      </c>
    </row>
    <row r="227" spans="2:17">
      <c r="B227" s="83" t="s">
        <v>4123</v>
      </c>
      <c r="C227" t="s">
        <v>3656</v>
      </c>
      <c r="D227" t="s">
        <v>3896</v>
      </c>
      <c r="E227"/>
      <c r="F227" t="s">
        <v>1028</v>
      </c>
      <c r="G227" t="s">
        <v>3519</v>
      </c>
      <c r="H227" t="s">
        <v>3659</v>
      </c>
      <c r="I227" s="78">
        <v>11.57</v>
      </c>
      <c r="J227" t="s">
        <v>105</v>
      </c>
      <c r="K227" s="79">
        <v>6.7000000000000004E-2</v>
      </c>
      <c r="L227" s="79">
        <v>1.9300000000000001E-2</v>
      </c>
      <c r="M227" s="78">
        <v>10859702.130000001</v>
      </c>
      <c r="N227" s="78">
        <v>151.85</v>
      </c>
      <c r="O227" s="78">
        <v>16490.457684404999</v>
      </c>
      <c r="P227" s="79">
        <v>7.3000000000000001E-3</v>
      </c>
      <c r="Q227" s="79">
        <v>8.9999999999999998E-4</v>
      </c>
    </row>
    <row r="228" spans="2:17">
      <c r="B228" t="s">
        <v>4124</v>
      </c>
      <c r="C228" t="s">
        <v>3656</v>
      </c>
      <c r="D228" t="s">
        <v>3897</v>
      </c>
      <c r="E228"/>
      <c r="F228" t="s">
        <v>1067</v>
      </c>
      <c r="G228" t="s">
        <v>3898</v>
      </c>
      <c r="H228" t="s">
        <v>216</v>
      </c>
      <c r="I228" s="78">
        <v>5.68</v>
      </c>
      <c r="J228" t="s">
        <v>119</v>
      </c>
      <c r="K228" s="79">
        <v>4.4999999999999998E-2</v>
      </c>
      <c r="L228" s="79">
        <v>4.2599999999999999E-2</v>
      </c>
      <c r="M228" s="78">
        <v>1502727.67</v>
      </c>
      <c r="N228" s="78">
        <v>100</v>
      </c>
      <c r="O228" s="78">
        <v>3987.4878723450001</v>
      </c>
      <c r="P228" s="79">
        <v>1.8E-3</v>
      </c>
      <c r="Q228" s="79">
        <v>2.0000000000000001E-4</v>
      </c>
    </row>
    <row r="229" spans="2:17">
      <c r="B229" s="83" t="s">
        <v>4125</v>
      </c>
      <c r="C229" t="s">
        <v>3656</v>
      </c>
      <c r="D229" t="s">
        <v>3899</v>
      </c>
      <c r="E229"/>
      <c r="F229" t="s">
        <v>3900</v>
      </c>
      <c r="G229" t="s">
        <v>3698</v>
      </c>
      <c r="H229" t="s">
        <v>3659</v>
      </c>
      <c r="I229" s="78">
        <v>0.98</v>
      </c>
      <c r="J229" t="s">
        <v>105</v>
      </c>
      <c r="K229" s="79">
        <v>6.2E-2</v>
      </c>
      <c r="L229" s="79">
        <v>6.1000000000000004E-3</v>
      </c>
      <c r="M229" s="78">
        <v>18499721.760000002</v>
      </c>
      <c r="N229" s="78">
        <v>9.9999999999999995E-7</v>
      </c>
      <c r="O229" s="78">
        <v>1.8499721760000001E-4</v>
      </c>
      <c r="P229" s="79">
        <v>0</v>
      </c>
      <c r="Q229" s="79">
        <v>0</v>
      </c>
    </row>
    <row r="230" spans="2:17">
      <c r="B230" t="s">
        <v>4099</v>
      </c>
      <c r="C230" t="s">
        <v>3656</v>
      </c>
      <c r="D230" t="s">
        <v>3910</v>
      </c>
      <c r="E230"/>
      <c r="F230" t="s">
        <v>269</v>
      </c>
      <c r="G230" t="s">
        <v>830</v>
      </c>
      <c r="H230" t="s">
        <v>270</v>
      </c>
      <c r="I230" s="78">
        <v>0.01</v>
      </c>
      <c r="J230" t="s">
        <v>105</v>
      </c>
      <c r="K230" s="79">
        <v>3.2500000000000001E-2</v>
      </c>
      <c r="L230" s="79">
        <v>1.4999999999999999E-2</v>
      </c>
      <c r="M230" s="78">
        <v>290378.09999999998</v>
      </c>
      <c r="N230" s="78">
        <v>100.55</v>
      </c>
      <c r="O230" s="78">
        <v>291.97517955000001</v>
      </c>
      <c r="P230" s="79">
        <v>1E-4</v>
      </c>
      <c r="Q230" s="79">
        <v>0</v>
      </c>
    </row>
    <row r="231" spans="2:17">
      <c r="B231" t="s">
        <v>4126</v>
      </c>
      <c r="C231" t="s">
        <v>3656</v>
      </c>
      <c r="D231" t="s">
        <v>3923</v>
      </c>
      <c r="E231"/>
      <c r="F231" t="s">
        <v>269</v>
      </c>
      <c r="G231" t="s">
        <v>3924</v>
      </c>
      <c r="H231" t="s">
        <v>270</v>
      </c>
      <c r="I231" s="78">
        <v>6.97</v>
      </c>
      <c r="J231" t="s">
        <v>116</v>
      </c>
      <c r="K231" s="79">
        <v>3.39E-2</v>
      </c>
      <c r="L231" s="79">
        <v>3.3300000000000003E-2</v>
      </c>
      <c r="M231" s="78">
        <v>3554107.38</v>
      </c>
      <c r="N231" s="78">
        <v>100.6400000000003</v>
      </c>
      <c r="O231" s="78">
        <v>16309.3796664778</v>
      </c>
      <c r="P231" s="79">
        <v>7.1999999999999998E-3</v>
      </c>
      <c r="Q231" s="79">
        <v>8.9999999999999998E-4</v>
      </c>
    </row>
    <row r="232" spans="2:17">
      <c r="B232" t="s">
        <v>4127</v>
      </c>
      <c r="C232" t="s">
        <v>3794</v>
      </c>
      <c r="D232" t="s">
        <v>3915</v>
      </c>
      <c r="E232"/>
      <c r="F232" t="s">
        <v>269</v>
      </c>
      <c r="G232" t="s">
        <v>2661</v>
      </c>
      <c r="H232" t="s">
        <v>270</v>
      </c>
      <c r="I232" s="78">
        <v>3.91</v>
      </c>
      <c r="J232" t="s">
        <v>109</v>
      </c>
      <c r="K232" s="79">
        <v>4.4200000000000003E-2</v>
      </c>
      <c r="L232" s="79">
        <v>5.16E-2</v>
      </c>
      <c r="M232" s="78">
        <v>670793.82999999996</v>
      </c>
      <c r="N232" s="78">
        <v>100</v>
      </c>
      <c r="O232" s="78">
        <v>2318.26347648</v>
      </c>
      <c r="P232" s="79">
        <v>1E-3</v>
      </c>
      <c r="Q232" s="79">
        <v>1E-4</v>
      </c>
    </row>
    <row r="233" spans="2:17">
      <c r="B233" t="s">
        <v>4127</v>
      </c>
      <c r="C233" t="s">
        <v>3794</v>
      </c>
      <c r="D233" t="s">
        <v>3914</v>
      </c>
      <c r="E233"/>
      <c r="F233" t="s">
        <v>269</v>
      </c>
      <c r="G233" t="s">
        <v>2661</v>
      </c>
      <c r="H233" t="s">
        <v>270</v>
      </c>
      <c r="I233" s="78">
        <v>3.9</v>
      </c>
      <c r="J233" t="s">
        <v>109</v>
      </c>
      <c r="K233" s="79">
        <v>4.4200000000000003E-2</v>
      </c>
      <c r="L233" s="79">
        <v>5.16E-2</v>
      </c>
      <c r="M233" s="78">
        <v>682533.62</v>
      </c>
      <c r="N233" s="78">
        <v>100</v>
      </c>
      <c r="O233" s="78">
        <v>2358.8361907200001</v>
      </c>
      <c r="P233" s="79">
        <v>1E-3</v>
      </c>
      <c r="Q233" s="79">
        <v>1E-4</v>
      </c>
    </row>
    <row r="234" spans="2:17">
      <c r="B234" t="s">
        <v>4127</v>
      </c>
      <c r="C234" t="s">
        <v>3794</v>
      </c>
      <c r="D234" t="s">
        <v>3913</v>
      </c>
      <c r="E234"/>
      <c r="F234" t="s">
        <v>269</v>
      </c>
      <c r="G234" t="s">
        <v>2661</v>
      </c>
      <c r="H234" t="s">
        <v>270</v>
      </c>
      <c r="I234" s="78">
        <v>3.9</v>
      </c>
      <c r="J234" t="s">
        <v>109</v>
      </c>
      <c r="K234" s="79">
        <v>4.4200000000000003E-2</v>
      </c>
      <c r="L234" s="79">
        <v>0.04</v>
      </c>
      <c r="M234" s="78">
        <v>682533.62</v>
      </c>
      <c r="N234" s="78">
        <v>100</v>
      </c>
      <c r="O234" s="78">
        <v>2358.8361907200001</v>
      </c>
      <c r="P234" s="79">
        <v>1E-3</v>
      </c>
      <c r="Q234" s="79">
        <v>1E-4</v>
      </c>
    </row>
    <row r="235" spans="2:17">
      <c r="B235" t="s">
        <v>4128</v>
      </c>
      <c r="C235" t="s">
        <v>3656</v>
      </c>
      <c r="D235" t="s">
        <v>3925</v>
      </c>
      <c r="E235"/>
      <c r="F235" t="s">
        <v>269</v>
      </c>
      <c r="G235" t="s">
        <v>2616</v>
      </c>
      <c r="H235" t="s">
        <v>270</v>
      </c>
      <c r="I235" s="78">
        <v>6</v>
      </c>
      <c r="J235" t="s">
        <v>113</v>
      </c>
      <c r="K235" s="79">
        <v>4.3799999999999999E-2</v>
      </c>
      <c r="L235" s="79">
        <v>5.0799999999999998E-2</v>
      </c>
      <c r="M235" s="78">
        <v>8727519.6099999994</v>
      </c>
      <c r="N235" s="78">
        <v>99.039999999999978</v>
      </c>
      <c r="O235" s="78">
        <v>33522.134712607498</v>
      </c>
      <c r="P235" s="79">
        <v>1.47E-2</v>
      </c>
      <c r="Q235" s="79">
        <v>1.8E-3</v>
      </c>
    </row>
    <row r="236" spans="2:17">
      <c r="B236" t="s">
        <v>4129</v>
      </c>
      <c r="C236" t="s">
        <v>3656</v>
      </c>
      <c r="D236" t="s">
        <v>3926</v>
      </c>
      <c r="E236"/>
      <c r="F236" t="s">
        <v>269</v>
      </c>
      <c r="G236" t="s">
        <v>285</v>
      </c>
      <c r="H236" t="s">
        <v>270</v>
      </c>
      <c r="I236" s="78">
        <v>2.2400000000000002</v>
      </c>
      <c r="J236" t="s">
        <v>105</v>
      </c>
      <c r="K236" s="79">
        <v>0</v>
      </c>
      <c r="L236" s="79">
        <v>1.7899999999999999E-2</v>
      </c>
      <c r="M236" s="78">
        <v>3807860.89</v>
      </c>
      <c r="N236" s="78">
        <v>100.63</v>
      </c>
      <c r="O236" s="78">
        <v>3831.8504136070001</v>
      </c>
      <c r="P236" s="79">
        <v>1.6999999999999999E-3</v>
      </c>
      <c r="Q236" s="79">
        <v>2.0000000000000001E-4</v>
      </c>
    </row>
    <row r="237" spans="2:17">
      <c r="B237" t="s">
        <v>4129</v>
      </c>
      <c r="C237" t="s">
        <v>3656</v>
      </c>
      <c r="D237" t="s">
        <v>3928</v>
      </c>
      <c r="E237"/>
      <c r="F237" t="s">
        <v>269</v>
      </c>
      <c r="G237" t="s">
        <v>713</v>
      </c>
      <c r="H237" t="s">
        <v>270</v>
      </c>
      <c r="I237" s="78">
        <v>0.42</v>
      </c>
      <c r="J237" t="s">
        <v>105</v>
      </c>
      <c r="K237" s="79">
        <v>0</v>
      </c>
      <c r="L237" s="79">
        <v>1.41E-2</v>
      </c>
      <c r="M237" s="78">
        <v>1274367.8999999999</v>
      </c>
      <c r="N237" s="78">
        <v>100.16</v>
      </c>
      <c r="O237" s="78">
        <v>1276.40688864</v>
      </c>
      <c r="P237" s="79">
        <v>5.9999999999999995E-4</v>
      </c>
      <c r="Q237" s="79">
        <v>1E-4</v>
      </c>
    </row>
    <row r="238" spans="2:17">
      <c r="B238" t="s">
        <v>4129</v>
      </c>
      <c r="C238" t="s">
        <v>3656</v>
      </c>
      <c r="D238" t="s">
        <v>3927</v>
      </c>
      <c r="E238"/>
      <c r="F238" t="s">
        <v>269</v>
      </c>
      <c r="G238" t="s">
        <v>285</v>
      </c>
      <c r="H238" t="s">
        <v>270</v>
      </c>
      <c r="I238" s="78">
        <v>2.2400000000000002</v>
      </c>
      <c r="J238" t="s">
        <v>105</v>
      </c>
      <c r="K238" s="79">
        <v>0</v>
      </c>
      <c r="L238" s="79">
        <v>1.95E-2</v>
      </c>
      <c r="M238" s="78">
        <v>2030981.61</v>
      </c>
      <c r="N238" s="78">
        <v>100.17</v>
      </c>
      <c r="O238" s="78">
        <v>2034.4342787370001</v>
      </c>
      <c r="P238" s="79">
        <v>8.9999999999999998E-4</v>
      </c>
      <c r="Q238" s="79">
        <v>1E-4</v>
      </c>
    </row>
    <row r="239" spans="2:17">
      <c r="B239" t="s">
        <v>4129</v>
      </c>
      <c r="C239" t="s">
        <v>3656</v>
      </c>
      <c r="D239" t="s">
        <v>3929</v>
      </c>
      <c r="E239"/>
      <c r="F239" t="s">
        <v>269</v>
      </c>
      <c r="G239" t="s">
        <v>3249</v>
      </c>
      <c r="H239" t="s">
        <v>270</v>
      </c>
      <c r="I239" s="78">
        <v>0.42</v>
      </c>
      <c r="J239" t="s">
        <v>105</v>
      </c>
      <c r="K239" s="79">
        <v>0</v>
      </c>
      <c r="L239" s="79">
        <v>1.4800000000000001E-2</v>
      </c>
      <c r="M239" s="78">
        <v>779800.94</v>
      </c>
      <c r="N239" s="78">
        <v>99.91</v>
      </c>
      <c r="O239" s="78">
        <v>779.09911915400005</v>
      </c>
      <c r="P239" s="79">
        <v>2.9999999999999997E-4</v>
      </c>
      <c r="Q239" s="79">
        <v>0</v>
      </c>
    </row>
    <row r="240" spans="2:17">
      <c r="B240" t="s">
        <v>4130</v>
      </c>
      <c r="C240" t="s">
        <v>3656</v>
      </c>
      <c r="D240" t="s">
        <v>3932</v>
      </c>
      <c r="E240"/>
      <c r="F240" t="s">
        <v>269</v>
      </c>
      <c r="G240" t="s">
        <v>3933</v>
      </c>
      <c r="H240" t="s">
        <v>270</v>
      </c>
      <c r="I240" s="78">
        <v>8.09</v>
      </c>
      <c r="J240" t="s">
        <v>105</v>
      </c>
      <c r="K240" s="79">
        <v>4.0300000000000002E-2</v>
      </c>
      <c r="L240" s="79">
        <v>1.9E-3</v>
      </c>
      <c r="M240" s="78">
        <v>3738992.54</v>
      </c>
      <c r="N240" s="78">
        <v>125.32</v>
      </c>
      <c r="O240" s="78">
        <v>4685.7054511280003</v>
      </c>
      <c r="P240" s="79">
        <v>2.0999999999999999E-3</v>
      </c>
      <c r="Q240" s="79">
        <v>2.0000000000000001E-4</v>
      </c>
    </row>
    <row r="241" spans="2:17">
      <c r="B241" t="s">
        <v>4131</v>
      </c>
      <c r="C241" t="s">
        <v>3656</v>
      </c>
      <c r="D241" t="s">
        <v>3905</v>
      </c>
      <c r="E241"/>
      <c r="F241" t="s">
        <v>269</v>
      </c>
      <c r="G241" t="s">
        <v>2790</v>
      </c>
      <c r="H241" t="s">
        <v>270</v>
      </c>
      <c r="I241" s="78">
        <v>6.08</v>
      </c>
      <c r="J241" t="s">
        <v>109</v>
      </c>
      <c r="K241" s="79">
        <v>4.9099999999999998E-2</v>
      </c>
      <c r="L241" s="79">
        <v>4.4699999999999997E-2</v>
      </c>
      <c r="M241" s="78">
        <v>324163.33</v>
      </c>
      <c r="N241" s="78">
        <v>103.01</v>
      </c>
      <c r="O241" s="78">
        <v>1154.02975338125</v>
      </c>
      <c r="P241" s="79">
        <v>5.0000000000000001E-4</v>
      </c>
      <c r="Q241" s="79">
        <v>1E-4</v>
      </c>
    </row>
    <row r="242" spans="2:17">
      <c r="B242" t="s">
        <v>4131</v>
      </c>
      <c r="C242" t="s">
        <v>3656</v>
      </c>
      <c r="D242" t="s">
        <v>3906</v>
      </c>
      <c r="E242"/>
      <c r="F242" t="s">
        <v>269</v>
      </c>
      <c r="G242" t="s">
        <v>3203</v>
      </c>
      <c r="H242" t="s">
        <v>270</v>
      </c>
      <c r="I242" s="78">
        <v>6.08</v>
      </c>
      <c r="J242" t="s">
        <v>109</v>
      </c>
      <c r="K242" s="79">
        <v>0</v>
      </c>
      <c r="L242" s="79">
        <v>4.4699999999999997E-2</v>
      </c>
      <c r="M242" s="78">
        <v>111738.08</v>
      </c>
      <c r="N242" s="78">
        <v>102.15</v>
      </c>
      <c r="O242" s="78">
        <v>394.46939077631998</v>
      </c>
      <c r="P242" s="79">
        <v>2.0000000000000001E-4</v>
      </c>
      <c r="Q242" s="79">
        <v>0</v>
      </c>
    </row>
    <row r="243" spans="2:17">
      <c r="B243" t="s">
        <v>4131</v>
      </c>
      <c r="C243" t="s">
        <v>3656</v>
      </c>
      <c r="D243" t="s">
        <v>3907</v>
      </c>
      <c r="E243"/>
      <c r="F243" t="s">
        <v>269</v>
      </c>
      <c r="G243" t="s">
        <v>830</v>
      </c>
      <c r="H243" t="s">
        <v>270</v>
      </c>
      <c r="I243" s="78">
        <v>6.08</v>
      </c>
      <c r="J243" t="s">
        <v>109</v>
      </c>
      <c r="K243" s="79">
        <v>4.9099999999999998E-2</v>
      </c>
      <c r="L243" s="79">
        <v>4.4699999999999997E-2</v>
      </c>
      <c r="M243" s="78">
        <v>211511.39</v>
      </c>
      <c r="N243" s="78">
        <v>103.01</v>
      </c>
      <c r="O243" s="78">
        <v>752.98596309158404</v>
      </c>
      <c r="P243" s="79">
        <v>2.9999999999999997E-4</v>
      </c>
      <c r="Q243" s="79">
        <v>0</v>
      </c>
    </row>
    <row r="244" spans="2:17">
      <c r="B244" t="s">
        <v>4131</v>
      </c>
      <c r="C244" t="s">
        <v>3656</v>
      </c>
      <c r="D244" t="s">
        <v>3908</v>
      </c>
      <c r="E244"/>
      <c r="F244" t="s">
        <v>269</v>
      </c>
      <c r="G244" t="s">
        <v>2616</v>
      </c>
      <c r="H244" t="s">
        <v>270</v>
      </c>
      <c r="I244" s="78">
        <v>6.08</v>
      </c>
      <c r="J244" t="s">
        <v>109</v>
      </c>
      <c r="K244" s="79">
        <v>4.9099999999999998E-2</v>
      </c>
      <c r="L244" s="79">
        <v>4.4699999999999997E-2</v>
      </c>
      <c r="M244" s="78">
        <v>38229.33</v>
      </c>
      <c r="N244" s="78">
        <v>103.01</v>
      </c>
      <c r="O244" s="78">
        <v>136.097393470848</v>
      </c>
      <c r="P244" s="79">
        <v>1E-4</v>
      </c>
      <c r="Q244" s="79">
        <v>0</v>
      </c>
    </row>
    <row r="245" spans="2:17">
      <c r="B245" t="s">
        <v>4131</v>
      </c>
      <c r="C245" t="s">
        <v>3656</v>
      </c>
      <c r="D245" t="s">
        <v>3909</v>
      </c>
      <c r="E245"/>
      <c r="F245" t="s">
        <v>269</v>
      </c>
      <c r="G245" t="s">
        <v>285</v>
      </c>
      <c r="H245" t="s">
        <v>270</v>
      </c>
      <c r="I245" s="78">
        <v>1.1200000000000001</v>
      </c>
      <c r="J245" t="s">
        <v>109</v>
      </c>
      <c r="K245" s="79">
        <v>4.9099999999999998E-2</v>
      </c>
      <c r="L245" s="79">
        <v>5.0200000000000002E-2</v>
      </c>
      <c r="M245" s="78">
        <v>256517.06</v>
      </c>
      <c r="N245" s="78">
        <v>100</v>
      </c>
      <c r="O245" s="78">
        <v>886.52295935999996</v>
      </c>
      <c r="P245" s="79">
        <v>4.0000000000000002E-4</v>
      </c>
      <c r="Q245" s="79">
        <v>0</v>
      </c>
    </row>
    <row r="246" spans="2:17">
      <c r="B246" t="s">
        <v>4132</v>
      </c>
      <c r="C246" t="s">
        <v>3656</v>
      </c>
      <c r="D246" t="s">
        <v>3922</v>
      </c>
      <c r="E246"/>
      <c r="F246" t="s">
        <v>269</v>
      </c>
      <c r="G246" t="s">
        <v>2752</v>
      </c>
      <c r="H246" t="s">
        <v>270</v>
      </c>
      <c r="I246" s="78">
        <v>10.81</v>
      </c>
      <c r="J246" t="s">
        <v>116</v>
      </c>
      <c r="K246" s="79">
        <v>8.0100000000000005E-2</v>
      </c>
      <c r="L246" s="79">
        <v>3.9699999999999999E-2</v>
      </c>
      <c r="M246" s="78">
        <v>15119.72</v>
      </c>
      <c r="N246" s="78">
        <v>100.73</v>
      </c>
      <c r="O246" s="78">
        <v>69.444659411173205</v>
      </c>
      <c r="P246" s="79">
        <v>0</v>
      </c>
      <c r="Q246" s="79">
        <v>0</v>
      </c>
    </row>
    <row r="247" spans="2:17">
      <c r="B247" t="s">
        <v>4132</v>
      </c>
      <c r="C247" t="s">
        <v>3656</v>
      </c>
      <c r="D247" t="s">
        <v>3901</v>
      </c>
      <c r="E247"/>
      <c r="F247" t="s">
        <v>269</v>
      </c>
      <c r="G247" t="s">
        <v>2765</v>
      </c>
      <c r="H247" t="s">
        <v>270</v>
      </c>
      <c r="I247" s="78">
        <v>10.81</v>
      </c>
      <c r="J247" t="s">
        <v>116</v>
      </c>
      <c r="K247" s="79">
        <v>8.0100000000000005E-2</v>
      </c>
      <c r="L247" s="79">
        <v>3.9699999999999999E-2</v>
      </c>
      <c r="M247" s="78">
        <v>71111.66</v>
      </c>
      <c r="N247" s="78">
        <v>100</v>
      </c>
      <c r="O247" s="78">
        <v>324.24783610200001</v>
      </c>
      <c r="P247" s="79">
        <v>1E-4</v>
      </c>
      <c r="Q247" s="79">
        <v>0</v>
      </c>
    </row>
    <row r="248" spans="2:17">
      <c r="B248" t="s">
        <v>4132</v>
      </c>
      <c r="C248" t="s">
        <v>3656</v>
      </c>
      <c r="D248" t="s">
        <v>3918</v>
      </c>
      <c r="E248"/>
      <c r="F248" t="s">
        <v>269</v>
      </c>
      <c r="G248" t="s">
        <v>830</v>
      </c>
      <c r="H248" t="s">
        <v>270</v>
      </c>
      <c r="I248" s="78">
        <v>10.81</v>
      </c>
      <c r="J248" t="s">
        <v>116</v>
      </c>
      <c r="K248" s="79">
        <v>8.0100000000000005E-2</v>
      </c>
      <c r="L248" s="79">
        <v>3.9699999999999999E-2</v>
      </c>
      <c r="M248" s="78">
        <v>68611.320000000007</v>
      </c>
      <c r="N248" s="78">
        <v>100.72999999999993</v>
      </c>
      <c r="O248" s="78">
        <v>315.13081916536902</v>
      </c>
      <c r="P248" s="79">
        <v>1E-4</v>
      </c>
      <c r="Q248" s="79">
        <v>0</v>
      </c>
    </row>
    <row r="249" spans="2:17">
      <c r="B249" t="s">
        <v>4132</v>
      </c>
      <c r="C249" t="s">
        <v>3656</v>
      </c>
      <c r="D249" t="s">
        <v>3919</v>
      </c>
      <c r="E249"/>
      <c r="F249" t="s">
        <v>269</v>
      </c>
      <c r="G249" t="s">
        <v>3920</v>
      </c>
      <c r="H249" t="s">
        <v>270</v>
      </c>
      <c r="I249" s="78">
        <v>10.82</v>
      </c>
      <c r="J249" t="s">
        <v>116</v>
      </c>
      <c r="K249" s="79">
        <v>8.0100000000000005E-2</v>
      </c>
      <c r="L249" s="79">
        <v>3.9699999999999999E-2</v>
      </c>
      <c r="M249" s="78">
        <v>128490.34</v>
      </c>
      <c r="N249" s="78">
        <v>100.75</v>
      </c>
      <c r="O249" s="78">
        <v>590.27148382273504</v>
      </c>
      <c r="P249" s="79">
        <v>2.9999999999999997E-4</v>
      </c>
      <c r="Q249" s="79">
        <v>0</v>
      </c>
    </row>
    <row r="250" spans="2:17">
      <c r="B250" t="s">
        <v>4132</v>
      </c>
      <c r="C250" t="s">
        <v>3656</v>
      </c>
      <c r="D250" t="s">
        <v>3921</v>
      </c>
      <c r="E250"/>
      <c r="F250" t="s">
        <v>269</v>
      </c>
      <c r="G250" t="s">
        <v>285</v>
      </c>
      <c r="H250" t="s">
        <v>270</v>
      </c>
      <c r="I250" s="78">
        <v>6.79</v>
      </c>
      <c r="J250" t="s">
        <v>116</v>
      </c>
      <c r="K250" s="79">
        <v>8.0100000000000005E-2</v>
      </c>
      <c r="L250" s="79">
        <v>8.3000000000000004E-2</v>
      </c>
      <c r="M250" s="78">
        <v>46729.54</v>
      </c>
      <c r="N250" s="78">
        <v>100</v>
      </c>
      <c r="O250" s="78">
        <v>213.07268353800001</v>
      </c>
      <c r="P250" s="79">
        <v>1E-4</v>
      </c>
      <c r="Q250" s="79">
        <v>0</v>
      </c>
    </row>
    <row r="251" spans="2:17">
      <c r="B251" t="s">
        <v>4120</v>
      </c>
      <c r="C251" t="s">
        <v>3656</v>
      </c>
      <c r="D251" t="s">
        <v>3911</v>
      </c>
      <c r="E251"/>
      <c r="F251" t="s">
        <v>269</v>
      </c>
      <c r="G251" t="s">
        <v>3912</v>
      </c>
      <c r="H251" t="s">
        <v>270</v>
      </c>
      <c r="I251" s="78">
        <v>4.5999999999999996</v>
      </c>
      <c r="J251" t="s">
        <v>113</v>
      </c>
      <c r="K251" s="79">
        <v>1.8800000000000001E-2</v>
      </c>
      <c r="L251" s="79">
        <v>2.2200000000000001E-2</v>
      </c>
      <c r="M251" s="78">
        <v>4157252</v>
      </c>
      <c r="N251" s="78">
        <v>100.00999999999975</v>
      </c>
      <c r="O251" s="78">
        <v>16124.2669718706</v>
      </c>
      <c r="P251" s="79">
        <v>7.1000000000000004E-3</v>
      </c>
      <c r="Q251" s="79">
        <v>8.0000000000000004E-4</v>
      </c>
    </row>
    <row r="252" spans="2:17">
      <c r="B252" t="s">
        <v>4120</v>
      </c>
      <c r="C252" t="s">
        <v>3656</v>
      </c>
      <c r="D252" t="s">
        <v>3902</v>
      </c>
      <c r="E252"/>
      <c r="F252" t="s">
        <v>269</v>
      </c>
      <c r="G252" t="s">
        <v>3903</v>
      </c>
      <c r="H252" t="s">
        <v>270</v>
      </c>
      <c r="I252" s="78">
        <v>4.8499999999999996</v>
      </c>
      <c r="J252" t="s">
        <v>109</v>
      </c>
      <c r="K252" s="79">
        <v>4.6600000000000003E-2</v>
      </c>
      <c r="L252" s="79">
        <v>4.7100000000000003E-2</v>
      </c>
      <c r="M252" s="78">
        <v>2042461.73</v>
      </c>
      <c r="N252" s="78">
        <v>100.22999999999995</v>
      </c>
      <c r="O252" s="78">
        <v>7074.9828586794201</v>
      </c>
      <c r="P252" s="79">
        <v>3.0999999999999999E-3</v>
      </c>
      <c r="Q252" s="79">
        <v>4.0000000000000002E-4</v>
      </c>
    </row>
    <row r="253" spans="2:17">
      <c r="B253" t="s">
        <v>4120</v>
      </c>
      <c r="C253" t="s">
        <v>3656</v>
      </c>
      <c r="D253" t="s">
        <v>3904</v>
      </c>
      <c r="E253"/>
      <c r="F253" t="s">
        <v>269</v>
      </c>
      <c r="G253" t="s">
        <v>2609</v>
      </c>
      <c r="H253" t="s">
        <v>270</v>
      </c>
      <c r="I253" s="78">
        <v>3</v>
      </c>
      <c r="J253" t="s">
        <v>109</v>
      </c>
      <c r="K253" s="79">
        <v>-3.5000000000000001E-3</v>
      </c>
      <c r="L253" s="79">
        <v>4.7699999999999999E-2</v>
      </c>
      <c r="M253" s="78">
        <v>2965506.47</v>
      </c>
      <c r="N253" s="78">
        <v>100</v>
      </c>
      <c r="O253" s="78">
        <v>10248.790360319999</v>
      </c>
      <c r="P253" s="79">
        <v>4.4999999999999997E-3</v>
      </c>
      <c r="Q253" s="79">
        <v>5.0000000000000001E-4</v>
      </c>
    </row>
    <row r="254" spans="2:17">
      <c r="B254" t="s">
        <v>4120</v>
      </c>
      <c r="C254" t="s">
        <v>3656</v>
      </c>
      <c r="D254" t="s">
        <v>3916</v>
      </c>
      <c r="E254"/>
      <c r="F254" t="s">
        <v>269</v>
      </c>
      <c r="G254" t="s">
        <v>3917</v>
      </c>
      <c r="H254" t="s">
        <v>270</v>
      </c>
      <c r="I254" s="78">
        <v>4.53</v>
      </c>
      <c r="J254" t="s">
        <v>109</v>
      </c>
      <c r="K254" s="79">
        <v>-3.5000000000000001E-3</v>
      </c>
      <c r="L254" s="79">
        <v>4.1200000000000001E-2</v>
      </c>
      <c r="M254" s="78">
        <v>2443933</v>
      </c>
      <c r="N254" s="78">
        <v>102.36</v>
      </c>
      <c r="O254" s="78">
        <v>8645.5635337727999</v>
      </c>
      <c r="P254" s="79">
        <v>3.8E-3</v>
      </c>
      <c r="Q254" s="79">
        <v>5.0000000000000001E-4</v>
      </c>
    </row>
    <row r="255" spans="2:17">
      <c r="B255" t="s">
        <v>4133</v>
      </c>
      <c r="C255" t="s">
        <v>3656</v>
      </c>
      <c r="D255" t="s">
        <v>3930</v>
      </c>
      <c r="E255"/>
      <c r="F255" t="s">
        <v>269</v>
      </c>
      <c r="G255" t="s">
        <v>3931</v>
      </c>
      <c r="H255" t="s">
        <v>270</v>
      </c>
      <c r="I255" s="78">
        <v>3.28</v>
      </c>
      <c r="J255" t="s">
        <v>105</v>
      </c>
      <c r="K255" s="79">
        <v>4.1300000000000003E-2</v>
      </c>
      <c r="L255" s="79">
        <v>2.2800000000000001E-2</v>
      </c>
      <c r="M255" s="78">
        <v>18616492.800000001</v>
      </c>
      <c r="N255" s="78">
        <v>108.36</v>
      </c>
      <c r="O255" s="78">
        <v>20172.83159808</v>
      </c>
      <c r="P255" s="79">
        <v>8.8999999999999999E-3</v>
      </c>
      <c r="Q255" s="79">
        <v>1.1000000000000001E-3</v>
      </c>
    </row>
    <row r="256" spans="2:17">
      <c r="B256" s="80" t="s">
        <v>3934</v>
      </c>
      <c r="I256" s="82">
        <v>0</v>
      </c>
      <c r="L256" s="81">
        <v>0</v>
      </c>
      <c r="M256" s="82">
        <v>0</v>
      </c>
      <c r="O256" s="82">
        <v>0</v>
      </c>
      <c r="P256" s="81">
        <v>0</v>
      </c>
      <c r="Q256" s="81">
        <v>0</v>
      </c>
    </row>
    <row r="257" spans="2:17">
      <c r="B257" t="s">
        <v>269</v>
      </c>
      <c r="D257" t="s">
        <v>269</v>
      </c>
      <c r="F257" t="s">
        <v>269</v>
      </c>
      <c r="I257" s="78">
        <v>0</v>
      </c>
      <c r="J257" t="s">
        <v>269</v>
      </c>
      <c r="K257" s="79">
        <v>0</v>
      </c>
      <c r="L257" s="79">
        <v>0</v>
      </c>
      <c r="M257" s="78">
        <v>0</v>
      </c>
      <c r="N257" s="78">
        <v>0</v>
      </c>
      <c r="O257" s="78">
        <v>0</v>
      </c>
      <c r="P257" s="79">
        <v>0</v>
      </c>
      <c r="Q257" s="79">
        <v>0</v>
      </c>
    </row>
    <row r="258" spans="2:17">
      <c r="B258" s="80" t="s">
        <v>3935</v>
      </c>
      <c r="I258" s="82">
        <v>0</v>
      </c>
      <c r="L258" s="81">
        <v>0</v>
      </c>
      <c r="M258" s="82">
        <v>0</v>
      </c>
      <c r="O258" s="82">
        <v>0</v>
      </c>
      <c r="P258" s="81">
        <v>0</v>
      </c>
      <c r="Q258" s="81">
        <v>0</v>
      </c>
    </row>
    <row r="259" spans="2:17">
      <c r="B259" s="80" t="s">
        <v>3936</v>
      </c>
      <c r="I259" s="82">
        <v>0</v>
      </c>
      <c r="L259" s="81">
        <v>0</v>
      </c>
      <c r="M259" s="82">
        <v>0</v>
      </c>
      <c r="O259" s="82">
        <v>0</v>
      </c>
      <c r="P259" s="81">
        <v>0</v>
      </c>
      <c r="Q259" s="81">
        <v>0</v>
      </c>
    </row>
    <row r="260" spans="2:17">
      <c r="B260" t="s">
        <v>269</v>
      </c>
      <c r="D260" t="s">
        <v>269</v>
      </c>
      <c r="F260" t="s">
        <v>269</v>
      </c>
      <c r="I260" s="78">
        <v>0</v>
      </c>
      <c r="J260" t="s">
        <v>269</v>
      </c>
      <c r="K260" s="79">
        <v>0</v>
      </c>
      <c r="L260" s="79">
        <v>0</v>
      </c>
      <c r="M260" s="78">
        <v>0</v>
      </c>
      <c r="N260" s="78">
        <v>0</v>
      </c>
      <c r="O260" s="78">
        <v>0</v>
      </c>
      <c r="P260" s="79">
        <v>0</v>
      </c>
      <c r="Q260" s="79">
        <v>0</v>
      </c>
    </row>
    <row r="261" spans="2:17">
      <c r="B261" s="80" t="s">
        <v>3937</v>
      </c>
      <c r="I261" s="82">
        <v>0</v>
      </c>
      <c r="L261" s="81">
        <v>0</v>
      </c>
      <c r="M261" s="82">
        <v>0</v>
      </c>
      <c r="O261" s="82">
        <v>0</v>
      </c>
      <c r="P261" s="81">
        <v>0</v>
      </c>
      <c r="Q261" s="81">
        <v>0</v>
      </c>
    </row>
    <row r="262" spans="2:17">
      <c r="B262" t="s">
        <v>269</v>
      </c>
      <c r="D262" t="s">
        <v>269</v>
      </c>
      <c r="F262" t="s">
        <v>269</v>
      </c>
      <c r="I262" s="78">
        <v>0</v>
      </c>
      <c r="J262" t="s">
        <v>269</v>
      </c>
      <c r="K262" s="79">
        <v>0</v>
      </c>
      <c r="L262" s="79">
        <v>0</v>
      </c>
      <c r="M262" s="78">
        <v>0</v>
      </c>
      <c r="N262" s="78">
        <v>0</v>
      </c>
      <c r="O262" s="78">
        <v>0</v>
      </c>
      <c r="P262" s="79">
        <v>0</v>
      </c>
      <c r="Q262" s="79">
        <v>0</v>
      </c>
    </row>
    <row r="263" spans="2:17">
      <c r="B263" s="80" t="s">
        <v>3938</v>
      </c>
      <c r="I263" s="82">
        <v>0</v>
      </c>
      <c r="L263" s="81">
        <v>0</v>
      </c>
      <c r="M263" s="82">
        <v>0</v>
      </c>
      <c r="O263" s="82">
        <v>0</v>
      </c>
      <c r="P263" s="81">
        <v>0</v>
      </c>
      <c r="Q263" s="81">
        <v>0</v>
      </c>
    </row>
    <row r="264" spans="2:17">
      <c r="B264" t="s">
        <v>269</v>
      </c>
      <c r="D264" t="s">
        <v>269</v>
      </c>
      <c r="F264" t="s">
        <v>269</v>
      </c>
      <c r="I264" s="78">
        <v>0</v>
      </c>
      <c r="J264" t="s">
        <v>269</v>
      </c>
      <c r="K264" s="79">
        <v>0</v>
      </c>
      <c r="L264" s="79">
        <v>0</v>
      </c>
      <c r="M264" s="78">
        <v>0</v>
      </c>
      <c r="N264" s="78">
        <v>0</v>
      </c>
      <c r="O264" s="78">
        <v>0</v>
      </c>
      <c r="P264" s="79">
        <v>0</v>
      </c>
      <c r="Q264" s="79">
        <v>0</v>
      </c>
    </row>
    <row r="265" spans="2:17">
      <c r="B265" s="80" t="s">
        <v>3939</v>
      </c>
      <c r="I265" s="82">
        <v>0</v>
      </c>
      <c r="L265" s="81">
        <v>0</v>
      </c>
      <c r="M265" s="82">
        <v>0</v>
      </c>
      <c r="O265" s="82">
        <v>0</v>
      </c>
      <c r="P265" s="81">
        <v>0</v>
      </c>
      <c r="Q265" s="81">
        <v>0</v>
      </c>
    </row>
    <row r="266" spans="2:17">
      <c r="B266" t="s">
        <v>269</v>
      </c>
      <c r="D266" t="s">
        <v>269</v>
      </c>
      <c r="F266" t="s">
        <v>269</v>
      </c>
      <c r="I266" s="78">
        <v>0</v>
      </c>
      <c r="J266" t="s">
        <v>269</v>
      </c>
      <c r="K266" s="79">
        <v>0</v>
      </c>
      <c r="L266" s="79">
        <v>0</v>
      </c>
      <c r="M266" s="78">
        <v>0</v>
      </c>
      <c r="N266" s="78">
        <v>0</v>
      </c>
      <c r="O266" s="78">
        <v>0</v>
      </c>
      <c r="P266" s="79">
        <v>0</v>
      </c>
      <c r="Q266" s="79">
        <v>0</v>
      </c>
    </row>
    <row r="267" spans="2:17">
      <c r="B267" s="80" t="s">
        <v>277</v>
      </c>
      <c r="I267" s="82">
        <v>3.87</v>
      </c>
      <c r="L267" s="81">
        <v>3.95E-2</v>
      </c>
      <c r="M267" s="82">
        <v>110121577.92</v>
      </c>
      <c r="O267" s="82">
        <v>395332.17852121638</v>
      </c>
      <c r="P267" s="81">
        <v>0.1739</v>
      </c>
      <c r="Q267" s="81">
        <v>2.0799999999999999E-2</v>
      </c>
    </row>
    <row r="268" spans="2:17">
      <c r="B268" s="80" t="s">
        <v>3940</v>
      </c>
      <c r="I268" s="82">
        <v>0</v>
      </c>
      <c r="L268" s="81">
        <v>0</v>
      </c>
      <c r="M268" s="82">
        <v>0</v>
      </c>
      <c r="O268" s="82">
        <v>0</v>
      </c>
      <c r="P268" s="81">
        <v>0</v>
      </c>
      <c r="Q268" s="81">
        <v>0</v>
      </c>
    </row>
    <row r="269" spans="2:17">
      <c r="B269" t="s">
        <v>269</v>
      </c>
      <c r="D269" t="s">
        <v>269</v>
      </c>
      <c r="F269" t="s">
        <v>269</v>
      </c>
      <c r="I269" s="78">
        <v>0</v>
      </c>
      <c r="J269" t="s">
        <v>269</v>
      </c>
      <c r="K269" s="79">
        <v>0</v>
      </c>
      <c r="L269" s="79">
        <v>0</v>
      </c>
      <c r="M269" s="78">
        <v>0</v>
      </c>
      <c r="N269" s="78">
        <v>0</v>
      </c>
      <c r="O269" s="78">
        <v>0</v>
      </c>
      <c r="P269" s="79">
        <v>0</v>
      </c>
      <c r="Q269" s="79">
        <v>0</v>
      </c>
    </row>
    <row r="270" spans="2:17">
      <c r="B270" s="80" t="s">
        <v>3682</v>
      </c>
      <c r="I270" s="82">
        <v>0</v>
      </c>
      <c r="L270" s="81">
        <v>0</v>
      </c>
      <c r="M270" s="82">
        <v>0</v>
      </c>
      <c r="O270" s="82">
        <v>0</v>
      </c>
      <c r="P270" s="81">
        <v>0</v>
      </c>
      <c r="Q270" s="81">
        <v>0</v>
      </c>
    </row>
    <row r="271" spans="2:17">
      <c r="B271" t="s">
        <v>269</v>
      </c>
      <c r="D271" t="s">
        <v>269</v>
      </c>
      <c r="F271" t="s">
        <v>269</v>
      </c>
      <c r="I271" s="78">
        <v>0</v>
      </c>
      <c r="J271" t="s">
        <v>269</v>
      </c>
      <c r="K271" s="79">
        <v>0</v>
      </c>
      <c r="L271" s="79">
        <v>0</v>
      </c>
      <c r="M271" s="78">
        <v>0</v>
      </c>
      <c r="N271" s="78">
        <v>0</v>
      </c>
      <c r="O271" s="78">
        <v>0</v>
      </c>
      <c r="P271" s="79">
        <v>0</v>
      </c>
      <c r="Q271" s="79">
        <v>0</v>
      </c>
    </row>
    <row r="272" spans="2:17">
      <c r="B272" s="80" t="s">
        <v>3683</v>
      </c>
      <c r="I272" s="82">
        <v>3.87</v>
      </c>
      <c r="L272" s="81">
        <v>3.95E-2</v>
      </c>
      <c r="M272" s="82">
        <v>110121577.92</v>
      </c>
      <c r="O272" s="82">
        <v>395332.17852121638</v>
      </c>
      <c r="P272" s="81">
        <v>0.1739</v>
      </c>
      <c r="Q272" s="81">
        <v>2.0799999999999999E-2</v>
      </c>
    </row>
    <row r="273" spans="2:17">
      <c r="B273" s="83" t="s">
        <v>4134</v>
      </c>
      <c r="C273" t="s">
        <v>3656</v>
      </c>
      <c r="D273" t="s">
        <v>3942</v>
      </c>
      <c r="E273"/>
      <c r="F273" t="s">
        <v>564</v>
      </c>
      <c r="G273" t="s">
        <v>3943</v>
      </c>
      <c r="H273" t="s">
        <v>216</v>
      </c>
      <c r="I273" s="78">
        <v>5.73</v>
      </c>
      <c r="J273" t="s">
        <v>109</v>
      </c>
      <c r="K273" s="79">
        <v>4.8000000000000001E-2</v>
      </c>
      <c r="L273" s="79">
        <v>3.3000000000000002E-2</v>
      </c>
      <c r="M273" s="78">
        <v>7093018</v>
      </c>
      <c r="N273" s="78">
        <v>110.59</v>
      </c>
      <c r="O273" s="78">
        <v>27109.446703027199</v>
      </c>
      <c r="P273" s="79">
        <v>1.1900000000000001E-2</v>
      </c>
      <c r="Q273" s="79">
        <v>1.4E-3</v>
      </c>
    </row>
    <row r="274" spans="2:17">
      <c r="B274" s="83" t="s">
        <v>4134</v>
      </c>
      <c r="C274" t="s">
        <v>3656</v>
      </c>
      <c r="D274" t="s">
        <v>3941</v>
      </c>
      <c r="E274"/>
      <c r="F274" t="s">
        <v>3710</v>
      </c>
      <c r="G274" t="s">
        <v>3826</v>
      </c>
      <c r="H274" t="s">
        <v>3659</v>
      </c>
      <c r="I274" s="78">
        <v>4.58</v>
      </c>
      <c r="J274" t="s">
        <v>109</v>
      </c>
      <c r="K274" s="79">
        <v>4.8000000000000001E-2</v>
      </c>
      <c r="L274" s="79">
        <v>5.6099999999999997E-2</v>
      </c>
      <c r="M274" s="78">
        <v>3779936.71</v>
      </c>
      <c r="N274" s="78">
        <v>106.85</v>
      </c>
      <c r="O274" s="78">
        <v>13958.3083667384</v>
      </c>
      <c r="P274" s="79">
        <v>6.1000000000000004E-3</v>
      </c>
      <c r="Q274" s="79">
        <v>6.9999999999999999E-4</v>
      </c>
    </row>
    <row r="275" spans="2:17">
      <c r="B275" t="s">
        <v>4135</v>
      </c>
      <c r="C275" t="s">
        <v>3656</v>
      </c>
      <c r="D275" t="s">
        <v>3946</v>
      </c>
      <c r="E275"/>
      <c r="F275" t="s">
        <v>762</v>
      </c>
      <c r="G275" t="s">
        <v>3947</v>
      </c>
      <c r="H275" t="s">
        <v>216</v>
      </c>
      <c r="I275" s="78">
        <v>2.7</v>
      </c>
      <c r="J275" t="s">
        <v>109</v>
      </c>
      <c r="K275" s="79">
        <v>4.1200000000000001E-2</v>
      </c>
      <c r="L275" s="79">
        <v>3.5299999999999998E-2</v>
      </c>
      <c r="M275" s="78">
        <v>766979.55</v>
      </c>
      <c r="N275" s="78">
        <v>102.75</v>
      </c>
      <c r="O275" s="78">
        <v>2723.5750612319998</v>
      </c>
      <c r="P275" s="79">
        <v>1.1999999999999999E-3</v>
      </c>
      <c r="Q275" s="79">
        <v>1E-4</v>
      </c>
    </row>
    <row r="276" spans="2:17">
      <c r="B276" t="s">
        <v>4136</v>
      </c>
      <c r="C276" t="s">
        <v>3656</v>
      </c>
      <c r="D276" t="s">
        <v>3945</v>
      </c>
      <c r="E276"/>
      <c r="F276" t="s">
        <v>1040</v>
      </c>
      <c r="G276" t="s">
        <v>3826</v>
      </c>
      <c r="H276" t="s">
        <v>209</v>
      </c>
      <c r="I276" s="78">
        <v>7.33</v>
      </c>
      <c r="J276" t="s">
        <v>109</v>
      </c>
      <c r="K276" s="79">
        <v>5.0000000000000001E-4</v>
      </c>
      <c r="L276" s="79">
        <v>4.0500000000000001E-2</v>
      </c>
      <c r="M276" s="78">
        <v>3971392.23</v>
      </c>
      <c r="N276" s="78">
        <v>107.45999999999965</v>
      </c>
      <c r="O276" s="78">
        <v>14749.026360277199</v>
      </c>
      <c r="P276" s="79">
        <v>6.4999999999999997E-3</v>
      </c>
      <c r="Q276" s="79">
        <v>8.0000000000000004E-4</v>
      </c>
    </row>
    <row r="277" spans="2:17">
      <c r="B277" s="85" t="s">
        <v>4156</v>
      </c>
      <c r="C277" t="s">
        <v>3656</v>
      </c>
      <c r="D277" t="s">
        <v>3944</v>
      </c>
      <c r="E277"/>
      <c r="F277" t="s">
        <v>1036</v>
      </c>
      <c r="G277" t="s">
        <v>2549</v>
      </c>
      <c r="H277" t="s">
        <v>3659</v>
      </c>
      <c r="I277" s="78">
        <v>9.9</v>
      </c>
      <c r="J277" t="s">
        <v>109</v>
      </c>
      <c r="K277" s="79">
        <v>4.9000000000000002E-2</v>
      </c>
      <c r="L277" s="79">
        <v>4.36E-2</v>
      </c>
      <c r="M277" s="78">
        <v>1462526.92</v>
      </c>
      <c r="N277" s="78">
        <v>101.8</v>
      </c>
      <c r="O277" s="78">
        <v>5145.4739101593595</v>
      </c>
      <c r="P277" s="79">
        <v>2.3E-3</v>
      </c>
      <c r="Q277" s="79">
        <v>2.9999999999999997E-4</v>
      </c>
    </row>
    <row r="278" spans="2:17">
      <c r="B278" t="s">
        <v>4137</v>
      </c>
      <c r="C278" t="s">
        <v>3656</v>
      </c>
      <c r="D278" t="s">
        <v>3957</v>
      </c>
      <c r="E278"/>
      <c r="F278" t="s">
        <v>1067</v>
      </c>
      <c r="G278" t="s">
        <v>3958</v>
      </c>
      <c r="H278" t="s">
        <v>216</v>
      </c>
      <c r="I278" s="78">
        <v>7.07</v>
      </c>
      <c r="J278" t="s">
        <v>109</v>
      </c>
      <c r="K278" s="79">
        <v>5.3499999999999999E-2</v>
      </c>
      <c r="L278" s="79">
        <v>4.4400000000000002E-2</v>
      </c>
      <c r="M278" s="78">
        <v>3268067.97</v>
      </c>
      <c r="N278" s="78">
        <v>108.1599999999999</v>
      </c>
      <c r="O278" s="78">
        <v>12216.0694453125</v>
      </c>
      <c r="P278" s="79">
        <v>5.4000000000000003E-3</v>
      </c>
      <c r="Q278" s="79">
        <v>5.9999999999999995E-4</v>
      </c>
    </row>
    <row r="279" spans="2:17">
      <c r="B279" t="s">
        <v>4138</v>
      </c>
      <c r="C279" t="s">
        <v>3656</v>
      </c>
      <c r="D279" t="s">
        <v>3959</v>
      </c>
      <c r="E279"/>
      <c r="F279" t="s">
        <v>1003</v>
      </c>
      <c r="G279" t="s">
        <v>3698</v>
      </c>
      <c r="H279" t="s">
        <v>276</v>
      </c>
      <c r="I279" s="78">
        <v>4.5</v>
      </c>
      <c r="J279" t="s">
        <v>109</v>
      </c>
      <c r="K279" s="79">
        <v>5.0200000000000002E-2</v>
      </c>
      <c r="L279" s="79">
        <v>3.2000000000000001E-2</v>
      </c>
      <c r="M279" s="78">
        <v>2478132</v>
      </c>
      <c r="N279" s="78">
        <v>109.43</v>
      </c>
      <c r="O279" s="78">
        <v>9372.0493933056005</v>
      </c>
      <c r="P279" s="79">
        <v>4.1000000000000003E-3</v>
      </c>
      <c r="Q279" s="79">
        <v>5.0000000000000001E-4</v>
      </c>
    </row>
    <row r="280" spans="2:17">
      <c r="B280" t="s">
        <v>4139</v>
      </c>
      <c r="C280" t="s">
        <v>3656</v>
      </c>
      <c r="D280" t="s">
        <v>3955</v>
      </c>
      <c r="E280"/>
      <c r="F280" t="s">
        <v>1003</v>
      </c>
      <c r="G280" t="s">
        <v>3956</v>
      </c>
      <c r="H280" t="s">
        <v>276</v>
      </c>
      <c r="I280" s="78">
        <v>1.02</v>
      </c>
      <c r="J280" t="s">
        <v>109</v>
      </c>
      <c r="K280" s="79">
        <v>5.3900000000000003E-2</v>
      </c>
      <c r="L280" s="79">
        <v>2.8999999999999998E-3</v>
      </c>
      <c r="M280" s="78">
        <v>4683806.0199999996</v>
      </c>
      <c r="N280" s="78">
        <v>115.52999999999977</v>
      </c>
      <c r="O280" s="78">
        <v>18701.110983995099</v>
      </c>
      <c r="P280" s="79">
        <v>8.2000000000000007E-3</v>
      </c>
      <c r="Q280" s="79">
        <v>1E-3</v>
      </c>
    </row>
    <row r="281" spans="2:17">
      <c r="B281" s="85" t="s">
        <v>4156</v>
      </c>
      <c r="C281" t="s">
        <v>3656</v>
      </c>
      <c r="D281" t="s">
        <v>3952</v>
      </c>
      <c r="E281"/>
      <c r="F281" t="s">
        <v>1003</v>
      </c>
      <c r="G281" t="s">
        <v>3953</v>
      </c>
      <c r="H281" t="s">
        <v>276</v>
      </c>
      <c r="I281" s="78">
        <v>10.59</v>
      </c>
      <c r="J281" t="s">
        <v>109</v>
      </c>
      <c r="K281" s="79">
        <v>4.4999999999999998E-2</v>
      </c>
      <c r="L281" s="79">
        <v>4.53E-2</v>
      </c>
      <c r="M281" s="78">
        <v>1728463.24</v>
      </c>
      <c r="N281" s="78">
        <v>100.82000000000004</v>
      </c>
      <c r="O281" s="78">
        <v>6022.5522228910104</v>
      </c>
      <c r="P281" s="79">
        <v>2.5999999999999999E-3</v>
      </c>
      <c r="Q281" s="79">
        <v>2.9999999999999997E-4</v>
      </c>
    </row>
    <row r="282" spans="2:17">
      <c r="B282" s="85" t="s">
        <v>4156</v>
      </c>
      <c r="C282" t="s">
        <v>3656</v>
      </c>
      <c r="D282" t="s">
        <v>3948</v>
      </c>
      <c r="E282"/>
      <c r="F282" t="s">
        <v>1003</v>
      </c>
      <c r="G282" t="s">
        <v>3949</v>
      </c>
      <c r="H282" t="s">
        <v>276</v>
      </c>
      <c r="I282" s="78">
        <v>10.59</v>
      </c>
      <c r="J282" t="s">
        <v>109</v>
      </c>
      <c r="K282" s="79">
        <v>4.4999999999999998E-2</v>
      </c>
      <c r="L282" s="79">
        <v>4.53E-2</v>
      </c>
      <c r="M282" s="78">
        <v>334040.56</v>
      </c>
      <c r="N282" s="78">
        <v>100.81999999999982</v>
      </c>
      <c r="O282" s="78">
        <v>1163.91061759795</v>
      </c>
      <c r="P282" s="79">
        <v>5.0000000000000001E-4</v>
      </c>
      <c r="Q282" s="79">
        <v>1E-4</v>
      </c>
    </row>
    <row r="283" spans="2:17">
      <c r="B283" s="85" t="s">
        <v>4156</v>
      </c>
      <c r="C283" t="s">
        <v>3656</v>
      </c>
      <c r="D283" t="s">
        <v>3950</v>
      </c>
      <c r="E283"/>
      <c r="F283" t="s">
        <v>1003</v>
      </c>
      <c r="G283" t="s">
        <v>3951</v>
      </c>
      <c r="H283" t="s">
        <v>276</v>
      </c>
      <c r="I283" s="78">
        <v>10.37</v>
      </c>
      <c r="J283" t="s">
        <v>109</v>
      </c>
      <c r="K283" s="79">
        <v>4.4999999999999998E-2</v>
      </c>
      <c r="L283" s="79">
        <v>3.49E-2</v>
      </c>
      <c r="M283" s="78">
        <v>305366.57</v>
      </c>
      <c r="N283" s="78">
        <v>100.81999999999962</v>
      </c>
      <c r="O283" s="78">
        <v>1064.00071022054</v>
      </c>
      <c r="P283" s="79">
        <v>5.0000000000000001E-4</v>
      </c>
      <c r="Q283" s="79">
        <v>1E-4</v>
      </c>
    </row>
    <row r="284" spans="2:17">
      <c r="B284" s="85" t="s">
        <v>4156</v>
      </c>
      <c r="C284" t="s">
        <v>3656</v>
      </c>
      <c r="D284" t="s">
        <v>3954</v>
      </c>
      <c r="E284"/>
      <c r="F284" t="s">
        <v>1003</v>
      </c>
      <c r="G284" t="s">
        <v>569</v>
      </c>
      <c r="H284" t="s">
        <v>276</v>
      </c>
      <c r="I284" s="78">
        <v>10.59</v>
      </c>
      <c r="J284" t="s">
        <v>109</v>
      </c>
      <c r="K284" s="79">
        <v>4.4999999999999998E-2</v>
      </c>
      <c r="L284" s="79">
        <v>4.53E-2</v>
      </c>
      <c r="M284" s="78">
        <v>289618.34000000003</v>
      </c>
      <c r="N284" s="78">
        <v>100.82000000000021</v>
      </c>
      <c r="O284" s="78">
        <v>1009.12853510093</v>
      </c>
      <c r="P284" s="79">
        <v>4.0000000000000002E-4</v>
      </c>
      <c r="Q284" s="79">
        <v>1E-4</v>
      </c>
    </row>
    <row r="285" spans="2:17">
      <c r="B285" t="s">
        <v>4140</v>
      </c>
      <c r="C285" t="s">
        <v>3794</v>
      </c>
      <c r="D285" t="s">
        <v>4059</v>
      </c>
      <c r="E285"/>
      <c r="F285" t="s">
        <v>269</v>
      </c>
      <c r="G285" t="s">
        <v>2546</v>
      </c>
      <c r="H285" t="s">
        <v>270</v>
      </c>
      <c r="I285" s="78">
        <v>4.03</v>
      </c>
      <c r="J285" t="s">
        <v>109</v>
      </c>
      <c r="K285" s="79">
        <v>3.1699999999999999E-2</v>
      </c>
      <c r="L285" s="79">
        <v>4.8300000000000003E-2</v>
      </c>
      <c r="M285" s="78">
        <v>1215083.53</v>
      </c>
      <c r="N285" s="78">
        <v>99.95</v>
      </c>
      <c r="O285" s="78">
        <v>4197.22901534016</v>
      </c>
      <c r="P285" s="79">
        <v>1.8E-3</v>
      </c>
      <c r="Q285" s="79">
        <v>2.0000000000000001E-4</v>
      </c>
    </row>
    <row r="286" spans="2:17">
      <c r="B286" t="s">
        <v>4141</v>
      </c>
      <c r="C286" t="s">
        <v>3656</v>
      </c>
      <c r="D286" t="s">
        <v>3976</v>
      </c>
      <c r="E286"/>
      <c r="F286" t="s">
        <v>269</v>
      </c>
      <c r="G286" t="s">
        <v>3977</v>
      </c>
      <c r="H286" t="s">
        <v>270</v>
      </c>
      <c r="I286" s="78">
        <v>2.78</v>
      </c>
      <c r="J286" t="s">
        <v>109</v>
      </c>
      <c r="K286" s="79">
        <v>2.7E-2</v>
      </c>
      <c r="L286" s="79">
        <v>4.4699999999999997E-2</v>
      </c>
      <c r="M286" s="78">
        <v>5804342.4900000002</v>
      </c>
      <c r="N286" s="78">
        <v>100.3499999999998</v>
      </c>
      <c r="O286" s="78">
        <v>20130.016972198999</v>
      </c>
      <c r="P286" s="79">
        <v>8.8999999999999999E-3</v>
      </c>
      <c r="Q286" s="79">
        <v>1.1000000000000001E-3</v>
      </c>
    </row>
    <row r="287" spans="2:17">
      <c r="B287" t="s">
        <v>4142</v>
      </c>
      <c r="C287" t="s">
        <v>3656</v>
      </c>
      <c r="D287" t="s">
        <v>3993</v>
      </c>
      <c r="E287"/>
      <c r="F287" t="s">
        <v>269</v>
      </c>
      <c r="G287" t="s">
        <v>3994</v>
      </c>
      <c r="H287" t="s">
        <v>270</v>
      </c>
      <c r="I287" s="78">
        <v>0.54</v>
      </c>
      <c r="J287" t="s">
        <v>109</v>
      </c>
      <c r="K287" s="79">
        <v>0</v>
      </c>
      <c r="L287" s="79">
        <v>2.86E-2</v>
      </c>
      <c r="M287" s="78">
        <v>46416.75</v>
      </c>
      <c r="N287" s="78">
        <v>100.74</v>
      </c>
      <c r="O287" s="78">
        <v>161.6033685312</v>
      </c>
      <c r="P287" s="79">
        <v>1E-4</v>
      </c>
      <c r="Q287" s="79">
        <v>0</v>
      </c>
    </row>
    <row r="288" spans="2:17">
      <c r="B288" t="s">
        <v>4142</v>
      </c>
      <c r="C288" t="s">
        <v>3656</v>
      </c>
      <c r="D288" t="s">
        <v>4003</v>
      </c>
      <c r="E288"/>
      <c r="F288" t="s">
        <v>269</v>
      </c>
      <c r="G288" t="s">
        <v>3182</v>
      </c>
      <c r="H288" t="s">
        <v>270</v>
      </c>
      <c r="I288" s="78">
        <v>0.54</v>
      </c>
      <c r="J288" t="s">
        <v>109</v>
      </c>
      <c r="K288" s="79">
        <v>3.5900000000000001E-2</v>
      </c>
      <c r="L288" s="79">
        <v>2.86E-2</v>
      </c>
      <c r="M288" s="78">
        <v>26024.51</v>
      </c>
      <c r="N288" s="78">
        <v>100.74</v>
      </c>
      <c r="O288" s="78">
        <v>90.606267788544002</v>
      </c>
      <c r="P288" s="79">
        <v>0</v>
      </c>
      <c r="Q288" s="79">
        <v>0</v>
      </c>
    </row>
    <row r="289" spans="2:17">
      <c r="B289" t="s">
        <v>4142</v>
      </c>
      <c r="C289" t="s">
        <v>3656</v>
      </c>
      <c r="D289" t="s">
        <v>4004</v>
      </c>
      <c r="E289"/>
      <c r="F289" t="s">
        <v>269</v>
      </c>
      <c r="G289" t="s">
        <v>2970</v>
      </c>
      <c r="H289" t="s">
        <v>270</v>
      </c>
      <c r="I289" s="78">
        <v>0.54</v>
      </c>
      <c r="J289" t="s">
        <v>109</v>
      </c>
      <c r="K289" s="79">
        <v>3.5900000000000001E-2</v>
      </c>
      <c r="L289" s="79">
        <v>2.86E-2</v>
      </c>
      <c r="M289" s="78">
        <v>23630.99</v>
      </c>
      <c r="N289" s="78">
        <v>100.74</v>
      </c>
      <c r="O289" s="78">
        <v>82.273049830656007</v>
      </c>
      <c r="P289" s="79">
        <v>0</v>
      </c>
      <c r="Q289" s="79">
        <v>0</v>
      </c>
    </row>
    <row r="290" spans="2:17">
      <c r="B290" t="s">
        <v>4143</v>
      </c>
      <c r="C290" t="s">
        <v>3656</v>
      </c>
      <c r="D290" t="s">
        <v>3987</v>
      </c>
      <c r="E290"/>
      <c r="F290" t="s">
        <v>269</v>
      </c>
      <c r="G290" t="s">
        <v>771</v>
      </c>
      <c r="H290" t="s">
        <v>270</v>
      </c>
      <c r="I290" s="78">
        <v>3.63</v>
      </c>
      <c r="J290" t="s">
        <v>109</v>
      </c>
      <c r="K290" s="79">
        <v>4.4999999999999998E-2</v>
      </c>
      <c r="L290" s="79">
        <v>6.3600000000000004E-2</v>
      </c>
      <c r="M290" s="78">
        <v>1779443.08</v>
      </c>
      <c r="N290" s="78">
        <v>100</v>
      </c>
      <c r="O290" s="78">
        <v>6149.7552844800002</v>
      </c>
      <c r="P290" s="79">
        <v>2.7000000000000001E-3</v>
      </c>
      <c r="Q290" s="79">
        <v>2.9999999999999997E-4</v>
      </c>
    </row>
    <row r="291" spans="2:17">
      <c r="B291" t="s">
        <v>4144</v>
      </c>
      <c r="C291" t="s">
        <v>3656</v>
      </c>
      <c r="D291" t="s">
        <v>3960</v>
      </c>
      <c r="E291"/>
      <c r="F291" t="s">
        <v>269</v>
      </c>
      <c r="G291" t="s">
        <v>2962</v>
      </c>
      <c r="H291" t="s">
        <v>270</v>
      </c>
      <c r="I291" s="78">
        <v>5.84</v>
      </c>
      <c r="J291" t="s">
        <v>109</v>
      </c>
      <c r="K291" s="79">
        <v>4.7600000000000003E-2</v>
      </c>
      <c r="L291" s="79">
        <v>4.2500000000000003E-2</v>
      </c>
      <c r="M291" s="78">
        <v>389088.64</v>
      </c>
      <c r="N291" s="78">
        <v>102.15</v>
      </c>
      <c r="O291" s="78">
        <v>1373.6011821465599</v>
      </c>
      <c r="P291" s="79">
        <v>5.9999999999999995E-4</v>
      </c>
      <c r="Q291" s="79">
        <v>1E-4</v>
      </c>
    </row>
    <row r="292" spans="2:17">
      <c r="B292" t="s">
        <v>4144</v>
      </c>
      <c r="C292" t="s">
        <v>3656</v>
      </c>
      <c r="D292" t="s">
        <v>3961</v>
      </c>
      <c r="E292"/>
      <c r="F292" t="s">
        <v>269</v>
      </c>
      <c r="G292" t="s">
        <v>2981</v>
      </c>
      <c r="H292" t="s">
        <v>270</v>
      </c>
      <c r="I292" s="78">
        <v>3</v>
      </c>
      <c r="J292" t="s">
        <v>109</v>
      </c>
      <c r="K292" s="79">
        <v>4.7600000000000003E-2</v>
      </c>
      <c r="L292" s="79">
        <v>0.04</v>
      </c>
      <c r="M292" s="78">
        <v>38908.9</v>
      </c>
      <c r="N292" s="78">
        <v>102.15</v>
      </c>
      <c r="O292" s="78">
        <v>137.36024530559999</v>
      </c>
      <c r="P292" s="79">
        <v>1E-4</v>
      </c>
      <c r="Q292" s="79">
        <v>0</v>
      </c>
    </row>
    <row r="293" spans="2:17">
      <c r="B293" t="s">
        <v>4144</v>
      </c>
      <c r="C293" t="s">
        <v>3656</v>
      </c>
      <c r="D293" t="s">
        <v>4005</v>
      </c>
      <c r="E293"/>
      <c r="F293" t="s">
        <v>269</v>
      </c>
      <c r="G293" t="s">
        <v>4006</v>
      </c>
      <c r="H293" t="s">
        <v>270</v>
      </c>
      <c r="I293" s="78">
        <v>5.84</v>
      </c>
      <c r="J293" t="s">
        <v>109</v>
      </c>
      <c r="K293" s="79">
        <v>4.7600000000000003E-2</v>
      </c>
      <c r="L293" s="79">
        <v>4.2500000000000003E-2</v>
      </c>
      <c r="M293" s="78">
        <v>25939.25</v>
      </c>
      <c r="N293" s="78">
        <v>102.15</v>
      </c>
      <c r="O293" s="78">
        <v>91.573438031999999</v>
      </c>
      <c r="P293" s="79">
        <v>0</v>
      </c>
      <c r="Q293" s="79">
        <v>0</v>
      </c>
    </row>
    <row r="294" spans="2:17">
      <c r="B294" t="s">
        <v>4144</v>
      </c>
      <c r="C294" t="s">
        <v>3656</v>
      </c>
      <c r="D294" t="s">
        <v>4007</v>
      </c>
      <c r="E294"/>
      <c r="F294" t="s">
        <v>269</v>
      </c>
      <c r="G294" t="s">
        <v>3505</v>
      </c>
      <c r="H294" t="s">
        <v>270</v>
      </c>
      <c r="I294" s="78">
        <v>5.84</v>
      </c>
      <c r="J294" t="s">
        <v>109</v>
      </c>
      <c r="K294" s="79">
        <v>4.7600000000000003E-2</v>
      </c>
      <c r="L294" s="79">
        <v>4.2500000000000003E-2</v>
      </c>
      <c r="M294" s="78">
        <v>89490.37</v>
      </c>
      <c r="N294" s="78">
        <v>102.15</v>
      </c>
      <c r="O294" s="78">
        <v>315.92821117248002</v>
      </c>
      <c r="P294" s="79">
        <v>1E-4</v>
      </c>
      <c r="Q294" s="79">
        <v>0</v>
      </c>
    </row>
    <row r="295" spans="2:17">
      <c r="B295" t="s">
        <v>4144</v>
      </c>
      <c r="C295" t="s">
        <v>3656</v>
      </c>
      <c r="D295" t="s">
        <v>4008</v>
      </c>
      <c r="E295"/>
      <c r="F295" t="s">
        <v>269</v>
      </c>
      <c r="G295" t="s">
        <v>2765</v>
      </c>
      <c r="H295" t="s">
        <v>270</v>
      </c>
      <c r="I295" s="78">
        <v>5.84</v>
      </c>
      <c r="J295" t="s">
        <v>109</v>
      </c>
      <c r="K295" s="79">
        <v>4.7600000000000003E-2</v>
      </c>
      <c r="L295" s="79">
        <v>4.2500000000000003E-2</v>
      </c>
      <c r="M295" s="78">
        <v>147853.68</v>
      </c>
      <c r="N295" s="78">
        <v>102.15</v>
      </c>
      <c r="O295" s="78">
        <v>521.96843791872004</v>
      </c>
      <c r="P295" s="79">
        <v>2.0000000000000001E-4</v>
      </c>
      <c r="Q295" s="79">
        <v>0</v>
      </c>
    </row>
    <row r="296" spans="2:17">
      <c r="B296" t="s">
        <v>4144</v>
      </c>
      <c r="C296" t="s">
        <v>3656</v>
      </c>
      <c r="D296" t="s">
        <v>4009</v>
      </c>
      <c r="E296"/>
      <c r="F296" t="s">
        <v>269</v>
      </c>
      <c r="G296" t="s">
        <v>3000</v>
      </c>
      <c r="H296" t="s">
        <v>270</v>
      </c>
      <c r="I296" s="78">
        <v>5.84</v>
      </c>
      <c r="J296" t="s">
        <v>109</v>
      </c>
      <c r="K296" s="79">
        <v>6.6600000000000006E-2</v>
      </c>
      <c r="L296" s="79">
        <v>4.2500000000000003E-2</v>
      </c>
      <c r="M296" s="78">
        <v>28563.17</v>
      </c>
      <c r="N296" s="78">
        <v>102.15</v>
      </c>
      <c r="O296" s="78">
        <v>100.83667330368</v>
      </c>
      <c r="P296" s="79">
        <v>0</v>
      </c>
      <c r="Q296" s="79">
        <v>0</v>
      </c>
    </row>
    <row r="297" spans="2:17">
      <c r="B297" t="s">
        <v>4144</v>
      </c>
      <c r="C297" t="s">
        <v>3656</v>
      </c>
      <c r="D297" t="s">
        <v>4010</v>
      </c>
      <c r="E297"/>
      <c r="F297" t="s">
        <v>269</v>
      </c>
      <c r="G297" t="s">
        <v>2736</v>
      </c>
      <c r="H297" t="s">
        <v>270</v>
      </c>
      <c r="I297" s="78">
        <v>5.84</v>
      </c>
      <c r="J297" t="s">
        <v>109</v>
      </c>
      <c r="K297" s="79">
        <v>4.7600000000000003E-2</v>
      </c>
      <c r="L297" s="79">
        <v>4.2500000000000003E-2</v>
      </c>
      <c r="M297" s="78">
        <v>440967.12</v>
      </c>
      <c r="N297" s="78">
        <v>102.15</v>
      </c>
      <c r="O297" s="78">
        <v>1556.7479876044799</v>
      </c>
      <c r="P297" s="79">
        <v>6.9999999999999999E-4</v>
      </c>
      <c r="Q297" s="79">
        <v>1E-4</v>
      </c>
    </row>
    <row r="298" spans="2:17">
      <c r="B298" t="s">
        <v>4144</v>
      </c>
      <c r="C298" t="s">
        <v>3656</v>
      </c>
      <c r="D298" t="s">
        <v>4011</v>
      </c>
      <c r="E298"/>
      <c r="F298" t="s">
        <v>269</v>
      </c>
      <c r="G298" t="s">
        <v>285</v>
      </c>
      <c r="H298" t="s">
        <v>270</v>
      </c>
      <c r="I298" s="78">
        <v>5.84</v>
      </c>
      <c r="J298" t="s">
        <v>109</v>
      </c>
      <c r="K298" s="79">
        <v>4.7600000000000003E-2</v>
      </c>
      <c r="L298" s="79">
        <v>4.2500000000000003E-2</v>
      </c>
      <c r="M298" s="78">
        <v>54472.41</v>
      </c>
      <c r="N298" s="78">
        <v>100</v>
      </c>
      <c r="O298" s="78">
        <v>188.25664896000001</v>
      </c>
      <c r="P298" s="79">
        <v>1E-4</v>
      </c>
      <c r="Q298" s="79">
        <v>0</v>
      </c>
    </row>
    <row r="299" spans="2:17">
      <c r="B299" t="s">
        <v>4145</v>
      </c>
      <c r="C299" t="s">
        <v>3656</v>
      </c>
      <c r="D299" t="s">
        <v>4052</v>
      </c>
      <c r="E299"/>
      <c r="F299" t="s">
        <v>269</v>
      </c>
      <c r="G299" t="s">
        <v>4053</v>
      </c>
      <c r="H299" t="s">
        <v>270</v>
      </c>
      <c r="I299" s="78">
        <v>3.16</v>
      </c>
      <c r="J299" t="s">
        <v>109</v>
      </c>
      <c r="K299" s="79">
        <v>3.0300000000000001E-2</v>
      </c>
      <c r="L299" s="79">
        <v>4.1200000000000001E-2</v>
      </c>
      <c r="M299" s="78">
        <v>1089226</v>
      </c>
      <c r="N299" s="78">
        <v>102.28</v>
      </c>
      <c r="O299" s="78">
        <v>3850.1925792768002</v>
      </c>
      <c r="P299" s="79">
        <v>1.6999999999999999E-3</v>
      </c>
      <c r="Q299" s="79">
        <v>2.0000000000000001E-4</v>
      </c>
    </row>
    <row r="300" spans="2:17">
      <c r="B300" t="s">
        <v>4145</v>
      </c>
      <c r="C300" t="s">
        <v>3656</v>
      </c>
      <c r="D300" t="s">
        <v>4048</v>
      </c>
      <c r="E300"/>
      <c r="F300" t="s">
        <v>269</v>
      </c>
      <c r="G300" t="s">
        <v>2443</v>
      </c>
      <c r="H300" t="s">
        <v>270</v>
      </c>
      <c r="I300" s="78">
        <v>3.16</v>
      </c>
      <c r="J300" t="s">
        <v>109</v>
      </c>
      <c r="K300" s="79">
        <v>3.0300000000000001E-2</v>
      </c>
      <c r="L300" s="79">
        <v>4.1200000000000001E-2</v>
      </c>
      <c r="M300" s="78">
        <v>118249.24</v>
      </c>
      <c r="N300" s="78">
        <v>102.28</v>
      </c>
      <c r="O300" s="78">
        <v>417.98703515443202</v>
      </c>
      <c r="P300" s="79">
        <v>2.0000000000000001E-4</v>
      </c>
      <c r="Q300" s="79">
        <v>0</v>
      </c>
    </row>
    <row r="301" spans="2:17">
      <c r="B301" t="s">
        <v>4145</v>
      </c>
      <c r="C301" t="s">
        <v>3656</v>
      </c>
      <c r="D301" t="s">
        <v>4049</v>
      </c>
      <c r="E301"/>
      <c r="F301" t="s">
        <v>269</v>
      </c>
      <c r="G301" t="s">
        <v>3100</v>
      </c>
      <c r="H301" t="s">
        <v>270</v>
      </c>
      <c r="I301" s="78">
        <v>2.5499999999999998</v>
      </c>
      <c r="J301" t="s">
        <v>109</v>
      </c>
      <c r="K301" s="79">
        <v>3.0300000000000001E-2</v>
      </c>
      <c r="L301" s="79">
        <v>1.7000000000000001E-2</v>
      </c>
      <c r="M301" s="78">
        <v>77601.06</v>
      </c>
      <c r="N301" s="78">
        <v>102.28</v>
      </c>
      <c r="O301" s="78">
        <v>274.30397856460797</v>
      </c>
      <c r="P301" s="79">
        <v>1E-4</v>
      </c>
      <c r="Q301" s="79">
        <v>0</v>
      </c>
    </row>
    <row r="302" spans="2:17">
      <c r="B302" t="s">
        <v>4145</v>
      </c>
      <c r="C302" t="s">
        <v>3656</v>
      </c>
      <c r="D302" t="s">
        <v>4050</v>
      </c>
      <c r="E302"/>
      <c r="F302" t="s">
        <v>269</v>
      </c>
      <c r="G302" t="s">
        <v>611</v>
      </c>
      <c r="H302" t="s">
        <v>270</v>
      </c>
      <c r="I302" s="78">
        <v>3.16</v>
      </c>
      <c r="J302" t="s">
        <v>109</v>
      </c>
      <c r="K302" s="79">
        <v>3.0300000000000001E-2</v>
      </c>
      <c r="L302" s="79">
        <v>4.1200000000000001E-2</v>
      </c>
      <c r="M302" s="78">
        <v>173678.57</v>
      </c>
      <c r="N302" s="78">
        <v>102.28</v>
      </c>
      <c r="O302" s="78">
        <v>613.91845346457603</v>
      </c>
      <c r="P302" s="79">
        <v>2.9999999999999997E-4</v>
      </c>
      <c r="Q302" s="79">
        <v>0</v>
      </c>
    </row>
    <row r="303" spans="2:17">
      <c r="B303" t="s">
        <v>4145</v>
      </c>
      <c r="C303" t="s">
        <v>3656</v>
      </c>
      <c r="D303" t="s">
        <v>4051</v>
      </c>
      <c r="E303"/>
      <c r="F303" t="s">
        <v>269</v>
      </c>
      <c r="G303" t="s">
        <v>2830</v>
      </c>
      <c r="H303" t="s">
        <v>270</v>
      </c>
      <c r="I303" s="78">
        <v>3.16</v>
      </c>
      <c r="J303" t="s">
        <v>109</v>
      </c>
      <c r="K303" s="79">
        <v>3.0300000000000001E-2</v>
      </c>
      <c r="L303" s="79">
        <v>4.1200000000000001E-2</v>
      </c>
      <c r="M303" s="78">
        <v>103468.09</v>
      </c>
      <c r="N303" s="78">
        <v>102.28</v>
      </c>
      <c r="O303" s="78">
        <v>365.738673434112</v>
      </c>
      <c r="P303" s="79">
        <v>2.0000000000000001E-4</v>
      </c>
      <c r="Q303" s="79">
        <v>0</v>
      </c>
    </row>
    <row r="304" spans="2:17">
      <c r="B304" t="s">
        <v>4145</v>
      </c>
      <c r="C304" t="s">
        <v>3656</v>
      </c>
      <c r="D304" t="s">
        <v>4046</v>
      </c>
      <c r="E304"/>
      <c r="F304" t="s">
        <v>269</v>
      </c>
      <c r="G304" t="s">
        <v>2622</v>
      </c>
      <c r="H304" t="s">
        <v>270</v>
      </c>
      <c r="I304" s="78">
        <v>3.17</v>
      </c>
      <c r="J304" t="s">
        <v>109</v>
      </c>
      <c r="K304" s="79">
        <v>3.0300000000000001E-2</v>
      </c>
      <c r="L304" s="79">
        <v>4.1300000000000003E-2</v>
      </c>
      <c r="M304" s="78">
        <v>225412.61</v>
      </c>
      <c r="N304" s="78">
        <v>101.97</v>
      </c>
      <c r="O304" s="78">
        <v>794.37279196915199</v>
      </c>
      <c r="P304" s="79">
        <v>2.9999999999999997E-4</v>
      </c>
      <c r="Q304" s="79">
        <v>0</v>
      </c>
    </row>
    <row r="305" spans="2:17">
      <c r="B305" t="s">
        <v>4146</v>
      </c>
      <c r="C305" t="s">
        <v>3656</v>
      </c>
      <c r="D305" t="s">
        <v>3983</v>
      </c>
      <c r="E305"/>
      <c r="F305" t="s">
        <v>269</v>
      </c>
      <c r="G305" t="s">
        <v>3984</v>
      </c>
      <c r="H305" t="s">
        <v>270</v>
      </c>
      <c r="I305" s="78">
        <v>2.54</v>
      </c>
      <c r="J305" t="s">
        <v>119</v>
      </c>
      <c r="K305" s="79">
        <v>3.6200000000000003E-2</v>
      </c>
      <c r="L305" s="79">
        <v>2.9499999999999998E-2</v>
      </c>
      <c r="M305" s="78">
        <v>422355.92</v>
      </c>
      <c r="N305" s="78">
        <v>101.5</v>
      </c>
      <c r="O305" s="78">
        <v>1137.5322552258001</v>
      </c>
      <c r="P305" s="79">
        <v>5.0000000000000001E-4</v>
      </c>
      <c r="Q305" s="79">
        <v>1E-4</v>
      </c>
    </row>
    <row r="306" spans="2:17">
      <c r="B306" t="s">
        <v>4146</v>
      </c>
      <c r="C306" t="s">
        <v>3656</v>
      </c>
      <c r="D306" t="s">
        <v>3985</v>
      </c>
      <c r="E306"/>
      <c r="F306" t="s">
        <v>269</v>
      </c>
      <c r="G306" t="s">
        <v>3984</v>
      </c>
      <c r="H306" t="s">
        <v>270</v>
      </c>
      <c r="I306" s="78">
        <v>8.4499999999999993</v>
      </c>
      <c r="J306" t="s">
        <v>119</v>
      </c>
      <c r="K306" s="79">
        <v>3.7999999999999999E-2</v>
      </c>
      <c r="L306" s="79">
        <v>3.6200000000000003E-2</v>
      </c>
      <c r="M306" s="78">
        <v>286680</v>
      </c>
      <c r="N306" s="78">
        <v>103</v>
      </c>
      <c r="O306" s="78">
        <v>783.52654140000004</v>
      </c>
      <c r="P306" s="79">
        <v>2.9999999999999997E-4</v>
      </c>
      <c r="Q306" s="79">
        <v>0</v>
      </c>
    </row>
    <row r="307" spans="2:17">
      <c r="B307" t="s">
        <v>4146</v>
      </c>
      <c r="C307" t="s">
        <v>3656</v>
      </c>
      <c r="D307" t="s">
        <v>3986</v>
      </c>
      <c r="E307"/>
      <c r="F307" t="s">
        <v>269</v>
      </c>
      <c r="G307" t="s">
        <v>3984</v>
      </c>
      <c r="H307" t="s">
        <v>270</v>
      </c>
      <c r="I307" s="78">
        <v>8.1999999999999993</v>
      </c>
      <c r="J307" t="s">
        <v>119</v>
      </c>
      <c r="K307" s="79">
        <v>4.4999999999999998E-2</v>
      </c>
      <c r="L307" s="79">
        <v>4.2000000000000003E-2</v>
      </c>
      <c r="M307" s="78">
        <v>1146720</v>
      </c>
      <c r="N307" s="78">
        <v>103</v>
      </c>
      <c r="O307" s="78">
        <v>3134.1061656000002</v>
      </c>
      <c r="P307" s="79">
        <v>1.4E-3</v>
      </c>
      <c r="Q307" s="79">
        <v>2.0000000000000001E-4</v>
      </c>
    </row>
    <row r="308" spans="2:17">
      <c r="B308" t="s">
        <v>4147</v>
      </c>
      <c r="C308" t="s">
        <v>3656</v>
      </c>
      <c r="D308" t="s">
        <v>3969</v>
      </c>
      <c r="E308"/>
      <c r="F308" t="s">
        <v>269</v>
      </c>
      <c r="G308" t="s">
        <v>2933</v>
      </c>
      <c r="H308" t="s">
        <v>270</v>
      </c>
      <c r="I308" s="78">
        <v>1.34</v>
      </c>
      <c r="J308" t="s">
        <v>109</v>
      </c>
      <c r="K308" s="79">
        <v>4.2599999999999999E-2</v>
      </c>
      <c r="L308" s="79">
        <v>4.07E-2</v>
      </c>
      <c r="M308" s="78">
        <v>94174.43</v>
      </c>
      <c r="N308" s="78">
        <v>100.49</v>
      </c>
      <c r="O308" s="78">
        <v>327.06161754739202</v>
      </c>
      <c r="P308" s="79">
        <v>1E-4</v>
      </c>
      <c r="Q308" s="79">
        <v>0</v>
      </c>
    </row>
    <row r="309" spans="2:17">
      <c r="B309" t="s">
        <v>4147</v>
      </c>
      <c r="C309" t="s">
        <v>3656</v>
      </c>
      <c r="D309" t="s">
        <v>3970</v>
      </c>
      <c r="E309"/>
      <c r="F309" t="s">
        <v>269</v>
      </c>
      <c r="G309" t="s">
        <v>3495</v>
      </c>
      <c r="H309" t="s">
        <v>270</v>
      </c>
      <c r="I309" s="78">
        <v>1.34</v>
      </c>
      <c r="J309" t="s">
        <v>109</v>
      </c>
      <c r="K309" s="79">
        <v>4.2599999999999999E-2</v>
      </c>
      <c r="L309" s="79">
        <v>4.07E-2</v>
      </c>
      <c r="M309" s="78">
        <v>144926.14000000001</v>
      </c>
      <c r="N309" s="78">
        <v>100.49</v>
      </c>
      <c r="O309" s="78">
        <v>503.31897706521602</v>
      </c>
      <c r="P309" s="79">
        <v>2.0000000000000001E-4</v>
      </c>
      <c r="Q309" s="79">
        <v>0</v>
      </c>
    </row>
    <row r="310" spans="2:17">
      <c r="B310" t="s">
        <v>4147</v>
      </c>
      <c r="C310" t="s">
        <v>3656</v>
      </c>
      <c r="D310" t="s">
        <v>3971</v>
      </c>
      <c r="E310"/>
      <c r="F310" t="s">
        <v>269</v>
      </c>
      <c r="G310" t="s">
        <v>3972</v>
      </c>
      <c r="H310" t="s">
        <v>270</v>
      </c>
      <c r="I310" s="78">
        <v>1.34</v>
      </c>
      <c r="J310" t="s">
        <v>109</v>
      </c>
      <c r="K310" s="79">
        <v>4.2599999999999999E-2</v>
      </c>
      <c r="L310" s="79">
        <v>4.07E-2</v>
      </c>
      <c r="M310" s="78">
        <v>206328.09</v>
      </c>
      <c r="N310" s="78">
        <v>100.49</v>
      </c>
      <c r="O310" s="78">
        <v>716.56392144729602</v>
      </c>
      <c r="P310" s="79">
        <v>2.9999999999999997E-4</v>
      </c>
      <c r="Q310" s="79">
        <v>0</v>
      </c>
    </row>
    <row r="311" spans="2:17">
      <c r="B311" t="s">
        <v>4147</v>
      </c>
      <c r="C311" t="s">
        <v>3656</v>
      </c>
      <c r="D311" t="s">
        <v>3973</v>
      </c>
      <c r="E311"/>
      <c r="F311" t="s">
        <v>269</v>
      </c>
      <c r="G311" t="s">
        <v>2726</v>
      </c>
      <c r="H311" t="s">
        <v>270</v>
      </c>
      <c r="I311" s="78">
        <v>1.35</v>
      </c>
      <c r="J311" t="s">
        <v>109</v>
      </c>
      <c r="K311" s="79">
        <v>4.2599999999999999E-2</v>
      </c>
      <c r="L311" s="79">
        <v>2.6800000000000001E-2</v>
      </c>
      <c r="M311" s="78">
        <v>258386.32</v>
      </c>
      <c r="N311" s="78">
        <v>100.49</v>
      </c>
      <c r="O311" s="78">
        <v>897.35873921740802</v>
      </c>
      <c r="P311" s="79">
        <v>4.0000000000000002E-4</v>
      </c>
      <c r="Q311" s="79">
        <v>0</v>
      </c>
    </row>
    <row r="312" spans="2:17">
      <c r="B312" t="s">
        <v>4147</v>
      </c>
      <c r="C312" t="s">
        <v>3656</v>
      </c>
      <c r="D312" t="s">
        <v>3974</v>
      </c>
      <c r="E312"/>
      <c r="F312" t="s">
        <v>269</v>
      </c>
      <c r="G312" t="s">
        <v>3257</v>
      </c>
      <c r="H312" t="s">
        <v>270</v>
      </c>
      <c r="I312" s="78">
        <v>1.34</v>
      </c>
      <c r="J312" t="s">
        <v>109</v>
      </c>
      <c r="K312" s="79">
        <v>4.2599999999999999E-2</v>
      </c>
      <c r="L312" s="79">
        <v>4.07E-2</v>
      </c>
      <c r="M312" s="78">
        <v>342664.14</v>
      </c>
      <c r="N312" s="78">
        <v>100.49</v>
      </c>
      <c r="O312" s="78">
        <v>1190.05007945241</v>
      </c>
      <c r="P312" s="79">
        <v>5.0000000000000001E-4</v>
      </c>
      <c r="Q312" s="79">
        <v>1E-4</v>
      </c>
    </row>
    <row r="313" spans="2:17">
      <c r="B313" t="s">
        <v>4147</v>
      </c>
      <c r="C313" t="s">
        <v>3656</v>
      </c>
      <c r="D313" t="s">
        <v>3975</v>
      </c>
      <c r="E313"/>
      <c r="F313" t="s">
        <v>269</v>
      </c>
      <c r="G313" t="s">
        <v>2423</v>
      </c>
      <c r="H313" t="s">
        <v>270</v>
      </c>
      <c r="I313" s="78">
        <v>1.34</v>
      </c>
      <c r="J313" t="s">
        <v>109</v>
      </c>
      <c r="K313" s="79">
        <v>4.2599999999999999E-2</v>
      </c>
      <c r="L313" s="79">
        <v>4.07E-2</v>
      </c>
      <c r="M313" s="78">
        <v>331495.8</v>
      </c>
      <c r="N313" s="78">
        <v>100.49</v>
      </c>
      <c r="O313" s="78">
        <v>1151.2631672755199</v>
      </c>
      <c r="P313" s="79">
        <v>5.0000000000000001E-4</v>
      </c>
      <c r="Q313" s="79">
        <v>1E-4</v>
      </c>
    </row>
    <row r="314" spans="2:17">
      <c r="B314" t="s">
        <v>4148</v>
      </c>
      <c r="C314" t="s">
        <v>3656</v>
      </c>
      <c r="D314" t="s">
        <v>3978</v>
      </c>
      <c r="E314"/>
      <c r="F314" t="s">
        <v>269</v>
      </c>
      <c r="G314" t="s">
        <v>2830</v>
      </c>
      <c r="H314" t="s">
        <v>270</v>
      </c>
      <c r="I314" s="78">
        <v>0.01</v>
      </c>
      <c r="J314" t="s">
        <v>109</v>
      </c>
      <c r="K314" s="79">
        <v>6.1800000000000001E-2</v>
      </c>
      <c r="L314" s="79">
        <v>5.2499999999999998E-2</v>
      </c>
      <c r="M314" s="78">
        <v>112147.06</v>
      </c>
      <c r="N314" s="78">
        <v>101.38</v>
      </c>
      <c r="O314" s="78">
        <v>392.92884666316797</v>
      </c>
      <c r="P314" s="79">
        <v>2.0000000000000001E-4</v>
      </c>
      <c r="Q314" s="79">
        <v>0</v>
      </c>
    </row>
    <row r="315" spans="2:17">
      <c r="B315" t="s">
        <v>4149</v>
      </c>
      <c r="C315" t="s">
        <v>3656</v>
      </c>
      <c r="D315" t="s">
        <v>4024</v>
      </c>
      <c r="E315"/>
      <c r="F315" t="s">
        <v>269</v>
      </c>
      <c r="G315" t="s">
        <v>4025</v>
      </c>
      <c r="H315" t="s">
        <v>270</v>
      </c>
      <c r="I315" s="78">
        <v>1.1399999999999999</v>
      </c>
      <c r="J315" t="s">
        <v>109</v>
      </c>
      <c r="K315" s="79">
        <v>4.2599999999999999E-2</v>
      </c>
      <c r="L315" s="79">
        <v>3.44E-2</v>
      </c>
      <c r="M315" s="78">
        <v>5051302.6900000004</v>
      </c>
      <c r="N315" s="78">
        <v>100.76000000000043</v>
      </c>
      <c r="O315" s="78">
        <v>17589.977592574302</v>
      </c>
      <c r="P315" s="79">
        <v>7.7000000000000002E-3</v>
      </c>
      <c r="Q315" s="79">
        <v>8.9999999999999998E-4</v>
      </c>
    </row>
    <row r="316" spans="2:17">
      <c r="B316" t="s">
        <v>4149</v>
      </c>
      <c r="C316" t="s">
        <v>3656</v>
      </c>
      <c r="D316" t="s">
        <v>4026</v>
      </c>
      <c r="E316"/>
      <c r="F316" t="s">
        <v>269</v>
      </c>
      <c r="G316" t="s">
        <v>2616</v>
      </c>
      <c r="H316" t="s">
        <v>270</v>
      </c>
      <c r="I316" s="78">
        <v>1.1399999999999999</v>
      </c>
      <c r="J316" t="s">
        <v>109</v>
      </c>
      <c r="K316" s="79">
        <v>4.2599999999999999E-2</v>
      </c>
      <c r="L316" s="79">
        <v>3.4299999999999997E-2</v>
      </c>
      <c r="M316" s="78">
        <v>21572.18</v>
      </c>
      <c r="N316" s="78">
        <v>100.76</v>
      </c>
      <c r="O316" s="78">
        <v>75.120060331008006</v>
      </c>
      <c r="P316" s="79">
        <v>0</v>
      </c>
      <c r="Q316" s="79">
        <v>0</v>
      </c>
    </row>
    <row r="317" spans="2:17">
      <c r="B317" t="s">
        <v>4130</v>
      </c>
      <c r="C317" t="s">
        <v>3656</v>
      </c>
      <c r="D317" t="s">
        <v>4058</v>
      </c>
      <c r="E317"/>
      <c r="F317" t="s">
        <v>269</v>
      </c>
      <c r="G317" t="s">
        <v>2865</v>
      </c>
      <c r="H317" t="s">
        <v>270</v>
      </c>
      <c r="I317" s="78">
        <v>1.35</v>
      </c>
      <c r="J317" t="s">
        <v>109</v>
      </c>
      <c r="K317" s="79">
        <v>4.2599999999999999E-2</v>
      </c>
      <c r="L317" s="79">
        <v>1.9800000000000002E-2</v>
      </c>
      <c r="M317" s="78">
        <v>420445.03</v>
      </c>
      <c r="N317" s="78">
        <v>100.49</v>
      </c>
      <c r="O317" s="78">
        <v>1460.1780079960299</v>
      </c>
      <c r="P317" s="79">
        <v>5.9999999999999995E-4</v>
      </c>
      <c r="Q317" s="79">
        <v>1E-4</v>
      </c>
    </row>
    <row r="318" spans="2:17">
      <c r="B318" t="s">
        <v>4150</v>
      </c>
      <c r="C318" t="s">
        <v>3656</v>
      </c>
      <c r="D318" t="s">
        <v>3989</v>
      </c>
      <c r="E318"/>
      <c r="F318" t="s">
        <v>269</v>
      </c>
      <c r="G318" t="s">
        <v>2666</v>
      </c>
      <c r="H318" t="s">
        <v>270</v>
      </c>
      <c r="I318" s="78">
        <v>6.1</v>
      </c>
      <c r="J318" t="s">
        <v>116</v>
      </c>
      <c r="K318" s="79">
        <v>3.6400000000000002E-2</v>
      </c>
      <c r="L318" s="79">
        <v>3.8699999999999998E-2</v>
      </c>
      <c r="M318" s="78">
        <v>940846.96</v>
      </c>
      <c r="N318" s="78">
        <v>100.07</v>
      </c>
      <c r="O318" s="78">
        <v>4292.9828694304497</v>
      </c>
      <c r="P318" s="79">
        <v>1.9E-3</v>
      </c>
      <c r="Q318" s="79">
        <v>2.0000000000000001E-4</v>
      </c>
    </row>
    <row r="319" spans="2:17">
      <c r="B319" t="s">
        <v>4151</v>
      </c>
      <c r="C319" t="s">
        <v>3656</v>
      </c>
      <c r="D319" t="s">
        <v>4060</v>
      </c>
      <c r="E319"/>
      <c r="F319" t="s">
        <v>269</v>
      </c>
      <c r="G319" t="s">
        <v>285</v>
      </c>
      <c r="H319" t="s">
        <v>270</v>
      </c>
      <c r="I319" s="78">
        <v>2.14</v>
      </c>
      <c r="J319" t="s">
        <v>109</v>
      </c>
      <c r="K319" s="79">
        <v>3.6700000000000003E-2</v>
      </c>
      <c r="L319" s="79">
        <v>5.4899999999999997E-2</v>
      </c>
      <c r="M319" s="78">
        <v>1519194.72</v>
      </c>
      <c r="N319" s="78">
        <v>99.96</v>
      </c>
      <c r="O319" s="78">
        <v>5248.2368175390702</v>
      </c>
      <c r="P319" s="79">
        <v>2.3E-3</v>
      </c>
      <c r="Q319" s="79">
        <v>2.9999999999999997E-4</v>
      </c>
    </row>
    <row r="320" spans="2:17">
      <c r="B320" t="s">
        <v>4151</v>
      </c>
      <c r="C320" t="s">
        <v>3656</v>
      </c>
      <c r="D320" t="s">
        <v>4061</v>
      </c>
      <c r="E320"/>
      <c r="F320" t="s">
        <v>269</v>
      </c>
      <c r="G320" t="s">
        <v>3116</v>
      </c>
      <c r="H320" t="s">
        <v>270</v>
      </c>
      <c r="I320" s="78">
        <v>2.14</v>
      </c>
      <c r="J320" t="s">
        <v>109</v>
      </c>
      <c r="K320" s="79">
        <v>3.6700000000000003E-2</v>
      </c>
      <c r="L320" s="79">
        <v>5.4899999999999997E-2</v>
      </c>
      <c r="M320" s="78">
        <v>2796844.11</v>
      </c>
      <c r="N320" s="78">
        <v>99.960000000000051</v>
      </c>
      <c r="O320" s="78">
        <v>9662.0268868623407</v>
      </c>
      <c r="P320" s="79">
        <v>4.3E-3</v>
      </c>
      <c r="Q320" s="79">
        <v>5.0000000000000001E-4</v>
      </c>
    </row>
    <row r="321" spans="2:17">
      <c r="B321" t="s">
        <v>4138</v>
      </c>
      <c r="C321" t="s">
        <v>3656</v>
      </c>
      <c r="D321" t="s">
        <v>3967</v>
      </c>
      <c r="E321"/>
      <c r="F321" t="s">
        <v>269</v>
      </c>
      <c r="G321" t="s">
        <v>3968</v>
      </c>
      <c r="H321" t="s">
        <v>270</v>
      </c>
      <c r="I321" s="78">
        <v>5.23</v>
      </c>
      <c r="J321" t="s">
        <v>109</v>
      </c>
      <c r="K321" s="79">
        <v>6.6E-3</v>
      </c>
      <c r="L321" s="79">
        <v>3.7400000000000003E-2</v>
      </c>
      <c r="M321" s="78">
        <v>1169594.25</v>
      </c>
      <c r="N321" s="78">
        <v>102.54</v>
      </c>
      <c r="O321" s="78">
        <v>4144.7875182912003</v>
      </c>
      <c r="P321" s="79">
        <v>1.8E-3</v>
      </c>
      <c r="Q321" s="79">
        <v>2.0000000000000001E-4</v>
      </c>
    </row>
    <row r="322" spans="2:17">
      <c r="B322" t="s">
        <v>4138</v>
      </c>
      <c r="C322" t="s">
        <v>3656</v>
      </c>
      <c r="D322" t="s">
        <v>3963</v>
      </c>
      <c r="E322"/>
      <c r="F322" t="s">
        <v>269</v>
      </c>
      <c r="G322" t="s">
        <v>3964</v>
      </c>
      <c r="H322" t="s">
        <v>270</v>
      </c>
      <c r="I322" s="78">
        <v>5.24</v>
      </c>
      <c r="J322" t="s">
        <v>109</v>
      </c>
      <c r="K322" s="79">
        <v>0</v>
      </c>
      <c r="L322" s="79">
        <v>3.7400000000000003E-2</v>
      </c>
      <c r="M322" s="78">
        <v>943710.44</v>
      </c>
      <c r="N322" s="78">
        <v>102.54000000000012</v>
      </c>
      <c r="O322" s="78">
        <v>3344.3044479682599</v>
      </c>
      <c r="P322" s="79">
        <v>1.5E-3</v>
      </c>
      <c r="Q322" s="79">
        <v>2.0000000000000001E-4</v>
      </c>
    </row>
    <row r="323" spans="2:17">
      <c r="B323" t="s">
        <v>4138</v>
      </c>
      <c r="C323" t="s">
        <v>3656</v>
      </c>
      <c r="D323" t="s">
        <v>3962</v>
      </c>
      <c r="E323"/>
      <c r="F323" t="s">
        <v>269</v>
      </c>
      <c r="G323" t="s">
        <v>285</v>
      </c>
      <c r="H323" t="s">
        <v>270</v>
      </c>
      <c r="I323" s="78">
        <v>5.25</v>
      </c>
      <c r="J323" t="s">
        <v>109</v>
      </c>
      <c r="K323" s="79">
        <v>0</v>
      </c>
      <c r="L323" s="79">
        <v>3.7400000000000003E-2</v>
      </c>
      <c r="M323" s="78">
        <v>1158221.3400000001</v>
      </c>
      <c r="N323" s="78">
        <v>102.54</v>
      </c>
      <c r="O323" s="78">
        <v>4104.4843999964196</v>
      </c>
      <c r="P323" s="79">
        <v>1.8E-3</v>
      </c>
      <c r="Q323" s="79">
        <v>2.0000000000000001E-4</v>
      </c>
    </row>
    <row r="324" spans="2:17">
      <c r="B324" t="s">
        <v>4152</v>
      </c>
      <c r="C324" t="s">
        <v>3656</v>
      </c>
      <c r="D324" t="s">
        <v>4031</v>
      </c>
      <c r="E324"/>
      <c r="F324" t="s">
        <v>269</v>
      </c>
      <c r="G324" t="s">
        <v>285</v>
      </c>
      <c r="H324" t="s">
        <v>270</v>
      </c>
      <c r="I324" s="78">
        <v>2.5099999999999998</v>
      </c>
      <c r="J324" t="s">
        <v>109</v>
      </c>
      <c r="K324" s="79">
        <v>7.0000000000000007E-2</v>
      </c>
      <c r="L324" s="79">
        <v>7.7399999999999997E-2</v>
      </c>
      <c r="M324" s="78">
        <v>1007860.84</v>
      </c>
      <c r="N324" s="78">
        <v>100.5</v>
      </c>
      <c r="O324" s="78">
        <v>3500.5828983552001</v>
      </c>
      <c r="P324" s="79">
        <v>1.5E-3</v>
      </c>
      <c r="Q324" s="79">
        <v>2.0000000000000001E-4</v>
      </c>
    </row>
    <row r="325" spans="2:17">
      <c r="B325" t="s">
        <v>4152</v>
      </c>
      <c r="C325" t="s">
        <v>3656</v>
      </c>
      <c r="D325" t="s">
        <v>4032</v>
      </c>
      <c r="E325"/>
      <c r="F325" t="s">
        <v>269</v>
      </c>
      <c r="G325" t="s">
        <v>285</v>
      </c>
      <c r="H325" t="s">
        <v>270</v>
      </c>
      <c r="I325" s="78">
        <v>1.3</v>
      </c>
      <c r="J325" t="s">
        <v>109</v>
      </c>
      <c r="K325" s="79">
        <v>5.7500000000000002E-2</v>
      </c>
      <c r="L325" s="79">
        <v>5.67E-2</v>
      </c>
      <c r="M325" s="78">
        <v>2794536.03</v>
      </c>
      <c r="N325" s="78">
        <v>99.99</v>
      </c>
      <c r="O325" s="78">
        <v>9656.9507280280304</v>
      </c>
      <c r="P325" s="79">
        <v>4.1999999999999997E-3</v>
      </c>
      <c r="Q325" s="79">
        <v>5.0000000000000001E-4</v>
      </c>
    </row>
    <row r="326" spans="2:17">
      <c r="B326" t="s">
        <v>4136</v>
      </c>
      <c r="C326" t="s">
        <v>3656</v>
      </c>
      <c r="D326" t="s">
        <v>4062</v>
      </c>
      <c r="E326"/>
      <c r="F326" t="s">
        <v>269</v>
      </c>
      <c r="G326" t="s">
        <v>4017</v>
      </c>
      <c r="H326" t="s">
        <v>270</v>
      </c>
      <c r="I326" s="78">
        <v>1.59</v>
      </c>
      <c r="J326" t="s">
        <v>109</v>
      </c>
      <c r="K326" s="79">
        <v>2.5000000000000001E-2</v>
      </c>
      <c r="L326" s="79">
        <v>2.3400000000000001E-2</v>
      </c>
      <c r="M326" s="78">
        <v>62978.14</v>
      </c>
      <c r="N326" s="78">
        <v>100.89</v>
      </c>
      <c r="O326" s="78">
        <v>219.589558661376</v>
      </c>
      <c r="P326" s="79">
        <v>1E-4</v>
      </c>
      <c r="Q326" s="79">
        <v>0</v>
      </c>
    </row>
    <row r="327" spans="2:17">
      <c r="B327" t="s">
        <v>4136</v>
      </c>
      <c r="C327" t="s">
        <v>3656</v>
      </c>
      <c r="D327" t="s">
        <v>4064</v>
      </c>
      <c r="E327"/>
      <c r="F327" t="s">
        <v>269</v>
      </c>
      <c r="G327" t="s">
        <v>3712</v>
      </c>
      <c r="H327" t="s">
        <v>270</v>
      </c>
      <c r="I327" s="78">
        <v>2.92</v>
      </c>
      <c r="J327" t="s">
        <v>109</v>
      </c>
      <c r="K327" s="79">
        <v>2.5000000000000001E-2</v>
      </c>
      <c r="L327" s="79">
        <v>4.4699999999999997E-2</v>
      </c>
      <c r="M327" s="78">
        <v>73307.649999999994</v>
      </c>
      <c r="N327" s="78">
        <v>100.89</v>
      </c>
      <c r="O327" s="78">
        <v>255.60606442176001</v>
      </c>
      <c r="P327" s="79">
        <v>1E-4</v>
      </c>
      <c r="Q327" s="79">
        <v>0</v>
      </c>
    </row>
    <row r="328" spans="2:17">
      <c r="B328" t="s">
        <v>4136</v>
      </c>
      <c r="C328" t="s">
        <v>3656</v>
      </c>
      <c r="D328" t="s">
        <v>4065</v>
      </c>
      <c r="E328"/>
      <c r="F328" t="s">
        <v>269</v>
      </c>
      <c r="G328" t="s">
        <v>4066</v>
      </c>
      <c r="H328" t="s">
        <v>270</v>
      </c>
      <c r="I328" s="78">
        <v>2.92</v>
      </c>
      <c r="J328" t="s">
        <v>109</v>
      </c>
      <c r="K328" s="79">
        <v>2.5000000000000001E-2</v>
      </c>
      <c r="L328" s="79">
        <v>4.4699999999999997E-2</v>
      </c>
      <c r="M328" s="78">
        <v>146663.85</v>
      </c>
      <c r="N328" s="78">
        <v>100.89</v>
      </c>
      <c r="O328" s="78">
        <v>511.38141096383998</v>
      </c>
      <c r="P328" s="79">
        <v>2.0000000000000001E-4</v>
      </c>
      <c r="Q328" s="79">
        <v>0</v>
      </c>
    </row>
    <row r="329" spans="2:17">
      <c r="B329" t="s">
        <v>4136</v>
      </c>
      <c r="C329" t="s">
        <v>3656</v>
      </c>
      <c r="D329" t="s">
        <v>4067</v>
      </c>
      <c r="E329"/>
      <c r="F329" t="s">
        <v>269</v>
      </c>
      <c r="G329" t="s">
        <v>3826</v>
      </c>
      <c r="H329" t="s">
        <v>270</v>
      </c>
      <c r="I329" s="78">
        <v>2.92</v>
      </c>
      <c r="J329" t="s">
        <v>109</v>
      </c>
      <c r="K329" s="79">
        <v>2.5000000000000001E-2</v>
      </c>
      <c r="L329" s="79">
        <v>4.4699999999999997E-2</v>
      </c>
      <c r="M329" s="78">
        <v>79060.77</v>
      </c>
      <c r="N329" s="78">
        <v>100.89</v>
      </c>
      <c r="O329" s="78">
        <v>275.66580390796798</v>
      </c>
      <c r="P329" s="79">
        <v>1E-4</v>
      </c>
      <c r="Q329" s="79">
        <v>0</v>
      </c>
    </row>
    <row r="330" spans="2:17">
      <c r="B330" t="s">
        <v>4136</v>
      </c>
      <c r="C330" t="s">
        <v>3656</v>
      </c>
      <c r="D330" t="s">
        <v>4068</v>
      </c>
      <c r="E330"/>
      <c r="F330" t="s">
        <v>269</v>
      </c>
      <c r="G330" t="s">
        <v>775</v>
      </c>
      <c r="H330" t="s">
        <v>270</v>
      </c>
      <c r="I330" s="78">
        <v>2.92</v>
      </c>
      <c r="J330" t="s">
        <v>109</v>
      </c>
      <c r="K330" s="79">
        <v>2.5000000000000001E-2</v>
      </c>
      <c r="L330" s="79">
        <v>4.4699999999999997E-2</v>
      </c>
      <c r="M330" s="78">
        <v>176454.52</v>
      </c>
      <c r="N330" s="78">
        <v>100.89</v>
      </c>
      <c r="O330" s="78">
        <v>615.25427982796805</v>
      </c>
      <c r="P330" s="79">
        <v>2.9999999999999997E-4</v>
      </c>
      <c r="Q330" s="79">
        <v>0</v>
      </c>
    </row>
    <row r="331" spans="2:17">
      <c r="B331" t="s">
        <v>4136</v>
      </c>
      <c r="C331" t="s">
        <v>3656</v>
      </c>
      <c r="D331" t="s">
        <v>4069</v>
      </c>
      <c r="E331"/>
      <c r="F331" t="s">
        <v>269</v>
      </c>
      <c r="G331" t="s">
        <v>2981</v>
      </c>
      <c r="H331" t="s">
        <v>270</v>
      </c>
      <c r="I331" s="78">
        <v>1.47</v>
      </c>
      <c r="J331" t="s">
        <v>109</v>
      </c>
      <c r="K331" s="79">
        <v>2.5000000000000001E-2</v>
      </c>
      <c r="L331" s="79">
        <v>2.4E-2</v>
      </c>
      <c r="M331" s="78">
        <v>143227.51999999999</v>
      </c>
      <c r="N331" s="78">
        <v>100.89</v>
      </c>
      <c r="O331" s="78">
        <v>499.39975847116801</v>
      </c>
      <c r="P331" s="79">
        <v>2.0000000000000001E-4</v>
      </c>
      <c r="Q331" s="79">
        <v>0</v>
      </c>
    </row>
    <row r="332" spans="2:17">
      <c r="B332" t="s">
        <v>4136</v>
      </c>
      <c r="C332" t="s">
        <v>3656</v>
      </c>
      <c r="D332" t="s">
        <v>4063</v>
      </c>
      <c r="E332"/>
      <c r="F332" t="s">
        <v>269</v>
      </c>
      <c r="G332" t="s">
        <v>3266</v>
      </c>
      <c r="H332" t="s">
        <v>270</v>
      </c>
      <c r="I332" s="78">
        <v>0.85</v>
      </c>
      <c r="J332" t="s">
        <v>109</v>
      </c>
      <c r="K332" s="79">
        <v>4.5600000000000002E-2</v>
      </c>
      <c r="L332" s="79">
        <v>5.6399999999999999E-2</v>
      </c>
      <c r="M332" s="78">
        <v>138976.19</v>
      </c>
      <c r="N332" s="78">
        <v>100.43</v>
      </c>
      <c r="O332" s="78">
        <v>482.36701000435198</v>
      </c>
      <c r="P332" s="79">
        <v>2.0000000000000001E-4</v>
      </c>
      <c r="Q332" s="79">
        <v>0</v>
      </c>
    </row>
    <row r="333" spans="2:17">
      <c r="B333" t="s">
        <v>4136</v>
      </c>
      <c r="C333" t="s">
        <v>3656</v>
      </c>
      <c r="D333" t="s">
        <v>4070</v>
      </c>
      <c r="E333"/>
      <c r="F333" t="s">
        <v>269</v>
      </c>
      <c r="G333" t="s">
        <v>2622</v>
      </c>
      <c r="H333" t="s">
        <v>270</v>
      </c>
      <c r="I333" s="78">
        <v>2.92</v>
      </c>
      <c r="J333" t="s">
        <v>109</v>
      </c>
      <c r="K333" s="79">
        <v>4.5600000000000002E-2</v>
      </c>
      <c r="L333" s="79">
        <v>4.7500000000000001E-2</v>
      </c>
      <c r="M333" s="78">
        <v>82121</v>
      </c>
      <c r="N333" s="78">
        <v>100.04</v>
      </c>
      <c r="O333" s="78">
        <v>283.9237000704</v>
      </c>
      <c r="P333" s="79">
        <v>1E-4</v>
      </c>
      <c r="Q333" s="79">
        <v>0</v>
      </c>
    </row>
    <row r="334" spans="2:17">
      <c r="B334" t="s">
        <v>4153</v>
      </c>
      <c r="C334" t="s">
        <v>3656</v>
      </c>
      <c r="D334" t="s">
        <v>4018</v>
      </c>
      <c r="E334"/>
      <c r="F334" t="s">
        <v>269</v>
      </c>
      <c r="G334" t="s">
        <v>4019</v>
      </c>
      <c r="H334" t="s">
        <v>270</v>
      </c>
      <c r="I334" s="78">
        <v>3.1</v>
      </c>
      <c r="J334" t="s">
        <v>109</v>
      </c>
      <c r="K334" s="79">
        <v>3.7100000000000001E-2</v>
      </c>
      <c r="L334" s="79">
        <v>5.3999999999999999E-2</v>
      </c>
      <c r="M334" s="78">
        <v>3895027.04</v>
      </c>
      <c r="N334" s="78">
        <v>100</v>
      </c>
      <c r="O334" s="78">
        <v>13461.21345024</v>
      </c>
      <c r="P334" s="79">
        <v>5.8999999999999999E-3</v>
      </c>
      <c r="Q334" s="79">
        <v>6.9999999999999999E-4</v>
      </c>
    </row>
    <row r="335" spans="2:17">
      <c r="B335" t="s">
        <v>4153</v>
      </c>
      <c r="C335" t="s">
        <v>3656</v>
      </c>
      <c r="D335" t="s">
        <v>4020</v>
      </c>
      <c r="E335"/>
      <c r="F335" t="s">
        <v>269</v>
      </c>
      <c r="G335" t="s">
        <v>4021</v>
      </c>
      <c r="H335" t="s">
        <v>270</v>
      </c>
      <c r="I335" s="78">
        <v>3.1</v>
      </c>
      <c r="J335" t="s">
        <v>109</v>
      </c>
      <c r="K335" s="79">
        <v>3.7100000000000001E-2</v>
      </c>
      <c r="L335" s="79">
        <v>5.3999999999999999E-2</v>
      </c>
      <c r="M335" s="78">
        <v>120953.5</v>
      </c>
      <c r="N335" s="78">
        <v>100</v>
      </c>
      <c r="O335" s="78">
        <v>418.01529599999998</v>
      </c>
      <c r="P335" s="79">
        <v>2.0000000000000001E-4</v>
      </c>
      <c r="Q335" s="79">
        <v>0</v>
      </c>
    </row>
    <row r="336" spans="2:17">
      <c r="B336" t="s">
        <v>4153</v>
      </c>
      <c r="C336" t="s">
        <v>3656</v>
      </c>
      <c r="D336" t="s">
        <v>4022</v>
      </c>
      <c r="E336"/>
      <c r="F336" t="s">
        <v>269</v>
      </c>
      <c r="G336" t="s">
        <v>3799</v>
      </c>
      <c r="H336" t="s">
        <v>270</v>
      </c>
      <c r="I336" s="78">
        <v>1.93</v>
      </c>
      <c r="J336" t="s">
        <v>109</v>
      </c>
      <c r="K336" s="79">
        <v>3.7100000000000001E-2</v>
      </c>
      <c r="L336" s="79">
        <v>2.64E-2</v>
      </c>
      <c r="M336" s="78">
        <v>15140.65</v>
      </c>
      <c r="N336" s="78">
        <v>100</v>
      </c>
      <c r="O336" s="78">
        <v>52.326086400000001</v>
      </c>
      <c r="P336" s="79">
        <v>0</v>
      </c>
      <c r="Q336" s="79">
        <v>0</v>
      </c>
    </row>
    <row r="337" spans="2:17">
      <c r="B337" t="s">
        <v>4153</v>
      </c>
      <c r="C337" t="s">
        <v>3656</v>
      </c>
      <c r="D337" t="s">
        <v>4023</v>
      </c>
      <c r="E337"/>
      <c r="F337" t="s">
        <v>269</v>
      </c>
      <c r="G337" t="s">
        <v>3977</v>
      </c>
      <c r="H337" t="s">
        <v>270</v>
      </c>
      <c r="I337" s="78">
        <v>3.3</v>
      </c>
      <c r="J337" t="s">
        <v>109</v>
      </c>
      <c r="K337" s="79">
        <v>3.7100000000000001E-2</v>
      </c>
      <c r="L337" s="79">
        <v>4.5199999999999997E-2</v>
      </c>
      <c r="M337" s="78">
        <v>1161904.19</v>
      </c>
      <c r="N337" s="78">
        <v>100</v>
      </c>
      <c r="O337" s="78">
        <v>4015.5408806400001</v>
      </c>
      <c r="P337" s="79">
        <v>1.8E-3</v>
      </c>
      <c r="Q337" s="79">
        <v>2.0000000000000001E-4</v>
      </c>
    </row>
    <row r="338" spans="2:17">
      <c r="B338" t="s">
        <v>4154</v>
      </c>
      <c r="C338" t="s">
        <v>3656</v>
      </c>
      <c r="D338" t="s">
        <v>4029</v>
      </c>
      <c r="E338"/>
      <c r="F338" t="s">
        <v>269</v>
      </c>
      <c r="G338" t="s">
        <v>4030</v>
      </c>
      <c r="H338" t="s">
        <v>270</v>
      </c>
      <c r="I338" s="78">
        <v>2.37</v>
      </c>
      <c r="J338" t="s">
        <v>109</v>
      </c>
      <c r="K338" s="79">
        <v>4.9099999999999998E-2</v>
      </c>
      <c r="L338" s="79">
        <v>4.2599999999999999E-2</v>
      </c>
      <c r="M338" s="78">
        <v>3029140.61</v>
      </c>
      <c r="N338" s="78">
        <v>100</v>
      </c>
      <c r="O338" s="78">
        <v>10468.70994816</v>
      </c>
      <c r="P338" s="79">
        <v>4.5999999999999999E-3</v>
      </c>
      <c r="Q338" s="79">
        <v>5.9999999999999995E-4</v>
      </c>
    </row>
    <row r="339" spans="2:17">
      <c r="B339" t="s">
        <v>4139</v>
      </c>
      <c r="C339" t="s">
        <v>3656</v>
      </c>
      <c r="D339" t="s">
        <v>4035</v>
      </c>
      <c r="E339"/>
      <c r="F339" t="s">
        <v>269</v>
      </c>
      <c r="G339" t="s">
        <v>4036</v>
      </c>
      <c r="H339" t="s">
        <v>270</v>
      </c>
      <c r="I339" s="78">
        <v>7.21</v>
      </c>
      <c r="J339" t="s">
        <v>116</v>
      </c>
      <c r="K339" s="79">
        <v>2.76E-2</v>
      </c>
      <c r="L339" s="79">
        <v>3.3500000000000002E-2</v>
      </c>
      <c r="M339" s="78">
        <v>2070029.24</v>
      </c>
      <c r="N339" s="78">
        <v>100.67999999999984</v>
      </c>
      <c r="O339" s="78">
        <v>9502.8955694422693</v>
      </c>
      <c r="P339" s="79">
        <v>4.1999999999999997E-3</v>
      </c>
      <c r="Q339" s="79">
        <v>5.0000000000000001E-4</v>
      </c>
    </row>
    <row r="340" spans="2:17">
      <c r="B340" t="s">
        <v>4139</v>
      </c>
      <c r="C340" t="s">
        <v>3656</v>
      </c>
      <c r="D340" t="s">
        <v>4037</v>
      </c>
      <c r="E340"/>
      <c r="F340" t="s">
        <v>269</v>
      </c>
      <c r="G340" t="s">
        <v>4038</v>
      </c>
      <c r="H340" t="s">
        <v>270</v>
      </c>
      <c r="I340" s="78">
        <v>7.21</v>
      </c>
      <c r="J340" t="s">
        <v>116</v>
      </c>
      <c r="K340" s="79">
        <v>2.76E-2</v>
      </c>
      <c r="L340" s="79">
        <v>3.3500000000000002E-2</v>
      </c>
      <c r="M340" s="78">
        <v>555737.57999999996</v>
      </c>
      <c r="N340" s="78">
        <v>100.68000000000012</v>
      </c>
      <c r="O340" s="78">
        <v>2551.2278207019799</v>
      </c>
      <c r="P340" s="79">
        <v>1.1000000000000001E-3</v>
      </c>
      <c r="Q340" s="79">
        <v>1E-4</v>
      </c>
    </row>
    <row r="341" spans="2:17">
      <c r="B341" t="s">
        <v>4139</v>
      </c>
      <c r="C341" t="s">
        <v>3656</v>
      </c>
      <c r="D341" t="s">
        <v>4027</v>
      </c>
      <c r="E341"/>
      <c r="F341" t="s">
        <v>269</v>
      </c>
      <c r="G341" t="s">
        <v>4028</v>
      </c>
      <c r="H341" t="s">
        <v>270</v>
      </c>
      <c r="I341" s="78">
        <v>0.52</v>
      </c>
      <c r="J341" t="s">
        <v>109</v>
      </c>
      <c r="K341" s="79">
        <v>3.56E-2</v>
      </c>
      <c r="L341" s="79">
        <v>3.6299999999999999E-2</v>
      </c>
      <c r="M341" s="78">
        <v>3668194.46</v>
      </c>
      <c r="N341" s="78">
        <v>100.31000000000034</v>
      </c>
      <c r="O341" s="78">
        <v>12716.579621926699</v>
      </c>
      <c r="P341" s="79">
        <v>5.5999999999999999E-3</v>
      </c>
      <c r="Q341" s="79">
        <v>6.9999999999999999E-4</v>
      </c>
    </row>
    <row r="342" spans="2:17">
      <c r="B342" t="s">
        <v>4139</v>
      </c>
      <c r="C342" t="s">
        <v>3656</v>
      </c>
      <c r="D342" t="s">
        <v>3995</v>
      </c>
      <c r="E342"/>
      <c r="F342" t="s">
        <v>269</v>
      </c>
      <c r="G342" t="s">
        <v>3996</v>
      </c>
      <c r="H342" t="s">
        <v>270</v>
      </c>
      <c r="I342" s="78">
        <v>0.54</v>
      </c>
      <c r="J342" t="s">
        <v>109</v>
      </c>
      <c r="K342" s="79">
        <v>4.2599999999999999E-2</v>
      </c>
      <c r="L342" s="79">
        <v>2.86E-2</v>
      </c>
      <c r="M342" s="78">
        <v>5464771.5300000003</v>
      </c>
      <c r="N342" s="78">
        <v>100.73999999999982</v>
      </c>
      <c r="O342" s="78">
        <v>19026.0086606968</v>
      </c>
      <c r="P342" s="79">
        <v>8.3999999999999995E-3</v>
      </c>
      <c r="Q342" s="79">
        <v>1E-3</v>
      </c>
    </row>
    <row r="343" spans="2:17">
      <c r="B343" t="s">
        <v>4139</v>
      </c>
      <c r="C343" t="s">
        <v>3656</v>
      </c>
      <c r="D343" t="s">
        <v>3997</v>
      </c>
      <c r="E343"/>
      <c r="F343" t="s">
        <v>269</v>
      </c>
      <c r="G343" t="s">
        <v>3998</v>
      </c>
      <c r="H343" t="s">
        <v>270</v>
      </c>
      <c r="I343" s="78">
        <v>0.54</v>
      </c>
      <c r="J343" t="s">
        <v>109</v>
      </c>
      <c r="K343" s="79">
        <v>4.2599999999999999E-2</v>
      </c>
      <c r="L343" s="79">
        <v>2.86E-2</v>
      </c>
      <c r="M343" s="78">
        <v>24603.48</v>
      </c>
      <c r="N343" s="78">
        <v>100.74</v>
      </c>
      <c r="O343" s="78">
        <v>85.658846118911995</v>
      </c>
      <c r="P343" s="79">
        <v>0</v>
      </c>
      <c r="Q343" s="79">
        <v>0</v>
      </c>
    </row>
    <row r="344" spans="2:17">
      <c r="B344" t="s">
        <v>4139</v>
      </c>
      <c r="C344" t="s">
        <v>3656</v>
      </c>
      <c r="D344" t="s">
        <v>4054</v>
      </c>
      <c r="E344"/>
      <c r="F344" t="s">
        <v>269</v>
      </c>
      <c r="G344" t="s">
        <v>4055</v>
      </c>
      <c r="H344" t="s">
        <v>270</v>
      </c>
      <c r="I344" s="78">
        <v>3.16</v>
      </c>
      <c r="J344" t="s">
        <v>109</v>
      </c>
      <c r="K344" s="79">
        <v>3.0300000000000001E-2</v>
      </c>
      <c r="L344" s="79">
        <v>4.1200000000000001E-2</v>
      </c>
      <c r="M344" s="78">
        <v>73905.75</v>
      </c>
      <c r="N344" s="78">
        <v>102.28</v>
      </c>
      <c r="O344" s="78">
        <v>261.24180860159998</v>
      </c>
      <c r="P344" s="79">
        <v>1E-4</v>
      </c>
      <c r="Q344" s="79">
        <v>0</v>
      </c>
    </row>
    <row r="345" spans="2:17">
      <c r="B345" t="s">
        <v>4139</v>
      </c>
      <c r="C345" t="s">
        <v>3656</v>
      </c>
      <c r="D345" t="s">
        <v>3999</v>
      </c>
      <c r="E345"/>
      <c r="F345" t="s">
        <v>269</v>
      </c>
      <c r="G345" t="s">
        <v>4000</v>
      </c>
      <c r="H345" t="s">
        <v>270</v>
      </c>
      <c r="I345" s="78">
        <v>0.54</v>
      </c>
      <c r="J345" t="s">
        <v>109</v>
      </c>
      <c r="K345" s="79">
        <v>4.2599999999999999E-2</v>
      </c>
      <c r="L345" s="79">
        <v>2.86E-2</v>
      </c>
      <c r="M345" s="78">
        <v>29579.03</v>
      </c>
      <c r="N345" s="78">
        <v>100.74</v>
      </c>
      <c r="O345" s="78">
        <v>102.981593624832</v>
      </c>
      <c r="P345" s="79">
        <v>0</v>
      </c>
      <c r="Q345" s="79">
        <v>0</v>
      </c>
    </row>
    <row r="346" spans="2:17">
      <c r="B346" t="s">
        <v>4139</v>
      </c>
      <c r="C346" t="s">
        <v>3656</v>
      </c>
      <c r="D346" t="s">
        <v>4039</v>
      </c>
      <c r="E346"/>
      <c r="F346" t="s">
        <v>269</v>
      </c>
      <c r="G346" t="s">
        <v>4040</v>
      </c>
      <c r="H346" t="s">
        <v>270</v>
      </c>
      <c r="I346" s="78">
        <v>0.69</v>
      </c>
      <c r="J346" t="s">
        <v>109</v>
      </c>
      <c r="K346" s="79">
        <v>4.0599999999999997E-2</v>
      </c>
      <c r="L346" s="79">
        <v>3.8199999999999998E-2</v>
      </c>
      <c r="M346" s="78">
        <v>4167021.78</v>
      </c>
      <c r="N346" s="78">
        <v>100.52999999999997</v>
      </c>
      <c r="O346" s="78">
        <v>14477.5537762199</v>
      </c>
      <c r="P346" s="79">
        <v>6.4000000000000003E-3</v>
      </c>
      <c r="Q346" s="79">
        <v>8.0000000000000004E-4</v>
      </c>
    </row>
    <row r="347" spans="2:17">
      <c r="B347" t="s">
        <v>4139</v>
      </c>
      <c r="C347" t="s">
        <v>3656</v>
      </c>
      <c r="D347" t="s">
        <v>4056</v>
      </c>
      <c r="E347"/>
      <c r="F347" t="s">
        <v>269</v>
      </c>
      <c r="G347" t="s">
        <v>3799</v>
      </c>
      <c r="H347" t="s">
        <v>270</v>
      </c>
      <c r="I347" s="78">
        <v>3.16</v>
      </c>
      <c r="J347" t="s">
        <v>109</v>
      </c>
      <c r="K347" s="79">
        <v>3.0300000000000001E-2</v>
      </c>
      <c r="L347" s="79">
        <v>4.1200000000000001E-2</v>
      </c>
      <c r="M347" s="78">
        <v>114553.91</v>
      </c>
      <c r="N347" s="78">
        <v>102.28</v>
      </c>
      <c r="O347" s="78">
        <v>404.92479449548802</v>
      </c>
      <c r="P347" s="79">
        <v>2.0000000000000001E-4</v>
      </c>
      <c r="Q347" s="79">
        <v>0</v>
      </c>
    </row>
    <row r="348" spans="2:17">
      <c r="B348" t="s">
        <v>4139</v>
      </c>
      <c r="C348" t="s">
        <v>3656</v>
      </c>
      <c r="D348" t="s">
        <v>4001</v>
      </c>
      <c r="E348"/>
      <c r="F348" t="s">
        <v>269</v>
      </c>
      <c r="G348" t="s">
        <v>4002</v>
      </c>
      <c r="H348" t="s">
        <v>270</v>
      </c>
      <c r="I348" s="78">
        <v>0.54</v>
      </c>
      <c r="J348" t="s">
        <v>109</v>
      </c>
      <c r="K348" s="79">
        <v>4.2599999999999999E-2</v>
      </c>
      <c r="L348" s="79">
        <v>2.86E-2</v>
      </c>
      <c r="M348" s="78">
        <v>105773.66</v>
      </c>
      <c r="N348" s="78">
        <v>100.74</v>
      </c>
      <c r="O348" s="78">
        <v>368.258866850304</v>
      </c>
      <c r="P348" s="79">
        <v>2.0000000000000001E-4</v>
      </c>
      <c r="Q348" s="79">
        <v>0</v>
      </c>
    </row>
    <row r="349" spans="2:17">
      <c r="B349" t="s">
        <v>4139</v>
      </c>
      <c r="C349" t="s">
        <v>3656</v>
      </c>
      <c r="D349" t="s">
        <v>4057</v>
      </c>
      <c r="E349"/>
      <c r="F349" t="s">
        <v>269</v>
      </c>
      <c r="G349" t="s">
        <v>3106</v>
      </c>
      <c r="H349" t="s">
        <v>270</v>
      </c>
      <c r="I349" s="78">
        <v>3.16</v>
      </c>
      <c r="J349" t="s">
        <v>109</v>
      </c>
      <c r="K349" s="79">
        <v>3.0300000000000001E-2</v>
      </c>
      <c r="L349" s="79">
        <v>4.1200000000000001E-2</v>
      </c>
      <c r="M349" s="78">
        <v>84991</v>
      </c>
      <c r="N349" s="78">
        <v>102.28</v>
      </c>
      <c r="O349" s="78">
        <v>300.42591482879999</v>
      </c>
      <c r="P349" s="79">
        <v>1E-4</v>
      </c>
      <c r="Q349" s="79">
        <v>0</v>
      </c>
    </row>
    <row r="350" spans="2:17">
      <c r="B350" t="s">
        <v>4139</v>
      </c>
      <c r="C350" t="s">
        <v>3656</v>
      </c>
      <c r="D350" t="s">
        <v>4047</v>
      </c>
      <c r="E350"/>
      <c r="F350" t="s">
        <v>269</v>
      </c>
      <c r="G350" t="s">
        <v>2693</v>
      </c>
      <c r="H350" t="s">
        <v>270</v>
      </c>
      <c r="I350" s="78">
        <v>3.16</v>
      </c>
      <c r="J350" t="s">
        <v>109</v>
      </c>
      <c r="K350" s="79">
        <v>3.0300000000000001E-2</v>
      </c>
      <c r="L350" s="79">
        <v>4.1200000000000001E-2</v>
      </c>
      <c r="M350" s="78">
        <v>114553</v>
      </c>
      <c r="N350" s="78">
        <v>102.28</v>
      </c>
      <c r="O350" s="78">
        <v>404.9215778304</v>
      </c>
      <c r="P350" s="79">
        <v>2.0000000000000001E-4</v>
      </c>
      <c r="Q350" s="79">
        <v>0</v>
      </c>
    </row>
    <row r="351" spans="2:17">
      <c r="B351" t="s">
        <v>4139</v>
      </c>
      <c r="C351" t="s">
        <v>3656</v>
      </c>
      <c r="D351" t="s">
        <v>4041</v>
      </c>
      <c r="E351"/>
      <c r="F351" t="s">
        <v>269</v>
      </c>
      <c r="G351" t="s">
        <v>4006</v>
      </c>
      <c r="H351" t="s">
        <v>270</v>
      </c>
      <c r="I351" s="78">
        <v>0.69</v>
      </c>
      <c r="J351" t="s">
        <v>109</v>
      </c>
      <c r="K351" s="79">
        <v>4.2599999999999999E-2</v>
      </c>
      <c r="L351" s="79">
        <v>3.8199999999999998E-2</v>
      </c>
      <c r="M351" s="78">
        <v>4812.9399999999996</v>
      </c>
      <c r="N351" s="78">
        <v>100.53</v>
      </c>
      <c r="O351" s="78">
        <v>16.721678299392</v>
      </c>
      <c r="P351" s="79">
        <v>0</v>
      </c>
      <c r="Q351" s="79">
        <v>0</v>
      </c>
    </row>
    <row r="352" spans="2:17">
      <c r="B352" t="s">
        <v>4139</v>
      </c>
      <c r="C352" t="s">
        <v>3656</v>
      </c>
      <c r="D352" t="s">
        <v>3990</v>
      </c>
      <c r="E352"/>
      <c r="F352" t="s">
        <v>269</v>
      </c>
      <c r="G352" t="s">
        <v>2679</v>
      </c>
      <c r="H352" t="s">
        <v>270</v>
      </c>
      <c r="I352" s="78">
        <v>9.0500000000000007</v>
      </c>
      <c r="J352" t="s">
        <v>109</v>
      </c>
      <c r="K352" s="79">
        <v>4.36E-2</v>
      </c>
      <c r="L352" s="79">
        <v>3.6299999999999999E-2</v>
      </c>
      <c r="M352" s="78">
        <v>4496033.08</v>
      </c>
      <c r="N352" s="78">
        <v>106.44999999999959</v>
      </c>
      <c r="O352" s="78">
        <v>16540.5100504088</v>
      </c>
      <c r="P352" s="79">
        <v>7.3000000000000001E-3</v>
      </c>
      <c r="Q352" s="79">
        <v>8.9999999999999998E-4</v>
      </c>
    </row>
    <row r="353" spans="2:17">
      <c r="B353" t="s">
        <v>4139</v>
      </c>
      <c r="C353" t="s">
        <v>3656</v>
      </c>
      <c r="D353" t="s">
        <v>3988</v>
      </c>
      <c r="E353"/>
      <c r="F353" t="s">
        <v>269</v>
      </c>
      <c r="G353" t="s">
        <v>2790</v>
      </c>
      <c r="H353" t="s">
        <v>270</v>
      </c>
      <c r="I353" s="78">
        <v>6.32</v>
      </c>
      <c r="J353" t="s">
        <v>113</v>
      </c>
      <c r="K353" s="79">
        <v>2.2599999999999999E-2</v>
      </c>
      <c r="L353" s="79">
        <v>2.75E-2</v>
      </c>
      <c r="M353" s="78">
        <v>1001222.99</v>
      </c>
      <c r="N353" s="78">
        <v>99.749999999999801</v>
      </c>
      <c r="O353" s="78">
        <v>3873.2356423184301</v>
      </c>
      <c r="P353" s="79">
        <v>1.6999999999999999E-3</v>
      </c>
      <c r="Q353" s="79">
        <v>2.0000000000000001E-4</v>
      </c>
    </row>
    <row r="354" spans="2:17">
      <c r="B354" t="s">
        <v>4139</v>
      </c>
      <c r="C354" t="s">
        <v>3656</v>
      </c>
      <c r="D354" t="s">
        <v>4012</v>
      </c>
      <c r="E354"/>
      <c r="F354" t="s">
        <v>269</v>
      </c>
      <c r="G354" t="s">
        <v>2423</v>
      </c>
      <c r="H354" t="s">
        <v>270</v>
      </c>
      <c r="I354" s="78">
        <v>2.58</v>
      </c>
      <c r="J354" t="s">
        <v>109</v>
      </c>
      <c r="K354" s="79">
        <v>4.2599999999999999E-2</v>
      </c>
      <c r="L354" s="79">
        <v>3.5299999999999998E-2</v>
      </c>
      <c r="M354" s="78">
        <v>7672336.21</v>
      </c>
      <c r="N354" s="78">
        <v>100.66000000000027</v>
      </c>
      <c r="O354" s="78">
        <v>26690.596861775699</v>
      </c>
      <c r="P354" s="79">
        <v>1.17E-2</v>
      </c>
      <c r="Q354" s="79">
        <v>1.4E-3</v>
      </c>
    </row>
    <row r="355" spans="2:17">
      <c r="B355" t="s">
        <v>4139</v>
      </c>
      <c r="C355" t="s">
        <v>3656</v>
      </c>
      <c r="D355" t="s">
        <v>4013</v>
      </c>
      <c r="E355"/>
      <c r="F355" t="s">
        <v>269</v>
      </c>
      <c r="G355" t="s">
        <v>2423</v>
      </c>
      <c r="H355" t="s">
        <v>270</v>
      </c>
      <c r="I355" s="78">
        <v>2.58</v>
      </c>
      <c r="J355" t="s">
        <v>109</v>
      </c>
      <c r="K355" s="79">
        <v>4.2599999999999999E-2</v>
      </c>
      <c r="L355" s="79">
        <v>3.5299999999999998E-2</v>
      </c>
      <c r="M355" s="78">
        <v>234199.37</v>
      </c>
      <c r="N355" s="78">
        <v>100.65</v>
      </c>
      <c r="O355" s="78">
        <v>814.65407736767997</v>
      </c>
      <c r="P355" s="79">
        <v>4.0000000000000002E-4</v>
      </c>
      <c r="Q355" s="79">
        <v>0</v>
      </c>
    </row>
    <row r="356" spans="2:17">
      <c r="B356" t="s">
        <v>4155</v>
      </c>
      <c r="C356" t="s">
        <v>3656</v>
      </c>
      <c r="D356" t="s">
        <v>3965</v>
      </c>
      <c r="E356"/>
      <c r="F356" t="s">
        <v>269</v>
      </c>
      <c r="G356" t="s">
        <v>3830</v>
      </c>
      <c r="H356" t="s">
        <v>270</v>
      </c>
      <c r="I356" s="78">
        <v>0.69</v>
      </c>
      <c r="J356" t="s">
        <v>109</v>
      </c>
      <c r="K356" s="79">
        <v>4.0599999999999997E-2</v>
      </c>
      <c r="L356" s="79">
        <v>3.8199999999999998E-2</v>
      </c>
      <c r="M356" s="78">
        <v>5633.66</v>
      </c>
      <c r="N356" s="78">
        <v>100.53</v>
      </c>
      <c r="O356" s="78">
        <v>19.573119583488001</v>
      </c>
      <c r="P356" s="79">
        <v>0</v>
      </c>
      <c r="Q356" s="79">
        <v>0</v>
      </c>
    </row>
    <row r="357" spans="2:17">
      <c r="B357" t="s">
        <v>4155</v>
      </c>
      <c r="C357" t="s">
        <v>3656</v>
      </c>
      <c r="D357" t="s">
        <v>3966</v>
      </c>
      <c r="E357"/>
      <c r="F357" t="s">
        <v>269</v>
      </c>
      <c r="G357" t="s">
        <v>2962</v>
      </c>
      <c r="H357" t="s">
        <v>270</v>
      </c>
      <c r="I357" s="78">
        <v>0.69</v>
      </c>
      <c r="J357" t="s">
        <v>109</v>
      </c>
      <c r="K357" s="79">
        <v>4.0599999999999997E-2</v>
      </c>
      <c r="L357" s="79">
        <v>3.8199999999999998E-2</v>
      </c>
      <c r="M357" s="78">
        <v>6340.81</v>
      </c>
      <c r="N357" s="78">
        <v>100.53</v>
      </c>
      <c r="O357" s="78">
        <v>22.029982708607999</v>
      </c>
      <c r="P357" s="79">
        <v>0</v>
      </c>
      <c r="Q357" s="79">
        <v>0</v>
      </c>
    </row>
    <row r="358" spans="2:17">
      <c r="B358" t="s">
        <v>4155</v>
      </c>
      <c r="C358" t="s">
        <v>3656</v>
      </c>
      <c r="D358" t="s">
        <v>4033</v>
      </c>
      <c r="E358"/>
      <c r="F358" t="s">
        <v>269</v>
      </c>
      <c r="G358" t="s">
        <v>4034</v>
      </c>
      <c r="H358" t="s">
        <v>270</v>
      </c>
      <c r="I358" s="78">
        <v>0.94</v>
      </c>
      <c r="J358" t="s">
        <v>109</v>
      </c>
      <c r="K358" s="79">
        <v>4.0599999999999997E-2</v>
      </c>
      <c r="L358" s="79">
        <v>5.0599999999999999E-2</v>
      </c>
      <c r="M358" s="78">
        <v>10968.3</v>
      </c>
      <c r="N358" s="78">
        <v>100.53</v>
      </c>
      <c r="O358" s="78">
        <v>38.107348957440003</v>
      </c>
      <c r="P358" s="79">
        <v>0</v>
      </c>
      <c r="Q358" s="79">
        <v>0</v>
      </c>
    </row>
    <row r="359" spans="2:17">
      <c r="B359" t="s">
        <v>4155</v>
      </c>
      <c r="C359" t="s">
        <v>3656</v>
      </c>
      <c r="D359" t="s">
        <v>4042</v>
      </c>
      <c r="E359"/>
      <c r="F359" t="s">
        <v>269</v>
      </c>
      <c r="G359" t="s">
        <v>2859</v>
      </c>
      <c r="H359" t="s">
        <v>270</v>
      </c>
      <c r="I359" s="78">
        <v>0.95</v>
      </c>
      <c r="J359" t="s">
        <v>109</v>
      </c>
      <c r="K359" s="79">
        <v>2.29E-2</v>
      </c>
      <c r="L359" s="79">
        <v>2.3800000000000002E-2</v>
      </c>
      <c r="M359" s="78">
        <v>7257.94</v>
      </c>
      <c r="N359" s="78">
        <v>100.53</v>
      </c>
      <c r="O359" s="78">
        <v>25.216382875392</v>
      </c>
      <c r="P359" s="79">
        <v>0</v>
      </c>
      <c r="Q359" s="79">
        <v>0</v>
      </c>
    </row>
    <row r="360" spans="2:17">
      <c r="B360" t="s">
        <v>4155</v>
      </c>
      <c r="C360" t="s">
        <v>3656</v>
      </c>
      <c r="D360" s="84" t="s">
        <v>4043</v>
      </c>
      <c r="E360"/>
      <c r="F360" t="s">
        <v>269</v>
      </c>
      <c r="G360" t="s">
        <v>2970</v>
      </c>
      <c r="H360" t="s">
        <v>270</v>
      </c>
      <c r="I360" s="78">
        <v>0.69</v>
      </c>
      <c r="J360" t="s">
        <v>109</v>
      </c>
      <c r="K360" s="79">
        <v>2.29E-2</v>
      </c>
      <c r="L360" s="79">
        <v>1.72E-2</v>
      </c>
      <c r="M360" s="78">
        <v>22936.06</v>
      </c>
      <c r="N360" s="78">
        <v>100.53</v>
      </c>
      <c r="O360" s="78">
        <v>79.687138583807993</v>
      </c>
      <c r="P360" s="79">
        <v>0</v>
      </c>
      <c r="Q360" s="79">
        <v>0</v>
      </c>
    </row>
    <row r="361" spans="2:17">
      <c r="B361" t="s">
        <v>4155</v>
      </c>
      <c r="C361" t="s">
        <v>3656</v>
      </c>
      <c r="D361" s="84" t="s">
        <v>4044</v>
      </c>
      <c r="E361"/>
      <c r="F361" t="s">
        <v>269</v>
      </c>
      <c r="G361" t="s">
        <v>4045</v>
      </c>
      <c r="H361" t="s">
        <v>270</v>
      </c>
      <c r="I361" s="78">
        <v>0.69</v>
      </c>
      <c r="J361" t="s">
        <v>109</v>
      </c>
      <c r="K361" s="79">
        <v>2.29E-2</v>
      </c>
      <c r="L361" s="79">
        <v>1.72E-2</v>
      </c>
      <c r="M361" s="78">
        <v>18760.86</v>
      </c>
      <c r="N361" s="78">
        <v>100.53</v>
      </c>
      <c r="O361" s="78">
        <v>65.181171080447996</v>
      </c>
      <c r="P361" s="79">
        <v>0</v>
      </c>
      <c r="Q361" s="79">
        <v>0</v>
      </c>
    </row>
    <row r="362" spans="2:17" s="88" customFormat="1">
      <c r="B362" s="84" t="s">
        <v>4157</v>
      </c>
      <c r="C362" s="84" t="s">
        <v>3656</v>
      </c>
      <c r="D362" s="84" t="s">
        <v>3981</v>
      </c>
      <c r="E362" s="84"/>
      <c r="F362" s="84" t="s">
        <v>269</v>
      </c>
      <c r="G362" s="84" t="s">
        <v>3982</v>
      </c>
      <c r="H362" s="84" t="s">
        <v>270</v>
      </c>
      <c r="I362" s="86">
        <v>4.3099999999999996</v>
      </c>
      <c r="J362" s="84" t="s">
        <v>109</v>
      </c>
      <c r="K362" s="87">
        <v>5.7799999999999997E-2</v>
      </c>
      <c r="L362" s="87">
        <v>4.3499999999999997E-2</v>
      </c>
      <c r="M362" s="86">
        <v>749501.71</v>
      </c>
      <c r="N362" s="86">
        <v>106.58</v>
      </c>
      <c r="O362" s="86">
        <v>2760.7181962222098</v>
      </c>
      <c r="P362" s="87">
        <v>1.1999999999999999E-3</v>
      </c>
      <c r="Q362" s="87">
        <v>1E-4</v>
      </c>
    </row>
    <row r="363" spans="2:17" s="88" customFormat="1">
      <c r="B363" s="84" t="s">
        <v>4129</v>
      </c>
      <c r="C363" s="84" t="s">
        <v>3656</v>
      </c>
      <c r="D363" s="84" t="s">
        <v>4014</v>
      </c>
      <c r="E363" s="84"/>
      <c r="F363" s="84" t="s">
        <v>269</v>
      </c>
      <c r="G363" s="84" t="s">
        <v>4015</v>
      </c>
      <c r="H363" s="84" t="s">
        <v>270</v>
      </c>
      <c r="I363" s="86">
        <v>3.72</v>
      </c>
      <c r="J363" s="84" t="s">
        <v>109</v>
      </c>
      <c r="K363" s="87">
        <v>3.6700000000000003E-2</v>
      </c>
      <c r="L363" s="87">
        <v>5.1299999999999998E-2</v>
      </c>
      <c r="M363" s="86">
        <v>1492022.95</v>
      </c>
      <c r="N363" s="86">
        <v>100.48</v>
      </c>
      <c r="O363" s="86">
        <v>5181.1821855129601</v>
      </c>
      <c r="P363" s="87">
        <v>2.3E-3</v>
      </c>
      <c r="Q363" s="87">
        <v>2.9999999999999997E-4</v>
      </c>
    </row>
    <row r="364" spans="2:17" s="88" customFormat="1">
      <c r="B364" s="84" t="s">
        <v>4129</v>
      </c>
      <c r="C364" s="84" t="s">
        <v>3656</v>
      </c>
      <c r="D364" s="84" t="s">
        <v>4016</v>
      </c>
      <c r="E364" s="84"/>
      <c r="F364" s="84" t="s">
        <v>269</v>
      </c>
      <c r="G364" s="84" t="s">
        <v>4017</v>
      </c>
      <c r="H364" s="84" t="s">
        <v>270</v>
      </c>
      <c r="I364" s="86">
        <v>2.86</v>
      </c>
      <c r="J364" s="84" t="s">
        <v>109</v>
      </c>
      <c r="K364" s="87">
        <v>3.6700000000000003E-2</v>
      </c>
      <c r="L364" s="87">
        <v>2.0899999999999998E-2</v>
      </c>
      <c r="M364" s="86">
        <v>283189.36</v>
      </c>
      <c r="N364" s="86">
        <v>100.48</v>
      </c>
      <c r="O364" s="86">
        <v>983.40019981516798</v>
      </c>
      <c r="P364" s="87">
        <v>4.0000000000000002E-4</v>
      </c>
      <c r="Q364" s="87">
        <v>1E-4</v>
      </c>
    </row>
    <row r="365" spans="2:17" s="88" customFormat="1">
      <c r="B365" s="84" t="s">
        <v>4157</v>
      </c>
      <c r="C365" s="84" t="s">
        <v>3656</v>
      </c>
      <c r="D365" s="84" t="s">
        <v>3979</v>
      </c>
      <c r="E365" s="84"/>
      <c r="F365" s="84" t="s">
        <v>269</v>
      </c>
      <c r="G365" s="84" t="s">
        <v>2558</v>
      </c>
      <c r="H365" s="84" t="s">
        <v>270</v>
      </c>
      <c r="I365" s="86">
        <v>4.4000000000000004</v>
      </c>
      <c r="J365" s="84" t="s">
        <v>109</v>
      </c>
      <c r="K365" s="87">
        <v>3.5200000000000002E-2</v>
      </c>
      <c r="L365" s="87">
        <v>5.04E-2</v>
      </c>
      <c r="M365" s="86">
        <v>3185382.28</v>
      </c>
      <c r="N365" s="86">
        <v>101.63000000000024</v>
      </c>
      <c r="O365" s="86">
        <v>11188.1226625828</v>
      </c>
      <c r="P365" s="87">
        <v>4.8999999999999998E-3</v>
      </c>
      <c r="Q365" s="87">
        <v>5.9999999999999995E-4</v>
      </c>
    </row>
    <row r="366" spans="2:17" s="88" customFormat="1">
      <c r="B366" s="84" t="s">
        <v>4157</v>
      </c>
      <c r="C366" s="84" t="s">
        <v>3656</v>
      </c>
      <c r="D366" s="84" t="s">
        <v>3980</v>
      </c>
      <c r="E366" s="84"/>
      <c r="F366" s="84" t="s">
        <v>269</v>
      </c>
      <c r="G366" s="84" t="s">
        <v>3920</v>
      </c>
      <c r="H366" s="84" t="s">
        <v>270</v>
      </c>
      <c r="I366" s="86">
        <v>4.4000000000000004</v>
      </c>
      <c r="J366" s="84" t="s">
        <v>109</v>
      </c>
      <c r="K366" s="87">
        <v>3.5200000000000002E-2</v>
      </c>
      <c r="L366" s="87">
        <v>5.04E-2</v>
      </c>
      <c r="M366" s="86">
        <v>187375.44</v>
      </c>
      <c r="N366" s="86">
        <v>101.63</v>
      </c>
      <c r="O366" s="86">
        <v>658.12490382643205</v>
      </c>
      <c r="P366" s="87">
        <v>2.9999999999999997E-4</v>
      </c>
      <c r="Q366" s="87">
        <v>0</v>
      </c>
    </row>
    <row r="367" spans="2:17">
      <c r="B367" t="s">
        <v>4133</v>
      </c>
      <c r="C367" t="s">
        <v>3656</v>
      </c>
      <c r="D367" t="s">
        <v>3991</v>
      </c>
      <c r="E367"/>
      <c r="F367" t="s">
        <v>269</v>
      </c>
      <c r="G367" t="s">
        <v>3992</v>
      </c>
      <c r="H367" t="s">
        <v>270</v>
      </c>
      <c r="I367" s="78">
        <v>2.2400000000000002</v>
      </c>
      <c r="J367" t="s">
        <v>109</v>
      </c>
      <c r="K367" s="79">
        <v>2.5000000000000001E-2</v>
      </c>
      <c r="L367" s="79">
        <v>4.1799999999999997E-2</v>
      </c>
      <c r="M367" s="78">
        <v>1915718.85</v>
      </c>
      <c r="N367" s="78">
        <v>100.46</v>
      </c>
      <c r="O367" s="78">
        <v>6651.1796775897601</v>
      </c>
      <c r="P367" s="79">
        <v>2.8999999999999998E-3</v>
      </c>
      <c r="Q367" s="79">
        <v>4.0000000000000002E-4</v>
      </c>
    </row>
    <row r="368" spans="2:17">
      <c r="B368" s="80" t="s">
        <v>3939</v>
      </c>
      <c r="I368" s="82">
        <v>0</v>
      </c>
      <c r="L368" s="81">
        <v>0</v>
      </c>
      <c r="M368" s="82">
        <v>0</v>
      </c>
      <c r="O368" s="82">
        <v>0</v>
      </c>
      <c r="P368" s="81">
        <v>0</v>
      </c>
      <c r="Q368" s="81">
        <v>0</v>
      </c>
    </row>
    <row r="369" spans="2:17">
      <c r="B369" t="s">
        <v>269</v>
      </c>
      <c r="D369" t="s">
        <v>269</v>
      </c>
      <c r="F369" t="s">
        <v>269</v>
      </c>
      <c r="I369" s="78">
        <v>0</v>
      </c>
      <c r="J369" t="s">
        <v>269</v>
      </c>
      <c r="K369" s="79">
        <v>0</v>
      </c>
      <c r="L369" s="79">
        <v>0</v>
      </c>
      <c r="M369" s="78">
        <v>0</v>
      </c>
      <c r="N369" s="78">
        <v>0</v>
      </c>
      <c r="O369" s="78">
        <v>0</v>
      </c>
      <c r="P369" s="79">
        <v>0</v>
      </c>
      <c r="Q369" s="79">
        <v>0</v>
      </c>
    </row>
    <row r="370" spans="2:17">
      <c r="B370" t="s">
        <v>279</v>
      </c>
    </row>
    <row r="371" spans="2:17">
      <c r="B371" t="s">
        <v>379</v>
      </c>
    </row>
    <row r="372" spans="2:17">
      <c r="B372" t="s">
        <v>380</v>
      </c>
    </row>
    <row r="373" spans="2:17">
      <c r="B373" t="s">
        <v>381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9">
        <v>43830</v>
      </c>
    </row>
    <row r="2" spans="2:64">
      <c r="B2" s="2" t="s">
        <v>1</v>
      </c>
      <c r="C2" s="12" t="s">
        <v>196</v>
      </c>
    </row>
    <row r="3" spans="2:64">
      <c r="B3" s="2" t="s">
        <v>2</v>
      </c>
      <c r="C3" s="26" t="s">
        <v>4158</v>
      </c>
    </row>
    <row r="4" spans="2:64">
      <c r="B4" s="2" t="s">
        <v>3</v>
      </c>
    </row>
    <row r="5" spans="2:64">
      <c r="B5" s="75" t="s">
        <v>197</v>
      </c>
      <c r="C5" t="s">
        <v>198</v>
      </c>
    </row>
    <row r="7" spans="2:64" ht="26.25" customHeight="1">
      <c r="B7" s="109" t="s">
        <v>156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206</v>
      </c>
      <c r="G12" s="82">
        <v>0</v>
      </c>
      <c r="J12" s="81">
        <v>0</v>
      </c>
      <c r="K12" s="82">
        <v>0</v>
      </c>
      <c r="M12" s="82">
        <v>0</v>
      </c>
      <c r="N12" s="81">
        <v>0</v>
      </c>
      <c r="O12" s="81">
        <v>0</v>
      </c>
    </row>
    <row r="13" spans="2:64">
      <c r="B13" s="80" t="s">
        <v>2385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269</v>
      </c>
      <c r="C14" t="s">
        <v>269</v>
      </c>
      <c r="E14" t="s">
        <v>269</v>
      </c>
      <c r="G14" s="78">
        <v>0</v>
      </c>
      <c r="H14" t="s">
        <v>269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2386</v>
      </c>
      <c r="G15" s="82">
        <v>0</v>
      </c>
      <c r="J15" s="81">
        <v>0</v>
      </c>
      <c r="K15" s="82">
        <v>0</v>
      </c>
      <c r="M15" s="82">
        <v>0</v>
      </c>
      <c r="N15" s="81">
        <v>0</v>
      </c>
      <c r="O15" s="81">
        <v>0</v>
      </c>
    </row>
    <row r="16" spans="2:64">
      <c r="B16" t="s">
        <v>269</v>
      </c>
      <c r="C16" t="s">
        <v>269</v>
      </c>
      <c r="E16" t="s">
        <v>269</v>
      </c>
      <c r="G16" s="78">
        <v>0</v>
      </c>
      <c r="H16" t="s">
        <v>269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</row>
    <row r="17" spans="2:15">
      <c r="B17" s="80" t="s">
        <v>4071</v>
      </c>
      <c r="G17" s="82">
        <v>0</v>
      </c>
      <c r="J17" s="81">
        <v>0</v>
      </c>
      <c r="K17" s="82">
        <v>0</v>
      </c>
      <c r="M17" s="82">
        <v>0</v>
      </c>
      <c r="N17" s="81">
        <v>0</v>
      </c>
      <c r="O17" s="81">
        <v>0</v>
      </c>
    </row>
    <row r="18" spans="2:15">
      <c r="B18" t="s">
        <v>269</v>
      </c>
      <c r="C18" t="s">
        <v>269</v>
      </c>
      <c r="E18" t="s">
        <v>269</v>
      </c>
      <c r="G18" s="78">
        <v>0</v>
      </c>
      <c r="H18" t="s">
        <v>269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</row>
    <row r="19" spans="2:15">
      <c r="B19" s="80" t="s">
        <v>4072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269</v>
      </c>
      <c r="C20" t="s">
        <v>269</v>
      </c>
      <c r="E20" t="s">
        <v>269</v>
      </c>
      <c r="G20" s="78">
        <v>0</v>
      </c>
      <c r="H20" t="s">
        <v>269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992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269</v>
      </c>
      <c r="C22" t="s">
        <v>269</v>
      </c>
      <c r="E22" t="s">
        <v>269</v>
      </c>
      <c r="G22" s="78">
        <v>0</v>
      </c>
      <c r="H22" t="s">
        <v>269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277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269</v>
      </c>
      <c r="C24" t="s">
        <v>269</v>
      </c>
      <c r="E24" t="s">
        <v>269</v>
      </c>
      <c r="G24" s="78">
        <v>0</v>
      </c>
      <c r="H24" t="s">
        <v>269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279</v>
      </c>
    </row>
    <row r="26" spans="2:15">
      <c r="B26" t="s">
        <v>379</v>
      </c>
    </row>
    <row r="27" spans="2:15">
      <c r="B27" t="s">
        <v>380</v>
      </c>
    </row>
    <row r="28" spans="2:15">
      <c r="B28" t="s">
        <v>381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33"/>
  <sheetViews>
    <sheetView rightToLeft="1" topLeftCell="A9" workbookViewId="0">
      <selection activeCell="H22" sqref="H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9">
        <v>43830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196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4158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</row>
    <row r="5" spans="2:55">
      <c r="B5" s="75" t="s">
        <v>197</v>
      </c>
      <c r="C5" t="s">
        <v>198</v>
      </c>
    </row>
    <row r="7" spans="2:55" ht="26.25" customHeight="1">
      <c r="B7" s="109" t="s">
        <v>159</v>
      </c>
      <c r="C7" s="110"/>
      <c r="D7" s="110"/>
      <c r="E7" s="110"/>
      <c r="F7" s="110"/>
      <c r="G7" s="110"/>
      <c r="H7" s="110"/>
      <c r="I7" s="110"/>
      <c r="J7" s="11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7">
        <v>3.413254737407815E-2</v>
      </c>
      <c r="F11" s="7"/>
      <c r="G11" s="76">
        <v>110750.44</v>
      </c>
      <c r="H11" s="77">
        <f>G11/$G$11</f>
        <v>1</v>
      </c>
      <c r="I11" s="77">
        <f>G11/'סכום נכסי הקרן'!$C$42</f>
        <v>5.8325801254369971E-3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206</v>
      </c>
      <c r="E12" s="81">
        <v>3.413254737407815E-2</v>
      </c>
      <c r="F12" s="19"/>
      <c r="G12" s="82">
        <f>G13+G16-0.01</f>
        <v>110750.43810000001</v>
      </c>
      <c r="H12" s="81">
        <f t="shared" ref="H12:H24" si="0">G12/$G$11</f>
        <v>0.99999998284431202</v>
      </c>
      <c r="I12" s="81">
        <f>G12/'סכום נכסי הקרן'!$C$42</f>
        <v>5.8325800253750731E-3</v>
      </c>
    </row>
    <row r="13" spans="2:55">
      <c r="B13" s="80" t="s">
        <v>4073</v>
      </c>
      <c r="E13" s="81">
        <v>7.1965846539401551E-2</v>
      </c>
      <c r="F13" s="19"/>
      <c r="G13" s="82">
        <f>SUM(G14:G15)</f>
        <v>52527.62</v>
      </c>
      <c r="H13" s="81">
        <f t="shared" si="0"/>
        <v>0.47428813826834459</v>
      </c>
      <c r="I13" s="81">
        <f>G13/'סכום נכסי הקרן'!$C$42</f>
        <v>2.7663235689944611E-3</v>
      </c>
    </row>
    <row r="14" spans="2:55">
      <c r="B14" t="s">
        <v>4277</v>
      </c>
      <c r="C14" s="95">
        <v>43830</v>
      </c>
      <c r="D14" t="s">
        <v>4278</v>
      </c>
      <c r="E14" s="79">
        <v>7.1900000000000006E-2</v>
      </c>
      <c r="F14" t="s">
        <v>105</v>
      </c>
      <c r="G14" s="78">
        <v>17940</v>
      </c>
      <c r="H14" s="79">
        <f t="shared" si="0"/>
        <v>0.16198581242656915</v>
      </c>
      <c r="I14" s="79">
        <f>G14/'סכום נכסי הקרן'!$C$42</f>
        <v>9.447952301619725E-4</v>
      </c>
      <c r="J14" t="s">
        <v>4279</v>
      </c>
    </row>
    <row r="15" spans="2:55">
      <c r="B15" t="s">
        <v>4280</v>
      </c>
      <c r="C15" s="95">
        <v>43738</v>
      </c>
      <c r="D15" t="s">
        <v>4281</v>
      </c>
      <c r="E15" s="79">
        <v>7.1999999999999995E-2</v>
      </c>
      <c r="F15" t="s">
        <v>105</v>
      </c>
      <c r="G15" s="78">
        <v>34587.620000000003</v>
      </c>
      <c r="H15" s="79">
        <f t="shared" si="0"/>
        <v>0.31230232584177547</v>
      </c>
      <c r="I15" s="79">
        <f>G15/'סכום נכסי הקרן'!$C$42</f>
        <v>1.8215283388324888E-3</v>
      </c>
      <c r="J15" t="s">
        <v>4282</v>
      </c>
    </row>
    <row r="16" spans="2:55">
      <c r="B16" s="80" t="s">
        <v>4074</v>
      </c>
      <c r="E16" s="81">
        <v>0</v>
      </c>
      <c r="F16" s="19"/>
      <c r="G16" s="82">
        <f>SUM(G17:G19)</f>
        <v>58222.828099999999</v>
      </c>
      <c r="H16" s="81">
        <f t="shared" si="0"/>
        <v>0.52571193486906231</v>
      </c>
      <c r="I16" s="81">
        <f>G16/'סכום נכסי הקרן'!$C$42</f>
        <v>3.0662569830223222E-3</v>
      </c>
      <c r="J16"/>
    </row>
    <row r="17" spans="2:10">
      <c r="B17" t="s">
        <v>4271</v>
      </c>
      <c r="C17" s="95">
        <v>43646</v>
      </c>
      <c r="D17" t="s">
        <v>126</v>
      </c>
      <c r="E17" s="79">
        <v>0</v>
      </c>
      <c r="F17" t="s">
        <v>105</v>
      </c>
      <c r="G17" s="78">
        <v>5369</v>
      </c>
      <c r="H17" s="79">
        <f t="shared" si="0"/>
        <v>4.8478362704473227E-2</v>
      </c>
      <c r="I17" s="79">
        <f>G17/'סכום נכסי הקרן'!$C$42</f>
        <v>2.8275393482383673E-4</v>
      </c>
      <c r="J17" t="s">
        <v>4272</v>
      </c>
    </row>
    <row r="18" spans="2:10">
      <c r="B18" t="s">
        <v>4273</v>
      </c>
      <c r="C18" s="95">
        <v>43738</v>
      </c>
      <c r="D18" t="s">
        <v>126</v>
      </c>
      <c r="E18" s="79">
        <v>0</v>
      </c>
      <c r="F18" t="s">
        <v>105</v>
      </c>
      <c r="G18" s="78">
        <f>34887107.1/1000</f>
        <v>34887.107100000001</v>
      </c>
      <c r="H18" s="79">
        <f t="shared" si="0"/>
        <v>0.31500648755887561</v>
      </c>
      <c r="I18" s="79">
        <f>G18/'סכום נכסי הקרן'!$C$42</f>
        <v>1.8373005787196148E-3</v>
      </c>
      <c r="J18" t="s">
        <v>4274</v>
      </c>
    </row>
    <row r="19" spans="2:10">
      <c r="B19" t="s">
        <v>4275</v>
      </c>
      <c r="C19" s="95">
        <v>43738</v>
      </c>
      <c r="D19" t="s">
        <v>126</v>
      </c>
      <c r="E19" s="79">
        <v>0</v>
      </c>
      <c r="F19" t="s">
        <v>105</v>
      </c>
      <c r="G19" s="78">
        <f>17966721/1000</f>
        <v>17966.721000000001</v>
      </c>
      <c r="H19" s="79">
        <f t="shared" si="0"/>
        <v>0.16222708460571353</v>
      </c>
      <c r="I19" s="79">
        <f>G19/'סכום נכסי הקרן'!$C$42</f>
        <v>9.4620246947887108E-4</v>
      </c>
      <c r="J19" t="s">
        <v>4276</v>
      </c>
    </row>
    <row r="20" spans="2:10">
      <c r="B20" s="80" t="s">
        <v>277</v>
      </c>
      <c r="E20" s="81">
        <v>0</v>
      </c>
      <c r="F20" s="19"/>
      <c r="G20" s="82">
        <v>0</v>
      </c>
      <c r="H20" s="81">
        <f t="shared" si="0"/>
        <v>0</v>
      </c>
      <c r="I20" s="81">
        <f>G20/'סכום נכסי הקרן'!$C$42</f>
        <v>0</v>
      </c>
    </row>
    <row r="21" spans="2:10">
      <c r="B21" s="80" t="s">
        <v>4073</v>
      </c>
      <c r="E21" s="81">
        <v>0</v>
      </c>
      <c r="F21" s="19"/>
      <c r="G21" s="82">
        <v>0</v>
      </c>
      <c r="H21" s="81">
        <f t="shared" si="0"/>
        <v>0</v>
      </c>
      <c r="I21" s="81">
        <f>G21/'סכום נכסי הקרן'!$C$42</f>
        <v>0</v>
      </c>
    </row>
    <row r="22" spans="2:10">
      <c r="B22" t="s">
        <v>269</v>
      </c>
      <c r="E22" s="79">
        <v>0</v>
      </c>
      <c r="F22" t="s">
        <v>269</v>
      </c>
      <c r="G22" s="78">
        <v>0</v>
      </c>
      <c r="H22" s="79">
        <f t="shared" si="0"/>
        <v>0</v>
      </c>
      <c r="I22" s="79">
        <f>G22/'סכום נכסי הקרן'!$C$42</f>
        <v>0</v>
      </c>
    </row>
    <row r="23" spans="2:10">
      <c r="B23" s="80" t="s">
        <v>4074</v>
      </c>
      <c r="E23" s="81">
        <v>0</v>
      </c>
      <c r="F23" s="19"/>
      <c r="G23" s="82">
        <v>0</v>
      </c>
      <c r="H23" s="81">
        <f t="shared" si="0"/>
        <v>0</v>
      </c>
      <c r="I23" s="81">
        <f>G23/'סכום נכסי הקרן'!$C$42</f>
        <v>0</v>
      </c>
    </row>
    <row r="24" spans="2:10">
      <c r="B24" t="s">
        <v>269</v>
      </c>
      <c r="E24" s="79">
        <v>0</v>
      </c>
      <c r="F24" t="s">
        <v>269</v>
      </c>
      <c r="G24" s="78">
        <v>0</v>
      </c>
      <c r="H24" s="79">
        <f t="shared" si="0"/>
        <v>0</v>
      </c>
      <c r="I24" s="79">
        <f>G24/'סכום נכסי הקרן'!$C$42</f>
        <v>0</v>
      </c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7:A19 K17:XFD19 J16:XFD16 A14:A15 K14:XFD15 A16:G16 A1:G13 J1:XFD13 A20:G1048576 J20:XFD1048576 H1:I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9">
        <v>43830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196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4158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2"/>
    </row>
    <row r="5" spans="2:60">
      <c r="B5" s="75" t="s">
        <v>197</v>
      </c>
      <c r="C5" s="2" t="s">
        <v>198</v>
      </c>
    </row>
    <row r="7" spans="2:60" ht="26.25" customHeight="1">
      <c r="B7" s="109" t="s">
        <v>165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206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269</v>
      </c>
      <c r="D13" t="s">
        <v>269</v>
      </c>
      <c r="E13" s="19"/>
      <c r="F13" s="79">
        <v>0</v>
      </c>
      <c r="G13" t="s">
        <v>269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277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269</v>
      </c>
      <c r="D15" t="s">
        <v>269</v>
      </c>
      <c r="E15" s="19"/>
      <c r="F15" s="79">
        <v>0</v>
      </c>
      <c r="G15" t="s">
        <v>269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8" workbookViewId="0">
      <selection activeCell="J17" sqref="J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9">
        <v>43830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196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4158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2"/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t="s">
        <v>198</v>
      </c>
    </row>
    <row r="7" spans="2:60" ht="26.25" customHeight="1">
      <c r="B7" s="109" t="s">
        <v>170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7">
        <v>0</v>
      </c>
      <c r="I11" s="76">
        <f>I12+I22</f>
        <v>93461.776649000007</v>
      </c>
      <c r="J11" s="77">
        <f>I11/$I$11</f>
        <v>1</v>
      </c>
      <c r="K11" s="77">
        <v>4.9220869998948527E-3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206</v>
      </c>
      <c r="C12" s="15"/>
      <c r="D12" s="15"/>
      <c r="E12" s="15"/>
      <c r="F12" s="15"/>
      <c r="G12" s="15"/>
      <c r="H12" s="81">
        <v>0</v>
      </c>
      <c r="I12" s="82">
        <f>SUM(I13:I21)</f>
        <v>93461.776649000007</v>
      </c>
      <c r="J12" s="81">
        <f t="shared" ref="J12:J23" si="0">I12/$I$11</f>
        <v>1</v>
      </c>
      <c r="K12" s="81">
        <v>4.9220869998948527E-3</v>
      </c>
    </row>
    <row r="13" spans="2:60">
      <c r="B13" t="s">
        <v>4075</v>
      </c>
      <c r="C13" t="s">
        <v>4076</v>
      </c>
      <c r="D13" t="s">
        <v>269</v>
      </c>
      <c r="E13" t="s">
        <v>270</v>
      </c>
      <c r="F13" s="79">
        <v>0</v>
      </c>
      <c r="G13" t="s">
        <v>105</v>
      </c>
      <c r="H13" s="79">
        <v>0</v>
      </c>
      <c r="I13" s="78">
        <f>-9793.70728-(665275.54/1000+78634.24/1000+7567.57/1000+45418.47/1000)</f>
        <v>-10590.6031</v>
      </c>
      <c r="J13" s="79">
        <f t="shared" si="0"/>
        <v>-0.11331480611344996</v>
      </c>
      <c r="K13" s="79">
        <v>-5.577453340666178E-4</v>
      </c>
    </row>
    <row r="14" spans="2:60">
      <c r="B14" t="s">
        <v>4077</v>
      </c>
      <c r="C14" t="s">
        <v>4078</v>
      </c>
      <c r="D14" t="s">
        <v>269</v>
      </c>
      <c r="E14" t="s">
        <v>270</v>
      </c>
      <c r="F14" s="79">
        <v>0</v>
      </c>
      <c r="G14" t="s">
        <v>105</v>
      </c>
      <c r="H14" s="79">
        <v>0</v>
      </c>
      <c r="I14" s="78">
        <v>-2143.7008799999999</v>
      </c>
      <c r="J14" s="79">
        <f t="shared" si="0"/>
        <v>-2.2936658780313656E-2</v>
      </c>
      <c r="K14" s="79">
        <v>-1.1289623000360599E-4</v>
      </c>
    </row>
    <row r="15" spans="2:60">
      <c r="B15" t="s">
        <v>4079</v>
      </c>
      <c r="C15" t="s">
        <v>4080</v>
      </c>
      <c r="D15" t="s">
        <v>269</v>
      </c>
      <c r="E15" t="s">
        <v>270</v>
      </c>
      <c r="F15" s="79">
        <v>0</v>
      </c>
      <c r="G15" t="s">
        <v>105</v>
      </c>
      <c r="H15" s="79">
        <v>0</v>
      </c>
      <c r="I15" s="78">
        <v>17371.404610000001</v>
      </c>
      <c r="J15" s="79">
        <f t="shared" si="0"/>
        <v>0.18586640691883174</v>
      </c>
      <c r="K15" s="79">
        <v>9.1485062521234851E-4</v>
      </c>
    </row>
    <row r="16" spans="2:60">
      <c r="B16" t="s">
        <v>4081</v>
      </c>
      <c r="C16" t="s">
        <v>4082</v>
      </c>
      <c r="D16" t="s">
        <v>269</v>
      </c>
      <c r="E16" t="s">
        <v>216</v>
      </c>
      <c r="F16" s="79">
        <v>0</v>
      </c>
      <c r="G16" t="s">
        <v>105</v>
      </c>
      <c r="H16" s="79">
        <v>0</v>
      </c>
      <c r="I16" s="78">
        <v>1.1310000000000001E-2</v>
      </c>
      <c r="J16" s="79">
        <f t="shared" si="0"/>
        <v>1.2101203727888915E-7</v>
      </c>
      <c r="K16" s="79">
        <v>5.9563177552121166E-10</v>
      </c>
    </row>
    <row r="17" spans="2:11" s="16" customFormat="1">
      <c r="B17" t="s">
        <v>4083</v>
      </c>
      <c r="C17" t="s">
        <v>4084</v>
      </c>
      <c r="D17" t="s">
        <v>269</v>
      </c>
      <c r="E17" t="s">
        <v>270</v>
      </c>
      <c r="F17" s="79">
        <v>0</v>
      </c>
      <c r="G17" t="s">
        <v>109</v>
      </c>
      <c r="H17" s="79">
        <v>0</v>
      </c>
      <c r="I17" s="78">
        <v>87884.517024000001</v>
      </c>
      <c r="J17" s="79">
        <f t="shared" si="0"/>
        <v>0.9403257692613135</v>
      </c>
      <c r="K17" s="79">
        <v>4.6283652445472381E-3</v>
      </c>
    </row>
    <row r="18" spans="2:11" s="16" customFormat="1">
      <c r="B18" t="s">
        <v>4085</v>
      </c>
      <c r="C18" t="s">
        <v>4086</v>
      </c>
      <c r="D18" t="s">
        <v>269</v>
      </c>
      <c r="E18" t="s">
        <v>270</v>
      </c>
      <c r="F18" s="79">
        <v>0</v>
      </c>
      <c r="G18" t="s">
        <v>105</v>
      </c>
      <c r="H18" s="79">
        <v>0</v>
      </c>
      <c r="I18" s="78">
        <v>4212</v>
      </c>
      <c r="J18" s="79">
        <f t="shared" si="0"/>
        <v>4.506655181420699E-2</v>
      </c>
      <c r="K18" s="79">
        <v>2.2182148881479604E-4</v>
      </c>
    </row>
    <row r="19" spans="2:11" s="16" customFormat="1">
      <c r="B19" t="s">
        <v>4087</v>
      </c>
      <c r="C19" t="s">
        <v>4088</v>
      </c>
      <c r="D19" t="s">
        <v>269</v>
      </c>
      <c r="E19" t="s">
        <v>270</v>
      </c>
      <c r="F19" s="79">
        <v>0</v>
      </c>
      <c r="G19" t="s">
        <v>105</v>
      </c>
      <c r="H19" s="79">
        <v>0</v>
      </c>
      <c r="I19" s="78">
        <v>903.37699999999995</v>
      </c>
      <c r="J19" s="79">
        <f t="shared" si="0"/>
        <v>9.6657375067100825E-3</v>
      </c>
      <c r="K19" s="79">
        <v>4.7575600926173789E-5</v>
      </c>
    </row>
    <row r="20" spans="2:11" s="16" customFormat="1">
      <c r="B20" t="s">
        <v>4089</v>
      </c>
      <c r="C20" t="s">
        <v>4090</v>
      </c>
      <c r="D20" t="s">
        <v>215</v>
      </c>
      <c r="E20" t="s">
        <v>216</v>
      </c>
      <c r="F20" s="79">
        <v>0</v>
      </c>
      <c r="G20" t="s">
        <v>109</v>
      </c>
      <c r="H20" s="79">
        <v>0</v>
      </c>
      <c r="I20" s="78">
        <v>-4181.76</v>
      </c>
      <c r="J20" s="79">
        <f t="shared" si="0"/>
        <v>-4.4742997083233205E-2</v>
      </c>
      <c r="K20" s="79">
        <v>-2.2022892427971547E-4</v>
      </c>
    </row>
    <row r="21" spans="2:11" s="16" customFormat="1">
      <c r="B21" t="s">
        <v>4091</v>
      </c>
      <c r="C21" t="s">
        <v>4092</v>
      </c>
      <c r="D21" t="s">
        <v>269</v>
      </c>
      <c r="E21" t="s">
        <v>270</v>
      </c>
      <c r="F21" s="79">
        <v>0</v>
      </c>
      <c r="G21" t="s">
        <v>105</v>
      </c>
      <c r="H21" s="79">
        <v>0</v>
      </c>
      <c r="I21" s="78">
        <v>6.5306850000000001</v>
      </c>
      <c r="J21" s="79">
        <f t="shared" si="0"/>
        <v>6.9875463897142547E-5</v>
      </c>
      <c r="K21" s="79">
        <v>3.4393311245974746E-7</v>
      </c>
    </row>
    <row r="22" spans="2:11" s="16" customFormat="1">
      <c r="B22" s="80" t="s">
        <v>277</v>
      </c>
      <c r="D22" s="19"/>
      <c r="E22" s="19"/>
      <c r="F22" s="19"/>
      <c r="G22" s="19"/>
      <c r="H22" s="81">
        <v>0</v>
      </c>
      <c r="I22" s="82">
        <v>0</v>
      </c>
      <c r="J22" s="81">
        <f t="shared" si="0"/>
        <v>0</v>
      </c>
      <c r="K22" s="81">
        <v>0</v>
      </c>
    </row>
    <row r="23" spans="2:11" s="16" customFormat="1">
      <c r="B23" t="s">
        <v>269</v>
      </c>
      <c r="C23" t="s">
        <v>269</v>
      </c>
      <c r="D23" t="s">
        <v>269</v>
      </c>
      <c r="E23" s="19"/>
      <c r="F23" s="79">
        <v>0</v>
      </c>
      <c r="G23" t="s">
        <v>269</v>
      </c>
      <c r="H23" s="79">
        <v>0</v>
      </c>
      <c r="I23" s="78">
        <v>0</v>
      </c>
      <c r="J23" s="79">
        <f t="shared" si="0"/>
        <v>0</v>
      </c>
      <c r="K23" s="79">
        <v>0</v>
      </c>
    </row>
    <row r="24" spans="2:11" s="16" customFormat="1">
      <c r="B24" s="15"/>
      <c r="D24" s="19"/>
      <c r="E24" s="19"/>
      <c r="F24" s="19"/>
      <c r="G24" s="19"/>
      <c r="H24" s="19"/>
    </row>
    <row r="25" spans="2:11" s="16" customFormat="1">
      <c r="B25" s="15"/>
      <c r="D25" s="19"/>
      <c r="E25" s="19"/>
      <c r="F25" s="19"/>
      <c r="G25" s="19"/>
      <c r="H25" s="19"/>
    </row>
    <row r="26" spans="2:11" s="16" customFormat="1">
      <c r="B26" s="15"/>
      <c r="D26" s="19"/>
      <c r="E26" s="19"/>
      <c r="F26" s="19"/>
      <c r="G26" s="19"/>
      <c r="H26" s="19"/>
    </row>
    <row r="27" spans="2:11" s="16" customFormat="1">
      <c r="B27" s="15"/>
      <c r="D27" s="19"/>
      <c r="E27" s="19"/>
      <c r="F27" s="19"/>
      <c r="G27" s="19"/>
      <c r="H27" s="19"/>
    </row>
    <row r="28" spans="2:11" s="16" customFormat="1">
      <c r="B28" s="15"/>
      <c r="D28" s="19"/>
      <c r="E28" s="19"/>
      <c r="F28" s="19"/>
      <c r="G28" s="19"/>
      <c r="H28" s="19"/>
    </row>
    <row r="29" spans="2:11" s="16" customFormat="1">
      <c r="B29" s="15"/>
      <c r="D29" s="19"/>
      <c r="E29" s="19"/>
      <c r="F29" s="19"/>
      <c r="G29" s="19"/>
      <c r="H29" s="19"/>
    </row>
    <row r="30" spans="2:11" s="16" customFormat="1">
      <c r="B30" s="15"/>
      <c r="D30" s="19"/>
      <c r="E30" s="19"/>
      <c r="F30" s="19"/>
      <c r="G30" s="19"/>
      <c r="H30" s="19"/>
    </row>
    <row r="31" spans="2:11" s="16" customFormat="1">
      <c r="B31" s="15"/>
      <c r="D31" s="19"/>
      <c r="E31" s="19"/>
      <c r="F31" s="19"/>
      <c r="G31" s="19"/>
      <c r="H31" s="19"/>
    </row>
    <row r="32" spans="2:11" s="16" customFormat="1">
      <c r="B32" s="15"/>
      <c r="D32" s="19"/>
      <c r="E32" s="19"/>
      <c r="F32" s="19"/>
      <c r="G32" s="19"/>
      <c r="H32" s="19"/>
    </row>
    <row r="33" spans="4:8" s="16" customFormat="1">
      <c r="D33" s="19"/>
      <c r="E33" s="19"/>
      <c r="F33" s="19"/>
      <c r="G33" s="19"/>
      <c r="H33" s="19"/>
    </row>
    <row r="34" spans="4:8" s="16" customFormat="1">
      <c r="D34" s="19"/>
      <c r="E34" s="19"/>
      <c r="F34" s="19"/>
      <c r="G34" s="19"/>
      <c r="H34" s="19"/>
    </row>
    <row r="35" spans="4:8" s="16" customFormat="1">
      <c r="D35" s="19"/>
      <c r="E35" s="19"/>
      <c r="F35" s="19"/>
      <c r="G35" s="19"/>
      <c r="H35" s="19"/>
    </row>
    <row r="36" spans="4:8" s="16" customFormat="1">
      <c r="D36" s="19"/>
      <c r="E36" s="19"/>
      <c r="F36" s="19"/>
      <c r="G36" s="19"/>
      <c r="H36" s="19"/>
    </row>
    <row r="37" spans="4:8" s="16" customFormat="1">
      <c r="D37" s="19"/>
      <c r="E37" s="19"/>
      <c r="F37" s="19"/>
      <c r="G37" s="19"/>
      <c r="H37" s="19"/>
    </row>
    <row r="38" spans="4:8" s="16" customFormat="1">
      <c r="D38" s="19"/>
      <c r="E38" s="19"/>
      <c r="F38" s="19"/>
      <c r="G38" s="19"/>
      <c r="H38" s="19"/>
    </row>
    <row r="39" spans="4:8" s="16" customFormat="1">
      <c r="D39" s="19"/>
      <c r="E39" s="19"/>
      <c r="F39" s="19"/>
      <c r="G39" s="19"/>
      <c r="H39" s="19"/>
    </row>
    <row r="40" spans="4:8" s="16" customFormat="1">
      <c r="D40" s="19"/>
      <c r="E40" s="19"/>
      <c r="F40" s="19"/>
      <c r="G40" s="19"/>
      <c r="H40" s="19"/>
    </row>
    <row r="41" spans="4:8" s="16" customFormat="1">
      <c r="D41" s="19"/>
      <c r="E41" s="19"/>
      <c r="F41" s="19"/>
      <c r="G41" s="19"/>
      <c r="H41" s="19"/>
    </row>
    <row r="42" spans="4:8" s="16" customFormat="1">
      <c r="D42" s="19"/>
      <c r="E42" s="19"/>
      <c r="F42" s="19"/>
      <c r="G42" s="19"/>
      <c r="H42" s="19"/>
    </row>
    <row r="43" spans="4:8" s="16" customFormat="1">
      <c r="D43" s="19"/>
      <c r="E43" s="19"/>
      <c r="F43" s="19"/>
      <c r="G43" s="19"/>
      <c r="H43" s="19"/>
    </row>
    <row r="44" spans="4:8" s="16" customFormat="1">
      <c r="D44" s="19"/>
      <c r="E44" s="19"/>
      <c r="F44" s="19"/>
      <c r="G44" s="19"/>
      <c r="H44" s="19"/>
    </row>
    <row r="45" spans="4:8" s="16" customFormat="1">
      <c r="D45" s="19"/>
      <c r="E45" s="19"/>
      <c r="F45" s="19"/>
      <c r="G45" s="19"/>
      <c r="H45" s="19"/>
    </row>
    <row r="46" spans="4:8" s="16" customFormat="1">
      <c r="D46" s="19"/>
      <c r="E46" s="19"/>
      <c r="F46" s="19"/>
      <c r="G46" s="19"/>
      <c r="H46" s="19"/>
    </row>
    <row r="47" spans="4:8" s="16" customFormat="1">
      <c r="D47" s="19"/>
      <c r="E47" s="19"/>
      <c r="F47" s="19"/>
      <c r="G47" s="19"/>
      <c r="H47" s="19"/>
    </row>
    <row r="48" spans="4:8" s="16" customFormat="1">
      <c r="D48" s="19"/>
      <c r="E48" s="19"/>
      <c r="F48" s="19"/>
      <c r="G48" s="19"/>
      <c r="H48" s="19"/>
    </row>
    <row r="49" spans="4:8" s="16" customFormat="1">
      <c r="D49" s="19"/>
      <c r="E49" s="19"/>
      <c r="F49" s="19"/>
      <c r="G49" s="19"/>
      <c r="H49" s="19"/>
    </row>
    <row r="50" spans="4:8" s="16" customFormat="1">
      <c r="D50" s="19"/>
      <c r="E50" s="19"/>
      <c r="F50" s="19"/>
      <c r="G50" s="19"/>
      <c r="H50" s="19"/>
    </row>
    <row r="51" spans="4:8" s="16" customFormat="1">
      <c r="D51" s="19"/>
      <c r="E51" s="19"/>
      <c r="F51" s="19"/>
      <c r="G51" s="19"/>
      <c r="H51" s="19"/>
    </row>
    <row r="52" spans="4:8" s="16" customFormat="1">
      <c r="D52" s="19"/>
      <c r="E52" s="19"/>
      <c r="F52" s="19"/>
      <c r="G52" s="19"/>
      <c r="H52" s="19"/>
    </row>
    <row r="53" spans="4:8" s="16" customFormat="1">
      <c r="D53" s="19"/>
      <c r="E53" s="19"/>
      <c r="F53" s="19"/>
      <c r="G53" s="19"/>
      <c r="H53" s="19"/>
    </row>
    <row r="54" spans="4:8" s="16" customFormat="1">
      <c r="D54" s="19"/>
      <c r="E54" s="19"/>
      <c r="F54" s="19"/>
      <c r="G54" s="19"/>
      <c r="H54" s="19"/>
    </row>
    <row r="55" spans="4:8" s="16" customFormat="1">
      <c r="D55" s="19"/>
      <c r="E55" s="19"/>
      <c r="F55" s="19"/>
      <c r="G55" s="19"/>
      <c r="H55" s="19"/>
    </row>
    <row r="56" spans="4:8" s="16" customFormat="1">
      <c r="D56" s="19"/>
      <c r="E56" s="19"/>
      <c r="F56" s="19"/>
      <c r="G56" s="19"/>
      <c r="H56" s="19"/>
    </row>
    <row r="57" spans="4:8" s="16" customFormat="1">
      <c r="D57" s="19"/>
      <c r="E57" s="19"/>
      <c r="F57" s="19"/>
      <c r="G57" s="19"/>
      <c r="H57" s="19"/>
    </row>
    <row r="58" spans="4:8" s="16" customFormat="1">
      <c r="D58" s="19"/>
      <c r="E58" s="19"/>
      <c r="F58" s="19"/>
      <c r="G58" s="19"/>
      <c r="H58" s="19"/>
    </row>
    <row r="59" spans="4:8" s="16" customFormat="1">
      <c r="D59" s="19"/>
      <c r="E59" s="19"/>
      <c r="F59" s="19"/>
      <c r="G59" s="19"/>
      <c r="H59" s="19"/>
    </row>
    <row r="60" spans="4:8" s="16" customFormat="1">
      <c r="D60" s="19"/>
      <c r="E60" s="19"/>
      <c r="F60" s="19"/>
      <c r="G60" s="19"/>
      <c r="H60" s="19"/>
    </row>
    <row r="61" spans="4:8" s="16" customFormat="1">
      <c r="D61" s="19"/>
      <c r="E61" s="19"/>
      <c r="F61" s="19"/>
      <c r="G61" s="19"/>
      <c r="H61" s="19"/>
    </row>
    <row r="62" spans="4:8" s="16" customFormat="1">
      <c r="D62" s="19"/>
      <c r="E62" s="19"/>
      <c r="F62" s="19"/>
      <c r="G62" s="19"/>
      <c r="H62" s="19"/>
    </row>
    <row r="63" spans="4:8" s="16" customFormat="1">
      <c r="D63" s="19"/>
      <c r="E63" s="19"/>
      <c r="F63" s="19"/>
      <c r="G63" s="19"/>
      <c r="H63" s="19"/>
    </row>
    <row r="64" spans="4:8" s="16" customFormat="1">
      <c r="D64" s="19"/>
      <c r="E64" s="19"/>
      <c r="F64" s="19"/>
      <c r="G64" s="19"/>
      <c r="H64" s="19"/>
    </row>
    <row r="65" spans="4:8" s="16" customFormat="1">
      <c r="D65" s="19"/>
      <c r="E65" s="19"/>
      <c r="F65" s="19"/>
      <c r="G65" s="19"/>
      <c r="H65" s="19"/>
    </row>
    <row r="66" spans="4:8" s="16" customFormat="1">
      <c r="D66" s="19"/>
      <c r="E66" s="19"/>
      <c r="F66" s="19"/>
      <c r="G66" s="19"/>
      <c r="H66" s="19"/>
    </row>
    <row r="67" spans="4:8" s="16" customFormat="1">
      <c r="D67" s="19"/>
      <c r="E67" s="19"/>
      <c r="F67" s="19"/>
      <c r="G67" s="19"/>
      <c r="H67" s="19"/>
    </row>
    <row r="68" spans="4:8" s="16" customFormat="1">
      <c r="D68" s="19"/>
      <c r="E68" s="19"/>
      <c r="F68" s="19"/>
      <c r="G68" s="19"/>
      <c r="H68" s="19"/>
    </row>
    <row r="69" spans="4:8" s="16" customFormat="1">
      <c r="D69" s="19"/>
      <c r="E69" s="19"/>
      <c r="F69" s="19"/>
      <c r="G69" s="19"/>
      <c r="H69" s="19"/>
    </row>
    <row r="70" spans="4:8" s="16" customFormat="1">
      <c r="D70" s="19"/>
      <c r="E70" s="19"/>
      <c r="F70" s="19"/>
      <c r="G70" s="19"/>
      <c r="H70" s="19"/>
    </row>
    <row r="71" spans="4:8" s="16" customFormat="1">
      <c r="D71" s="19"/>
      <c r="E71" s="19"/>
      <c r="F71" s="19"/>
      <c r="G71" s="19"/>
      <c r="H71" s="19"/>
    </row>
    <row r="72" spans="4:8" s="16" customFormat="1">
      <c r="D72" s="19"/>
      <c r="E72" s="19"/>
      <c r="F72" s="19"/>
      <c r="G72" s="19"/>
      <c r="H72" s="19"/>
    </row>
    <row r="73" spans="4:8" s="16" customFormat="1">
      <c r="D73" s="19"/>
      <c r="E73" s="19"/>
      <c r="F73" s="19"/>
      <c r="G73" s="19"/>
      <c r="H73" s="19"/>
    </row>
    <row r="74" spans="4:8" s="16" customFormat="1">
      <c r="D74" s="19"/>
      <c r="E74" s="19"/>
      <c r="F74" s="19"/>
      <c r="G74" s="19"/>
      <c r="H74" s="19"/>
    </row>
    <row r="75" spans="4:8" s="16" customFormat="1">
      <c r="D75" s="19"/>
      <c r="E75" s="19"/>
      <c r="F75" s="19"/>
      <c r="G75" s="19"/>
      <c r="H75" s="19"/>
    </row>
    <row r="76" spans="4:8" s="16" customFormat="1">
      <c r="D76" s="19"/>
      <c r="E76" s="19"/>
      <c r="F76" s="19"/>
      <c r="G76" s="19"/>
      <c r="H76" s="19"/>
    </row>
    <row r="77" spans="4:8" s="16" customFormat="1">
      <c r="D77" s="19"/>
      <c r="E77" s="19"/>
      <c r="F77" s="19"/>
      <c r="G77" s="19"/>
      <c r="H77" s="19"/>
    </row>
    <row r="78" spans="4:8" s="16" customFormat="1">
      <c r="D78" s="19"/>
      <c r="E78" s="19"/>
      <c r="F78" s="19"/>
      <c r="G78" s="19"/>
      <c r="H78" s="19"/>
    </row>
    <row r="79" spans="4:8" s="16" customFormat="1">
      <c r="D79" s="19"/>
      <c r="E79" s="19"/>
      <c r="F79" s="19"/>
      <c r="G79" s="19"/>
      <c r="H79" s="19"/>
    </row>
    <row r="80" spans="4:8" s="16" customFormat="1">
      <c r="D80" s="19"/>
      <c r="E80" s="19"/>
      <c r="F80" s="19"/>
      <c r="G80" s="19"/>
      <c r="H80" s="19"/>
    </row>
    <row r="81" spans="4:8" s="16" customFormat="1">
      <c r="D81" s="19"/>
      <c r="E81" s="19"/>
      <c r="F81" s="19"/>
      <c r="G81" s="19"/>
      <c r="H81" s="19"/>
    </row>
    <row r="82" spans="4:8" s="16" customFormat="1">
      <c r="D82" s="19"/>
      <c r="E82" s="19"/>
      <c r="F82" s="19"/>
      <c r="G82" s="19"/>
      <c r="H82" s="19"/>
    </row>
    <row r="83" spans="4:8" s="16" customFormat="1">
      <c r="D83" s="19"/>
      <c r="E83" s="19"/>
      <c r="F83" s="19"/>
      <c r="G83" s="19"/>
      <c r="H83" s="19"/>
    </row>
    <row r="84" spans="4:8" s="16" customFormat="1">
      <c r="D84" s="19"/>
      <c r="E84" s="19"/>
      <c r="F84" s="19"/>
      <c r="G84" s="19"/>
      <c r="H84" s="19"/>
    </row>
    <row r="85" spans="4:8" s="16" customFormat="1">
      <c r="D85" s="19"/>
      <c r="E85" s="19"/>
      <c r="F85" s="19"/>
      <c r="G85" s="19"/>
      <c r="H85" s="19"/>
    </row>
    <row r="86" spans="4:8" s="16" customFormat="1">
      <c r="D86" s="19"/>
      <c r="E86" s="19"/>
      <c r="F86" s="19"/>
      <c r="G86" s="19"/>
      <c r="H86" s="19"/>
    </row>
    <row r="87" spans="4:8" s="16" customFormat="1">
      <c r="D87" s="19"/>
      <c r="E87" s="19"/>
      <c r="F87" s="19"/>
      <c r="G87" s="19"/>
      <c r="H87" s="19"/>
    </row>
    <row r="88" spans="4:8" s="16" customFormat="1">
      <c r="D88" s="19"/>
      <c r="E88" s="19"/>
      <c r="F88" s="19"/>
      <c r="G88" s="19"/>
      <c r="H88" s="19"/>
    </row>
    <row r="89" spans="4:8" s="16" customFormat="1">
      <c r="D89" s="19"/>
      <c r="E89" s="19"/>
      <c r="F89" s="19"/>
      <c r="G89" s="19"/>
      <c r="H89" s="19"/>
    </row>
    <row r="90" spans="4:8" s="16" customFormat="1">
      <c r="D90" s="19"/>
      <c r="E90" s="19"/>
      <c r="F90" s="19"/>
      <c r="G90" s="19"/>
      <c r="H90" s="19"/>
    </row>
    <row r="91" spans="4:8" s="16" customFormat="1">
      <c r="D91" s="19"/>
      <c r="E91" s="19"/>
      <c r="F91" s="19"/>
      <c r="G91" s="19"/>
      <c r="H91" s="19"/>
    </row>
    <row r="92" spans="4:8" s="16" customFormat="1">
      <c r="D92" s="19"/>
      <c r="E92" s="19"/>
      <c r="F92" s="19"/>
      <c r="G92" s="19"/>
      <c r="H92" s="19"/>
    </row>
    <row r="93" spans="4:8" s="16" customFormat="1">
      <c r="D93" s="19"/>
      <c r="E93" s="19"/>
      <c r="F93" s="19"/>
      <c r="G93" s="19"/>
      <c r="H93" s="19"/>
    </row>
    <row r="94" spans="4:8" s="16" customFormat="1">
      <c r="D94" s="19"/>
      <c r="E94" s="19"/>
      <c r="F94" s="19"/>
      <c r="G94" s="19"/>
      <c r="H94" s="19"/>
    </row>
    <row r="95" spans="4:8" s="16" customFormat="1">
      <c r="D95" s="19"/>
      <c r="E95" s="19"/>
      <c r="F95" s="19"/>
      <c r="G95" s="19"/>
      <c r="H95" s="19"/>
    </row>
    <row r="96" spans="4:8" s="16" customFormat="1">
      <c r="D96" s="19"/>
      <c r="E96" s="19"/>
      <c r="F96" s="19"/>
      <c r="G96" s="19"/>
      <c r="H96" s="19"/>
    </row>
    <row r="97" spans="4:8" s="16" customFormat="1">
      <c r="D97" s="19"/>
      <c r="E97" s="19"/>
      <c r="F97" s="19"/>
      <c r="G97" s="19"/>
      <c r="H97" s="19"/>
    </row>
    <row r="98" spans="4:8" s="16" customFormat="1">
      <c r="D98" s="19"/>
      <c r="E98" s="19"/>
      <c r="F98" s="19"/>
      <c r="G98" s="19"/>
      <c r="H98" s="19"/>
    </row>
    <row r="99" spans="4:8" s="16" customFormat="1">
      <c r="D99" s="19"/>
      <c r="E99" s="19"/>
      <c r="F99" s="19"/>
      <c r="G99" s="19"/>
      <c r="H99" s="19"/>
    </row>
    <row r="100" spans="4:8" s="16" customFormat="1">
      <c r="D100" s="19"/>
      <c r="E100" s="19"/>
      <c r="F100" s="19"/>
      <c r="G100" s="19"/>
      <c r="H100" s="19"/>
    </row>
    <row r="101" spans="4:8" s="16" customFormat="1">
      <c r="D101" s="19"/>
      <c r="E101" s="19"/>
      <c r="F101" s="19"/>
      <c r="G101" s="19"/>
      <c r="H101" s="19"/>
    </row>
    <row r="102" spans="4:8" s="16" customFormat="1">
      <c r="D102" s="19"/>
      <c r="E102" s="19"/>
      <c r="F102" s="19"/>
      <c r="G102" s="19"/>
      <c r="H102" s="19"/>
    </row>
    <row r="103" spans="4:8" s="16" customFormat="1">
      <c r="D103" s="19"/>
      <c r="E103" s="19"/>
      <c r="F103" s="19"/>
      <c r="G103" s="19"/>
      <c r="H103" s="19"/>
    </row>
    <row r="104" spans="4:8" s="16" customFormat="1">
      <c r="D104" s="19"/>
      <c r="E104" s="19"/>
      <c r="F104" s="19"/>
      <c r="G104" s="19"/>
      <c r="H104" s="19"/>
    </row>
    <row r="105" spans="4:8" s="16" customFormat="1">
      <c r="D105" s="19"/>
      <c r="E105" s="19"/>
      <c r="F105" s="19"/>
      <c r="G105" s="19"/>
      <c r="H105" s="19"/>
    </row>
    <row r="106" spans="4:8" s="16" customFormat="1">
      <c r="D106" s="19"/>
      <c r="E106" s="19"/>
      <c r="F106" s="19"/>
      <c r="G106" s="19"/>
      <c r="H106" s="19"/>
    </row>
    <row r="107" spans="4:8" s="16" customFormat="1">
      <c r="D107" s="19"/>
      <c r="E107" s="19"/>
      <c r="F107" s="19"/>
      <c r="G107" s="19"/>
      <c r="H107" s="19"/>
    </row>
    <row r="108" spans="4:8" s="16" customFormat="1">
      <c r="D108" s="19"/>
      <c r="E108" s="19"/>
      <c r="F108" s="19"/>
      <c r="G108" s="19"/>
      <c r="H108" s="19"/>
    </row>
    <row r="109" spans="4:8" s="16" customFormat="1">
      <c r="D109" s="19"/>
      <c r="E109" s="19"/>
      <c r="F109" s="19"/>
      <c r="G109" s="19"/>
      <c r="H109" s="19"/>
    </row>
    <row r="110" spans="4:8" s="16" customFormat="1">
      <c r="D110" s="19"/>
      <c r="E110" s="19"/>
      <c r="F110" s="19"/>
      <c r="G110" s="19"/>
      <c r="H110" s="19"/>
    </row>
    <row r="111" spans="4:8" s="16" customFormat="1">
      <c r="D111" s="19"/>
      <c r="E111" s="19"/>
      <c r="F111" s="19"/>
      <c r="G111" s="19"/>
      <c r="H111" s="19"/>
    </row>
    <row r="112" spans="4:8" s="16" customFormat="1">
      <c r="D112" s="19"/>
      <c r="E112" s="19"/>
      <c r="F112" s="19"/>
      <c r="G112" s="19"/>
      <c r="H112" s="19"/>
    </row>
    <row r="113" spans="4:8" s="16" customFormat="1">
      <c r="D113" s="19"/>
      <c r="E113" s="19"/>
      <c r="F113" s="19"/>
      <c r="G113" s="19"/>
      <c r="H113" s="19"/>
    </row>
    <row r="114" spans="4:8" s="16" customFormat="1">
      <c r="D114" s="19"/>
      <c r="E114" s="19"/>
      <c r="F114" s="19"/>
      <c r="G114" s="19"/>
      <c r="H114" s="19"/>
    </row>
    <row r="115" spans="4:8" s="16" customFormat="1">
      <c r="D115" s="19"/>
      <c r="E115" s="19"/>
      <c r="F115" s="19"/>
      <c r="G115" s="19"/>
      <c r="H115" s="19"/>
    </row>
    <row r="116" spans="4:8" s="16" customFormat="1">
      <c r="D116" s="19"/>
      <c r="E116" s="19"/>
      <c r="F116" s="19"/>
      <c r="G116" s="19"/>
      <c r="H116" s="19"/>
    </row>
    <row r="117" spans="4:8" s="16" customFormat="1">
      <c r="D117" s="19"/>
      <c r="E117" s="19"/>
      <c r="F117" s="19"/>
      <c r="G117" s="19"/>
      <c r="H117" s="19"/>
    </row>
    <row r="118" spans="4:8" s="16" customFormat="1">
      <c r="D118" s="19"/>
      <c r="E118" s="19"/>
      <c r="F118" s="19"/>
      <c r="G118" s="19"/>
      <c r="H118" s="19"/>
    </row>
    <row r="119" spans="4:8" s="16" customFormat="1">
      <c r="D119" s="19"/>
      <c r="E119" s="19"/>
      <c r="F119" s="19"/>
      <c r="G119" s="19"/>
      <c r="H119" s="19"/>
    </row>
    <row r="120" spans="4:8" s="16" customFormat="1">
      <c r="D120" s="19"/>
      <c r="E120" s="19"/>
      <c r="F120" s="19"/>
      <c r="G120" s="19"/>
      <c r="H120" s="19"/>
    </row>
    <row r="121" spans="4:8" s="16" customFormat="1">
      <c r="D121" s="19"/>
      <c r="E121" s="19"/>
      <c r="F121" s="19"/>
      <c r="G121" s="19"/>
      <c r="H121" s="19"/>
    </row>
    <row r="122" spans="4:8" s="16" customFormat="1">
      <c r="D122" s="19"/>
      <c r="E122" s="19"/>
      <c r="F122" s="19"/>
      <c r="G122" s="19"/>
      <c r="H122" s="19"/>
    </row>
    <row r="123" spans="4:8" s="16" customFormat="1">
      <c r="D123" s="19"/>
      <c r="E123" s="19"/>
      <c r="F123" s="19"/>
      <c r="G123" s="19"/>
      <c r="H123" s="19"/>
    </row>
    <row r="124" spans="4:8" s="16" customFormat="1">
      <c r="D124" s="19"/>
      <c r="E124" s="19"/>
      <c r="F124" s="19"/>
      <c r="G124" s="19"/>
      <c r="H124" s="19"/>
    </row>
    <row r="125" spans="4:8" s="16" customFormat="1">
      <c r="D125" s="19"/>
      <c r="E125" s="19"/>
      <c r="F125" s="19"/>
      <c r="G125" s="19"/>
      <c r="H125" s="19"/>
    </row>
    <row r="126" spans="4:8" s="16" customFormat="1">
      <c r="D126" s="19"/>
      <c r="E126" s="19"/>
      <c r="F126" s="19"/>
      <c r="G126" s="19"/>
      <c r="H126" s="19"/>
    </row>
    <row r="127" spans="4:8" s="16" customFormat="1">
      <c r="D127" s="19"/>
      <c r="E127" s="19"/>
      <c r="F127" s="19"/>
      <c r="G127" s="19"/>
      <c r="H127" s="19"/>
    </row>
    <row r="128" spans="4:8" s="16" customFormat="1">
      <c r="D128" s="19"/>
      <c r="E128" s="19"/>
      <c r="F128" s="19"/>
      <c r="G128" s="19"/>
      <c r="H128" s="19"/>
    </row>
    <row r="129" spans="4:8" s="16" customFormat="1">
      <c r="D129" s="19"/>
      <c r="E129" s="19"/>
      <c r="F129" s="19"/>
      <c r="G129" s="19"/>
      <c r="H129" s="19"/>
    </row>
    <row r="130" spans="4:8" s="16" customFormat="1">
      <c r="D130" s="19"/>
      <c r="E130" s="19"/>
      <c r="F130" s="19"/>
      <c r="G130" s="19"/>
      <c r="H130" s="19"/>
    </row>
    <row r="131" spans="4:8" s="16" customFormat="1">
      <c r="D131" s="19"/>
      <c r="E131" s="19"/>
      <c r="F131" s="19"/>
      <c r="G131" s="19"/>
      <c r="H131" s="19"/>
    </row>
    <row r="132" spans="4:8" s="16" customFormat="1">
      <c r="D132" s="19"/>
      <c r="E132" s="19"/>
      <c r="F132" s="19"/>
      <c r="G132" s="19"/>
      <c r="H132" s="19"/>
    </row>
    <row r="133" spans="4:8" s="16" customFormat="1">
      <c r="D133" s="19"/>
      <c r="E133" s="19"/>
      <c r="F133" s="19"/>
      <c r="G133" s="19"/>
      <c r="H133" s="19"/>
    </row>
    <row r="134" spans="4:8" s="16" customFormat="1">
      <c r="D134" s="19"/>
      <c r="E134" s="19"/>
      <c r="F134" s="19"/>
      <c r="G134" s="19"/>
      <c r="H134" s="19"/>
    </row>
    <row r="135" spans="4:8" s="16" customFormat="1">
      <c r="D135" s="19"/>
      <c r="E135" s="19"/>
      <c r="F135" s="19"/>
      <c r="G135" s="19"/>
      <c r="H135" s="19"/>
    </row>
    <row r="136" spans="4:8" s="16" customFormat="1">
      <c r="D136" s="19"/>
      <c r="E136" s="19"/>
      <c r="F136" s="19"/>
      <c r="G136" s="19"/>
      <c r="H136" s="19"/>
    </row>
    <row r="137" spans="4:8" s="16" customFormat="1">
      <c r="D137" s="19"/>
      <c r="E137" s="19"/>
      <c r="F137" s="19"/>
      <c r="G137" s="19"/>
      <c r="H137" s="19"/>
    </row>
    <row r="138" spans="4:8" s="16" customFormat="1">
      <c r="D138" s="19"/>
      <c r="E138" s="19"/>
      <c r="F138" s="19"/>
      <c r="G138" s="19"/>
      <c r="H138" s="19"/>
    </row>
    <row r="139" spans="4:8" s="16" customFormat="1">
      <c r="D139" s="19"/>
      <c r="E139" s="19"/>
      <c r="F139" s="19"/>
      <c r="G139" s="19"/>
      <c r="H139" s="19"/>
    </row>
    <row r="140" spans="4:8" s="16" customFormat="1">
      <c r="D140" s="19"/>
      <c r="E140" s="19"/>
      <c r="F140" s="19"/>
      <c r="G140" s="19"/>
      <c r="H140" s="19"/>
    </row>
    <row r="141" spans="4:8" s="16" customFormat="1">
      <c r="D141" s="19"/>
      <c r="E141" s="19"/>
      <c r="F141" s="19"/>
      <c r="G141" s="19"/>
      <c r="H141" s="19"/>
    </row>
    <row r="142" spans="4:8" s="16" customFormat="1">
      <c r="D142" s="19"/>
      <c r="E142" s="19"/>
      <c r="F142" s="19"/>
      <c r="G142" s="19"/>
      <c r="H142" s="19"/>
    </row>
    <row r="143" spans="4:8" s="16" customFormat="1">
      <c r="D143" s="19"/>
      <c r="E143" s="19"/>
      <c r="F143" s="19"/>
      <c r="G143" s="19"/>
      <c r="H143" s="19"/>
    </row>
    <row r="144" spans="4:8" s="16" customFormat="1">
      <c r="D144" s="19"/>
      <c r="E144" s="19"/>
      <c r="F144" s="19"/>
      <c r="G144" s="19"/>
      <c r="H144" s="19"/>
    </row>
    <row r="145" spans="4:8" s="16" customFormat="1">
      <c r="D145" s="19"/>
      <c r="E145" s="19"/>
      <c r="F145" s="19"/>
      <c r="G145" s="19"/>
      <c r="H145" s="19"/>
    </row>
    <row r="146" spans="4:8" s="16" customFormat="1">
      <c r="D146" s="19"/>
      <c r="E146" s="19"/>
      <c r="F146" s="19"/>
      <c r="G146" s="19"/>
      <c r="H146" s="19"/>
    </row>
    <row r="147" spans="4:8" s="16" customFormat="1">
      <c r="D147" s="19"/>
      <c r="E147" s="19"/>
      <c r="F147" s="19"/>
      <c r="G147" s="19"/>
      <c r="H147" s="19"/>
    </row>
    <row r="148" spans="4:8" s="16" customFormat="1">
      <c r="D148" s="19"/>
      <c r="E148" s="19"/>
      <c r="F148" s="19"/>
      <c r="G148" s="19"/>
      <c r="H148" s="19"/>
    </row>
    <row r="149" spans="4:8" s="16" customFormat="1">
      <c r="D149" s="19"/>
      <c r="E149" s="19"/>
      <c r="F149" s="19"/>
      <c r="G149" s="19"/>
      <c r="H149" s="19"/>
    </row>
    <row r="150" spans="4:8" s="16" customFormat="1">
      <c r="D150" s="19"/>
      <c r="E150" s="19"/>
      <c r="F150" s="19"/>
      <c r="G150" s="19"/>
      <c r="H150" s="19"/>
    </row>
    <row r="151" spans="4:8" s="16" customFormat="1">
      <c r="D151" s="19"/>
      <c r="E151" s="19"/>
      <c r="F151" s="19"/>
      <c r="G151" s="19"/>
      <c r="H151" s="19"/>
    </row>
    <row r="152" spans="4:8" s="16" customFormat="1">
      <c r="D152" s="19"/>
      <c r="E152" s="19"/>
      <c r="F152" s="19"/>
      <c r="G152" s="19"/>
      <c r="H152" s="19"/>
    </row>
    <row r="153" spans="4:8" s="16" customFormat="1">
      <c r="D153" s="19"/>
      <c r="E153" s="19"/>
      <c r="F153" s="19"/>
      <c r="G153" s="19"/>
      <c r="H153" s="19"/>
    </row>
    <row r="154" spans="4:8" s="16" customFormat="1">
      <c r="D154" s="19"/>
      <c r="E154" s="19"/>
      <c r="F154" s="19"/>
      <c r="G154" s="19"/>
      <c r="H154" s="19"/>
    </row>
    <row r="155" spans="4:8" s="16" customFormat="1">
      <c r="D155" s="19"/>
      <c r="E155" s="19"/>
      <c r="F155" s="19"/>
      <c r="G155" s="19"/>
      <c r="H155" s="19"/>
    </row>
    <row r="156" spans="4:8" s="16" customFormat="1">
      <c r="D156" s="19"/>
      <c r="E156" s="19"/>
      <c r="F156" s="19"/>
      <c r="G156" s="19"/>
      <c r="H156" s="19"/>
    </row>
    <row r="157" spans="4:8" s="16" customFormat="1">
      <c r="D157" s="19"/>
      <c r="E157" s="19"/>
      <c r="F157" s="19"/>
      <c r="G157" s="19"/>
      <c r="H157" s="19"/>
    </row>
    <row r="158" spans="4:8" s="16" customFormat="1">
      <c r="D158" s="19"/>
      <c r="E158" s="19"/>
      <c r="F158" s="19"/>
      <c r="G158" s="19"/>
      <c r="H158" s="19"/>
    </row>
    <row r="159" spans="4:8" s="16" customFormat="1">
      <c r="D159" s="19"/>
      <c r="E159" s="19"/>
      <c r="F159" s="19"/>
      <c r="G159" s="19"/>
      <c r="H159" s="19"/>
    </row>
    <row r="160" spans="4:8" s="16" customFormat="1">
      <c r="D160" s="19"/>
      <c r="E160" s="19"/>
      <c r="F160" s="19"/>
      <c r="G160" s="19"/>
      <c r="H160" s="19"/>
    </row>
    <row r="161" spans="4:8" s="16" customFormat="1">
      <c r="D161" s="19"/>
      <c r="E161" s="19"/>
      <c r="F161" s="19"/>
      <c r="G161" s="19"/>
      <c r="H161" s="19"/>
    </row>
    <row r="162" spans="4:8" s="16" customFormat="1">
      <c r="D162" s="19"/>
      <c r="E162" s="19"/>
      <c r="F162" s="19"/>
      <c r="G162" s="19"/>
      <c r="H162" s="19"/>
    </row>
    <row r="163" spans="4:8" s="16" customFormat="1">
      <c r="D163" s="19"/>
      <c r="E163" s="19"/>
      <c r="F163" s="19"/>
      <c r="G163" s="19"/>
      <c r="H163" s="19"/>
    </row>
    <row r="164" spans="4:8" s="16" customFormat="1">
      <c r="D164" s="19"/>
      <c r="E164" s="19"/>
      <c r="F164" s="19"/>
      <c r="G164" s="19"/>
      <c r="H164" s="19"/>
    </row>
    <row r="165" spans="4:8" s="16" customFormat="1">
      <c r="D165" s="19"/>
      <c r="E165" s="19"/>
      <c r="F165" s="19"/>
      <c r="G165" s="19"/>
      <c r="H165" s="19"/>
    </row>
    <row r="166" spans="4:8" s="16" customFormat="1">
      <c r="D166" s="19"/>
      <c r="E166" s="19"/>
      <c r="F166" s="19"/>
      <c r="G166" s="19"/>
      <c r="H166" s="19"/>
    </row>
    <row r="167" spans="4:8" s="16" customFormat="1">
      <c r="D167" s="19"/>
      <c r="E167" s="19"/>
      <c r="F167" s="19"/>
      <c r="G167" s="19"/>
      <c r="H167" s="19"/>
    </row>
    <row r="168" spans="4:8" s="16" customFormat="1">
      <c r="D168" s="19"/>
      <c r="E168" s="19"/>
      <c r="F168" s="19"/>
      <c r="G168" s="19"/>
      <c r="H168" s="19"/>
    </row>
    <row r="169" spans="4:8" s="16" customFormat="1">
      <c r="D169" s="19"/>
      <c r="E169" s="19"/>
      <c r="F169" s="19"/>
      <c r="G169" s="19"/>
      <c r="H169" s="19"/>
    </row>
    <row r="170" spans="4:8" s="16" customFormat="1">
      <c r="D170" s="19"/>
      <c r="E170" s="19"/>
      <c r="F170" s="19"/>
      <c r="G170" s="19"/>
      <c r="H170" s="19"/>
    </row>
    <row r="171" spans="4:8" s="16" customFormat="1">
      <c r="D171" s="19"/>
      <c r="E171" s="19"/>
      <c r="F171" s="19"/>
      <c r="G171" s="19"/>
      <c r="H171" s="19"/>
    </row>
    <row r="172" spans="4:8" s="16" customFormat="1">
      <c r="D172" s="19"/>
      <c r="E172" s="19"/>
      <c r="F172" s="19"/>
      <c r="G172" s="19"/>
      <c r="H172" s="19"/>
    </row>
    <row r="173" spans="4:8" s="16" customFormat="1">
      <c r="D173" s="19"/>
      <c r="E173" s="19"/>
      <c r="F173" s="19"/>
      <c r="G173" s="19"/>
      <c r="H173" s="19"/>
    </row>
    <row r="174" spans="4:8" s="16" customFormat="1">
      <c r="D174" s="19"/>
      <c r="E174" s="19"/>
      <c r="F174" s="19"/>
      <c r="G174" s="19"/>
      <c r="H174" s="19"/>
    </row>
    <row r="175" spans="4:8" s="16" customFormat="1">
      <c r="D175" s="19"/>
      <c r="E175" s="19"/>
      <c r="F175" s="19"/>
      <c r="G175" s="19"/>
      <c r="H175" s="19"/>
    </row>
    <row r="176" spans="4:8" s="16" customFormat="1">
      <c r="D176" s="19"/>
      <c r="E176" s="19"/>
      <c r="F176" s="19"/>
      <c r="G176" s="19"/>
      <c r="H176" s="19"/>
    </row>
    <row r="177" spans="4:8" s="16" customFormat="1">
      <c r="D177" s="19"/>
      <c r="E177" s="19"/>
      <c r="F177" s="19"/>
      <c r="G177" s="19"/>
      <c r="H177" s="19"/>
    </row>
    <row r="178" spans="4:8" s="16" customFormat="1">
      <c r="D178" s="19"/>
      <c r="E178" s="19"/>
      <c r="F178" s="19"/>
      <c r="G178" s="19"/>
      <c r="H178" s="19"/>
    </row>
    <row r="179" spans="4:8" s="16" customFormat="1">
      <c r="D179" s="19"/>
      <c r="E179" s="19"/>
      <c r="F179" s="19"/>
      <c r="G179" s="19"/>
      <c r="H179" s="19"/>
    </row>
    <row r="180" spans="4:8" s="16" customFormat="1">
      <c r="D180" s="19"/>
      <c r="E180" s="19"/>
      <c r="F180" s="19"/>
      <c r="G180" s="19"/>
      <c r="H180" s="19"/>
    </row>
    <row r="181" spans="4:8" s="16" customFormat="1">
      <c r="D181" s="19"/>
      <c r="E181" s="19"/>
      <c r="F181" s="19"/>
      <c r="G181" s="19"/>
      <c r="H181" s="19"/>
    </row>
    <row r="182" spans="4:8" s="16" customFormat="1">
      <c r="D182" s="19"/>
      <c r="E182" s="19"/>
      <c r="F182" s="19"/>
      <c r="G182" s="19"/>
      <c r="H182" s="19"/>
    </row>
    <row r="183" spans="4:8" s="16" customFormat="1">
      <c r="D183" s="19"/>
      <c r="E183" s="19"/>
      <c r="F183" s="19"/>
      <c r="G183" s="19"/>
      <c r="H183" s="19"/>
    </row>
    <row r="184" spans="4:8" s="16" customFormat="1">
      <c r="D184" s="19"/>
      <c r="E184" s="19"/>
      <c r="F184" s="19"/>
      <c r="G184" s="19"/>
      <c r="H184" s="19"/>
    </row>
    <row r="185" spans="4:8" s="16" customFormat="1">
      <c r="D185" s="19"/>
      <c r="E185" s="19"/>
      <c r="F185" s="19"/>
      <c r="G185" s="19"/>
      <c r="H185" s="19"/>
    </row>
    <row r="186" spans="4:8" s="16" customFormat="1">
      <c r="D186" s="19"/>
      <c r="E186" s="19"/>
      <c r="F186" s="19"/>
      <c r="G186" s="19"/>
      <c r="H186" s="19"/>
    </row>
    <row r="187" spans="4:8" s="16" customFormat="1">
      <c r="D187" s="19"/>
      <c r="E187" s="19"/>
      <c r="F187" s="19"/>
      <c r="G187" s="19"/>
      <c r="H187" s="19"/>
    </row>
    <row r="188" spans="4:8" s="16" customFormat="1">
      <c r="D188" s="19"/>
      <c r="E188" s="19"/>
      <c r="F188" s="19"/>
      <c r="G188" s="19"/>
      <c r="H188" s="19"/>
    </row>
    <row r="189" spans="4:8" s="16" customFormat="1">
      <c r="D189" s="19"/>
      <c r="E189" s="19"/>
      <c r="F189" s="19"/>
      <c r="G189" s="19"/>
      <c r="H189" s="19"/>
    </row>
    <row r="190" spans="4:8" s="16" customFormat="1">
      <c r="D190" s="19"/>
      <c r="E190" s="19"/>
      <c r="F190" s="19"/>
      <c r="G190" s="19"/>
      <c r="H190" s="19"/>
    </row>
    <row r="191" spans="4:8" s="16" customFormat="1">
      <c r="D191" s="19"/>
      <c r="E191" s="19"/>
      <c r="F191" s="19"/>
      <c r="G191" s="19"/>
      <c r="H191" s="19"/>
    </row>
    <row r="192" spans="4:8" s="16" customFormat="1">
      <c r="D192" s="19"/>
      <c r="E192" s="19"/>
      <c r="F192" s="19"/>
      <c r="G192" s="19"/>
      <c r="H192" s="19"/>
    </row>
    <row r="193" spans="4:8" s="16" customFormat="1">
      <c r="D193" s="19"/>
      <c r="E193" s="19"/>
      <c r="F193" s="19"/>
      <c r="G193" s="19"/>
      <c r="H193" s="19"/>
    </row>
    <row r="194" spans="4:8" s="16" customFormat="1">
      <c r="D194" s="19"/>
      <c r="E194" s="19"/>
      <c r="F194" s="19"/>
      <c r="G194" s="19"/>
      <c r="H194" s="19"/>
    </row>
    <row r="195" spans="4:8" s="16" customFormat="1">
      <c r="D195" s="19"/>
      <c r="E195" s="19"/>
      <c r="F195" s="19"/>
      <c r="G195" s="19"/>
      <c r="H195" s="19"/>
    </row>
    <row r="196" spans="4:8" s="16" customFormat="1">
      <c r="D196" s="19"/>
      <c r="E196" s="19"/>
      <c r="F196" s="19"/>
      <c r="G196" s="19"/>
      <c r="H196" s="19"/>
    </row>
    <row r="197" spans="4:8" s="16" customFormat="1">
      <c r="D197" s="19"/>
      <c r="E197" s="19"/>
      <c r="F197" s="19"/>
      <c r="G197" s="19"/>
      <c r="H197" s="19"/>
    </row>
    <row r="198" spans="4:8" s="16" customFormat="1">
      <c r="D198" s="19"/>
      <c r="E198" s="19"/>
      <c r="F198" s="19"/>
      <c r="G198" s="19"/>
      <c r="H198" s="19"/>
    </row>
    <row r="199" spans="4:8" s="16" customFormat="1">
      <c r="D199" s="19"/>
      <c r="E199" s="19"/>
      <c r="F199" s="19"/>
      <c r="G199" s="19"/>
      <c r="H199" s="19"/>
    </row>
    <row r="200" spans="4:8" s="16" customFormat="1">
      <c r="D200" s="19"/>
      <c r="E200" s="19"/>
      <c r="F200" s="19"/>
      <c r="G200" s="19"/>
      <c r="H200" s="19"/>
    </row>
    <row r="201" spans="4:8" s="16" customFormat="1">
      <c r="D201" s="19"/>
      <c r="E201" s="19"/>
      <c r="F201" s="19"/>
      <c r="G201" s="19"/>
      <c r="H201" s="19"/>
    </row>
    <row r="202" spans="4:8" s="16" customFormat="1">
      <c r="D202" s="19"/>
      <c r="E202" s="19"/>
      <c r="F202" s="19"/>
      <c r="G202" s="19"/>
      <c r="H202" s="19"/>
    </row>
    <row r="203" spans="4:8" s="16" customFormat="1">
      <c r="D203" s="19"/>
      <c r="E203" s="19"/>
      <c r="F203" s="19"/>
      <c r="G203" s="19"/>
      <c r="H203" s="19"/>
    </row>
    <row r="204" spans="4:8" s="16" customFormat="1">
      <c r="D204" s="19"/>
      <c r="E204" s="19"/>
      <c r="F204" s="19"/>
      <c r="G204" s="19"/>
      <c r="H204" s="19"/>
    </row>
    <row r="205" spans="4:8" s="16" customFormat="1">
      <c r="D205" s="19"/>
      <c r="E205" s="19"/>
      <c r="F205" s="19"/>
      <c r="G205" s="19"/>
      <c r="H205" s="19"/>
    </row>
    <row r="206" spans="4:8" s="16" customFormat="1">
      <c r="D206" s="19"/>
      <c r="E206" s="19"/>
      <c r="F206" s="19"/>
      <c r="G206" s="19"/>
      <c r="H206" s="19"/>
    </row>
    <row r="207" spans="4:8" s="16" customFormat="1">
      <c r="D207" s="19"/>
      <c r="E207" s="19"/>
      <c r="F207" s="19"/>
      <c r="G207" s="19"/>
      <c r="H207" s="19"/>
    </row>
    <row r="208" spans="4:8" s="16" customFormat="1">
      <c r="D208" s="19"/>
      <c r="E208" s="19"/>
      <c r="F208" s="19"/>
      <c r="G208" s="19"/>
      <c r="H208" s="19"/>
    </row>
    <row r="209" spans="4:8" s="16" customFormat="1">
      <c r="D209" s="19"/>
      <c r="E209" s="19"/>
      <c r="F209" s="19"/>
      <c r="G209" s="19"/>
      <c r="H209" s="19"/>
    </row>
    <row r="210" spans="4:8" s="16" customFormat="1">
      <c r="D210" s="19"/>
      <c r="E210" s="19"/>
      <c r="F210" s="19"/>
      <c r="G210" s="19"/>
      <c r="H210" s="19"/>
    </row>
    <row r="211" spans="4:8" s="16" customFormat="1">
      <c r="D211" s="19"/>
      <c r="E211" s="19"/>
      <c r="F211" s="19"/>
      <c r="G211" s="19"/>
      <c r="H211" s="19"/>
    </row>
    <row r="212" spans="4:8" s="16" customFormat="1">
      <c r="D212" s="19"/>
      <c r="E212" s="19"/>
      <c r="F212" s="19"/>
      <c r="G212" s="19"/>
      <c r="H212" s="19"/>
    </row>
    <row r="213" spans="4:8" s="16" customFormat="1">
      <c r="D213" s="19"/>
      <c r="E213" s="19"/>
      <c r="F213" s="19"/>
      <c r="G213" s="19"/>
      <c r="H213" s="19"/>
    </row>
    <row r="214" spans="4:8" s="16" customFormat="1">
      <c r="D214" s="19"/>
      <c r="E214" s="19"/>
      <c r="F214" s="19"/>
      <c r="G214" s="19"/>
      <c r="H214" s="19"/>
    </row>
    <row r="215" spans="4:8" s="16" customFormat="1">
      <c r="D215" s="19"/>
      <c r="E215" s="19"/>
      <c r="F215" s="19"/>
      <c r="G215" s="19"/>
      <c r="H215" s="19"/>
    </row>
    <row r="216" spans="4:8" s="16" customFormat="1">
      <c r="D216" s="19"/>
      <c r="E216" s="19"/>
      <c r="F216" s="19"/>
      <c r="G216" s="19"/>
      <c r="H216" s="19"/>
    </row>
    <row r="217" spans="4:8" s="16" customFormat="1">
      <c r="D217" s="19"/>
      <c r="E217" s="19"/>
      <c r="F217" s="19"/>
      <c r="G217" s="19"/>
      <c r="H217" s="19"/>
    </row>
    <row r="218" spans="4:8" s="16" customFormat="1">
      <c r="D218" s="19"/>
      <c r="E218" s="19"/>
      <c r="F218" s="19"/>
      <c r="G218" s="19"/>
      <c r="H218" s="19"/>
    </row>
    <row r="219" spans="4:8" s="16" customFormat="1">
      <c r="D219" s="19"/>
      <c r="E219" s="19"/>
      <c r="F219" s="19"/>
      <c r="G219" s="19"/>
      <c r="H219" s="19"/>
    </row>
    <row r="220" spans="4:8" s="16" customFormat="1">
      <c r="D220" s="19"/>
      <c r="E220" s="19"/>
      <c r="F220" s="19"/>
      <c r="G220" s="19"/>
      <c r="H220" s="19"/>
    </row>
    <row r="221" spans="4:8" s="16" customFormat="1">
      <c r="D221" s="19"/>
      <c r="E221" s="19"/>
      <c r="F221" s="19"/>
      <c r="G221" s="19"/>
      <c r="H221" s="19"/>
    </row>
    <row r="222" spans="4:8" s="16" customFormat="1">
      <c r="D222" s="19"/>
      <c r="E222" s="19"/>
      <c r="F222" s="19"/>
      <c r="G222" s="19"/>
      <c r="H222" s="19"/>
    </row>
    <row r="223" spans="4:8" s="16" customFormat="1">
      <c r="D223" s="19"/>
      <c r="E223" s="19"/>
      <c r="F223" s="19"/>
      <c r="G223" s="19"/>
      <c r="H223" s="19"/>
    </row>
    <row r="224" spans="4:8" s="16" customFormat="1">
      <c r="D224" s="19"/>
      <c r="E224" s="19"/>
      <c r="F224" s="19"/>
      <c r="G224" s="19"/>
      <c r="H224" s="19"/>
    </row>
    <row r="225" spans="4:8" s="16" customFormat="1">
      <c r="D225" s="19"/>
      <c r="E225" s="19"/>
      <c r="F225" s="19"/>
      <c r="G225" s="19"/>
      <c r="H225" s="19"/>
    </row>
    <row r="226" spans="4:8" s="16" customFormat="1">
      <c r="D226" s="19"/>
      <c r="E226" s="19"/>
      <c r="F226" s="19"/>
      <c r="G226" s="19"/>
      <c r="H226" s="19"/>
    </row>
    <row r="227" spans="4:8" s="16" customFormat="1">
      <c r="D227" s="19"/>
      <c r="E227" s="19"/>
      <c r="F227" s="19"/>
      <c r="G227" s="19"/>
      <c r="H227" s="19"/>
    </row>
    <row r="228" spans="4:8" s="16" customFormat="1">
      <c r="D228" s="19"/>
      <c r="E228" s="19"/>
      <c r="F228" s="19"/>
      <c r="G228" s="19"/>
      <c r="H228" s="19"/>
    </row>
    <row r="229" spans="4:8" s="16" customFormat="1">
      <c r="D229" s="19"/>
      <c r="E229" s="19"/>
      <c r="F229" s="19"/>
      <c r="G229" s="19"/>
      <c r="H229" s="19"/>
    </row>
    <row r="230" spans="4:8" s="16" customFormat="1">
      <c r="D230" s="19"/>
      <c r="E230" s="19"/>
      <c r="F230" s="19"/>
      <c r="G230" s="19"/>
      <c r="H230" s="19"/>
    </row>
    <row r="231" spans="4:8" s="16" customFormat="1">
      <c r="D231" s="19"/>
      <c r="E231" s="19"/>
      <c r="F231" s="19"/>
      <c r="G231" s="19"/>
      <c r="H231" s="19"/>
    </row>
    <row r="232" spans="4:8" s="16" customFormat="1">
      <c r="D232" s="19"/>
      <c r="E232" s="19"/>
      <c r="F232" s="19"/>
      <c r="G232" s="19"/>
      <c r="H232" s="19"/>
    </row>
    <row r="233" spans="4:8" s="16" customFormat="1">
      <c r="D233" s="19"/>
      <c r="E233" s="19"/>
      <c r="F233" s="19"/>
      <c r="G233" s="19"/>
      <c r="H233" s="19"/>
    </row>
    <row r="234" spans="4:8" s="16" customFormat="1">
      <c r="D234" s="19"/>
      <c r="E234" s="19"/>
      <c r="F234" s="19"/>
      <c r="G234" s="19"/>
      <c r="H234" s="19"/>
    </row>
    <row r="235" spans="4:8" s="16" customFormat="1">
      <c r="D235" s="19"/>
      <c r="E235" s="19"/>
      <c r="F235" s="19"/>
      <c r="G235" s="19"/>
      <c r="H235" s="19"/>
    </row>
    <row r="236" spans="4:8" s="16" customFormat="1">
      <c r="D236" s="19"/>
      <c r="E236" s="19"/>
      <c r="F236" s="19"/>
      <c r="G236" s="19"/>
      <c r="H236" s="19"/>
    </row>
    <row r="237" spans="4:8" s="16" customFormat="1">
      <c r="D237" s="19"/>
      <c r="E237" s="19"/>
      <c r="F237" s="19"/>
      <c r="G237" s="19"/>
      <c r="H237" s="19"/>
    </row>
    <row r="238" spans="4:8" s="16" customFormat="1">
      <c r="D238" s="19"/>
      <c r="E238" s="19"/>
      <c r="F238" s="19"/>
      <c r="G238" s="19"/>
      <c r="H238" s="19"/>
    </row>
    <row r="239" spans="4:8" s="16" customFormat="1">
      <c r="D239" s="19"/>
      <c r="E239" s="19"/>
      <c r="F239" s="19"/>
      <c r="G239" s="19"/>
      <c r="H239" s="19"/>
    </row>
    <row r="240" spans="4:8" s="16" customFormat="1">
      <c r="D240" s="19"/>
      <c r="E240" s="19"/>
      <c r="F240" s="19"/>
      <c r="G240" s="19"/>
      <c r="H240" s="19"/>
    </row>
    <row r="241" spans="4:8" s="16" customFormat="1">
      <c r="D241" s="19"/>
      <c r="E241" s="19"/>
      <c r="F241" s="19"/>
      <c r="G241" s="19"/>
      <c r="H241" s="19"/>
    </row>
    <row r="242" spans="4:8" s="16" customFormat="1">
      <c r="D242" s="19"/>
      <c r="E242" s="19"/>
      <c r="F242" s="19"/>
      <c r="G242" s="19"/>
      <c r="H242" s="19"/>
    </row>
    <row r="243" spans="4:8" s="16" customFormat="1">
      <c r="D243" s="19"/>
      <c r="E243" s="19"/>
      <c r="F243" s="19"/>
      <c r="G243" s="19"/>
      <c r="H243" s="19"/>
    </row>
    <row r="244" spans="4:8" s="16" customFormat="1">
      <c r="D244" s="19"/>
      <c r="E244" s="19"/>
      <c r="F244" s="19"/>
      <c r="G244" s="19"/>
      <c r="H244" s="19"/>
    </row>
    <row r="245" spans="4:8" s="16" customFormat="1">
      <c r="D245" s="19"/>
      <c r="E245" s="19"/>
      <c r="F245" s="19"/>
      <c r="G245" s="19"/>
      <c r="H245" s="19"/>
    </row>
    <row r="246" spans="4:8" s="16" customFormat="1">
      <c r="D246" s="19"/>
      <c r="E246" s="19"/>
      <c r="F246" s="19"/>
      <c r="G246" s="19"/>
      <c r="H246" s="19"/>
    </row>
    <row r="247" spans="4:8" s="16" customFormat="1">
      <c r="D247" s="19"/>
      <c r="E247" s="19"/>
      <c r="F247" s="19"/>
      <c r="G247" s="19"/>
      <c r="H247" s="19"/>
    </row>
    <row r="248" spans="4:8" s="16" customFormat="1">
      <c r="D248" s="19"/>
      <c r="E248" s="19"/>
      <c r="F248" s="19"/>
      <c r="G248" s="19"/>
      <c r="H248" s="19"/>
    </row>
    <row r="249" spans="4:8" s="16" customFormat="1">
      <c r="D249" s="19"/>
      <c r="E249" s="19"/>
      <c r="F249" s="19"/>
      <c r="G249" s="19"/>
      <c r="H249" s="19"/>
    </row>
    <row r="250" spans="4:8" s="16" customFormat="1">
      <c r="D250" s="19"/>
      <c r="E250" s="19"/>
      <c r="F250" s="19"/>
      <c r="G250" s="19"/>
      <c r="H250" s="19"/>
    </row>
    <row r="251" spans="4:8" s="16" customFormat="1">
      <c r="D251" s="19"/>
      <c r="E251" s="19"/>
      <c r="F251" s="19"/>
      <c r="G251" s="19"/>
      <c r="H251" s="19"/>
    </row>
    <row r="252" spans="4:8" s="16" customFormat="1">
      <c r="D252" s="19"/>
      <c r="E252" s="19"/>
      <c r="F252" s="19"/>
      <c r="G252" s="19"/>
      <c r="H252" s="19"/>
    </row>
    <row r="253" spans="4:8" s="16" customFormat="1">
      <c r="D253" s="19"/>
      <c r="E253" s="19"/>
      <c r="F253" s="19"/>
      <c r="G253" s="19"/>
      <c r="H253" s="19"/>
    </row>
    <row r="254" spans="4:8" s="16" customFormat="1">
      <c r="D254" s="19"/>
      <c r="E254" s="19"/>
      <c r="F254" s="19"/>
      <c r="G254" s="19"/>
      <c r="H254" s="19"/>
    </row>
    <row r="255" spans="4:8" s="16" customFormat="1">
      <c r="D255" s="19"/>
      <c r="E255" s="19"/>
      <c r="F255" s="19"/>
      <c r="G255" s="19"/>
      <c r="H255" s="19"/>
    </row>
    <row r="256" spans="4:8" s="16" customFormat="1">
      <c r="D256" s="19"/>
      <c r="E256" s="19"/>
      <c r="F256" s="19"/>
      <c r="G256" s="19"/>
      <c r="H256" s="19"/>
    </row>
    <row r="257" spans="4:8" s="16" customFormat="1">
      <c r="D257" s="19"/>
      <c r="E257" s="19"/>
      <c r="F257" s="19"/>
      <c r="G257" s="19"/>
      <c r="H257" s="19"/>
    </row>
    <row r="258" spans="4:8" s="16" customFormat="1">
      <c r="D258" s="19"/>
      <c r="E258" s="19"/>
      <c r="F258" s="19"/>
      <c r="G258" s="19"/>
      <c r="H258" s="19"/>
    </row>
    <row r="259" spans="4:8" s="16" customFormat="1">
      <c r="D259" s="19"/>
      <c r="E259" s="19"/>
      <c r="F259" s="19"/>
      <c r="G259" s="19"/>
      <c r="H259" s="19"/>
    </row>
    <row r="260" spans="4:8" s="16" customFormat="1">
      <c r="D260" s="19"/>
      <c r="E260" s="19"/>
      <c r="F260" s="19"/>
      <c r="G260" s="19"/>
      <c r="H260" s="19"/>
    </row>
    <row r="261" spans="4:8" s="16" customFormat="1">
      <c r="D261" s="19"/>
      <c r="E261" s="19"/>
      <c r="F261" s="19"/>
      <c r="G261" s="19"/>
      <c r="H261" s="19"/>
    </row>
    <row r="262" spans="4:8" s="16" customFormat="1">
      <c r="D262" s="19"/>
      <c r="E262" s="19"/>
      <c r="F262" s="19"/>
      <c r="G262" s="19"/>
      <c r="H262" s="19"/>
    </row>
    <row r="263" spans="4:8" s="16" customFormat="1">
      <c r="D263" s="19"/>
      <c r="E263" s="19"/>
      <c r="F263" s="19"/>
      <c r="G263" s="19"/>
      <c r="H263" s="19"/>
    </row>
    <row r="264" spans="4:8" s="16" customFormat="1">
      <c r="D264" s="19"/>
      <c r="E264" s="19"/>
      <c r="F264" s="19"/>
      <c r="G264" s="19"/>
      <c r="H264" s="19"/>
    </row>
    <row r="265" spans="4:8" s="16" customFormat="1">
      <c r="D265" s="19"/>
      <c r="E265" s="19"/>
      <c r="F265" s="19"/>
      <c r="G265" s="19"/>
      <c r="H265" s="19"/>
    </row>
    <row r="266" spans="4:8" s="16" customFormat="1">
      <c r="D266" s="19"/>
      <c r="E266" s="19"/>
      <c r="F266" s="19"/>
      <c r="G266" s="19"/>
      <c r="H266" s="19"/>
    </row>
    <row r="267" spans="4:8" s="16" customFormat="1">
      <c r="D267" s="19"/>
      <c r="E267" s="19"/>
      <c r="F267" s="19"/>
      <c r="G267" s="19"/>
      <c r="H267" s="19"/>
    </row>
    <row r="268" spans="4:8" s="16" customFormat="1">
      <c r="D268" s="19"/>
      <c r="E268" s="19"/>
      <c r="F268" s="19"/>
      <c r="G268" s="19"/>
      <c r="H268" s="19"/>
    </row>
    <row r="269" spans="4:8" s="16" customFormat="1">
      <c r="D269" s="19"/>
      <c r="E269" s="19"/>
      <c r="F269" s="19"/>
      <c r="G269" s="19"/>
      <c r="H269" s="19"/>
    </row>
    <row r="270" spans="4:8" s="16" customFormat="1">
      <c r="D270" s="19"/>
      <c r="E270" s="19"/>
      <c r="F270" s="19"/>
      <c r="G270" s="19"/>
      <c r="H270" s="19"/>
    </row>
    <row r="271" spans="4:8" s="16" customFormat="1">
      <c r="D271" s="19"/>
      <c r="E271" s="19"/>
      <c r="F271" s="19"/>
      <c r="G271" s="19"/>
      <c r="H271" s="19"/>
    </row>
    <row r="272" spans="4:8" s="16" customFormat="1">
      <c r="D272" s="19"/>
      <c r="E272" s="19"/>
      <c r="F272" s="19"/>
      <c r="G272" s="19"/>
      <c r="H272" s="19"/>
    </row>
    <row r="273" spans="4:8" s="16" customFormat="1">
      <c r="D273" s="19"/>
      <c r="E273" s="19"/>
      <c r="F273" s="19"/>
      <c r="G273" s="19"/>
      <c r="H273" s="19"/>
    </row>
    <row r="274" spans="4:8" s="16" customFormat="1">
      <c r="D274" s="19"/>
      <c r="E274" s="19"/>
      <c r="F274" s="19"/>
      <c r="G274" s="19"/>
      <c r="H274" s="19"/>
    </row>
    <row r="275" spans="4:8" s="16" customFormat="1">
      <c r="D275" s="19"/>
      <c r="E275" s="19"/>
      <c r="F275" s="19"/>
      <c r="G275" s="19"/>
      <c r="H275" s="19"/>
    </row>
    <row r="276" spans="4:8" s="16" customFormat="1">
      <c r="D276" s="19"/>
      <c r="E276" s="19"/>
      <c r="F276" s="19"/>
      <c r="G276" s="19"/>
      <c r="H276" s="19"/>
    </row>
    <row r="277" spans="4:8" s="16" customFormat="1">
      <c r="D277" s="19"/>
      <c r="E277" s="19"/>
      <c r="F277" s="19"/>
      <c r="G277" s="19"/>
      <c r="H277" s="19"/>
    </row>
    <row r="278" spans="4:8" s="16" customFormat="1">
      <c r="D278" s="19"/>
      <c r="E278" s="19"/>
      <c r="F278" s="19"/>
      <c r="G278" s="19"/>
      <c r="H278" s="19"/>
    </row>
    <row r="279" spans="4:8" s="16" customFormat="1">
      <c r="D279" s="19"/>
      <c r="E279" s="19"/>
      <c r="F279" s="19"/>
      <c r="G279" s="19"/>
      <c r="H279" s="19"/>
    </row>
    <row r="280" spans="4:8" s="16" customFormat="1">
      <c r="D280" s="19"/>
      <c r="E280" s="19"/>
      <c r="F280" s="19"/>
      <c r="G280" s="19"/>
      <c r="H280" s="19"/>
    </row>
    <row r="281" spans="4:8" s="16" customFormat="1">
      <c r="D281" s="19"/>
      <c r="E281" s="19"/>
      <c r="F281" s="19"/>
      <c r="G281" s="19"/>
      <c r="H281" s="19"/>
    </row>
    <row r="282" spans="4:8" s="16" customFormat="1">
      <c r="D282" s="19"/>
      <c r="E282" s="19"/>
      <c r="F282" s="19"/>
      <c r="G282" s="19"/>
      <c r="H282" s="19"/>
    </row>
    <row r="283" spans="4:8" s="16" customFormat="1">
      <c r="D283" s="19"/>
      <c r="E283" s="19"/>
      <c r="F283" s="19"/>
      <c r="G283" s="19"/>
      <c r="H283" s="19"/>
    </row>
    <row r="284" spans="4:8" s="16" customFormat="1">
      <c r="D284" s="19"/>
      <c r="E284" s="19"/>
      <c r="F284" s="19"/>
      <c r="G284" s="19"/>
      <c r="H284" s="19"/>
    </row>
    <row r="285" spans="4:8" s="16" customFormat="1">
      <c r="D285" s="19"/>
      <c r="E285" s="19"/>
      <c r="F285" s="19"/>
      <c r="G285" s="19"/>
      <c r="H285" s="19"/>
    </row>
    <row r="286" spans="4:8" s="16" customFormat="1">
      <c r="D286" s="19"/>
      <c r="E286" s="19"/>
      <c r="F286" s="19"/>
      <c r="G286" s="19"/>
      <c r="H286" s="19"/>
    </row>
    <row r="287" spans="4:8" s="16" customFormat="1">
      <c r="D287" s="19"/>
      <c r="E287" s="19"/>
      <c r="F287" s="19"/>
      <c r="G287" s="19"/>
      <c r="H287" s="19"/>
    </row>
    <row r="288" spans="4:8" s="16" customFormat="1">
      <c r="D288" s="19"/>
      <c r="E288" s="19"/>
      <c r="F288" s="19"/>
      <c r="G288" s="19"/>
      <c r="H288" s="19"/>
    </row>
    <row r="289" spans="4:8" s="16" customFormat="1">
      <c r="D289" s="19"/>
      <c r="E289" s="19"/>
      <c r="F289" s="19"/>
      <c r="G289" s="19"/>
      <c r="H289" s="19"/>
    </row>
    <row r="290" spans="4:8" s="16" customFormat="1">
      <c r="D290" s="19"/>
      <c r="E290" s="19"/>
      <c r="F290" s="19"/>
      <c r="G290" s="19"/>
      <c r="H290" s="19"/>
    </row>
    <row r="291" spans="4:8" s="16" customFormat="1">
      <c r="D291" s="19"/>
      <c r="E291" s="19"/>
      <c r="F291" s="19"/>
      <c r="G291" s="19"/>
      <c r="H291" s="19"/>
    </row>
    <row r="292" spans="4:8" s="16" customFormat="1">
      <c r="D292" s="19"/>
      <c r="E292" s="19"/>
      <c r="F292" s="19"/>
      <c r="G292" s="19"/>
      <c r="H292" s="19"/>
    </row>
    <row r="293" spans="4:8" s="16" customFormat="1">
      <c r="D293" s="19"/>
      <c r="E293" s="19"/>
      <c r="F293" s="19"/>
      <c r="G293" s="19"/>
      <c r="H293" s="19"/>
    </row>
    <row r="294" spans="4:8" s="16" customFormat="1">
      <c r="D294" s="19"/>
      <c r="E294" s="19"/>
      <c r="F294" s="19"/>
      <c r="G294" s="19"/>
      <c r="H294" s="19"/>
    </row>
    <row r="295" spans="4:8" s="16" customFormat="1">
      <c r="D295" s="19"/>
      <c r="E295" s="19"/>
      <c r="F295" s="19"/>
      <c r="G295" s="19"/>
      <c r="H295" s="19"/>
    </row>
    <row r="296" spans="4:8" s="16" customFormat="1">
      <c r="D296" s="19"/>
      <c r="E296" s="19"/>
      <c r="F296" s="19"/>
      <c r="G296" s="19"/>
      <c r="H296" s="19"/>
    </row>
    <row r="297" spans="4:8" s="16" customFormat="1">
      <c r="D297" s="19"/>
      <c r="E297" s="19"/>
      <c r="F297" s="19"/>
      <c r="G297" s="19"/>
      <c r="H297" s="19"/>
    </row>
    <row r="298" spans="4:8" s="16" customFormat="1">
      <c r="D298" s="19"/>
      <c r="E298" s="19"/>
      <c r="F298" s="19"/>
      <c r="G298" s="19"/>
      <c r="H298" s="19"/>
    </row>
    <row r="299" spans="4:8" s="16" customFormat="1">
      <c r="D299" s="19"/>
      <c r="E299" s="19"/>
      <c r="F299" s="19"/>
      <c r="G299" s="19"/>
      <c r="H299" s="19"/>
    </row>
    <row r="300" spans="4:8" s="16" customFormat="1">
      <c r="D300" s="19"/>
      <c r="E300" s="19"/>
      <c r="F300" s="19"/>
      <c r="G300" s="19"/>
      <c r="H300" s="19"/>
    </row>
    <row r="301" spans="4:8" s="16" customFormat="1">
      <c r="D301" s="19"/>
      <c r="E301" s="19"/>
      <c r="F301" s="19"/>
      <c r="G301" s="19"/>
      <c r="H301" s="19"/>
    </row>
    <row r="302" spans="4:8" s="16" customFormat="1">
      <c r="D302" s="19"/>
      <c r="E302" s="19"/>
      <c r="F302" s="19"/>
      <c r="G302" s="19"/>
      <c r="H302" s="19"/>
    </row>
    <row r="303" spans="4:8" s="16" customFormat="1">
      <c r="D303" s="19"/>
      <c r="E303" s="19"/>
      <c r="F303" s="19"/>
      <c r="G303" s="19"/>
      <c r="H303" s="19"/>
    </row>
    <row r="304" spans="4:8" s="16" customFormat="1">
      <c r="D304" s="19"/>
      <c r="E304" s="19"/>
      <c r="F304" s="19"/>
      <c r="G304" s="19"/>
      <c r="H304" s="19"/>
    </row>
    <row r="305" spans="4:8" s="16" customFormat="1">
      <c r="D305" s="19"/>
      <c r="E305" s="19"/>
      <c r="F305" s="19"/>
      <c r="G305" s="19"/>
      <c r="H305" s="19"/>
    </row>
    <row r="306" spans="4:8" s="16" customFormat="1">
      <c r="D306" s="19"/>
      <c r="E306" s="19"/>
      <c r="F306" s="19"/>
      <c r="G306" s="19"/>
      <c r="H306" s="19"/>
    </row>
    <row r="307" spans="4:8" s="16" customFormat="1">
      <c r="D307" s="19"/>
      <c r="E307" s="19"/>
      <c r="F307" s="19"/>
      <c r="G307" s="19"/>
      <c r="H307" s="19"/>
    </row>
    <row r="308" spans="4:8" s="16" customFormat="1">
      <c r="D308" s="19"/>
      <c r="E308" s="19"/>
      <c r="F308" s="19"/>
      <c r="G308" s="19"/>
      <c r="H308" s="19"/>
    </row>
    <row r="309" spans="4:8" s="16" customFormat="1">
      <c r="D309" s="19"/>
      <c r="E309" s="19"/>
      <c r="F309" s="19"/>
      <c r="G309" s="19"/>
      <c r="H309" s="19"/>
    </row>
    <row r="310" spans="4:8" s="16" customFormat="1">
      <c r="D310" s="19"/>
      <c r="E310" s="19"/>
      <c r="F310" s="19"/>
      <c r="G310" s="19"/>
      <c r="H310" s="19"/>
    </row>
    <row r="311" spans="4:8" s="16" customFormat="1">
      <c r="D311" s="19"/>
      <c r="E311" s="19"/>
      <c r="F311" s="19"/>
      <c r="G311" s="19"/>
      <c r="H311" s="19"/>
    </row>
    <row r="312" spans="4:8" s="16" customFormat="1">
      <c r="D312" s="19"/>
      <c r="E312" s="19"/>
      <c r="F312" s="19"/>
      <c r="G312" s="19"/>
      <c r="H312" s="19"/>
    </row>
    <row r="313" spans="4:8" s="16" customFormat="1">
      <c r="D313" s="19"/>
      <c r="E313" s="19"/>
      <c r="F313" s="19"/>
      <c r="G313" s="19"/>
      <c r="H313" s="19"/>
    </row>
    <row r="314" spans="4:8" s="16" customFormat="1">
      <c r="D314" s="19"/>
      <c r="E314" s="19"/>
      <c r="F314" s="19"/>
      <c r="G314" s="19"/>
      <c r="H314" s="19"/>
    </row>
    <row r="315" spans="4:8" s="16" customFormat="1">
      <c r="D315" s="19"/>
      <c r="E315" s="19"/>
      <c r="F315" s="19"/>
      <c r="G315" s="19"/>
      <c r="H315" s="19"/>
    </row>
    <row r="316" spans="4:8" s="16" customFormat="1">
      <c r="D316" s="19"/>
      <c r="E316" s="19"/>
      <c r="F316" s="19"/>
      <c r="G316" s="19"/>
      <c r="H316" s="19"/>
    </row>
    <row r="317" spans="4:8" s="16" customFormat="1">
      <c r="D317" s="19"/>
      <c r="E317" s="19"/>
      <c r="F317" s="19"/>
      <c r="G317" s="19"/>
      <c r="H317" s="19"/>
    </row>
    <row r="318" spans="4:8" s="16" customFormat="1">
      <c r="D318" s="19"/>
      <c r="E318" s="19"/>
      <c r="F318" s="19"/>
      <c r="G318" s="19"/>
      <c r="H318" s="19"/>
    </row>
    <row r="319" spans="4:8" s="16" customFormat="1">
      <c r="D319" s="19"/>
      <c r="E319" s="19"/>
      <c r="F319" s="19"/>
      <c r="G319" s="19"/>
      <c r="H319" s="19"/>
    </row>
    <row r="320" spans="4:8" s="16" customFormat="1">
      <c r="D320" s="19"/>
      <c r="E320" s="19"/>
      <c r="F320" s="19"/>
      <c r="G320" s="19"/>
      <c r="H320" s="19"/>
    </row>
    <row r="321" spans="4:8" s="16" customFormat="1">
      <c r="D321" s="19"/>
      <c r="E321" s="19"/>
      <c r="F321" s="19"/>
      <c r="G321" s="19"/>
      <c r="H321" s="19"/>
    </row>
    <row r="322" spans="4:8" s="16" customFormat="1">
      <c r="D322" s="19"/>
      <c r="E322" s="19"/>
      <c r="F322" s="19"/>
      <c r="G322" s="19"/>
      <c r="H322" s="19"/>
    </row>
    <row r="323" spans="4:8" s="16" customFormat="1">
      <c r="D323" s="19"/>
      <c r="E323" s="19"/>
      <c r="F323" s="19"/>
      <c r="G323" s="19"/>
      <c r="H323" s="19"/>
    </row>
    <row r="324" spans="4:8" s="16" customFormat="1">
      <c r="D324" s="19"/>
      <c r="E324" s="19"/>
      <c r="F324" s="19"/>
      <c r="G324" s="19"/>
      <c r="H324" s="19"/>
    </row>
    <row r="325" spans="4:8" s="16" customFormat="1">
      <c r="D325" s="19"/>
      <c r="E325" s="19"/>
      <c r="F325" s="19"/>
      <c r="G325" s="19"/>
      <c r="H325" s="19"/>
    </row>
    <row r="326" spans="4:8" s="16" customFormat="1">
      <c r="D326" s="19"/>
      <c r="E326" s="19"/>
      <c r="F326" s="19"/>
      <c r="G326" s="19"/>
      <c r="H326" s="19"/>
    </row>
    <row r="327" spans="4:8" s="16" customFormat="1">
      <c r="D327" s="19"/>
      <c r="E327" s="19"/>
      <c r="F327" s="19"/>
      <c r="G327" s="19"/>
      <c r="H327" s="19"/>
    </row>
    <row r="328" spans="4:8" s="16" customFormat="1">
      <c r="D328" s="19"/>
      <c r="E328" s="19"/>
      <c r="F328" s="19"/>
      <c r="G328" s="19"/>
      <c r="H328" s="19"/>
    </row>
    <row r="329" spans="4:8" s="16" customFormat="1">
      <c r="D329" s="19"/>
      <c r="E329" s="19"/>
      <c r="F329" s="19"/>
      <c r="G329" s="19"/>
      <c r="H329" s="19"/>
    </row>
    <row r="330" spans="4:8" s="16" customFormat="1">
      <c r="D330" s="19"/>
      <c r="E330" s="19"/>
      <c r="F330" s="19"/>
      <c r="G330" s="19"/>
      <c r="H330" s="19"/>
    </row>
    <row r="331" spans="4:8" s="16" customFormat="1">
      <c r="D331" s="19"/>
      <c r="E331" s="19"/>
      <c r="F331" s="19"/>
      <c r="G331" s="19"/>
      <c r="H331" s="19"/>
    </row>
    <row r="332" spans="4:8" s="16" customFormat="1">
      <c r="D332" s="19"/>
      <c r="E332" s="19"/>
      <c r="F332" s="19"/>
      <c r="G332" s="19"/>
      <c r="H332" s="19"/>
    </row>
    <row r="333" spans="4:8" s="16" customFormat="1">
      <c r="D333" s="19"/>
      <c r="E333" s="19"/>
      <c r="F333" s="19"/>
      <c r="G333" s="19"/>
      <c r="H333" s="19"/>
    </row>
    <row r="334" spans="4:8" s="16" customFormat="1">
      <c r="D334" s="19"/>
      <c r="E334" s="19"/>
      <c r="F334" s="19"/>
      <c r="G334" s="19"/>
      <c r="H334" s="19"/>
    </row>
    <row r="335" spans="4:8" s="16" customFormat="1">
      <c r="D335" s="19"/>
      <c r="E335" s="19"/>
      <c r="F335" s="19"/>
      <c r="G335" s="19"/>
      <c r="H335" s="19"/>
    </row>
    <row r="336" spans="4:8" s="16" customFormat="1">
      <c r="D336" s="19"/>
      <c r="E336" s="19"/>
      <c r="F336" s="19"/>
      <c r="G336" s="19"/>
      <c r="H336" s="19"/>
    </row>
    <row r="337" spans="4:8" s="16" customFormat="1">
      <c r="D337" s="19"/>
      <c r="E337" s="19"/>
      <c r="F337" s="19"/>
      <c r="G337" s="19"/>
      <c r="H337" s="19"/>
    </row>
    <row r="338" spans="4:8" s="16" customFormat="1">
      <c r="D338" s="19"/>
      <c r="E338" s="19"/>
      <c r="F338" s="19"/>
      <c r="G338" s="19"/>
      <c r="H338" s="19"/>
    </row>
    <row r="339" spans="4:8" s="16" customFormat="1">
      <c r="D339" s="19"/>
      <c r="E339" s="19"/>
      <c r="F339" s="19"/>
      <c r="G339" s="19"/>
      <c r="H339" s="19"/>
    </row>
    <row r="340" spans="4:8" s="16" customFormat="1">
      <c r="D340" s="19"/>
      <c r="E340" s="19"/>
      <c r="F340" s="19"/>
      <c r="G340" s="19"/>
      <c r="H340" s="19"/>
    </row>
    <row r="341" spans="4:8" s="16" customFormat="1">
      <c r="D341" s="19"/>
      <c r="E341" s="19"/>
      <c r="F341" s="19"/>
      <c r="G341" s="19"/>
      <c r="H341" s="19"/>
    </row>
    <row r="342" spans="4:8" s="16" customFormat="1">
      <c r="D342" s="19"/>
      <c r="E342" s="19"/>
      <c r="F342" s="19"/>
      <c r="G342" s="19"/>
      <c r="H342" s="19"/>
    </row>
    <row r="343" spans="4:8" s="16" customFormat="1">
      <c r="D343" s="19"/>
      <c r="E343" s="19"/>
      <c r="F343" s="19"/>
      <c r="G343" s="19"/>
      <c r="H343" s="19"/>
    </row>
    <row r="344" spans="4:8" s="16" customFormat="1">
      <c r="D344" s="19"/>
      <c r="E344" s="19"/>
      <c r="F344" s="19"/>
      <c r="G344" s="19"/>
      <c r="H344" s="19"/>
    </row>
    <row r="345" spans="4:8" s="16" customFormat="1">
      <c r="D345" s="19"/>
      <c r="E345" s="19"/>
      <c r="F345" s="19"/>
      <c r="G345" s="19"/>
      <c r="H345" s="19"/>
    </row>
    <row r="346" spans="4:8" s="16" customFormat="1">
      <c r="D346" s="19"/>
      <c r="E346" s="19"/>
      <c r="F346" s="19"/>
      <c r="G346" s="19"/>
      <c r="H346" s="19"/>
    </row>
    <row r="347" spans="4:8" s="16" customFormat="1">
      <c r="D347" s="19"/>
      <c r="E347" s="19"/>
      <c r="F347" s="19"/>
      <c r="G347" s="19"/>
      <c r="H347" s="19"/>
    </row>
    <row r="348" spans="4:8" s="16" customFormat="1">
      <c r="D348" s="19"/>
      <c r="E348" s="19"/>
      <c r="F348" s="19"/>
      <c r="G348" s="19"/>
      <c r="H348" s="19"/>
    </row>
    <row r="349" spans="4:8" s="16" customFormat="1">
      <c r="D349" s="19"/>
      <c r="E349" s="19"/>
      <c r="F349" s="19"/>
      <c r="G349" s="19"/>
      <c r="H349" s="19"/>
    </row>
    <row r="350" spans="4:8" s="16" customFormat="1">
      <c r="D350" s="19"/>
      <c r="E350" s="19"/>
      <c r="F350" s="19"/>
      <c r="G350" s="19"/>
      <c r="H350" s="19"/>
    </row>
    <row r="351" spans="4:8" s="16" customFormat="1">
      <c r="D351" s="19"/>
      <c r="E351" s="19"/>
      <c r="F351" s="19"/>
      <c r="G351" s="19"/>
      <c r="H351" s="19"/>
    </row>
    <row r="352" spans="4:8" s="16" customFormat="1">
      <c r="D352" s="19"/>
      <c r="E352" s="19"/>
      <c r="F352" s="19"/>
      <c r="G352" s="19"/>
      <c r="H352" s="19"/>
    </row>
    <row r="353" spans="4:8" s="16" customFormat="1">
      <c r="D353" s="19"/>
      <c r="E353" s="19"/>
      <c r="F353" s="19"/>
      <c r="G353" s="19"/>
      <c r="H353" s="19"/>
    </row>
    <row r="354" spans="4:8" s="16" customFormat="1">
      <c r="D354" s="19"/>
      <c r="E354" s="19"/>
      <c r="F354" s="19"/>
      <c r="G354" s="19"/>
      <c r="H354" s="19"/>
    </row>
    <row r="355" spans="4:8" s="16" customFormat="1">
      <c r="D355" s="19"/>
      <c r="E355" s="19"/>
      <c r="F355" s="19"/>
      <c r="G355" s="19"/>
      <c r="H355" s="19"/>
    </row>
    <row r="356" spans="4:8" s="16" customFormat="1">
      <c r="D356" s="19"/>
      <c r="E356" s="19"/>
      <c r="F356" s="19"/>
      <c r="G356" s="19"/>
      <c r="H356" s="19"/>
    </row>
    <row r="357" spans="4:8" s="16" customFormat="1">
      <c r="D357" s="19"/>
      <c r="E357" s="19"/>
      <c r="F357" s="19"/>
      <c r="G357" s="19"/>
      <c r="H357" s="19"/>
    </row>
    <row r="358" spans="4:8" s="16" customFormat="1">
      <c r="D358" s="19"/>
      <c r="E358" s="19"/>
      <c r="F358" s="19"/>
      <c r="G358" s="19"/>
      <c r="H358" s="19"/>
    </row>
    <row r="359" spans="4:8" s="16" customFormat="1">
      <c r="D359" s="19"/>
      <c r="E359" s="19"/>
      <c r="F359" s="19"/>
      <c r="G359" s="19"/>
      <c r="H359" s="19"/>
    </row>
    <row r="360" spans="4:8" s="16" customFormat="1">
      <c r="D360" s="19"/>
      <c r="E360" s="19"/>
      <c r="F360" s="19"/>
      <c r="G360" s="19"/>
      <c r="H360" s="19"/>
    </row>
    <row r="361" spans="4:8" s="16" customFormat="1">
      <c r="D361" s="19"/>
      <c r="E361" s="19"/>
      <c r="F361" s="19"/>
      <c r="G361" s="19"/>
      <c r="H361" s="19"/>
    </row>
    <row r="362" spans="4:8" s="16" customFormat="1">
      <c r="D362" s="19"/>
      <c r="E362" s="19"/>
      <c r="F362" s="19"/>
      <c r="G362" s="19"/>
      <c r="H362" s="19"/>
    </row>
    <row r="363" spans="4:8" s="16" customFormat="1">
      <c r="D363" s="19"/>
      <c r="E363" s="19"/>
      <c r="F363" s="19"/>
      <c r="G363" s="19"/>
      <c r="H363" s="19"/>
    </row>
    <row r="364" spans="4:8" s="16" customFormat="1">
      <c r="D364" s="19"/>
      <c r="E364" s="19"/>
      <c r="F364" s="19"/>
      <c r="G364" s="19"/>
      <c r="H364" s="19"/>
    </row>
    <row r="365" spans="4:8" s="16" customFormat="1">
      <c r="D365" s="19"/>
      <c r="E365" s="19"/>
      <c r="F365" s="19"/>
      <c r="G365" s="19"/>
      <c r="H365" s="19"/>
    </row>
    <row r="366" spans="4:8" s="16" customFormat="1">
      <c r="D366" s="19"/>
      <c r="E366" s="19"/>
      <c r="F366" s="19"/>
      <c r="G366" s="19"/>
      <c r="H366" s="19"/>
    </row>
    <row r="367" spans="4:8" s="16" customFormat="1">
      <c r="D367" s="19"/>
      <c r="E367" s="19"/>
      <c r="F367" s="19"/>
      <c r="G367" s="19"/>
      <c r="H367" s="19"/>
    </row>
    <row r="368" spans="4:8" s="16" customFormat="1">
      <c r="D368" s="19"/>
      <c r="E368" s="19"/>
      <c r="F368" s="19"/>
      <c r="G368" s="19"/>
      <c r="H368" s="19"/>
    </row>
    <row r="369" spans="4:8" s="16" customFormat="1">
      <c r="D369" s="19"/>
      <c r="E369" s="19"/>
      <c r="F369" s="19"/>
      <c r="G369" s="19"/>
      <c r="H369" s="19"/>
    </row>
    <row r="370" spans="4:8" s="16" customFormat="1">
      <c r="D370" s="19"/>
      <c r="E370" s="19"/>
      <c r="F370" s="19"/>
      <c r="G370" s="19"/>
      <c r="H370" s="19"/>
    </row>
    <row r="371" spans="4:8" s="16" customFormat="1">
      <c r="D371" s="19"/>
      <c r="E371" s="19"/>
      <c r="F371" s="19"/>
      <c r="G371" s="19"/>
      <c r="H371" s="19"/>
    </row>
    <row r="372" spans="4:8" s="16" customFormat="1">
      <c r="D372" s="19"/>
      <c r="E372" s="19"/>
      <c r="F372" s="19"/>
      <c r="G372" s="19"/>
      <c r="H372" s="19"/>
    </row>
    <row r="373" spans="4:8" s="16" customFormat="1">
      <c r="D373" s="19"/>
      <c r="E373" s="19"/>
      <c r="F373" s="19"/>
      <c r="G373" s="19"/>
      <c r="H373" s="19"/>
    </row>
    <row r="374" spans="4:8" s="16" customFormat="1">
      <c r="D374" s="19"/>
      <c r="E374" s="19"/>
      <c r="F374" s="19"/>
      <c r="G374" s="19"/>
      <c r="H374" s="19"/>
    </row>
    <row r="375" spans="4:8" s="16" customFormat="1">
      <c r="D375" s="19"/>
      <c r="E375" s="19"/>
      <c r="F375" s="19"/>
      <c r="G375" s="19"/>
      <c r="H375" s="19"/>
    </row>
    <row r="376" spans="4:8" s="16" customFormat="1">
      <c r="D376" s="19"/>
      <c r="E376" s="19"/>
      <c r="F376" s="19"/>
      <c r="G376" s="19"/>
      <c r="H376" s="19"/>
    </row>
    <row r="377" spans="4:8" s="16" customFormat="1">
      <c r="D377" s="19"/>
      <c r="E377" s="19"/>
      <c r="F377" s="19"/>
      <c r="G377" s="19"/>
      <c r="H377" s="19"/>
    </row>
    <row r="378" spans="4:8" s="16" customFormat="1">
      <c r="D378" s="19"/>
      <c r="E378" s="19"/>
      <c r="F378" s="19"/>
      <c r="G378" s="19"/>
      <c r="H378" s="19"/>
    </row>
    <row r="379" spans="4:8" s="16" customFormat="1">
      <c r="D379" s="19"/>
      <c r="E379" s="19"/>
      <c r="F379" s="19"/>
      <c r="G379" s="19"/>
      <c r="H379" s="19"/>
    </row>
    <row r="380" spans="4:8" s="16" customFormat="1">
      <c r="D380" s="19"/>
      <c r="E380" s="19"/>
      <c r="F380" s="19"/>
      <c r="G380" s="19"/>
      <c r="H380" s="19"/>
    </row>
    <row r="381" spans="4:8" s="16" customFormat="1">
      <c r="D381" s="19"/>
      <c r="E381" s="19"/>
      <c r="F381" s="19"/>
      <c r="G381" s="19"/>
      <c r="H381" s="19"/>
    </row>
    <row r="382" spans="4:8" s="16" customFormat="1">
      <c r="D382" s="19"/>
      <c r="E382" s="19"/>
      <c r="F382" s="19"/>
      <c r="G382" s="19"/>
      <c r="H382" s="19"/>
    </row>
    <row r="383" spans="4:8" s="16" customFormat="1">
      <c r="D383" s="19"/>
      <c r="E383" s="19"/>
      <c r="F383" s="19"/>
      <c r="G383" s="19"/>
      <c r="H383" s="19"/>
    </row>
    <row r="384" spans="4:8" s="16" customFormat="1">
      <c r="D384" s="19"/>
      <c r="E384" s="19"/>
      <c r="F384" s="19"/>
      <c r="G384" s="19"/>
      <c r="H384" s="19"/>
    </row>
    <row r="385" spans="4:8" s="16" customFormat="1">
      <c r="D385" s="19"/>
      <c r="E385" s="19"/>
      <c r="F385" s="19"/>
      <c r="G385" s="19"/>
      <c r="H385" s="19"/>
    </row>
    <row r="386" spans="4:8" s="16" customFormat="1">
      <c r="D386" s="19"/>
      <c r="E386" s="19"/>
      <c r="F386" s="19"/>
      <c r="G386" s="19"/>
      <c r="H386" s="19"/>
    </row>
    <row r="387" spans="4:8" s="16" customFormat="1">
      <c r="D387" s="19"/>
      <c r="E387" s="19"/>
      <c r="F387" s="19"/>
      <c r="G387" s="19"/>
      <c r="H387" s="19"/>
    </row>
    <row r="388" spans="4:8" s="16" customFormat="1">
      <c r="D388" s="19"/>
      <c r="E388" s="19"/>
      <c r="F388" s="19"/>
      <c r="G388" s="19"/>
      <c r="H388" s="19"/>
    </row>
    <row r="389" spans="4:8" s="16" customFormat="1">
      <c r="D389" s="19"/>
      <c r="E389" s="19"/>
      <c r="F389" s="19"/>
      <c r="G389" s="19"/>
      <c r="H389" s="19"/>
    </row>
    <row r="390" spans="4:8" s="16" customFormat="1">
      <c r="D390" s="19"/>
      <c r="E390" s="19"/>
      <c r="F390" s="19"/>
      <c r="G390" s="19"/>
      <c r="H390" s="19"/>
    </row>
    <row r="391" spans="4:8" s="16" customFormat="1">
      <c r="D391" s="19"/>
      <c r="E391" s="19"/>
      <c r="F391" s="19"/>
      <c r="G391" s="19"/>
      <c r="H391" s="19"/>
    </row>
    <row r="392" spans="4:8" s="16" customFormat="1">
      <c r="D392" s="19"/>
      <c r="E392" s="19"/>
      <c r="F392" s="19"/>
      <c r="G392" s="19"/>
      <c r="H392" s="19"/>
    </row>
    <row r="393" spans="4:8" s="16" customFormat="1">
      <c r="D393" s="19"/>
      <c r="E393" s="19"/>
      <c r="F393" s="19"/>
      <c r="G393" s="19"/>
      <c r="H393" s="19"/>
    </row>
    <row r="394" spans="4:8" s="16" customFormat="1">
      <c r="D394" s="19"/>
      <c r="E394" s="19"/>
      <c r="F394" s="19"/>
      <c r="G394" s="19"/>
      <c r="H394" s="19"/>
    </row>
    <row r="395" spans="4:8" s="16" customFormat="1">
      <c r="D395" s="19"/>
      <c r="E395" s="19"/>
      <c r="F395" s="19"/>
      <c r="G395" s="19"/>
      <c r="H395" s="19"/>
    </row>
    <row r="396" spans="4:8" s="16" customFormat="1">
      <c r="D396" s="19"/>
      <c r="E396" s="19"/>
      <c r="F396" s="19"/>
      <c r="G396" s="19"/>
      <c r="H396" s="19"/>
    </row>
    <row r="397" spans="4:8" s="16" customFormat="1">
      <c r="D397" s="19"/>
      <c r="E397" s="19"/>
      <c r="F397" s="19"/>
      <c r="G397" s="19"/>
      <c r="H397" s="19"/>
    </row>
    <row r="398" spans="4:8" s="16" customFormat="1">
      <c r="D398" s="19"/>
      <c r="E398" s="19"/>
      <c r="F398" s="19"/>
      <c r="G398" s="19"/>
      <c r="H398" s="19"/>
    </row>
    <row r="399" spans="4:8" s="16" customFormat="1">
      <c r="D399" s="19"/>
      <c r="E399" s="19"/>
      <c r="F399" s="19"/>
      <c r="G399" s="19"/>
      <c r="H399" s="19"/>
    </row>
    <row r="400" spans="4:8" s="16" customFormat="1">
      <c r="D400" s="19"/>
      <c r="E400" s="19"/>
      <c r="F400" s="19"/>
      <c r="G400" s="19"/>
      <c r="H400" s="19"/>
    </row>
    <row r="401" spans="4:8" s="16" customFormat="1">
      <c r="D401" s="19"/>
      <c r="E401" s="19"/>
      <c r="F401" s="19"/>
      <c r="G401" s="19"/>
      <c r="H401" s="19"/>
    </row>
    <row r="402" spans="4:8" s="16" customFormat="1">
      <c r="D402" s="19"/>
      <c r="E402" s="19"/>
      <c r="F402" s="19"/>
      <c r="G402" s="19"/>
      <c r="H402" s="19"/>
    </row>
    <row r="403" spans="4:8" s="16" customFormat="1">
      <c r="D403" s="19"/>
      <c r="E403" s="19"/>
      <c r="F403" s="19"/>
      <c r="G403" s="19"/>
      <c r="H403" s="19"/>
    </row>
    <row r="404" spans="4:8" s="16" customFormat="1">
      <c r="D404" s="19"/>
      <c r="E404" s="19"/>
      <c r="F404" s="19"/>
      <c r="G404" s="19"/>
      <c r="H404" s="19"/>
    </row>
    <row r="405" spans="4:8" s="16" customFormat="1">
      <c r="D405" s="19"/>
      <c r="E405" s="19"/>
      <c r="F405" s="19"/>
      <c r="G405" s="19"/>
      <c r="H405" s="19"/>
    </row>
    <row r="406" spans="4:8" s="16" customFormat="1">
      <c r="D406" s="19"/>
      <c r="E406" s="19"/>
      <c r="F406" s="19"/>
      <c r="G406" s="19"/>
      <c r="H406" s="19"/>
    </row>
    <row r="407" spans="4:8" s="16" customFormat="1">
      <c r="D407" s="19"/>
      <c r="E407" s="19"/>
      <c r="F407" s="19"/>
      <c r="G407" s="19"/>
      <c r="H407" s="19"/>
    </row>
    <row r="408" spans="4:8" s="16" customFormat="1">
      <c r="D408" s="19"/>
      <c r="E408" s="19"/>
      <c r="F408" s="19"/>
      <c r="G408" s="19"/>
      <c r="H408" s="19"/>
    </row>
    <row r="409" spans="4:8" s="16" customFormat="1">
      <c r="D409" s="19"/>
      <c r="E409" s="19"/>
      <c r="F409" s="19"/>
      <c r="G409" s="19"/>
      <c r="H409" s="19"/>
    </row>
    <row r="410" spans="4:8" s="16" customFormat="1">
      <c r="D410" s="19"/>
      <c r="E410" s="19"/>
      <c r="F410" s="19"/>
      <c r="G410" s="19"/>
      <c r="H410" s="19"/>
    </row>
    <row r="411" spans="4:8" s="16" customFormat="1">
      <c r="D411" s="19"/>
      <c r="E411" s="19"/>
      <c r="F411" s="19"/>
      <c r="G411" s="19"/>
      <c r="H411" s="19"/>
    </row>
    <row r="412" spans="4:8" s="16" customFormat="1">
      <c r="D412" s="19"/>
      <c r="E412" s="19"/>
      <c r="F412" s="19"/>
      <c r="G412" s="19"/>
      <c r="H412" s="19"/>
    </row>
    <row r="413" spans="4:8" s="16" customFormat="1">
      <c r="D413" s="19"/>
      <c r="E413" s="19"/>
      <c r="F413" s="19"/>
      <c r="G413" s="19"/>
      <c r="H413" s="19"/>
    </row>
    <row r="414" spans="4:8" s="16" customFormat="1">
      <c r="D414" s="19"/>
      <c r="E414" s="19"/>
      <c r="F414" s="19"/>
      <c r="G414" s="19"/>
      <c r="H414" s="19"/>
    </row>
    <row r="415" spans="4:8" s="16" customFormat="1">
      <c r="D415" s="19"/>
      <c r="E415" s="19"/>
      <c r="F415" s="19"/>
      <c r="G415" s="19"/>
      <c r="H415" s="19"/>
    </row>
    <row r="416" spans="4:8" s="16" customFormat="1">
      <c r="D416" s="19"/>
      <c r="E416" s="19"/>
      <c r="F416" s="19"/>
      <c r="G416" s="19"/>
      <c r="H416" s="19"/>
    </row>
    <row r="417" spans="4:8" s="16" customFormat="1">
      <c r="D417" s="19"/>
      <c r="E417" s="19"/>
      <c r="F417" s="19"/>
      <c r="G417" s="19"/>
      <c r="H417" s="19"/>
    </row>
    <row r="418" spans="4:8" s="16" customFormat="1">
      <c r="D418" s="19"/>
      <c r="E418" s="19"/>
      <c r="F418" s="19"/>
      <c r="G418" s="19"/>
      <c r="H418" s="19"/>
    </row>
    <row r="419" spans="4:8" s="16" customFormat="1">
      <c r="D419" s="19"/>
      <c r="E419" s="19"/>
      <c r="F419" s="19"/>
      <c r="G419" s="19"/>
      <c r="H419" s="19"/>
    </row>
    <row r="420" spans="4:8" s="16" customFormat="1">
      <c r="D420" s="19"/>
      <c r="E420" s="19"/>
      <c r="F420" s="19"/>
      <c r="G420" s="19"/>
      <c r="H420" s="19"/>
    </row>
    <row r="421" spans="4:8" s="16" customFormat="1">
      <c r="D421" s="19"/>
      <c r="E421" s="19"/>
      <c r="F421" s="19"/>
      <c r="G421" s="19"/>
      <c r="H421" s="19"/>
    </row>
    <row r="422" spans="4:8" s="16" customFormat="1">
      <c r="D422" s="19"/>
      <c r="E422" s="19"/>
      <c r="F422" s="19"/>
      <c r="G422" s="19"/>
      <c r="H422" s="19"/>
    </row>
    <row r="423" spans="4:8" s="16" customFormat="1">
      <c r="D423" s="19"/>
      <c r="E423" s="19"/>
      <c r="F423" s="19"/>
      <c r="G423" s="19"/>
      <c r="H423" s="19"/>
    </row>
    <row r="424" spans="4:8" s="16" customFormat="1">
      <c r="D424" s="19"/>
      <c r="E424" s="19"/>
      <c r="F424" s="19"/>
      <c r="G424" s="19"/>
      <c r="H424" s="19"/>
    </row>
    <row r="425" spans="4:8" s="16" customFormat="1">
      <c r="D425" s="19"/>
      <c r="E425" s="19"/>
      <c r="F425" s="19"/>
      <c r="G425" s="19"/>
      <c r="H425" s="19"/>
    </row>
    <row r="426" spans="4:8" s="16" customFormat="1">
      <c r="D426" s="19"/>
      <c r="E426" s="19"/>
      <c r="F426" s="19"/>
      <c r="G426" s="19"/>
      <c r="H426" s="19"/>
    </row>
    <row r="427" spans="4:8" s="16" customFormat="1">
      <c r="D427" s="19"/>
      <c r="E427" s="19"/>
      <c r="F427" s="19"/>
      <c r="G427" s="19"/>
      <c r="H427" s="19"/>
    </row>
    <row r="428" spans="4:8" s="16" customFormat="1">
      <c r="D428" s="19"/>
      <c r="E428" s="19"/>
      <c r="F428" s="19"/>
      <c r="G428" s="19"/>
      <c r="H428" s="19"/>
    </row>
    <row r="429" spans="4:8" s="16" customFormat="1">
      <c r="D429" s="19"/>
      <c r="E429" s="19"/>
      <c r="F429" s="19"/>
      <c r="G429" s="19"/>
      <c r="H429" s="19"/>
    </row>
    <row r="430" spans="4:8" s="16" customFormat="1">
      <c r="D430" s="19"/>
      <c r="E430" s="19"/>
      <c r="F430" s="19"/>
      <c r="G430" s="19"/>
      <c r="H430" s="19"/>
    </row>
    <row r="431" spans="4:8" s="16" customFormat="1">
      <c r="D431" s="19"/>
      <c r="E431" s="19"/>
      <c r="F431" s="19"/>
      <c r="G431" s="19"/>
      <c r="H431" s="19"/>
    </row>
    <row r="432" spans="4:8" s="16" customFormat="1">
      <c r="D432" s="19"/>
      <c r="E432" s="19"/>
      <c r="F432" s="19"/>
      <c r="G432" s="19"/>
      <c r="H432" s="19"/>
    </row>
    <row r="433" spans="4:8" s="16" customFormat="1">
      <c r="D433" s="19"/>
      <c r="E433" s="19"/>
      <c r="F433" s="19"/>
      <c r="G433" s="19"/>
      <c r="H433" s="19"/>
    </row>
    <row r="434" spans="4:8" s="16" customFormat="1">
      <c r="D434" s="19"/>
      <c r="E434" s="19"/>
      <c r="F434" s="19"/>
      <c r="G434" s="19"/>
      <c r="H434" s="19"/>
    </row>
    <row r="435" spans="4:8" s="16" customFormat="1">
      <c r="D435" s="19"/>
      <c r="E435" s="19"/>
      <c r="F435" s="19"/>
      <c r="G435" s="19"/>
      <c r="H435" s="19"/>
    </row>
    <row r="436" spans="4:8" s="16" customFormat="1">
      <c r="D436" s="19"/>
      <c r="E436" s="19"/>
      <c r="F436" s="19"/>
      <c r="G436" s="19"/>
      <c r="H436" s="19"/>
    </row>
    <row r="437" spans="4:8" s="16" customFormat="1">
      <c r="D437" s="19"/>
      <c r="E437" s="19"/>
      <c r="F437" s="19"/>
      <c r="G437" s="19"/>
      <c r="H437" s="19"/>
    </row>
    <row r="438" spans="4:8" s="16" customFormat="1">
      <c r="D438" s="19"/>
      <c r="E438" s="19"/>
      <c r="F438" s="19"/>
      <c r="G438" s="19"/>
      <c r="H438" s="19"/>
    </row>
    <row r="439" spans="4:8" s="16" customFormat="1">
      <c r="D439" s="19"/>
      <c r="E439" s="19"/>
      <c r="F439" s="19"/>
      <c r="G439" s="19"/>
      <c r="H439" s="19"/>
    </row>
    <row r="440" spans="4:8" s="16" customFormat="1">
      <c r="D440" s="19"/>
      <c r="E440" s="19"/>
      <c r="F440" s="19"/>
      <c r="G440" s="19"/>
      <c r="H440" s="19"/>
    </row>
    <row r="441" spans="4:8" s="16" customFormat="1">
      <c r="D441" s="19"/>
      <c r="E441" s="19"/>
      <c r="F441" s="19"/>
      <c r="G441" s="19"/>
      <c r="H441" s="19"/>
    </row>
    <row r="442" spans="4:8" s="16" customFormat="1">
      <c r="D442" s="19"/>
      <c r="E442" s="19"/>
      <c r="F442" s="19"/>
      <c r="G442" s="19"/>
      <c r="H442" s="19"/>
    </row>
    <row r="443" spans="4:8" s="16" customFormat="1">
      <c r="D443" s="19"/>
      <c r="E443" s="19"/>
      <c r="F443" s="19"/>
      <c r="G443" s="19"/>
      <c r="H443" s="19"/>
    </row>
    <row r="444" spans="4:8" s="16" customFormat="1">
      <c r="D444" s="19"/>
      <c r="E444" s="19"/>
      <c r="F444" s="19"/>
      <c r="G444" s="19"/>
      <c r="H444" s="19"/>
    </row>
    <row r="445" spans="4:8" s="16" customFormat="1">
      <c r="D445" s="19"/>
      <c r="E445" s="19"/>
      <c r="F445" s="19"/>
      <c r="G445" s="19"/>
      <c r="H445" s="19"/>
    </row>
    <row r="446" spans="4:8" s="16" customFormat="1">
      <c r="D446" s="19"/>
      <c r="E446" s="19"/>
      <c r="F446" s="19"/>
      <c r="G446" s="19"/>
      <c r="H446" s="19"/>
    </row>
    <row r="447" spans="4:8" s="16" customFormat="1">
      <c r="D447" s="19"/>
      <c r="E447" s="19"/>
      <c r="F447" s="19"/>
      <c r="G447" s="19"/>
      <c r="H447" s="19"/>
    </row>
    <row r="448" spans="4:8" s="16" customFormat="1">
      <c r="D448" s="19"/>
      <c r="E448" s="19"/>
      <c r="F448" s="19"/>
      <c r="G448" s="19"/>
      <c r="H448" s="19"/>
    </row>
    <row r="449" spans="4:8" s="16" customFormat="1">
      <c r="D449" s="19"/>
      <c r="E449" s="19"/>
      <c r="F449" s="19"/>
      <c r="G449" s="19"/>
      <c r="H449" s="19"/>
    </row>
    <row r="450" spans="4:8" s="16" customFormat="1">
      <c r="D450" s="19"/>
      <c r="E450" s="19"/>
      <c r="F450" s="19"/>
      <c r="G450" s="19"/>
      <c r="H450" s="19"/>
    </row>
    <row r="451" spans="4:8" s="16" customFormat="1">
      <c r="D451" s="19"/>
      <c r="E451" s="19"/>
      <c r="F451" s="19"/>
      <c r="G451" s="19"/>
      <c r="H451" s="19"/>
    </row>
    <row r="452" spans="4:8" s="16" customFormat="1">
      <c r="D452" s="19"/>
      <c r="E452" s="19"/>
      <c r="F452" s="19"/>
      <c r="G452" s="19"/>
      <c r="H452" s="19"/>
    </row>
    <row r="453" spans="4:8" s="16" customFormat="1">
      <c r="D453" s="19"/>
      <c r="E453" s="19"/>
      <c r="F453" s="19"/>
      <c r="G453" s="19"/>
      <c r="H453" s="19"/>
    </row>
    <row r="454" spans="4:8" s="16" customFormat="1">
      <c r="D454" s="19"/>
      <c r="E454" s="19"/>
      <c r="F454" s="19"/>
      <c r="G454" s="19"/>
      <c r="H454" s="19"/>
    </row>
    <row r="455" spans="4:8" s="16" customFormat="1">
      <c r="D455" s="19"/>
      <c r="E455" s="19"/>
      <c r="F455" s="19"/>
      <c r="G455" s="19"/>
      <c r="H455" s="19"/>
    </row>
    <row r="456" spans="4:8" s="16" customFormat="1">
      <c r="D456" s="19"/>
      <c r="E456" s="19"/>
      <c r="F456" s="19"/>
      <c r="G456" s="19"/>
      <c r="H456" s="19"/>
    </row>
    <row r="457" spans="4:8" s="16" customFormat="1">
      <c r="D457" s="19"/>
      <c r="E457" s="19"/>
      <c r="F457" s="19"/>
      <c r="G457" s="19"/>
      <c r="H457" s="19"/>
    </row>
    <row r="458" spans="4:8" s="16" customFormat="1">
      <c r="D458" s="19"/>
      <c r="E458" s="19"/>
      <c r="F458" s="19"/>
      <c r="G458" s="19"/>
      <c r="H458" s="19"/>
    </row>
    <row r="459" spans="4:8" s="16" customFormat="1">
      <c r="D459" s="19"/>
      <c r="E459" s="19"/>
      <c r="F459" s="19"/>
      <c r="G459" s="19"/>
      <c r="H459" s="19"/>
    </row>
    <row r="460" spans="4:8" s="16" customFormat="1">
      <c r="D460" s="19"/>
      <c r="E460" s="19"/>
      <c r="F460" s="19"/>
      <c r="G460" s="19"/>
      <c r="H460" s="19"/>
    </row>
    <row r="461" spans="4:8" s="16" customFormat="1">
      <c r="D461" s="19"/>
      <c r="E461" s="19"/>
      <c r="F461" s="19"/>
      <c r="G461" s="19"/>
      <c r="H461" s="19"/>
    </row>
    <row r="462" spans="4:8" s="16" customFormat="1">
      <c r="D462" s="19"/>
      <c r="E462" s="19"/>
      <c r="F462" s="19"/>
      <c r="G462" s="19"/>
      <c r="H462" s="19"/>
    </row>
    <row r="463" spans="4:8" s="16" customFormat="1">
      <c r="D463" s="19"/>
      <c r="E463" s="19"/>
      <c r="F463" s="19"/>
      <c r="G463" s="19"/>
      <c r="H463" s="19"/>
    </row>
    <row r="464" spans="4:8" s="16" customFormat="1">
      <c r="D464" s="19"/>
      <c r="E464" s="19"/>
      <c r="F464" s="19"/>
      <c r="G464" s="19"/>
      <c r="H464" s="19"/>
    </row>
    <row r="465" spans="4:8" s="16" customFormat="1">
      <c r="D465" s="19"/>
      <c r="E465" s="19"/>
      <c r="F465" s="19"/>
      <c r="G465" s="19"/>
      <c r="H465" s="19"/>
    </row>
    <row r="466" spans="4:8" s="16" customFormat="1">
      <c r="D466" s="19"/>
      <c r="E466" s="19"/>
      <c r="F466" s="19"/>
      <c r="G466" s="19"/>
      <c r="H466" s="19"/>
    </row>
    <row r="467" spans="4:8" s="16" customFormat="1">
      <c r="D467" s="19"/>
      <c r="E467" s="19"/>
      <c r="F467" s="19"/>
      <c r="G467" s="19"/>
      <c r="H467" s="19"/>
    </row>
    <row r="468" spans="4:8" s="16" customFormat="1">
      <c r="D468" s="19"/>
      <c r="E468" s="19"/>
      <c r="F468" s="19"/>
      <c r="G468" s="19"/>
      <c r="H468" s="19"/>
    </row>
    <row r="469" spans="4:8" s="16" customFormat="1">
      <c r="D469" s="19"/>
      <c r="E469" s="19"/>
      <c r="F469" s="19"/>
      <c r="G469" s="19"/>
      <c r="H469" s="19"/>
    </row>
    <row r="470" spans="4:8" s="16" customFormat="1">
      <c r="D470" s="19"/>
      <c r="E470" s="19"/>
      <c r="F470" s="19"/>
      <c r="G470" s="19"/>
      <c r="H470" s="19"/>
    </row>
    <row r="471" spans="4:8" s="16" customFormat="1">
      <c r="D471" s="19"/>
      <c r="E471" s="19"/>
      <c r="F471" s="19"/>
      <c r="G471" s="19"/>
      <c r="H471" s="19"/>
    </row>
    <row r="472" spans="4:8" s="16" customFormat="1">
      <c r="D472" s="19"/>
      <c r="E472" s="19"/>
      <c r="F472" s="19"/>
      <c r="G472" s="19"/>
      <c r="H472" s="19"/>
    </row>
    <row r="473" spans="4:8" s="16" customFormat="1">
      <c r="D473" s="19"/>
      <c r="E473" s="19"/>
      <c r="F473" s="19"/>
      <c r="G473" s="19"/>
      <c r="H473" s="19"/>
    </row>
    <row r="474" spans="4:8" s="16" customFormat="1">
      <c r="D474" s="19"/>
      <c r="E474" s="19"/>
      <c r="F474" s="19"/>
      <c r="G474" s="19"/>
      <c r="H474" s="19"/>
    </row>
    <row r="475" spans="4:8" s="16" customFormat="1">
      <c r="D475" s="19"/>
      <c r="E475" s="19"/>
      <c r="F475" s="19"/>
      <c r="G475" s="19"/>
      <c r="H475" s="19"/>
    </row>
    <row r="476" spans="4:8" s="16" customFormat="1">
      <c r="D476" s="19"/>
      <c r="E476" s="19"/>
      <c r="F476" s="19"/>
      <c r="G476" s="19"/>
      <c r="H476" s="19"/>
    </row>
    <row r="477" spans="4:8" s="16" customFormat="1">
      <c r="D477" s="19"/>
      <c r="E477" s="19"/>
      <c r="F477" s="19"/>
      <c r="G477" s="19"/>
      <c r="H477" s="19"/>
    </row>
    <row r="478" spans="4:8" s="16" customFormat="1">
      <c r="D478" s="19"/>
      <c r="E478" s="19"/>
      <c r="F478" s="19"/>
      <c r="G478" s="19"/>
      <c r="H478" s="19"/>
    </row>
    <row r="479" spans="4:8" s="16" customFormat="1">
      <c r="D479" s="19"/>
      <c r="E479" s="19"/>
      <c r="F479" s="19"/>
      <c r="G479" s="19"/>
      <c r="H479" s="19"/>
    </row>
    <row r="480" spans="4:8" s="16" customFormat="1">
      <c r="D480" s="19"/>
      <c r="E480" s="19"/>
      <c r="F480" s="19"/>
      <c r="G480" s="19"/>
      <c r="H480" s="19"/>
    </row>
    <row r="481" spans="4:8" s="16" customFormat="1">
      <c r="D481" s="19"/>
      <c r="E481" s="19"/>
      <c r="F481" s="19"/>
      <c r="G481" s="19"/>
      <c r="H481" s="19"/>
    </row>
    <row r="482" spans="4:8" s="16" customFormat="1">
      <c r="D482" s="19"/>
      <c r="E482" s="19"/>
      <c r="F482" s="19"/>
      <c r="G482" s="19"/>
      <c r="H482" s="19"/>
    </row>
    <row r="483" spans="4:8" s="16" customFormat="1">
      <c r="D483" s="19"/>
      <c r="E483" s="19"/>
      <c r="F483" s="19"/>
      <c r="G483" s="19"/>
      <c r="H483" s="19"/>
    </row>
    <row r="484" spans="4:8" s="16" customFormat="1">
      <c r="D484" s="19"/>
      <c r="E484" s="19"/>
      <c r="F484" s="19"/>
      <c r="G484" s="19"/>
      <c r="H484" s="19"/>
    </row>
    <row r="485" spans="4:8" s="16" customFormat="1">
      <c r="D485" s="19"/>
      <c r="E485" s="19"/>
      <c r="F485" s="19"/>
      <c r="G485" s="19"/>
      <c r="H485" s="19"/>
    </row>
    <row r="486" spans="4:8" s="16" customFormat="1">
      <c r="D486" s="19"/>
      <c r="E486" s="19"/>
      <c r="F486" s="19"/>
      <c r="G486" s="19"/>
      <c r="H486" s="19"/>
    </row>
    <row r="487" spans="4:8" s="16" customFormat="1">
      <c r="D487" s="19"/>
      <c r="E487" s="19"/>
      <c r="F487" s="19"/>
      <c r="G487" s="19"/>
      <c r="H487" s="19"/>
    </row>
    <row r="488" spans="4:8" s="16" customFormat="1">
      <c r="D488" s="19"/>
      <c r="E488" s="19"/>
      <c r="F488" s="19"/>
      <c r="G488" s="19"/>
      <c r="H488" s="19"/>
    </row>
    <row r="489" spans="4:8" s="16" customFormat="1">
      <c r="D489" s="19"/>
      <c r="E489" s="19"/>
      <c r="F489" s="19"/>
      <c r="G489" s="19"/>
      <c r="H489" s="19"/>
    </row>
    <row r="490" spans="4:8" s="16" customFormat="1">
      <c r="D490" s="19"/>
      <c r="E490" s="19"/>
      <c r="F490" s="19"/>
      <c r="G490" s="19"/>
      <c r="H490" s="19"/>
    </row>
    <row r="491" spans="4:8" s="16" customFormat="1">
      <c r="D491" s="19"/>
      <c r="E491" s="19"/>
      <c r="F491" s="19"/>
      <c r="G491" s="19"/>
      <c r="H491" s="19"/>
    </row>
    <row r="492" spans="4:8" s="16" customFormat="1">
      <c r="D492" s="19"/>
      <c r="E492" s="19"/>
      <c r="F492" s="19"/>
      <c r="G492" s="19"/>
      <c r="H492" s="19"/>
    </row>
    <row r="493" spans="4:8" s="16" customFormat="1">
      <c r="D493" s="19"/>
      <c r="E493" s="19"/>
      <c r="F493" s="19"/>
      <c r="G493" s="19"/>
      <c r="H493" s="19"/>
    </row>
    <row r="494" spans="4:8" s="16" customFormat="1">
      <c r="D494" s="19"/>
      <c r="E494" s="19"/>
      <c r="F494" s="19"/>
      <c r="G494" s="19"/>
      <c r="H494" s="19"/>
    </row>
    <row r="495" spans="4:8" s="16" customFormat="1">
      <c r="D495" s="19"/>
      <c r="E495" s="19"/>
      <c r="F495" s="19"/>
      <c r="G495" s="19"/>
      <c r="H495" s="19"/>
    </row>
    <row r="496" spans="4:8" s="16" customFormat="1">
      <c r="D496" s="19"/>
      <c r="E496" s="19"/>
      <c r="F496" s="19"/>
      <c r="G496" s="19"/>
      <c r="H496" s="19"/>
    </row>
    <row r="497" spans="4:8" s="16" customFormat="1">
      <c r="D497" s="19"/>
      <c r="E497" s="19"/>
      <c r="F497" s="19"/>
      <c r="G497" s="19"/>
      <c r="H497" s="19"/>
    </row>
    <row r="498" spans="4:8" s="16" customFormat="1">
      <c r="D498" s="19"/>
      <c r="E498" s="19"/>
      <c r="F498" s="19"/>
      <c r="G498" s="19"/>
      <c r="H498" s="19"/>
    </row>
    <row r="499" spans="4:8" s="16" customFormat="1">
      <c r="D499" s="19"/>
      <c r="E499" s="19"/>
      <c r="F499" s="19"/>
      <c r="G499" s="19"/>
      <c r="H499" s="19"/>
    </row>
    <row r="500" spans="4:8" s="16" customFormat="1">
      <c r="D500" s="19"/>
      <c r="E500" s="19"/>
      <c r="F500" s="19"/>
      <c r="G500" s="19"/>
      <c r="H500" s="19"/>
    </row>
    <row r="501" spans="4:8" s="16" customFormat="1">
      <c r="D501" s="19"/>
      <c r="E501" s="19"/>
      <c r="F501" s="19"/>
      <c r="G501" s="19"/>
      <c r="H501" s="19"/>
    </row>
    <row r="502" spans="4:8" s="16" customFormat="1">
      <c r="D502" s="19"/>
      <c r="E502" s="19"/>
      <c r="F502" s="19"/>
      <c r="G502" s="19"/>
      <c r="H502" s="19"/>
    </row>
    <row r="503" spans="4:8" s="16" customFormat="1">
      <c r="D503" s="19"/>
      <c r="E503" s="19"/>
      <c r="F503" s="19"/>
      <c r="G503" s="19"/>
      <c r="H503" s="19"/>
    </row>
    <row r="504" spans="4:8" s="16" customFormat="1">
      <c r="D504" s="19"/>
      <c r="E504" s="19"/>
      <c r="F504" s="19"/>
      <c r="G504" s="19"/>
      <c r="H504" s="19"/>
    </row>
    <row r="505" spans="4:8" s="16" customFormat="1">
      <c r="D505" s="19"/>
      <c r="E505" s="19"/>
      <c r="F505" s="19"/>
      <c r="G505" s="19"/>
      <c r="H505" s="19"/>
    </row>
    <row r="506" spans="4:8" s="16" customFormat="1">
      <c r="D506" s="19"/>
      <c r="E506" s="19"/>
      <c r="F506" s="19"/>
      <c r="G506" s="19"/>
      <c r="H506" s="19"/>
    </row>
    <row r="507" spans="4:8" s="16" customFormat="1">
      <c r="D507" s="19"/>
      <c r="E507" s="19"/>
      <c r="F507" s="19"/>
      <c r="G507" s="19"/>
      <c r="H507" s="19"/>
    </row>
    <row r="508" spans="4:8" s="16" customFormat="1">
      <c r="D508" s="19"/>
      <c r="E508" s="19"/>
      <c r="F508" s="19"/>
      <c r="G508" s="19"/>
      <c r="H508" s="19"/>
    </row>
    <row r="509" spans="4:8" s="16" customFormat="1">
      <c r="D509" s="19"/>
      <c r="E509" s="19"/>
      <c r="F509" s="19"/>
      <c r="G509" s="19"/>
      <c r="H509" s="19"/>
    </row>
    <row r="510" spans="4:8" s="16" customFormat="1">
      <c r="D510" s="19"/>
      <c r="E510" s="19"/>
      <c r="F510" s="19"/>
      <c r="G510" s="19"/>
      <c r="H510" s="19"/>
    </row>
    <row r="511" spans="4:8" s="16" customFormat="1">
      <c r="D511" s="19"/>
      <c r="E511" s="19"/>
      <c r="F511" s="19"/>
      <c r="G511" s="19"/>
      <c r="H511" s="19"/>
    </row>
    <row r="512" spans="4:8" s="16" customFormat="1">
      <c r="D512" s="19"/>
      <c r="E512" s="19"/>
      <c r="F512" s="19"/>
      <c r="G512" s="19"/>
      <c r="H512" s="19"/>
    </row>
    <row r="513" spans="4:8" s="16" customFormat="1">
      <c r="D513" s="19"/>
      <c r="E513" s="19"/>
      <c r="F513" s="19"/>
      <c r="G513" s="19"/>
      <c r="H513" s="19"/>
    </row>
    <row r="514" spans="4:8" s="16" customFormat="1">
      <c r="D514" s="19"/>
      <c r="E514" s="19"/>
      <c r="F514" s="19"/>
      <c r="G514" s="19"/>
      <c r="H514" s="19"/>
    </row>
    <row r="515" spans="4:8" s="16" customFormat="1">
      <c r="D515" s="19"/>
      <c r="E515" s="19"/>
      <c r="F515" s="19"/>
      <c r="G515" s="19"/>
      <c r="H515" s="19"/>
    </row>
    <row r="516" spans="4:8" s="16" customFormat="1">
      <c r="D516" s="19"/>
      <c r="E516" s="19"/>
      <c r="F516" s="19"/>
      <c r="G516" s="19"/>
      <c r="H516" s="19"/>
    </row>
    <row r="517" spans="4:8" s="16" customFormat="1">
      <c r="D517" s="19"/>
      <c r="E517" s="19"/>
      <c r="F517" s="19"/>
      <c r="G517" s="19"/>
      <c r="H517" s="19"/>
    </row>
    <row r="518" spans="4:8" s="16" customFormat="1">
      <c r="D518" s="19"/>
      <c r="E518" s="19"/>
      <c r="F518" s="19"/>
      <c r="G518" s="19"/>
      <c r="H518" s="19"/>
    </row>
    <row r="519" spans="4:8" s="16" customFormat="1">
      <c r="D519" s="19"/>
      <c r="E519" s="19"/>
      <c r="F519" s="19"/>
      <c r="G519" s="19"/>
      <c r="H519" s="19"/>
    </row>
    <row r="520" spans="4:8" s="16" customFormat="1">
      <c r="D520" s="19"/>
      <c r="E520" s="19"/>
      <c r="F520" s="19"/>
      <c r="G520" s="19"/>
      <c r="H520" s="19"/>
    </row>
    <row r="521" spans="4:8" s="16" customFormat="1">
      <c r="D521" s="19"/>
      <c r="E521" s="19"/>
      <c r="F521" s="19"/>
      <c r="G521" s="19"/>
      <c r="H521" s="19"/>
    </row>
    <row r="522" spans="4:8" s="16" customFormat="1">
      <c r="D522" s="19"/>
      <c r="E522" s="19"/>
      <c r="F522" s="19"/>
      <c r="G522" s="19"/>
      <c r="H522" s="19"/>
    </row>
    <row r="523" spans="4:8" s="16" customFormat="1">
      <c r="D523" s="19"/>
      <c r="E523" s="19"/>
      <c r="F523" s="19"/>
      <c r="G523" s="19"/>
      <c r="H523" s="19"/>
    </row>
    <row r="524" spans="4:8" s="16" customFormat="1">
      <c r="D524" s="19"/>
      <c r="E524" s="19"/>
      <c r="F524" s="19"/>
      <c r="G524" s="19"/>
      <c r="H524" s="19"/>
    </row>
    <row r="525" spans="4:8" s="16" customFormat="1">
      <c r="D525" s="19"/>
      <c r="E525" s="19"/>
      <c r="F525" s="19"/>
      <c r="G525" s="19"/>
      <c r="H525" s="19"/>
    </row>
    <row r="526" spans="4:8" s="16" customFormat="1">
      <c r="D526" s="19"/>
      <c r="E526" s="19"/>
      <c r="F526" s="19"/>
      <c r="G526" s="19"/>
      <c r="H526" s="19"/>
    </row>
    <row r="527" spans="4:8" s="16" customFormat="1">
      <c r="D527" s="19"/>
      <c r="E527" s="19"/>
      <c r="F527" s="19"/>
      <c r="G527" s="19"/>
      <c r="H527" s="19"/>
    </row>
    <row r="528" spans="4:8" s="16" customFormat="1">
      <c r="D528" s="19"/>
      <c r="E528" s="19"/>
      <c r="F528" s="19"/>
      <c r="G528" s="19"/>
      <c r="H528" s="19"/>
    </row>
    <row r="529" spans="4:8" s="16" customFormat="1">
      <c r="D529" s="19"/>
      <c r="E529" s="19"/>
      <c r="F529" s="19"/>
      <c r="G529" s="19"/>
      <c r="H529" s="19"/>
    </row>
    <row r="530" spans="4:8" s="16" customFormat="1">
      <c r="D530" s="19"/>
      <c r="E530" s="19"/>
      <c r="F530" s="19"/>
      <c r="G530" s="19"/>
      <c r="H530" s="19"/>
    </row>
    <row r="531" spans="4:8" s="16" customFormat="1">
      <c r="D531" s="19"/>
      <c r="E531" s="19"/>
      <c r="F531" s="19"/>
      <c r="G531" s="19"/>
      <c r="H531" s="19"/>
    </row>
    <row r="532" spans="4:8" s="16" customFormat="1">
      <c r="D532" s="19"/>
      <c r="E532" s="19"/>
      <c r="F532" s="19"/>
      <c r="G532" s="19"/>
      <c r="H532" s="19"/>
    </row>
    <row r="533" spans="4:8" s="16" customFormat="1">
      <c r="D533" s="19"/>
      <c r="E533" s="19"/>
      <c r="F533" s="19"/>
      <c r="G533" s="19"/>
      <c r="H533" s="19"/>
    </row>
    <row r="534" spans="4:8" s="16" customFormat="1">
      <c r="D534" s="19"/>
      <c r="E534" s="19"/>
      <c r="F534" s="19"/>
      <c r="G534" s="19"/>
      <c r="H534" s="19"/>
    </row>
    <row r="535" spans="4:8" s="16" customFormat="1">
      <c r="D535" s="19"/>
      <c r="E535" s="19"/>
      <c r="F535" s="19"/>
      <c r="G535" s="19"/>
      <c r="H535" s="19"/>
    </row>
    <row r="536" spans="4:8" s="16" customFormat="1">
      <c r="D536" s="19"/>
      <c r="E536" s="19"/>
      <c r="F536" s="19"/>
      <c r="G536" s="19"/>
      <c r="H536" s="19"/>
    </row>
    <row r="537" spans="4:8" s="16" customFormat="1">
      <c r="D537" s="19"/>
      <c r="E537" s="19"/>
      <c r="F537" s="19"/>
      <c r="G537" s="19"/>
      <c r="H537" s="19"/>
    </row>
    <row r="538" spans="4:8" s="16" customFormat="1">
      <c r="D538" s="19"/>
      <c r="E538" s="19"/>
      <c r="F538" s="19"/>
      <c r="G538" s="19"/>
      <c r="H538" s="19"/>
    </row>
    <row r="539" spans="4:8" s="16" customFormat="1">
      <c r="D539" s="19"/>
      <c r="E539" s="19"/>
      <c r="F539" s="19"/>
      <c r="G539" s="19"/>
      <c r="H539" s="19"/>
    </row>
    <row r="540" spans="4:8" s="16" customFormat="1">
      <c r="D540" s="19"/>
      <c r="E540" s="19"/>
      <c r="F540" s="19"/>
      <c r="G540" s="19"/>
      <c r="H540" s="19"/>
    </row>
    <row r="541" spans="4:8" s="16" customFormat="1">
      <c r="D541" s="19"/>
      <c r="E541" s="19"/>
      <c r="F541" s="19"/>
      <c r="G541" s="19"/>
      <c r="H541" s="19"/>
    </row>
    <row r="542" spans="4:8" s="16" customFormat="1">
      <c r="D542" s="19"/>
      <c r="E542" s="19"/>
      <c r="F542" s="19"/>
      <c r="G542" s="19"/>
      <c r="H542" s="19"/>
    </row>
    <row r="543" spans="4:8" s="16" customFormat="1">
      <c r="D543" s="19"/>
      <c r="E543" s="19"/>
      <c r="F543" s="19"/>
      <c r="G543" s="19"/>
      <c r="H543" s="19"/>
    </row>
    <row r="544" spans="4:8" s="16" customFormat="1">
      <c r="D544" s="19"/>
      <c r="E544" s="19"/>
      <c r="F544" s="19"/>
      <c r="G544" s="19"/>
      <c r="H544" s="19"/>
    </row>
    <row r="545" spans="4:8" s="16" customFormat="1">
      <c r="D545" s="19"/>
      <c r="E545" s="19"/>
      <c r="F545" s="19"/>
      <c r="G545" s="19"/>
      <c r="H545" s="19"/>
    </row>
    <row r="546" spans="4:8" s="16" customFormat="1">
      <c r="D546" s="19"/>
      <c r="E546" s="19"/>
      <c r="F546" s="19"/>
      <c r="G546" s="19"/>
      <c r="H546" s="19"/>
    </row>
    <row r="547" spans="4:8" s="16" customFormat="1">
      <c r="D547" s="19"/>
      <c r="E547" s="19"/>
      <c r="F547" s="19"/>
      <c r="G547" s="19"/>
      <c r="H547" s="19"/>
    </row>
    <row r="548" spans="4:8" s="16" customFormat="1">
      <c r="D548" s="19"/>
      <c r="E548" s="19"/>
      <c r="F548" s="19"/>
      <c r="G548" s="19"/>
      <c r="H548" s="19"/>
    </row>
    <row r="549" spans="4:8" s="16" customFormat="1">
      <c r="D549" s="19"/>
      <c r="E549" s="19"/>
      <c r="F549" s="19"/>
      <c r="G549" s="19"/>
      <c r="H549" s="19"/>
    </row>
    <row r="550" spans="4:8" s="16" customFormat="1">
      <c r="D550" s="19"/>
      <c r="E550" s="19"/>
      <c r="F550" s="19"/>
      <c r="G550" s="19"/>
      <c r="H550" s="19"/>
    </row>
    <row r="551" spans="4:8" s="16" customFormat="1">
      <c r="D551" s="19"/>
      <c r="E551" s="19"/>
      <c r="F551" s="19"/>
      <c r="G551" s="19"/>
      <c r="H551" s="19"/>
    </row>
    <row r="552" spans="4:8" s="16" customFormat="1">
      <c r="D552" s="19"/>
      <c r="E552" s="19"/>
      <c r="F552" s="19"/>
      <c r="G552" s="19"/>
      <c r="H552" s="19"/>
    </row>
    <row r="553" spans="4:8" s="16" customFormat="1">
      <c r="D553" s="19"/>
      <c r="E553" s="19"/>
      <c r="F553" s="19"/>
      <c r="G553" s="19"/>
      <c r="H553" s="19"/>
    </row>
    <row r="554" spans="4:8" s="16" customFormat="1">
      <c r="D554" s="19"/>
      <c r="E554" s="19"/>
      <c r="F554" s="19"/>
      <c r="G554" s="19"/>
      <c r="H554" s="19"/>
    </row>
    <row r="555" spans="4:8" s="16" customFormat="1">
      <c r="D555" s="19"/>
      <c r="E555" s="19"/>
      <c r="F555" s="19"/>
      <c r="G555" s="19"/>
      <c r="H555" s="19"/>
    </row>
    <row r="556" spans="4:8" s="16" customFormat="1">
      <c r="D556" s="19"/>
      <c r="E556" s="19"/>
      <c r="F556" s="19"/>
      <c r="G556" s="19"/>
      <c r="H556" s="19"/>
    </row>
    <row r="557" spans="4:8" s="16" customFormat="1">
      <c r="D557" s="19"/>
      <c r="E557" s="19"/>
      <c r="F557" s="19"/>
      <c r="G557" s="19"/>
      <c r="H557" s="19"/>
    </row>
    <row r="558" spans="4:8" s="16" customFormat="1">
      <c r="D558" s="19"/>
      <c r="E558" s="19"/>
      <c r="F558" s="19"/>
      <c r="G558" s="19"/>
      <c r="H558" s="19"/>
    </row>
    <row r="559" spans="4:8" s="16" customFormat="1">
      <c r="D559" s="19"/>
      <c r="E559" s="19"/>
      <c r="F559" s="19"/>
      <c r="G559" s="19"/>
      <c r="H559" s="19"/>
    </row>
    <row r="560" spans="4:8" s="16" customFormat="1">
      <c r="D560" s="19"/>
      <c r="E560" s="19"/>
      <c r="F560" s="19"/>
      <c r="G560" s="19"/>
      <c r="H560" s="19"/>
    </row>
    <row r="561" spans="4:8" s="16" customFormat="1">
      <c r="D561" s="19"/>
      <c r="E561" s="19"/>
      <c r="F561" s="19"/>
      <c r="G561" s="19"/>
      <c r="H561" s="19"/>
    </row>
    <row r="562" spans="4:8" s="16" customFormat="1">
      <c r="D562" s="19"/>
      <c r="E562" s="19"/>
      <c r="F562" s="19"/>
      <c r="G562" s="19"/>
      <c r="H562" s="19"/>
    </row>
    <row r="563" spans="4:8" s="16" customFormat="1">
      <c r="D563" s="19"/>
      <c r="E563" s="19"/>
      <c r="F563" s="19"/>
      <c r="G563" s="19"/>
      <c r="H563" s="19"/>
    </row>
    <row r="564" spans="4:8" s="16" customFormat="1">
      <c r="D564" s="19"/>
      <c r="E564" s="19"/>
      <c r="F564" s="19"/>
      <c r="G564" s="19"/>
      <c r="H564" s="19"/>
    </row>
    <row r="565" spans="4:8" s="16" customFormat="1">
      <c r="D565" s="19"/>
      <c r="E565" s="19"/>
      <c r="F565" s="19"/>
      <c r="G565" s="19"/>
      <c r="H565" s="19"/>
    </row>
    <row r="566" spans="4:8" s="16" customFormat="1">
      <c r="D566" s="19"/>
      <c r="E566" s="19"/>
      <c r="F566" s="19"/>
      <c r="G566" s="19"/>
      <c r="H566" s="19"/>
    </row>
    <row r="567" spans="4:8" s="16" customFormat="1">
      <c r="D567" s="19"/>
      <c r="E567" s="19"/>
      <c r="F567" s="19"/>
      <c r="G567" s="19"/>
      <c r="H567" s="19"/>
    </row>
    <row r="568" spans="4:8" s="16" customFormat="1">
      <c r="D568" s="19"/>
      <c r="E568" s="19"/>
      <c r="F568" s="19"/>
      <c r="G568" s="19"/>
      <c r="H568" s="19"/>
    </row>
    <row r="569" spans="4:8" s="16" customFormat="1">
      <c r="D569" s="19"/>
      <c r="E569" s="19"/>
      <c r="F569" s="19"/>
      <c r="G569" s="19"/>
      <c r="H569" s="19"/>
    </row>
    <row r="570" spans="4:8" s="16" customFormat="1">
      <c r="D570" s="19"/>
      <c r="E570" s="19"/>
      <c r="F570" s="19"/>
      <c r="G570" s="19"/>
      <c r="H570" s="19"/>
    </row>
    <row r="571" spans="4:8" s="16" customFormat="1">
      <c r="D571" s="19"/>
      <c r="E571" s="19"/>
      <c r="F571" s="19"/>
      <c r="G571" s="19"/>
      <c r="H571" s="19"/>
    </row>
    <row r="572" spans="4:8" s="16" customFormat="1">
      <c r="D572" s="19"/>
      <c r="E572" s="19"/>
      <c r="F572" s="19"/>
      <c r="G572" s="19"/>
      <c r="H572" s="19"/>
    </row>
    <row r="573" spans="4:8" s="16" customFormat="1">
      <c r="D573" s="19"/>
      <c r="E573" s="19"/>
      <c r="F573" s="19"/>
      <c r="G573" s="19"/>
      <c r="H573" s="19"/>
    </row>
    <row r="574" spans="4:8" s="16" customFormat="1">
      <c r="D574" s="19"/>
      <c r="E574" s="19"/>
      <c r="F574" s="19"/>
      <c r="G574" s="19"/>
      <c r="H574" s="19"/>
    </row>
    <row r="575" spans="4:8" s="16" customFormat="1">
      <c r="D575" s="19"/>
      <c r="E575" s="19"/>
      <c r="F575" s="19"/>
      <c r="G575" s="19"/>
      <c r="H575" s="19"/>
    </row>
    <row r="576" spans="4:8" s="16" customFormat="1">
      <c r="D576" s="19"/>
      <c r="E576" s="19"/>
      <c r="F576" s="19"/>
      <c r="G576" s="19"/>
      <c r="H576" s="19"/>
    </row>
    <row r="577" spans="4:8" s="16" customFormat="1">
      <c r="D577" s="19"/>
      <c r="E577" s="19"/>
      <c r="F577" s="19"/>
      <c r="G577" s="19"/>
      <c r="H577" s="19"/>
    </row>
    <row r="578" spans="4:8" s="16" customFormat="1">
      <c r="D578" s="19"/>
      <c r="E578" s="19"/>
      <c r="F578" s="19"/>
      <c r="G578" s="19"/>
      <c r="H578" s="19"/>
    </row>
    <row r="579" spans="4:8" s="16" customFormat="1">
      <c r="D579" s="19"/>
      <c r="E579" s="19"/>
      <c r="F579" s="19"/>
      <c r="G579" s="19"/>
      <c r="H579" s="19"/>
    </row>
    <row r="580" spans="4:8" s="16" customFormat="1">
      <c r="D580" s="19"/>
      <c r="E580" s="19"/>
      <c r="F580" s="19"/>
      <c r="G580" s="19"/>
      <c r="H580" s="19"/>
    </row>
    <row r="581" spans="4:8" s="16" customFormat="1">
      <c r="D581" s="19"/>
      <c r="E581" s="19"/>
      <c r="F581" s="19"/>
      <c r="G581" s="19"/>
      <c r="H581" s="19"/>
    </row>
    <row r="582" spans="4:8" s="16" customFormat="1">
      <c r="D582" s="19"/>
      <c r="E582" s="19"/>
      <c r="F582" s="19"/>
      <c r="G582" s="19"/>
      <c r="H582" s="19"/>
    </row>
    <row r="583" spans="4:8" s="16" customFormat="1">
      <c r="D583" s="19"/>
      <c r="E583" s="19"/>
      <c r="F583" s="19"/>
      <c r="G583" s="19"/>
      <c r="H583" s="19"/>
    </row>
    <row r="584" spans="4:8" s="16" customFormat="1">
      <c r="D584" s="19"/>
      <c r="E584" s="19"/>
      <c r="F584" s="19"/>
      <c r="G584" s="19"/>
      <c r="H584" s="19"/>
    </row>
    <row r="585" spans="4:8" s="16" customFormat="1">
      <c r="D585" s="19"/>
      <c r="E585" s="19"/>
      <c r="F585" s="19"/>
      <c r="G585" s="19"/>
      <c r="H585" s="19"/>
    </row>
    <row r="586" spans="4:8" s="16" customFormat="1">
      <c r="D586" s="19"/>
      <c r="E586" s="19"/>
      <c r="F586" s="19"/>
      <c r="G586" s="19"/>
      <c r="H586" s="19"/>
    </row>
    <row r="587" spans="4:8" s="16" customFormat="1">
      <c r="D587" s="19"/>
      <c r="E587" s="19"/>
      <c r="F587" s="19"/>
      <c r="G587" s="19"/>
      <c r="H587" s="19"/>
    </row>
    <row r="588" spans="4:8" s="16" customFormat="1">
      <c r="D588" s="19"/>
      <c r="E588" s="19"/>
      <c r="F588" s="19"/>
      <c r="G588" s="19"/>
      <c r="H588" s="19"/>
    </row>
    <row r="589" spans="4:8" s="16" customFormat="1">
      <c r="D589" s="19"/>
      <c r="E589" s="19"/>
      <c r="F589" s="19"/>
      <c r="G589" s="19"/>
      <c r="H589" s="19"/>
    </row>
    <row r="590" spans="4:8" s="16" customFormat="1">
      <c r="D590" s="19"/>
      <c r="E590" s="19"/>
      <c r="F590" s="19"/>
      <c r="G590" s="19"/>
      <c r="H590" s="19"/>
    </row>
    <row r="591" spans="4:8" s="16" customFormat="1">
      <c r="D591" s="19"/>
      <c r="E591" s="19"/>
      <c r="F591" s="19"/>
      <c r="G591" s="19"/>
      <c r="H591" s="19"/>
    </row>
    <row r="592" spans="4:8" s="16" customFormat="1">
      <c r="D592" s="19"/>
      <c r="E592" s="19"/>
      <c r="F592" s="19"/>
      <c r="G592" s="19"/>
      <c r="H592" s="19"/>
    </row>
    <row r="593" spans="4:8" s="16" customFormat="1">
      <c r="D593" s="19"/>
      <c r="E593" s="19"/>
      <c r="F593" s="19"/>
      <c r="G593" s="19"/>
      <c r="H593" s="19"/>
    </row>
    <row r="594" spans="4:8" s="16" customFormat="1">
      <c r="D594" s="19"/>
      <c r="E594" s="19"/>
      <c r="F594" s="19"/>
      <c r="G594" s="19"/>
      <c r="H594" s="19"/>
    </row>
    <row r="595" spans="4:8" s="16" customFormat="1">
      <c r="D595" s="19"/>
      <c r="E595" s="19"/>
      <c r="F595" s="19"/>
      <c r="G595" s="19"/>
      <c r="H595" s="19"/>
    </row>
    <row r="596" spans="4:8" s="16" customFormat="1">
      <c r="D596" s="19"/>
      <c r="E596" s="19"/>
      <c r="F596" s="19"/>
      <c r="G596" s="19"/>
      <c r="H596" s="19"/>
    </row>
    <row r="597" spans="4:8" s="16" customFormat="1">
      <c r="D597" s="19"/>
      <c r="E597" s="19"/>
      <c r="F597" s="19"/>
      <c r="G597" s="19"/>
      <c r="H597" s="19"/>
    </row>
    <row r="598" spans="4:8" s="16" customFormat="1">
      <c r="D598" s="19"/>
      <c r="E598" s="19"/>
      <c r="F598" s="19"/>
      <c r="G598" s="19"/>
      <c r="H598" s="19"/>
    </row>
    <row r="599" spans="4:8" s="16" customFormat="1">
      <c r="D599" s="19"/>
      <c r="E599" s="19"/>
      <c r="F599" s="19"/>
      <c r="G599" s="19"/>
      <c r="H599" s="19"/>
    </row>
    <row r="600" spans="4:8" s="16" customFormat="1">
      <c r="D600" s="19"/>
      <c r="E600" s="19"/>
      <c r="F600" s="19"/>
      <c r="G600" s="19"/>
      <c r="H600" s="19"/>
    </row>
    <row r="601" spans="4:8" s="16" customFormat="1">
      <c r="D601" s="19"/>
      <c r="E601" s="19"/>
      <c r="F601" s="19"/>
      <c r="G601" s="19"/>
      <c r="H601" s="19"/>
    </row>
    <row r="602" spans="4:8" s="16" customFormat="1">
      <c r="E602" s="55"/>
      <c r="G602" s="55"/>
    </row>
    <row r="603" spans="4:8" s="16" customFormat="1">
      <c r="E603" s="55"/>
      <c r="G603" s="55"/>
    </row>
    <row r="604" spans="4:8" s="16" customFormat="1">
      <c r="E604" s="55"/>
      <c r="G604" s="55"/>
    </row>
    <row r="605" spans="4:8" s="16" customFormat="1">
      <c r="E605" s="55"/>
      <c r="G605" s="55"/>
    </row>
    <row r="606" spans="4:8" s="16" customFormat="1">
      <c r="E606" s="55"/>
      <c r="G606" s="55"/>
    </row>
    <row r="607" spans="4:8" s="16" customFormat="1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7"/>
  <sheetViews>
    <sheetView rightToLeft="1" topLeftCell="A38" workbookViewId="0">
      <selection activeCell="B47" sqref="B47:D15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9">
        <v>43830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196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4158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2"/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197</v>
      </c>
      <c r="C5" t="s">
        <v>198</v>
      </c>
    </row>
    <row r="7" spans="2:17" ht="26.25" customHeight="1">
      <c r="B7" s="109" t="s">
        <v>172</v>
      </c>
      <c r="C7" s="110"/>
      <c r="D7" s="11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C12+C46</f>
        <v>1300644.1960967195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206</v>
      </c>
      <c r="C12" s="82">
        <f>SUM(C13:C45)</f>
        <v>327489.10725084814</v>
      </c>
    </row>
    <row r="13" spans="2:17">
      <c r="B13" s="84" t="s">
        <v>4165</v>
      </c>
      <c r="C13" s="90">
        <v>1916.8704000000002</v>
      </c>
      <c r="D13" s="91">
        <v>43861</v>
      </c>
    </row>
    <row r="14" spans="2:17">
      <c r="B14" s="84" t="s">
        <v>4285</v>
      </c>
      <c r="C14" s="90">
        <v>27918.454949999992</v>
      </c>
      <c r="D14" s="91">
        <v>43889</v>
      </c>
    </row>
    <row r="15" spans="2:17">
      <c r="B15" s="84" t="s">
        <v>4166</v>
      </c>
      <c r="C15" s="90">
        <v>1201.4542079999992</v>
      </c>
      <c r="D15" s="91">
        <v>43951</v>
      </c>
    </row>
    <row r="16" spans="2:17">
      <c r="B16" s="84" t="s">
        <v>4288</v>
      </c>
      <c r="C16" s="90">
        <v>3690.6092144369582</v>
      </c>
      <c r="D16" s="91">
        <v>44196</v>
      </c>
    </row>
    <row r="17" spans="2:4" s="16" customFormat="1">
      <c r="B17" s="84" t="s">
        <v>4167</v>
      </c>
      <c r="C17" s="90">
        <v>3327.653375999997</v>
      </c>
      <c r="D17" s="91">
        <v>44196</v>
      </c>
    </row>
    <row r="18" spans="2:4" s="16" customFormat="1">
      <c r="B18" s="84" t="s">
        <v>4168</v>
      </c>
      <c r="C18" s="90">
        <v>98.14895999999996</v>
      </c>
      <c r="D18" s="91">
        <v>44196</v>
      </c>
    </row>
    <row r="19" spans="2:4" s="16" customFormat="1">
      <c r="B19" s="84" t="s">
        <v>4113</v>
      </c>
      <c r="C19" s="90">
        <v>2353.1921400000006</v>
      </c>
      <c r="D19" s="91">
        <v>44246</v>
      </c>
    </row>
    <row r="20" spans="2:4" s="16" customFormat="1">
      <c r="B20" s="84" t="s">
        <v>4283</v>
      </c>
      <c r="C20" s="90">
        <v>10196.500484708353</v>
      </c>
      <c r="D20" s="91">
        <v>44255</v>
      </c>
    </row>
    <row r="21" spans="2:4" s="16" customFormat="1">
      <c r="B21" s="84" t="s">
        <v>4169</v>
      </c>
      <c r="C21" s="90">
        <v>811.56943999999999</v>
      </c>
      <c r="D21" s="91">
        <v>44498</v>
      </c>
    </row>
    <row r="22" spans="2:4" s="16" customFormat="1">
      <c r="B22" s="84" t="s">
        <v>4290</v>
      </c>
      <c r="C22" s="90">
        <v>10373.906060000001</v>
      </c>
      <c r="D22" s="92">
        <v>44502</v>
      </c>
    </row>
    <row r="23" spans="2:4" s="16" customFormat="1">
      <c r="B23" s="84" t="s">
        <v>4170</v>
      </c>
      <c r="C23" s="90">
        <v>581.2027700000001</v>
      </c>
      <c r="D23" s="91">
        <v>44516</v>
      </c>
    </row>
    <row r="24" spans="2:4" s="16" customFormat="1">
      <c r="B24" s="84" t="s">
        <v>4286</v>
      </c>
      <c r="C24" s="90">
        <v>47420.389673649472</v>
      </c>
      <c r="D24" s="91">
        <v>44545</v>
      </c>
    </row>
    <row r="25" spans="2:4" s="16" customFormat="1">
      <c r="B25" s="84" t="s">
        <v>4287</v>
      </c>
      <c r="C25" s="90">
        <v>14314.008363020032</v>
      </c>
      <c r="D25" s="91">
        <v>44561</v>
      </c>
    </row>
    <row r="26" spans="2:4" s="16" customFormat="1">
      <c r="B26" s="84" t="s">
        <v>4171</v>
      </c>
      <c r="C26" s="90">
        <v>4955.9909399999997</v>
      </c>
      <c r="D26" s="91">
        <v>44727</v>
      </c>
    </row>
    <row r="27" spans="2:4" s="16" customFormat="1">
      <c r="B27" s="84" t="s">
        <v>4291</v>
      </c>
      <c r="C27" s="90">
        <v>5659.8538399999998</v>
      </c>
      <c r="D27" s="91">
        <v>44739</v>
      </c>
    </row>
    <row r="28" spans="2:4" s="16" customFormat="1">
      <c r="B28" s="84" t="s">
        <v>4284</v>
      </c>
      <c r="C28" s="90">
        <v>9584.9910099999997</v>
      </c>
      <c r="D28" s="91">
        <v>44821</v>
      </c>
    </row>
    <row r="29" spans="2:4" s="16" customFormat="1">
      <c r="B29" s="84" t="s">
        <v>4117</v>
      </c>
      <c r="C29" s="90">
        <v>3682.3030977298063</v>
      </c>
      <c r="D29" s="92">
        <v>44926</v>
      </c>
    </row>
    <row r="30" spans="2:4" s="16" customFormat="1">
      <c r="B30" s="84" t="s">
        <v>4172</v>
      </c>
      <c r="C30" s="90">
        <v>23.894783999999955</v>
      </c>
      <c r="D30" s="91">
        <v>44927</v>
      </c>
    </row>
    <row r="31" spans="2:4" s="16" customFormat="1">
      <c r="B31" s="84" t="s">
        <v>4102</v>
      </c>
      <c r="C31" s="90">
        <v>10826.483702633659</v>
      </c>
      <c r="D31" s="91">
        <v>45107</v>
      </c>
    </row>
    <row r="32" spans="2:4" s="16" customFormat="1">
      <c r="B32" s="84" t="s">
        <v>4173</v>
      </c>
      <c r="C32" s="90">
        <v>6161.4077099999595</v>
      </c>
      <c r="D32" s="91">
        <v>45534</v>
      </c>
    </row>
    <row r="33" spans="2:4" s="16" customFormat="1">
      <c r="B33" s="84" t="s">
        <v>4174</v>
      </c>
      <c r="C33" s="90">
        <v>197.82058999999981</v>
      </c>
      <c r="D33" s="91">
        <v>45534</v>
      </c>
    </row>
    <row r="34" spans="2:4" s="16" customFormat="1">
      <c r="B34" s="84" t="s">
        <v>4175</v>
      </c>
      <c r="C34" s="90">
        <v>7820.9509478399996</v>
      </c>
      <c r="D34" s="91">
        <v>45640</v>
      </c>
    </row>
    <row r="35" spans="2:4" s="16" customFormat="1">
      <c r="B35" s="84" t="s">
        <v>4176</v>
      </c>
      <c r="C35" s="90">
        <v>10253.319448319999</v>
      </c>
      <c r="D35" s="91">
        <v>46054</v>
      </c>
    </row>
    <row r="36" spans="2:4" s="16" customFormat="1">
      <c r="B36" s="84" t="s">
        <v>4289</v>
      </c>
      <c r="C36" s="90">
        <v>23698.839484317879</v>
      </c>
      <c r="D36" s="91">
        <v>46100</v>
      </c>
    </row>
    <row r="37" spans="2:4" s="16" customFormat="1">
      <c r="B37" s="84" t="s">
        <v>4177</v>
      </c>
      <c r="C37" s="90">
        <v>5663.5198272000016</v>
      </c>
      <c r="D37" s="91">
        <v>46132</v>
      </c>
    </row>
    <row r="38" spans="2:4" s="16" customFormat="1">
      <c r="B38" s="84" t="s">
        <v>4178</v>
      </c>
      <c r="C38" s="90">
        <v>31509.698501392035</v>
      </c>
      <c r="D38" s="91">
        <v>46539</v>
      </c>
    </row>
    <row r="39" spans="2:4" s="16" customFormat="1">
      <c r="B39" s="84" t="s">
        <v>4179</v>
      </c>
      <c r="C39" s="90">
        <v>8408.0604441600008</v>
      </c>
      <c r="D39" s="91">
        <v>46631</v>
      </c>
    </row>
    <row r="40" spans="2:4" s="16" customFormat="1">
      <c r="B40" s="84" t="s">
        <v>4180</v>
      </c>
      <c r="C40" s="90">
        <v>41793.622709999996</v>
      </c>
      <c r="D40" s="91">
        <v>46661</v>
      </c>
    </row>
    <row r="41" spans="2:4" s="16" customFormat="1">
      <c r="B41" s="84" t="s">
        <v>4181</v>
      </c>
      <c r="C41" s="90">
        <v>9789.6206707199999</v>
      </c>
      <c r="D41" s="91">
        <v>46752</v>
      </c>
    </row>
    <row r="42" spans="2:4" s="16" customFormat="1">
      <c r="B42" s="84" t="s">
        <v>4182</v>
      </c>
      <c r="C42" s="90">
        <v>6433.9906521599996</v>
      </c>
      <c r="D42" s="92">
        <v>47177</v>
      </c>
    </row>
    <row r="43" spans="2:4" s="16" customFormat="1">
      <c r="B43" s="84" t="s">
        <v>4183</v>
      </c>
      <c r="C43" s="90">
        <v>10889.75086848</v>
      </c>
      <c r="D43" s="92">
        <v>47209</v>
      </c>
    </row>
    <row r="44" spans="2:4" s="16" customFormat="1">
      <c r="B44" s="84" t="s">
        <v>2611</v>
      </c>
      <c r="C44" s="90">
        <v>5931.0279820800006</v>
      </c>
      <c r="D44" s="91">
        <v>48214</v>
      </c>
    </row>
    <row r="45" spans="2:4" s="16" customFormat="1">
      <c r="B45"/>
      <c r="C45" s="78"/>
    </row>
    <row r="46" spans="2:4" s="16" customFormat="1">
      <c r="B46" s="80" t="s">
        <v>277</v>
      </c>
      <c r="C46" s="82">
        <f>SUM(C47:C156)</f>
        <v>973155.08884587139</v>
      </c>
    </row>
    <row r="47" spans="2:4" s="16" customFormat="1">
      <c r="B47" s="84" t="s">
        <v>4184</v>
      </c>
      <c r="C47" s="90">
        <v>222.72195056625304</v>
      </c>
      <c r="D47" s="92">
        <v>43861</v>
      </c>
    </row>
    <row r="48" spans="2:4" s="16" customFormat="1">
      <c r="B48" s="84" t="s">
        <v>4185</v>
      </c>
      <c r="C48" s="90">
        <v>1277.493120000001</v>
      </c>
      <c r="D48" s="92">
        <v>43910</v>
      </c>
    </row>
    <row r="49" spans="2:4" s="16" customFormat="1">
      <c r="B49" s="84" t="s">
        <v>4292</v>
      </c>
      <c r="C49" s="90">
        <v>2697.71821</v>
      </c>
      <c r="D49" s="92">
        <v>44013</v>
      </c>
    </row>
    <row r="50" spans="2:4" s="16" customFormat="1">
      <c r="B50" s="84" t="s">
        <v>4293</v>
      </c>
      <c r="C50" s="90">
        <v>1041.0728899999999</v>
      </c>
      <c r="D50" s="92">
        <v>44031</v>
      </c>
    </row>
    <row r="51" spans="2:4" s="16" customFormat="1">
      <c r="B51" s="84" t="s">
        <v>4186</v>
      </c>
      <c r="C51" s="90">
        <v>16467.222572699313</v>
      </c>
      <c r="D51" s="92">
        <v>44044</v>
      </c>
    </row>
    <row r="52" spans="2:4" s="16" customFormat="1">
      <c r="B52" s="84" t="s">
        <v>4300</v>
      </c>
      <c r="C52" s="90">
        <v>3270.5212799999999</v>
      </c>
      <c r="D52" s="92">
        <v>44076</v>
      </c>
    </row>
    <row r="53" spans="2:4" s="16" customFormat="1">
      <c r="B53" s="84" t="s">
        <v>4187</v>
      </c>
      <c r="C53" s="90">
        <v>1548.4083868099992</v>
      </c>
      <c r="D53" s="92">
        <v>44196</v>
      </c>
    </row>
    <row r="54" spans="2:4" s="16" customFormat="1">
      <c r="B54" s="84" t="s">
        <v>4188</v>
      </c>
      <c r="C54" s="90">
        <v>25.013041919999669</v>
      </c>
      <c r="D54" s="92">
        <v>44196</v>
      </c>
    </row>
    <row r="55" spans="2:4" s="16" customFormat="1">
      <c r="B55" s="84" t="s">
        <v>4294</v>
      </c>
      <c r="C55" s="90">
        <v>2263.1899899999999</v>
      </c>
      <c r="D55" s="92">
        <v>44256</v>
      </c>
    </row>
    <row r="56" spans="2:4" s="16" customFormat="1">
      <c r="B56" s="84" t="s">
        <v>4297</v>
      </c>
      <c r="C56" s="90">
        <v>6382.4870700000001</v>
      </c>
      <c r="D56" s="92">
        <v>44332</v>
      </c>
    </row>
    <row r="57" spans="2:4" s="16" customFormat="1">
      <c r="B57" s="84" t="s">
        <v>4136</v>
      </c>
      <c r="C57" s="90">
        <v>6803.6126695557314</v>
      </c>
      <c r="D57" s="92">
        <v>44335</v>
      </c>
    </row>
    <row r="58" spans="2:4" s="16" customFormat="1">
      <c r="B58" s="84" t="s">
        <v>4189</v>
      </c>
      <c r="C58" s="90">
        <v>8250.2908259980686</v>
      </c>
      <c r="D58" s="92">
        <v>44429</v>
      </c>
    </row>
    <row r="59" spans="2:4" s="16" customFormat="1">
      <c r="B59" s="84" t="s">
        <v>4190</v>
      </c>
      <c r="C59" s="90">
        <v>196.99034111999947</v>
      </c>
      <c r="D59" s="92">
        <v>44439</v>
      </c>
    </row>
    <row r="60" spans="2:4" s="16" customFormat="1">
      <c r="B60" s="84" t="s">
        <v>4301</v>
      </c>
      <c r="C60" s="90">
        <v>12694.579970000001</v>
      </c>
      <c r="D60" s="92">
        <v>44611</v>
      </c>
    </row>
    <row r="61" spans="2:4" s="16" customFormat="1">
      <c r="B61" s="84" t="s">
        <v>4191</v>
      </c>
      <c r="C61" s="90">
        <v>646.04490624000107</v>
      </c>
      <c r="D61" s="92">
        <v>44621</v>
      </c>
    </row>
    <row r="62" spans="2:4" s="16" customFormat="1">
      <c r="B62" s="84" t="s">
        <v>4192</v>
      </c>
      <c r="C62" s="90">
        <v>9638.4899172191508</v>
      </c>
      <c r="D62" s="92">
        <v>44722</v>
      </c>
    </row>
    <row r="63" spans="2:4" s="16" customFormat="1">
      <c r="B63" s="84" t="s">
        <v>4193</v>
      </c>
      <c r="C63" s="90">
        <v>5323.8246796800058</v>
      </c>
      <c r="D63" s="92">
        <v>44727</v>
      </c>
    </row>
    <row r="64" spans="2:4" s="16" customFormat="1">
      <c r="B64" s="84" t="s">
        <v>4194</v>
      </c>
      <c r="C64" s="90">
        <v>77.320673280000292</v>
      </c>
      <c r="D64" s="92">
        <v>44727</v>
      </c>
    </row>
    <row r="65" spans="2:4" s="16" customFormat="1">
      <c r="B65" s="84" t="s">
        <v>4298</v>
      </c>
      <c r="C65" s="90">
        <v>22395.497089425084</v>
      </c>
      <c r="D65" s="92">
        <v>44819</v>
      </c>
    </row>
    <row r="66" spans="2:4" s="16" customFormat="1">
      <c r="B66" s="84" t="s">
        <v>4195</v>
      </c>
      <c r="C66" s="90">
        <v>5770.9276499999987</v>
      </c>
      <c r="D66" s="92">
        <v>44836</v>
      </c>
    </row>
    <row r="67" spans="2:4" s="16" customFormat="1">
      <c r="B67" s="84" t="s">
        <v>4196</v>
      </c>
      <c r="C67" s="90">
        <v>979.03707264000013</v>
      </c>
      <c r="D67" s="92">
        <v>44992</v>
      </c>
    </row>
    <row r="68" spans="2:4" s="16" customFormat="1">
      <c r="B68" s="84" t="s">
        <v>4197</v>
      </c>
      <c r="C68" s="90">
        <v>1514.9551910399998</v>
      </c>
      <c r="D68" s="92">
        <v>45047</v>
      </c>
    </row>
    <row r="69" spans="2:4" s="16" customFormat="1">
      <c r="B69" s="84" t="s">
        <v>4198</v>
      </c>
      <c r="C69" s="90">
        <v>11399.310562161045</v>
      </c>
      <c r="D69" s="92">
        <v>45382</v>
      </c>
    </row>
    <row r="70" spans="2:4" s="16" customFormat="1">
      <c r="B70" s="84" t="s">
        <v>2817</v>
      </c>
      <c r="C70" s="90">
        <v>6179.8418924000025</v>
      </c>
      <c r="D70" s="92">
        <v>45383</v>
      </c>
    </row>
    <row r="71" spans="2:4" s="16" customFormat="1">
      <c r="B71" s="84" t="s">
        <v>4199</v>
      </c>
      <c r="C71" s="90">
        <v>10565.564125461999</v>
      </c>
      <c r="D71" s="92">
        <v>45485</v>
      </c>
    </row>
    <row r="72" spans="2:4" s="16" customFormat="1">
      <c r="B72" s="84" t="s">
        <v>4200</v>
      </c>
      <c r="C72" s="90">
        <v>509.25055103999966</v>
      </c>
      <c r="D72" s="92">
        <v>45536</v>
      </c>
    </row>
    <row r="73" spans="2:4" s="16" customFormat="1">
      <c r="B73" s="84" t="s">
        <v>4201</v>
      </c>
      <c r="C73" s="90">
        <v>12020.0675066199</v>
      </c>
      <c r="D73" s="92">
        <v>45557</v>
      </c>
    </row>
    <row r="74" spans="2:4" s="16" customFormat="1">
      <c r="B74" s="84" t="s">
        <v>4296</v>
      </c>
      <c r="C74" s="90">
        <v>23702.192890000002</v>
      </c>
      <c r="D74" s="92">
        <v>45615</v>
      </c>
    </row>
    <row r="75" spans="2:4" s="16" customFormat="1">
      <c r="B75" s="84" t="s">
        <v>4202</v>
      </c>
      <c r="C75" s="90">
        <v>7306.3806915420018</v>
      </c>
      <c r="D75" s="92">
        <v>45710</v>
      </c>
    </row>
    <row r="76" spans="2:4" s="16" customFormat="1">
      <c r="B76" s="84" t="s">
        <v>4203</v>
      </c>
      <c r="C76" s="90">
        <v>4870.9338486300967</v>
      </c>
      <c r="D76" s="92">
        <v>45748</v>
      </c>
    </row>
    <row r="77" spans="2:4" s="16" customFormat="1">
      <c r="B77" s="84" t="s">
        <v>4204</v>
      </c>
      <c r="C77" s="90">
        <v>19338.726810033004</v>
      </c>
      <c r="D77" s="92">
        <v>45777</v>
      </c>
    </row>
    <row r="78" spans="2:4" s="16" customFormat="1">
      <c r="B78" s="84" t="s">
        <v>4205</v>
      </c>
      <c r="C78" s="90">
        <v>11300.503423490731</v>
      </c>
      <c r="D78" s="92">
        <v>45778</v>
      </c>
    </row>
    <row r="79" spans="2:4" s="16" customFormat="1">
      <c r="B79" s="84" t="s">
        <v>4206</v>
      </c>
      <c r="C79" s="90">
        <v>2585.3350922679965</v>
      </c>
      <c r="D79" s="92">
        <v>45806</v>
      </c>
    </row>
    <row r="80" spans="2:4" s="16" customFormat="1">
      <c r="B80" s="84" t="s">
        <v>4207</v>
      </c>
      <c r="C80" s="90">
        <v>4595.2111160153036</v>
      </c>
      <c r="D80" s="92">
        <v>45838</v>
      </c>
    </row>
    <row r="81" spans="2:4" s="16" customFormat="1">
      <c r="B81" s="84" t="s">
        <v>4208</v>
      </c>
      <c r="C81" s="90">
        <v>6997.8681363519981</v>
      </c>
      <c r="D81" s="92">
        <v>45869</v>
      </c>
    </row>
    <row r="82" spans="2:4" s="16" customFormat="1">
      <c r="B82" s="84" t="s">
        <v>2786</v>
      </c>
      <c r="C82" s="90">
        <v>16037.908280000001</v>
      </c>
      <c r="D82" s="92">
        <v>45869</v>
      </c>
    </row>
    <row r="83" spans="2:4" s="16" customFormat="1">
      <c r="B83" s="84" t="s">
        <v>4209</v>
      </c>
      <c r="C83" s="90">
        <v>836.27406719999954</v>
      </c>
      <c r="D83" s="92">
        <v>45939</v>
      </c>
    </row>
    <row r="84" spans="2:4" s="16" customFormat="1">
      <c r="B84" s="84" t="s">
        <v>4210</v>
      </c>
      <c r="C84" s="90">
        <v>10000.5790316156</v>
      </c>
      <c r="D84" s="92">
        <v>46012</v>
      </c>
    </row>
    <row r="85" spans="2:4" s="16" customFormat="1">
      <c r="B85" s="84" t="s">
        <v>4211</v>
      </c>
      <c r="C85" s="90">
        <v>920.12108543999716</v>
      </c>
      <c r="D85" s="92">
        <v>46054</v>
      </c>
    </row>
    <row r="86" spans="2:4" s="16" customFormat="1">
      <c r="B86" s="84" t="s">
        <v>4212</v>
      </c>
      <c r="C86" s="90">
        <v>1563.3987157060005</v>
      </c>
      <c r="D86" s="92">
        <v>46054</v>
      </c>
    </row>
    <row r="87" spans="2:4" s="16" customFormat="1">
      <c r="B87" s="84" t="s">
        <v>4299</v>
      </c>
      <c r="C87" s="90">
        <v>1455.87456</v>
      </c>
      <c r="D87" s="92">
        <v>46059</v>
      </c>
    </row>
    <row r="88" spans="2:4" s="16" customFormat="1">
      <c r="B88" s="84" t="s">
        <v>4213</v>
      </c>
      <c r="C88" s="90">
        <v>6391.1559513599987</v>
      </c>
      <c r="D88" s="92">
        <v>46082</v>
      </c>
    </row>
    <row r="89" spans="2:4" s="16" customFormat="1">
      <c r="B89" s="84" t="s">
        <v>4214</v>
      </c>
      <c r="C89" s="90">
        <v>894.4020741005578</v>
      </c>
      <c r="D89" s="92">
        <v>46199</v>
      </c>
    </row>
    <row r="90" spans="2:4" s="16" customFormat="1">
      <c r="B90" s="84" t="s">
        <v>4215</v>
      </c>
      <c r="C90" s="90">
        <v>5455.6673254630841</v>
      </c>
      <c r="D90" s="92">
        <v>46201</v>
      </c>
    </row>
    <row r="91" spans="2:4" s="16" customFormat="1">
      <c r="B91" s="84" t="s">
        <v>4216</v>
      </c>
      <c r="C91" s="90">
        <v>2489.0001062399961</v>
      </c>
      <c r="D91" s="92">
        <v>46201</v>
      </c>
    </row>
    <row r="92" spans="2:4" s="16" customFormat="1">
      <c r="B92" s="84" t="s">
        <v>4217</v>
      </c>
      <c r="C92" s="90">
        <v>3720.4519103999987</v>
      </c>
      <c r="D92" s="92">
        <v>46201</v>
      </c>
    </row>
    <row r="93" spans="2:4" s="16" customFormat="1">
      <c r="B93" s="84" t="s">
        <v>4218</v>
      </c>
      <c r="C93" s="90">
        <v>708.13007999999934</v>
      </c>
      <c r="D93" s="92">
        <v>46201</v>
      </c>
    </row>
    <row r="94" spans="2:4" s="16" customFormat="1">
      <c r="B94" s="84" t="s">
        <v>4219</v>
      </c>
      <c r="C94" s="90">
        <v>22028.530832639997</v>
      </c>
      <c r="D94" s="92">
        <v>46326</v>
      </c>
    </row>
    <row r="95" spans="2:4" s="16" customFormat="1">
      <c r="B95" s="84" t="s">
        <v>4220</v>
      </c>
      <c r="C95" s="90">
        <v>12093.935357968519</v>
      </c>
      <c r="D95" s="92">
        <v>46326</v>
      </c>
    </row>
    <row r="96" spans="2:4" s="16" customFormat="1">
      <c r="B96" s="84" t="s">
        <v>4221</v>
      </c>
      <c r="C96" s="90">
        <v>198.84758630557332</v>
      </c>
      <c r="D96" s="92">
        <v>46326</v>
      </c>
    </row>
    <row r="97" spans="2:4" s="16" customFormat="1">
      <c r="B97" s="84" t="s">
        <v>4222</v>
      </c>
      <c r="C97" s="90">
        <v>124.95129062557328</v>
      </c>
      <c r="D97" s="92">
        <v>46326</v>
      </c>
    </row>
    <row r="98" spans="2:4" s="16" customFormat="1">
      <c r="B98" s="84" t="s">
        <v>4223</v>
      </c>
      <c r="C98" s="90">
        <v>6989.4127411199988</v>
      </c>
      <c r="D98" s="92">
        <v>46482</v>
      </c>
    </row>
    <row r="99" spans="2:4" s="16" customFormat="1">
      <c r="B99" s="84" t="s">
        <v>4224</v>
      </c>
      <c r="C99" s="90">
        <v>3261.64655232</v>
      </c>
      <c r="D99" s="92">
        <v>46482</v>
      </c>
    </row>
    <row r="100" spans="2:4" s="16" customFormat="1">
      <c r="B100" s="84" t="s">
        <v>4225</v>
      </c>
      <c r="C100" s="90">
        <v>15132.690637240001</v>
      </c>
      <c r="D100" s="92">
        <v>46524</v>
      </c>
    </row>
    <row r="101" spans="2:4" s="16" customFormat="1">
      <c r="B101" s="84" t="s">
        <v>4226</v>
      </c>
      <c r="C101" s="90">
        <v>15261.36276</v>
      </c>
      <c r="D101" s="92">
        <v>46572</v>
      </c>
    </row>
    <row r="102" spans="2:4" s="16" customFormat="1">
      <c r="B102" s="84" t="s">
        <v>2687</v>
      </c>
      <c r="C102" s="90">
        <v>29227.166851493999</v>
      </c>
      <c r="D102" s="92">
        <v>46573</v>
      </c>
    </row>
    <row r="103" spans="2:4" s="16" customFormat="1">
      <c r="B103" s="84" t="s">
        <v>4227</v>
      </c>
      <c r="C103" s="90">
        <v>18626.646297632244</v>
      </c>
      <c r="D103" s="92">
        <v>46601</v>
      </c>
    </row>
    <row r="104" spans="2:4" s="16" customFormat="1">
      <c r="B104" s="84" t="s">
        <v>4295</v>
      </c>
      <c r="C104" s="90">
        <v>19140.037620000003</v>
      </c>
      <c r="D104" s="92">
        <v>46626</v>
      </c>
    </row>
    <row r="105" spans="2:4" s="16" customFormat="1">
      <c r="B105" s="84" t="s">
        <v>4228</v>
      </c>
      <c r="C105" s="90">
        <v>10793.828033280002</v>
      </c>
      <c r="D105" s="92">
        <v>46637</v>
      </c>
    </row>
    <row r="106" spans="2:4" s="16" customFormat="1">
      <c r="B106" s="84" t="s">
        <v>4229</v>
      </c>
      <c r="C106" s="90">
        <v>35281.240588799999</v>
      </c>
      <c r="D106" s="91">
        <v>46643</v>
      </c>
    </row>
    <row r="107" spans="2:4" s="16" customFormat="1">
      <c r="B107" s="84" t="s">
        <v>4230</v>
      </c>
      <c r="C107" s="90">
        <v>616.69437016007157</v>
      </c>
      <c r="D107" s="92">
        <v>46663</v>
      </c>
    </row>
    <row r="108" spans="2:4" s="16" customFormat="1">
      <c r="B108" s="84" t="s">
        <v>4231</v>
      </c>
      <c r="C108" s="90">
        <v>2273.2308972760011</v>
      </c>
      <c r="D108" s="92">
        <v>46722</v>
      </c>
    </row>
    <row r="109" spans="2:4" s="16" customFormat="1">
      <c r="B109" s="84" t="s">
        <v>4232</v>
      </c>
      <c r="C109" s="90">
        <v>1589.5854412437141</v>
      </c>
      <c r="D109" s="92">
        <v>46734</v>
      </c>
    </row>
    <row r="110" spans="2:4" s="16" customFormat="1">
      <c r="B110" s="84" t="s">
        <v>4233</v>
      </c>
      <c r="C110" s="90">
        <v>3316.40607744</v>
      </c>
      <c r="D110" s="92">
        <v>46734</v>
      </c>
    </row>
    <row r="111" spans="2:4" s="16" customFormat="1">
      <c r="B111" s="84" t="s">
        <v>2811</v>
      </c>
      <c r="C111" s="90">
        <v>1647.8689075200002</v>
      </c>
      <c r="D111" s="92">
        <v>46734</v>
      </c>
    </row>
    <row r="112" spans="2:4" s="16" customFormat="1">
      <c r="B112" s="84" t="s">
        <v>4234</v>
      </c>
      <c r="C112" s="90">
        <v>17294.390536284409</v>
      </c>
      <c r="D112" s="92">
        <v>46742</v>
      </c>
    </row>
    <row r="113" spans="2:4" s="16" customFormat="1">
      <c r="B113" s="84" t="s">
        <v>4235</v>
      </c>
      <c r="C113" s="90">
        <v>19968.010172015838</v>
      </c>
      <c r="D113" s="92">
        <v>46794</v>
      </c>
    </row>
    <row r="114" spans="2:4" s="16" customFormat="1">
      <c r="B114" s="84" t="s">
        <v>2806</v>
      </c>
      <c r="C114" s="90">
        <v>3105.2375308800001</v>
      </c>
      <c r="D114" s="92">
        <v>46827</v>
      </c>
    </row>
    <row r="115" spans="2:4" s="16" customFormat="1">
      <c r="B115" s="84" t="s">
        <v>4236</v>
      </c>
      <c r="C115" s="90">
        <v>21379.646597839084</v>
      </c>
      <c r="D115" s="92">
        <v>46844</v>
      </c>
    </row>
    <row r="116" spans="2:4" s="16" customFormat="1">
      <c r="B116" s="84" t="s">
        <v>2822</v>
      </c>
      <c r="C116" s="90">
        <v>1381.4859916799999</v>
      </c>
      <c r="D116" s="92">
        <v>46933</v>
      </c>
    </row>
    <row r="117" spans="2:4" s="16" customFormat="1">
      <c r="B117" s="84" t="s">
        <v>4237</v>
      </c>
      <c r="C117" s="90">
        <v>40.906171501997335</v>
      </c>
      <c r="D117" s="92">
        <v>46938</v>
      </c>
    </row>
    <row r="118" spans="2:4" s="16" customFormat="1">
      <c r="B118" s="84" t="s">
        <v>4238</v>
      </c>
      <c r="C118" s="90">
        <v>199.57780689123436</v>
      </c>
      <c r="D118" s="92">
        <v>46938</v>
      </c>
    </row>
    <row r="119" spans="2:4" s="16" customFormat="1">
      <c r="B119" s="84" t="s">
        <v>4239</v>
      </c>
      <c r="C119" s="90">
        <v>76.700385250018257</v>
      </c>
      <c r="D119" s="92">
        <v>46938</v>
      </c>
    </row>
    <row r="120" spans="2:4" s="16" customFormat="1">
      <c r="B120" s="84" t="s">
        <v>4240</v>
      </c>
      <c r="C120" s="90">
        <v>437.17577471999982</v>
      </c>
      <c r="D120" s="92">
        <v>46938</v>
      </c>
    </row>
    <row r="121" spans="2:4" s="16" customFormat="1">
      <c r="B121" s="84" t="s">
        <v>4241</v>
      </c>
      <c r="C121" s="90">
        <v>826.08396192858038</v>
      </c>
      <c r="D121" s="92">
        <v>46938</v>
      </c>
    </row>
    <row r="122" spans="2:4" s="16" customFormat="1">
      <c r="B122" s="84" t="s">
        <v>2784</v>
      </c>
      <c r="C122" s="90">
        <v>258.92560511999989</v>
      </c>
      <c r="D122" s="92">
        <v>46938</v>
      </c>
    </row>
    <row r="123" spans="2:4" s="16" customFormat="1">
      <c r="B123" s="84" t="s">
        <v>4242</v>
      </c>
      <c r="C123" s="90">
        <v>0.59217082271883881</v>
      </c>
      <c r="D123" s="92">
        <v>46938</v>
      </c>
    </row>
    <row r="124" spans="2:4" s="16" customFormat="1">
      <c r="B124" s="84" t="s">
        <v>4243</v>
      </c>
      <c r="C124" s="90">
        <v>7.6911206399997907</v>
      </c>
      <c r="D124" s="92">
        <v>46938</v>
      </c>
    </row>
    <row r="125" spans="2:4" s="16" customFormat="1">
      <c r="B125" s="84" t="s">
        <v>4244</v>
      </c>
      <c r="C125" s="90">
        <v>293.36034816000011</v>
      </c>
      <c r="D125" s="91">
        <v>46938</v>
      </c>
    </row>
    <row r="126" spans="2:4" s="16" customFormat="1">
      <c r="B126" s="84" t="s">
        <v>4245</v>
      </c>
      <c r="C126" s="90">
        <v>17073.324979199999</v>
      </c>
      <c r="D126" s="92">
        <v>46971</v>
      </c>
    </row>
    <row r="127" spans="2:4" s="16" customFormat="1">
      <c r="B127" s="84" t="s">
        <v>2750</v>
      </c>
      <c r="C127" s="90">
        <v>1417.88078208</v>
      </c>
      <c r="D127" s="92">
        <v>46998</v>
      </c>
    </row>
    <row r="128" spans="2:4" s="16" customFormat="1">
      <c r="B128" s="84" t="s">
        <v>4246</v>
      </c>
      <c r="C128" s="90">
        <v>904.46018688000004</v>
      </c>
      <c r="D128" s="92">
        <v>47009</v>
      </c>
    </row>
    <row r="129" spans="2:4" s="16" customFormat="1">
      <c r="B129" s="84" t="s">
        <v>4247</v>
      </c>
      <c r="C129" s="90">
        <v>34.000451780999995</v>
      </c>
      <c r="D129" s="92">
        <v>47009</v>
      </c>
    </row>
    <row r="130" spans="2:4" s="16" customFormat="1">
      <c r="B130" s="84" t="s">
        <v>4248</v>
      </c>
      <c r="C130" s="90">
        <v>5217.325201728002</v>
      </c>
      <c r="D130" s="92">
        <v>47026</v>
      </c>
    </row>
    <row r="131" spans="2:4" s="16" customFormat="1">
      <c r="B131" s="84" t="s">
        <v>4249</v>
      </c>
      <c r="C131" s="90">
        <v>3876.4916582400001</v>
      </c>
      <c r="D131" s="92">
        <v>47031</v>
      </c>
    </row>
    <row r="132" spans="2:4" s="16" customFormat="1">
      <c r="B132" s="84" t="s">
        <v>4250</v>
      </c>
      <c r="C132" s="90">
        <v>1264.0662806575288</v>
      </c>
      <c r="D132" s="92">
        <v>47102</v>
      </c>
    </row>
    <row r="133" spans="2:4" s="16" customFormat="1">
      <c r="B133" s="84" t="s">
        <v>4251</v>
      </c>
      <c r="C133" s="90">
        <v>17600.961516654985</v>
      </c>
      <c r="D133" s="92">
        <v>47107</v>
      </c>
    </row>
    <row r="134" spans="2:4" s="16" customFormat="1">
      <c r="B134" s="84" t="s">
        <v>4252</v>
      </c>
      <c r="C134" s="90">
        <v>28030.416160661258</v>
      </c>
      <c r="D134" s="92">
        <v>47119</v>
      </c>
    </row>
    <row r="135" spans="2:4" s="16" customFormat="1">
      <c r="B135" s="84" t="s">
        <v>4253</v>
      </c>
      <c r="C135" s="90">
        <v>18213.913471557069</v>
      </c>
      <c r="D135" s="92">
        <v>47119</v>
      </c>
    </row>
    <row r="136" spans="2:4" s="16" customFormat="1">
      <c r="B136" s="84" t="s">
        <v>4254</v>
      </c>
      <c r="C136" s="90">
        <v>24909.811156876003</v>
      </c>
      <c r="D136" s="92">
        <v>47119</v>
      </c>
    </row>
    <row r="137" spans="2:4" s="16" customFormat="1">
      <c r="B137" s="84" t="s">
        <v>4255</v>
      </c>
      <c r="C137" s="90">
        <v>1013.8894848000007</v>
      </c>
      <c r="D137" s="92">
        <v>47119</v>
      </c>
    </row>
    <row r="138" spans="2:4" s="16" customFormat="1">
      <c r="B138" s="84" t="s">
        <v>2766</v>
      </c>
      <c r="C138" s="90">
        <v>14340.460907805003</v>
      </c>
      <c r="D138" s="92">
        <v>47178</v>
      </c>
    </row>
    <row r="139" spans="2:4" s="16" customFormat="1">
      <c r="B139" s="84" t="s">
        <v>4256</v>
      </c>
      <c r="C139" s="90">
        <v>26350.719897599996</v>
      </c>
      <c r="D139" s="92">
        <v>47209</v>
      </c>
    </row>
    <row r="140" spans="2:4" s="16" customFormat="1">
      <c r="B140" s="84" t="s">
        <v>2791</v>
      </c>
      <c r="C140" s="90">
        <v>2125.4689176639999</v>
      </c>
      <c r="D140" s="92">
        <v>47212</v>
      </c>
    </row>
    <row r="141" spans="2:4" s="16" customFormat="1">
      <c r="B141" s="84" t="s">
        <v>4257</v>
      </c>
      <c r="C141" s="90">
        <v>9546.8694199339989</v>
      </c>
      <c r="D141" s="92">
        <v>47255</v>
      </c>
    </row>
    <row r="142" spans="2:4" s="16" customFormat="1">
      <c r="B142" s="84" t="s">
        <v>4258</v>
      </c>
      <c r="C142" s="90">
        <v>7415.5186367999995</v>
      </c>
      <c r="D142" s="92">
        <v>47262</v>
      </c>
    </row>
    <row r="143" spans="2:4" s="16" customFormat="1">
      <c r="B143" s="84" t="s">
        <v>4259</v>
      </c>
      <c r="C143" s="90">
        <v>36960.799141535994</v>
      </c>
      <c r="D143" s="92">
        <v>47270</v>
      </c>
    </row>
    <row r="144" spans="2:4" s="16" customFormat="1">
      <c r="B144" s="84" t="s">
        <v>2768</v>
      </c>
      <c r="C144" s="90">
        <v>2980.1676922899996</v>
      </c>
      <c r="D144" s="92">
        <v>47363</v>
      </c>
    </row>
    <row r="145" spans="2:4" s="16" customFormat="1">
      <c r="B145" s="84" t="s">
        <v>4260</v>
      </c>
      <c r="C145" s="90">
        <v>47067.237319679996</v>
      </c>
      <c r="D145" s="92">
        <v>47392</v>
      </c>
    </row>
    <row r="146" spans="2:4" s="16" customFormat="1">
      <c r="B146" s="84" t="s">
        <v>4261</v>
      </c>
      <c r="C146" s="90">
        <v>36924.342199999999</v>
      </c>
      <c r="D146" s="92">
        <v>47407</v>
      </c>
    </row>
    <row r="147" spans="2:4" s="16" customFormat="1">
      <c r="B147" s="84" t="s">
        <v>4262</v>
      </c>
      <c r="C147" s="90">
        <v>2725.600563644251</v>
      </c>
      <c r="D147" s="92">
        <v>47467</v>
      </c>
    </row>
    <row r="148" spans="2:4" s="16" customFormat="1">
      <c r="B148" s="84" t="s">
        <v>4263</v>
      </c>
      <c r="C148" s="90">
        <v>17142.763069439992</v>
      </c>
      <c r="D148" s="92">
        <v>47992</v>
      </c>
    </row>
    <row r="149" spans="2:4" s="16" customFormat="1">
      <c r="B149" s="84" t="s">
        <v>4264</v>
      </c>
      <c r="C149" s="90">
        <v>17018.70912</v>
      </c>
      <c r="D149" s="92">
        <v>48004</v>
      </c>
    </row>
    <row r="150" spans="2:4" s="16" customFormat="1">
      <c r="B150" s="84" t="s">
        <v>4265</v>
      </c>
      <c r="C150" s="90">
        <v>11075.991130448641</v>
      </c>
      <c r="D150" s="92">
        <v>48069</v>
      </c>
    </row>
    <row r="151" spans="2:4" s="16" customFormat="1">
      <c r="B151" s="84" t="s">
        <v>4266</v>
      </c>
      <c r="C151" s="90">
        <v>9736.2920678399969</v>
      </c>
      <c r="D151" s="92">
        <v>48213</v>
      </c>
    </row>
    <row r="152" spans="2:4" s="16" customFormat="1">
      <c r="B152" s="84" t="s">
        <v>4267</v>
      </c>
      <c r="C152" s="90">
        <v>4718.9028211200002</v>
      </c>
      <c r="D152" s="92">
        <v>48214</v>
      </c>
    </row>
    <row r="153" spans="2:4" s="16" customFormat="1">
      <c r="B153" s="84" t="s">
        <v>4268</v>
      </c>
      <c r="C153" s="90">
        <v>8231.7579263999978</v>
      </c>
      <c r="D153" s="92">
        <v>48723</v>
      </c>
    </row>
    <row r="154" spans="2:4" s="16" customFormat="1">
      <c r="B154" s="84" t="s">
        <v>4269</v>
      </c>
      <c r="C154" s="90">
        <v>28599.389331145001</v>
      </c>
      <c r="D154" s="92">
        <v>50041</v>
      </c>
    </row>
    <row r="155" spans="2:4" s="16" customFormat="1">
      <c r="B155" s="84" t="s">
        <v>4270</v>
      </c>
      <c r="C155" s="90">
        <v>26432.121002876</v>
      </c>
      <c r="D155" s="92">
        <v>51592</v>
      </c>
    </row>
    <row r="156" spans="2:4" s="16" customFormat="1">
      <c r="B156"/>
      <c r="C156" s="93"/>
      <c r="D156"/>
    </row>
    <row r="157" spans="2:4" s="16" customFormat="1">
      <c r="B157"/>
      <c r="C157" s="93"/>
      <c r="D157"/>
    </row>
  </sheetData>
  <sheetProtection sheet="1" objects="1" scenarios="1"/>
  <sortState ref="B47:D155">
    <sortCondition ref="D47:D155"/>
  </sortState>
  <mergeCells count="1">
    <mergeCell ref="B7:D7"/>
  </mergeCells>
  <dataValidations count="1">
    <dataValidation allowBlank="1" showInputMessage="1" showErrorMessage="1" sqref="B45:D46 B158:D1048576 B1:D12 E1:XFD1048576 A1:A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9">
        <v>43830</v>
      </c>
    </row>
    <row r="2" spans="2:18">
      <c r="B2" s="2" t="s">
        <v>1</v>
      </c>
      <c r="C2" s="12" t="s">
        <v>196</v>
      </c>
    </row>
    <row r="3" spans="2:18">
      <c r="B3" s="2" t="s">
        <v>2</v>
      </c>
      <c r="C3" s="26" t="s">
        <v>4158</v>
      </c>
    </row>
    <row r="4" spans="2:18">
      <c r="B4" s="2" t="s">
        <v>3</v>
      </c>
    </row>
    <row r="5" spans="2:18">
      <c r="B5" s="75" t="s">
        <v>197</v>
      </c>
      <c r="C5" t="s">
        <v>198</v>
      </c>
    </row>
    <row r="7" spans="2:18" ht="26.25" customHeight="1">
      <c r="B7" s="109" t="s">
        <v>176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206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383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269</v>
      </c>
      <c r="C14" t="s">
        <v>269</v>
      </c>
      <c r="D14" t="s">
        <v>269</v>
      </c>
      <c r="E14" t="s">
        <v>269</v>
      </c>
      <c r="H14" s="78">
        <v>0</v>
      </c>
      <c r="I14" t="s">
        <v>269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306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269</v>
      </c>
      <c r="C16" t="s">
        <v>269</v>
      </c>
      <c r="D16" t="s">
        <v>269</v>
      </c>
      <c r="E16" t="s">
        <v>269</v>
      </c>
      <c r="H16" s="78">
        <v>0</v>
      </c>
      <c r="I16" t="s">
        <v>269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384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269</v>
      </c>
      <c r="C18" t="s">
        <v>269</v>
      </c>
      <c r="D18" t="s">
        <v>269</v>
      </c>
      <c r="E18" t="s">
        <v>269</v>
      </c>
      <c r="H18" s="78">
        <v>0</v>
      </c>
      <c r="I18" t="s">
        <v>269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992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269</v>
      </c>
      <c r="C20" t="s">
        <v>269</v>
      </c>
      <c r="D20" t="s">
        <v>269</v>
      </c>
      <c r="E20" t="s">
        <v>269</v>
      </c>
      <c r="H20" s="78">
        <v>0</v>
      </c>
      <c r="I20" t="s">
        <v>269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277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385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269</v>
      </c>
      <c r="C23" t="s">
        <v>269</v>
      </c>
      <c r="D23" t="s">
        <v>269</v>
      </c>
      <c r="E23" t="s">
        <v>269</v>
      </c>
      <c r="H23" s="78">
        <v>0</v>
      </c>
      <c r="I23" t="s">
        <v>269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386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269</v>
      </c>
      <c r="C25" t="s">
        <v>269</v>
      </c>
      <c r="D25" t="s">
        <v>269</v>
      </c>
      <c r="E25" t="s">
        <v>269</v>
      </c>
      <c r="H25" s="78">
        <v>0</v>
      </c>
      <c r="I25" t="s">
        <v>269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279</v>
      </c>
      <c r="D26" s="16"/>
    </row>
    <row r="27" spans="2:16">
      <c r="B27" t="s">
        <v>379</v>
      </c>
      <c r="D27" s="16"/>
    </row>
    <row r="28" spans="2:16">
      <c r="B28" t="s">
        <v>381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9">
        <v>43830</v>
      </c>
    </row>
    <row r="2" spans="2:18">
      <c r="B2" s="2" t="s">
        <v>1</v>
      </c>
      <c r="C2" s="12" t="s">
        <v>196</v>
      </c>
    </row>
    <row r="3" spans="2:18">
      <c r="B3" s="2" t="s">
        <v>2</v>
      </c>
      <c r="C3" s="26" t="s">
        <v>4158</v>
      </c>
    </row>
    <row r="4" spans="2:18">
      <c r="B4" s="2" t="s">
        <v>3</v>
      </c>
    </row>
    <row r="5" spans="2:18">
      <c r="B5" s="75" t="s">
        <v>197</v>
      </c>
      <c r="C5" t="s">
        <v>198</v>
      </c>
    </row>
    <row r="7" spans="2:18" ht="26.25" customHeight="1">
      <c r="B7" s="109" t="s">
        <v>180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206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2385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269</v>
      </c>
      <c r="C14" t="s">
        <v>269</v>
      </c>
      <c r="D14" t="s">
        <v>269</v>
      </c>
      <c r="E14" t="s">
        <v>269</v>
      </c>
      <c r="H14" s="78">
        <v>0</v>
      </c>
      <c r="I14" t="s">
        <v>269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2386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269</v>
      </c>
      <c r="C16" t="s">
        <v>269</v>
      </c>
      <c r="D16" t="s">
        <v>269</v>
      </c>
      <c r="E16" t="s">
        <v>269</v>
      </c>
      <c r="H16" s="78">
        <v>0</v>
      </c>
      <c r="I16" t="s">
        <v>269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384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269</v>
      </c>
      <c r="C18" t="s">
        <v>269</v>
      </c>
      <c r="D18" t="s">
        <v>269</v>
      </c>
      <c r="E18" t="s">
        <v>269</v>
      </c>
      <c r="H18" s="78">
        <v>0</v>
      </c>
      <c r="I18" t="s">
        <v>269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992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269</v>
      </c>
      <c r="C20" t="s">
        <v>269</v>
      </c>
      <c r="D20" t="s">
        <v>269</v>
      </c>
      <c r="E20" t="s">
        <v>269</v>
      </c>
      <c r="H20" s="78">
        <v>0</v>
      </c>
      <c r="I20" t="s">
        <v>269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277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385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269</v>
      </c>
      <c r="C23" t="s">
        <v>269</v>
      </c>
      <c r="D23" t="s">
        <v>269</v>
      </c>
      <c r="E23" t="s">
        <v>269</v>
      </c>
      <c r="H23" s="78">
        <v>0</v>
      </c>
      <c r="I23" t="s">
        <v>269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386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269</v>
      </c>
      <c r="C25" t="s">
        <v>269</v>
      </c>
      <c r="D25" t="s">
        <v>269</v>
      </c>
      <c r="E25" t="s">
        <v>269</v>
      </c>
      <c r="H25" s="78">
        <v>0</v>
      </c>
      <c r="I25" t="s">
        <v>269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279</v>
      </c>
      <c r="D26" s="16"/>
    </row>
    <row r="27" spans="2:16">
      <c r="B27" t="s">
        <v>379</v>
      </c>
      <c r="D27" s="16"/>
    </row>
    <row r="28" spans="2:16">
      <c r="B28" t="s">
        <v>381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9">
        <v>43830</v>
      </c>
    </row>
    <row r="2" spans="2:53">
      <c r="B2" s="2" t="s">
        <v>1</v>
      </c>
      <c r="C2" s="12" t="s">
        <v>196</v>
      </c>
    </row>
    <row r="3" spans="2:53">
      <c r="B3" s="2" t="s">
        <v>2</v>
      </c>
      <c r="C3" s="26" t="s">
        <v>4158</v>
      </c>
    </row>
    <row r="4" spans="2:53">
      <c r="B4" s="2" t="s">
        <v>3</v>
      </c>
    </row>
    <row r="5" spans="2:53">
      <c r="B5" s="75" t="s">
        <v>197</v>
      </c>
      <c r="C5" t="s">
        <v>198</v>
      </c>
    </row>
    <row r="6" spans="2:53" ht="21.7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3"/>
    </row>
    <row r="7" spans="2:53" ht="27.7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5.01</v>
      </c>
      <c r="I11" s="7"/>
      <c r="J11" s="7"/>
      <c r="K11" s="77">
        <v>1.1000000000000001E-3</v>
      </c>
      <c r="L11" s="76">
        <v>3285944577.5500002</v>
      </c>
      <c r="M11" s="7"/>
      <c r="N11" s="76">
        <v>0</v>
      </c>
      <c r="O11" s="76">
        <v>3808715.7721646484</v>
      </c>
      <c r="P11" s="7"/>
      <c r="Q11" s="77">
        <v>1</v>
      </c>
      <c r="R11" s="77">
        <v>0.2006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206</v>
      </c>
      <c r="C12" s="16"/>
      <c r="D12" s="16"/>
      <c r="H12" s="82">
        <v>5.01</v>
      </c>
      <c r="K12" s="81">
        <v>1.1000000000000001E-3</v>
      </c>
      <c r="L12" s="82">
        <v>3284540677.5500002</v>
      </c>
      <c r="N12" s="82">
        <v>0</v>
      </c>
      <c r="O12" s="82">
        <v>3803864.7597238552</v>
      </c>
      <c r="Q12" s="81">
        <v>0.99870000000000003</v>
      </c>
      <c r="R12" s="81">
        <v>0.20030000000000001</v>
      </c>
    </row>
    <row r="13" spans="2:53">
      <c r="B13" s="80" t="s">
        <v>280</v>
      </c>
      <c r="C13" s="16"/>
      <c r="D13" s="16"/>
      <c r="H13" s="82">
        <v>6.43</v>
      </c>
      <c r="K13" s="81">
        <v>-6.4999999999999997E-3</v>
      </c>
      <c r="L13" s="82">
        <v>957305193.88999999</v>
      </c>
      <c r="N13" s="82">
        <v>0</v>
      </c>
      <c r="O13" s="82">
        <v>1243389.300499134</v>
      </c>
      <c r="Q13" s="81">
        <v>0.32650000000000001</v>
      </c>
      <c r="R13" s="81">
        <v>6.5500000000000003E-2</v>
      </c>
    </row>
    <row r="14" spans="2:53">
      <c r="B14" s="80" t="s">
        <v>281</v>
      </c>
      <c r="C14" s="16"/>
      <c r="D14" s="16"/>
      <c r="H14" s="82">
        <v>6.43</v>
      </c>
      <c r="K14" s="81">
        <v>-6.4999999999999997E-3</v>
      </c>
      <c r="L14" s="82">
        <v>957305193.88999999</v>
      </c>
      <c r="N14" s="82">
        <v>0</v>
      </c>
      <c r="O14" s="82">
        <v>1243389.300499134</v>
      </c>
      <c r="Q14" s="81">
        <v>0.32650000000000001</v>
      </c>
      <c r="R14" s="81">
        <v>6.5500000000000003E-2</v>
      </c>
    </row>
    <row r="15" spans="2:53">
      <c r="B15" t="s">
        <v>282</v>
      </c>
      <c r="C15" t="s">
        <v>283</v>
      </c>
      <c r="D15" t="s">
        <v>103</v>
      </c>
      <c r="E15" t="s">
        <v>284</v>
      </c>
      <c r="G15" t="s">
        <v>285</v>
      </c>
      <c r="H15" s="78">
        <v>1.54</v>
      </c>
      <c r="I15" t="s">
        <v>105</v>
      </c>
      <c r="J15" s="79">
        <v>0.04</v>
      </c>
      <c r="K15" s="79">
        <v>-9.5999999999999992E-3</v>
      </c>
      <c r="L15" s="78">
        <v>106765289.84999999</v>
      </c>
      <c r="M15" s="78">
        <v>143.96</v>
      </c>
      <c r="N15" s="78">
        <v>0</v>
      </c>
      <c r="O15" s="78">
        <v>153699.31126806</v>
      </c>
      <c r="P15" s="79">
        <v>6.8999999999999999E-3</v>
      </c>
      <c r="Q15" s="79">
        <v>4.0399999999999998E-2</v>
      </c>
      <c r="R15" s="79">
        <v>8.0999999999999996E-3</v>
      </c>
    </row>
    <row r="16" spans="2:53">
      <c r="B16" t="s">
        <v>286</v>
      </c>
      <c r="C16" t="s">
        <v>287</v>
      </c>
      <c r="D16" t="s">
        <v>103</v>
      </c>
      <c r="E16" t="s">
        <v>284</v>
      </c>
      <c r="G16" t="s">
        <v>285</v>
      </c>
      <c r="H16" s="78">
        <v>4.26</v>
      </c>
      <c r="I16" t="s">
        <v>105</v>
      </c>
      <c r="J16" s="79">
        <v>0.04</v>
      </c>
      <c r="K16" s="79">
        <v>-8.6999999999999994E-3</v>
      </c>
      <c r="L16" s="78">
        <v>111818948.73</v>
      </c>
      <c r="M16" s="78">
        <v>154.88</v>
      </c>
      <c r="N16" s="78">
        <v>0</v>
      </c>
      <c r="O16" s="78">
        <v>173185.187793024</v>
      </c>
      <c r="P16" s="79">
        <v>9.5999999999999992E-3</v>
      </c>
      <c r="Q16" s="79">
        <v>4.5499999999999999E-2</v>
      </c>
      <c r="R16" s="79">
        <v>9.1000000000000004E-3</v>
      </c>
    </row>
    <row r="17" spans="2:18">
      <c r="B17" t="s">
        <v>288</v>
      </c>
      <c r="C17" t="s">
        <v>289</v>
      </c>
      <c r="D17" t="s">
        <v>103</v>
      </c>
      <c r="E17" t="s">
        <v>284</v>
      </c>
      <c r="G17" t="s">
        <v>285</v>
      </c>
      <c r="H17" s="78">
        <v>7.22</v>
      </c>
      <c r="I17" t="s">
        <v>105</v>
      </c>
      <c r="J17" s="79">
        <v>7.4999999999999997E-3</v>
      </c>
      <c r="K17" s="79">
        <v>-6.7000000000000002E-3</v>
      </c>
      <c r="L17" s="78">
        <v>41039418.840000004</v>
      </c>
      <c r="M17" s="78">
        <v>113.2</v>
      </c>
      <c r="N17" s="78">
        <v>0</v>
      </c>
      <c r="O17" s="78">
        <v>46456.62212688</v>
      </c>
      <c r="P17" s="79">
        <v>2.8999999999999998E-3</v>
      </c>
      <c r="Q17" s="79">
        <v>1.2200000000000001E-2</v>
      </c>
      <c r="R17" s="79">
        <v>2.3999999999999998E-3</v>
      </c>
    </row>
    <row r="18" spans="2:18">
      <c r="B18" t="s">
        <v>290</v>
      </c>
      <c r="C18" t="s">
        <v>291</v>
      </c>
      <c r="D18" t="s">
        <v>103</v>
      </c>
      <c r="E18" t="s">
        <v>284</v>
      </c>
      <c r="G18" t="s">
        <v>285</v>
      </c>
      <c r="H18" s="78">
        <v>22.63</v>
      </c>
      <c r="I18" t="s">
        <v>105</v>
      </c>
      <c r="J18" s="79">
        <v>0.01</v>
      </c>
      <c r="K18" s="79">
        <v>5.7000000000000002E-3</v>
      </c>
      <c r="L18" s="78">
        <v>37413420.810000002</v>
      </c>
      <c r="M18" s="78">
        <v>112.4</v>
      </c>
      <c r="N18" s="78">
        <v>0</v>
      </c>
      <c r="O18" s="78">
        <v>42052.684990440001</v>
      </c>
      <c r="P18" s="79">
        <v>2.5000000000000001E-3</v>
      </c>
      <c r="Q18" s="79">
        <v>1.0999999999999999E-2</v>
      </c>
      <c r="R18" s="79">
        <v>2.2000000000000001E-3</v>
      </c>
    </row>
    <row r="19" spans="2:18">
      <c r="B19" t="s">
        <v>292</v>
      </c>
      <c r="C19" t="s">
        <v>293</v>
      </c>
      <c r="D19" t="s">
        <v>103</v>
      </c>
      <c r="E19" t="s">
        <v>284</v>
      </c>
      <c r="G19" t="s">
        <v>285</v>
      </c>
      <c r="H19" s="78">
        <v>3.65</v>
      </c>
      <c r="I19" t="s">
        <v>105</v>
      </c>
      <c r="J19" s="79">
        <v>1.7500000000000002E-2</v>
      </c>
      <c r="K19" s="79">
        <v>-8.9999999999999993E-3</v>
      </c>
      <c r="L19" s="78">
        <v>181169383.59</v>
      </c>
      <c r="M19" s="78">
        <v>113.25</v>
      </c>
      <c r="N19" s="78">
        <v>0</v>
      </c>
      <c r="O19" s="78">
        <v>205174.32691567499</v>
      </c>
      <c r="P19" s="79">
        <v>1.0800000000000001E-2</v>
      </c>
      <c r="Q19" s="79">
        <v>5.3900000000000003E-2</v>
      </c>
      <c r="R19" s="79">
        <v>1.0800000000000001E-2</v>
      </c>
    </row>
    <row r="20" spans="2:18">
      <c r="B20" t="s">
        <v>294</v>
      </c>
      <c r="C20" t="s">
        <v>295</v>
      </c>
      <c r="D20" t="s">
        <v>103</v>
      </c>
      <c r="E20" t="s">
        <v>284</v>
      </c>
      <c r="G20" t="s">
        <v>285</v>
      </c>
      <c r="H20" s="78">
        <v>5.73</v>
      </c>
      <c r="I20" t="s">
        <v>105</v>
      </c>
      <c r="J20" s="79">
        <v>7.4999999999999997E-3</v>
      </c>
      <c r="K20" s="79">
        <v>-8.0000000000000002E-3</v>
      </c>
      <c r="L20" s="78">
        <v>102228838.16</v>
      </c>
      <c r="M20" s="78">
        <v>110.65</v>
      </c>
      <c r="N20" s="78">
        <v>0</v>
      </c>
      <c r="O20" s="78">
        <v>113116.20942404</v>
      </c>
      <c r="P20" s="79">
        <v>7.4999999999999997E-3</v>
      </c>
      <c r="Q20" s="79">
        <v>2.9700000000000001E-2</v>
      </c>
      <c r="R20" s="79">
        <v>6.0000000000000001E-3</v>
      </c>
    </row>
    <row r="21" spans="2:18">
      <c r="B21" t="s">
        <v>296</v>
      </c>
      <c r="C21" t="s">
        <v>297</v>
      </c>
      <c r="D21" t="s">
        <v>103</v>
      </c>
      <c r="E21" t="s">
        <v>284</v>
      </c>
      <c r="G21" t="s">
        <v>285</v>
      </c>
      <c r="H21" s="78">
        <v>0.83</v>
      </c>
      <c r="I21" t="s">
        <v>105</v>
      </c>
      <c r="J21" s="79">
        <v>1E-3</v>
      </c>
      <c r="K21" s="79">
        <v>-8.2000000000000007E-3</v>
      </c>
      <c r="L21" s="78">
        <v>36242214</v>
      </c>
      <c r="M21" s="78">
        <v>102.3</v>
      </c>
      <c r="N21" s="78">
        <v>0</v>
      </c>
      <c r="O21" s="78">
        <v>37075.784921999999</v>
      </c>
      <c r="P21" s="79">
        <v>2.3999999999999998E-3</v>
      </c>
      <c r="Q21" s="79">
        <v>9.7000000000000003E-3</v>
      </c>
      <c r="R21" s="79">
        <v>2E-3</v>
      </c>
    </row>
    <row r="22" spans="2:18">
      <c r="B22" t="s">
        <v>298</v>
      </c>
      <c r="C22" t="s">
        <v>299</v>
      </c>
      <c r="D22" t="s">
        <v>103</v>
      </c>
      <c r="E22" t="s">
        <v>284</v>
      </c>
      <c r="G22" t="s">
        <v>285</v>
      </c>
      <c r="H22" s="78">
        <v>17.59</v>
      </c>
      <c r="I22" t="s">
        <v>105</v>
      </c>
      <c r="J22" s="79">
        <v>2.75E-2</v>
      </c>
      <c r="K22" s="79">
        <v>2.8999999999999998E-3</v>
      </c>
      <c r="L22" s="78">
        <v>60266060.109999999</v>
      </c>
      <c r="M22" s="78">
        <v>164.26</v>
      </c>
      <c r="N22" s="78">
        <v>0</v>
      </c>
      <c r="O22" s="78">
        <v>98993.030336686003</v>
      </c>
      <c r="P22" s="79">
        <v>3.3999999999999998E-3</v>
      </c>
      <c r="Q22" s="79">
        <v>2.5999999999999999E-2</v>
      </c>
      <c r="R22" s="79">
        <v>5.1999999999999998E-3</v>
      </c>
    </row>
    <row r="23" spans="2:18">
      <c r="B23" t="s">
        <v>300</v>
      </c>
      <c r="C23" t="s">
        <v>301</v>
      </c>
      <c r="D23" t="s">
        <v>103</v>
      </c>
      <c r="E23" t="s">
        <v>284</v>
      </c>
      <c r="G23" t="s">
        <v>285</v>
      </c>
      <c r="H23" s="78">
        <v>13.2</v>
      </c>
      <c r="I23" t="s">
        <v>105</v>
      </c>
      <c r="J23" s="79">
        <v>0.04</v>
      </c>
      <c r="K23" s="79">
        <v>-5.9999999999999995E-4</v>
      </c>
      <c r="L23" s="78">
        <v>58587443.229999997</v>
      </c>
      <c r="M23" s="78">
        <v>202.83</v>
      </c>
      <c r="N23" s="78">
        <v>0</v>
      </c>
      <c r="O23" s="78">
        <v>118832.911103409</v>
      </c>
      <c r="P23" s="79">
        <v>3.5999999999999999E-3</v>
      </c>
      <c r="Q23" s="79">
        <v>3.1199999999999999E-2</v>
      </c>
      <c r="R23" s="79">
        <v>6.3E-3</v>
      </c>
    </row>
    <row r="24" spans="2:18">
      <c r="B24" t="s">
        <v>302</v>
      </c>
      <c r="C24" t="s">
        <v>303</v>
      </c>
      <c r="D24" t="s">
        <v>103</v>
      </c>
      <c r="E24" t="s">
        <v>284</v>
      </c>
      <c r="G24" t="s">
        <v>285</v>
      </c>
      <c r="H24" s="78">
        <v>2.67</v>
      </c>
      <c r="I24" t="s">
        <v>105</v>
      </c>
      <c r="J24" s="79">
        <v>2.75E-2</v>
      </c>
      <c r="K24" s="79">
        <v>-9.5999999999999992E-3</v>
      </c>
      <c r="L24" s="78">
        <v>178018466.52000001</v>
      </c>
      <c r="M24" s="78">
        <v>115.85</v>
      </c>
      <c r="N24" s="78">
        <v>0</v>
      </c>
      <c r="O24" s="78">
        <v>206234.39346342001</v>
      </c>
      <c r="P24" s="79">
        <v>1.0699999999999999E-2</v>
      </c>
      <c r="Q24" s="79">
        <v>5.4100000000000002E-2</v>
      </c>
      <c r="R24" s="79">
        <v>1.09E-2</v>
      </c>
    </row>
    <row r="25" spans="2:18">
      <c r="B25" t="s">
        <v>304</v>
      </c>
      <c r="C25" t="s">
        <v>305</v>
      </c>
      <c r="D25" t="s">
        <v>103</v>
      </c>
      <c r="E25" t="s">
        <v>284</v>
      </c>
      <c r="G25" t="s">
        <v>285</v>
      </c>
      <c r="H25" s="78">
        <v>9.2100000000000009</v>
      </c>
      <c r="I25" t="s">
        <v>105</v>
      </c>
      <c r="J25" s="79">
        <v>5.0000000000000001E-3</v>
      </c>
      <c r="K25" s="79">
        <v>-5.3E-3</v>
      </c>
      <c r="L25" s="78">
        <v>43755710.049999997</v>
      </c>
      <c r="M25" s="78">
        <v>111</v>
      </c>
      <c r="N25" s="78">
        <v>0</v>
      </c>
      <c r="O25" s="78">
        <v>48568.838155500001</v>
      </c>
      <c r="P25" s="79">
        <v>5.1000000000000004E-3</v>
      </c>
      <c r="Q25" s="79">
        <v>1.2800000000000001E-2</v>
      </c>
      <c r="R25" s="79">
        <v>2.5999999999999999E-3</v>
      </c>
    </row>
    <row r="26" spans="2:18">
      <c r="B26" s="80" t="s">
        <v>306</v>
      </c>
      <c r="C26" s="16"/>
      <c r="D26" s="16"/>
      <c r="H26" s="82">
        <v>4.32</v>
      </c>
      <c r="K26" s="81">
        <v>4.7999999999999996E-3</v>
      </c>
      <c r="L26" s="82">
        <v>2327235483.6599998</v>
      </c>
      <c r="N26" s="82">
        <v>0</v>
      </c>
      <c r="O26" s="82">
        <v>2560475.459224721</v>
      </c>
      <c r="Q26" s="81">
        <v>0.67230000000000001</v>
      </c>
      <c r="R26" s="81">
        <v>0.1348</v>
      </c>
    </row>
    <row r="27" spans="2:18">
      <c r="B27" s="80" t="s">
        <v>307</v>
      </c>
      <c r="C27" s="16"/>
      <c r="D27" s="16"/>
      <c r="H27" s="82">
        <v>0.45</v>
      </c>
      <c r="K27" s="81">
        <v>1.8E-3</v>
      </c>
      <c r="L27" s="82">
        <v>734792201.64999998</v>
      </c>
      <c r="N27" s="82">
        <v>0</v>
      </c>
      <c r="O27" s="82">
        <v>734278.17933919304</v>
      </c>
      <c r="Q27" s="81">
        <v>0.1928</v>
      </c>
      <c r="R27" s="81">
        <v>3.8699999999999998E-2</v>
      </c>
    </row>
    <row r="28" spans="2:18">
      <c r="B28" t="s">
        <v>308</v>
      </c>
      <c r="C28" t="s">
        <v>309</v>
      </c>
      <c r="D28" t="s">
        <v>103</v>
      </c>
      <c r="E28" t="s">
        <v>284</v>
      </c>
      <c r="G28" t="s">
        <v>285</v>
      </c>
      <c r="H28" s="78">
        <v>0.27</v>
      </c>
      <c r="I28" t="s">
        <v>105</v>
      </c>
      <c r="J28" s="79">
        <v>0</v>
      </c>
      <c r="K28" s="79">
        <v>1.9E-3</v>
      </c>
      <c r="L28" s="78">
        <v>35146362.649999999</v>
      </c>
      <c r="M28" s="78">
        <v>99.95</v>
      </c>
      <c r="N28" s="78">
        <v>0</v>
      </c>
      <c r="O28" s="78">
        <v>35128.789468675001</v>
      </c>
      <c r="P28" s="79">
        <v>3.5000000000000001E-3</v>
      </c>
      <c r="Q28" s="79">
        <v>9.1999999999999998E-3</v>
      </c>
      <c r="R28" s="79">
        <v>1.9E-3</v>
      </c>
    </row>
    <row r="29" spans="2:18">
      <c r="B29" t="s">
        <v>310</v>
      </c>
      <c r="C29" t="s">
        <v>311</v>
      </c>
      <c r="D29" t="s">
        <v>103</v>
      </c>
      <c r="E29" t="s">
        <v>284</v>
      </c>
      <c r="G29" t="s">
        <v>285</v>
      </c>
      <c r="H29" s="78">
        <v>0.79</v>
      </c>
      <c r="I29" t="s">
        <v>105</v>
      </c>
      <c r="J29" s="79">
        <v>0</v>
      </c>
      <c r="K29" s="79">
        <v>1.4E-3</v>
      </c>
      <c r="L29" s="78">
        <v>69262588.439999998</v>
      </c>
      <c r="M29" s="78">
        <v>99.89</v>
      </c>
      <c r="N29" s="78">
        <v>0</v>
      </c>
      <c r="O29" s="78">
        <v>69186.399592715999</v>
      </c>
      <c r="P29" s="79">
        <v>7.7000000000000002E-3</v>
      </c>
      <c r="Q29" s="79">
        <v>1.8200000000000001E-2</v>
      </c>
      <c r="R29" s="79">
        <v>3.5999999999999999E-3</v>
      </c>
    </row>
    <row r="30" spans="2:18">
      <c r="B30" t="s">
        <v>312</v>
      </c>
      <c r="C30" t="s">
        <v>313</v>
      </c>
      <c r="D30" t="s">
        <v>103</v>
      </c>
      <c r="E30" t="s">
        <v>284</v>
      </c>
      <c r="G30" t="s">
        <v>285</v>
      </c>
      <c r="H30" s="78">
        <v>0.84</v>
      </c>
      <c r="I30" t="s">
        <v>105</v>
      </c>
      <c r="J30" s="79">
        <v>0</v>
      </c>
      <c r="K30" s="79">
        <v>1.4E-3</v>
      </c>
      <c r="L30" s="78">
        <v>51732411.149999999</v>
      </c>
      <c r="M30" s="78">
        <v>99.88</v>
      </c>
      <c r="N30" s="78">
        <v>0</v>
      </c>
      <c r="O30" s="78">
        <v>51670.33225662</v>
      </c>
      <c r="P30" s="79">
        <v>5.7000000000000002E-3</v>
      </c>
      <c r="Q30" s="79">
        <v>1.3599999999999999E-2</v>
      </c>
      <c r="R30" s="79">
        <v>2.7000000000000001E-3</v>
      </c>
    </row>
    <row r="31" spans="2:18">
      <c r="B31" t="s">
        <v>314</v>
      </c>
      <c r="C31" t="s">
        <v>315</v>
      </c>
      <c r="D31" t="s">
        <v>103</v>
      </c>
      <c r="E31" t="s">
        <v>284</v>
      </c>
      <c r="G31" t="s">
        <v>285</v>
      </c>
      <c r="H31" s="78">
        <v>0.02</v>
      </c>
      <c r="I31" t="s">
        <v>105</v>
      </c>
      <c r="J31" s="79">
        <v>0</v>
      </c>
      <c r="K31" s="79">
        <v>5.1999999999999998E-3</v>
      </c>
      <c r="L31" s="78">
        <v>5371010.3499999996</v>
      </c>
      <c r="M31" s="78">
        <v>100</v>
      </c>
      <c r="N31" s="78">
        <v>0</v>
      </c>
      <c r="O31" s="78">
        <v>5371.0103499999996</v>
      </c>
      <c r="P31" s="79">
        <v>4.0000000000000002E-4</v>
      </c>
      <c r="Q31" s="79">
        <v>1.4E-3</v>
      </c>
      <c r="R31" s="79">
        <v>2.9999999999999997E-4</v>
      </c>
    </row>
    <row r="32" spans="2:18">
      <c r="B32" t="s">
        <v>316</v>
      </c>
      <c r="C32" t="s">
        <v>317</v>
      </c>
      <c r="D32" t="s">
        <v>103</v>
      </c>
      <c r="E32" t="s">
        <v>284</v>
      </c>
      <c r="G32" t="s">
        <v>285</v>
      </c>
      <c r="H32" s="78">
        <v>0.92</v>
      </c>
      <c r="I32" t="s">
        <v>105</v>
      </c>
      <c r="J32" s="79">
        <v>0</v>
      </c>
      <c r="K32" s="79">
        <v>1.5E-3</v>
      </c>
      <c r="L32" s="78">
        <v>7355319.1200000001</v>
      </c>
      <c r="M32" s="78">
        <v>99.86</v>
      </c>
      <c r="N32" s="78">
        <v>0</v>
      </c>
      <c r="O32" s="78">
        <v>7345.0216732319996</v>
      </c>
      <c r="P32" s="79">
        <v>8.0000000000000004E-4</v>
      </c>
      <c r="Q32" s="79">
        <v>1.9E-3</v>
      </c>
      <c r="R32" s="79">
        <v>4.0000000000000002E-4</v>
      </c>
    </row>
    <row r="33" spans="2:18">
      <c r="B33" t="s">
        <v>318</v>
      </c>
      <c r="C33" t="s">
        <v>319</v>
      </c>
      <c r="D33" t="s">
        <v>103</v>
      </c>
      <c r="E33" t="s">
        <v>284</v>
      </c>
      <c r="G33" t="s">
        <v>285</v>
      </c>
      <c r="H33" s="78">
        <v>0.1</v>
      </c>
      <c r="I33" t="s">
        <v>105</v>
      </c>
      <c r="J33" s="79">
        <v>0</v>
      </c>
      <c r="K33" s="79">
        <v>3.0999999999999999E-3</v>
      </c>
      <c r="L33" s="78">
        <v>82808634.439999998</v>
      </c>
      <c r="M33" s="78">
        <v>99.97</v>
      </c>
      <c r="N33" s="78">
        <v>0</v>
      </c>
      <c r="O33" s="78">
        <v>82783.791849668007</v>
      </c>
      <c r="P33" s="79">
        <v>6.8999999999999999E-3</v>
      </c>
      <c r="Q33" s="79">
        <v>2.1700000000000001E-2</v>
      </c>
      <c r="R33" s="79">
        <v>4.4000000000000003E-3</v>
      </c>
    </row>
    <row r="34" spans="2:18">
      <c r="B34" t="s">
        <v>320</v>
      </c>
      <c r="C34" t="s">
        <v>321</v>
      </c>
      <c r="D34" t="s">
        <v>103</v>
      </c>
      <c r="E34" t="s">
        <v>284</v>
      </c>
      <c r="G34" t="s">
        <v>285</v>
      </c>
      <c r="H34" s="78">
        <v>0.17</v>
      </c>
      <c r="I34" t="s">
        <v>105</v>
      </c>
      <c r="J34" s="79">
        <v>0</v>
      </c>
      <c r="K34" s="79">
        <v>1.6999999999999999E-3</v>
      </c>
      <c r="L34" s="78">
        <v>89489715.959999993</v>
      </c>
      <c r="M34" s="78">
        <v>99.97</v>
      </c>
      <c r="N34" s="78">
        <v>0</v>
      </c>
      <c r="O34" s="78">
        <v>89462.869045212006</v>
      </c>
      <c r="P34" s="79">
        <v>7.4999999999999997E-3</v>
      </c>
      <c r="Q34" s="79">
        <v>2.35E-2</v>
      </c>
      <c r="R34" s="79">
        <v>4.7000000000000002E-3</v>
      </c>
    </row>
    <row r="35" spans="2:18">
      <c r="B35" t="s">
        <v>322</v>
      </c>
      <c r="C35" t="s">
        <v>323</v>
      </c>
      <c r="D35" t="s">
        <v>103</v>
      </c>
      <c r="E35" t="s">
        <v>284</v>
      </c>
      <c r="G35" t="s">
        <v>285</v>
      </c>
      <c r="H35" s="78">
        <v>0.35</v>
      </c>
      <c r="I35" t="s">
        <v>105</v>
      </c>
      <c r="J35" s="79">
        <v>0</v>
      </c>
      <c r="K35" s="79">
        <v>1.6999999999999999E-3</v>
      </c>
      <c r="L35" s="78">
        <v>147249136.91</v>
      </c>
      <c r="M35" s="78">
        <v>99.94</v>
      </c>
      <c r="N35" s="78">
        <v>0</v>
      </c>
      <c r="O35" s="78">
        <v>147160.787427854</v>
      </c>
      <c r="P35" s="79">
        <v>1.47E-2</v>
      </c>
      <c r="Q35" s="79">
        <v>3.8600000000000002E-2</v>
      </c>
      <c r="R35" s="79">
        <v>7.7999999999999996E-3</v>
      </c>
    </row>
    <row r="36" spans="2:18">
      <c r="B36" t="s">
        <v>324</v>
      </c>
      <c r="C36" t="s">
        <v>325</v>
      </c>
      <c r="D36" t="s">
        <v>103</v>
      </c>
      <c r="E36" t="s">
        <v>284</v>
      </c>
      <c r="G36" t="s">
        <v>285</v>
      </c>
      <c r="H36" s="78">
        <v>0.42</v>
      </c>
      <c r="I36" t="s">
        <v>105</v>
      </c>
      <c r="J36" s="79">
        <v>0</v>
      </c>
      <c r="K36" s="79">
        <v>1.6999999999999999E-3</v>
      </c>
      <c r="L36" s="78">
        <v>62424273.299999997</v>
      </c>
      <c r="M36" s="78">
        <v>99.93</v>
      </c>
      <c r="N36" s="78">
        <v>0</v>
      </c>
      <c r="O36" s="78">
        <v>62380.576308689997</v>
      </c>
      <c r="P36" s="79">
        <v>6.1999999999999998E-3</v>
      </c>
      <c r="Q36" s="79">
        <v>1.6400000000000001E-2</v>
      </c>
      <c r="R36" s="79">
        <v>3.3E-3</v>
      </c>
    </row>
    <row r="37" spans="2:18">
      <c r="B37" t="s">
        <v>326</v>
      </c>
      <c r="C37" t="s">
        <v>327</v>
      </c>
      <c r="D37" t="s">
        <v>103</v>
      </c>
      <c r="E37" t="s">
        <v>284</v>
      </c>
      <c r="G37" t="s">
        <v>285</v>
      </c>
      <c r="H37" s="78">
        <v>0.52</v>
      </c>
      <c r="I37" t="s">
        <v>105</v>
      </c>
      <c r="J37" s="79">
        <v>0</v>
      </c>
      <c r="K37" s="79">
        <v>1.6999999999999999E-3</v>
      </c>
      <c r="L37" s="78">
        <v>22239057.079999998</v>
      </c>
      <c r="M37" s="78">
        <v>99.91</v>
      </c>
      <c r="N37" s="78">
        <v>0</v>
      </c>
      <c r="O37" s="78">
        <v>22219.041928628001</v>
      </c>
      <c r="P37" s="79">
        <v>2.5000000000000001E-3</v>
      </c>
      <c r="Q37" s="79">
        <v>5.7999999999999996E-3</v>
      </c>
      <c r="R37" s="79">
        <v>1.1999999999999999E-3</v>
      </c>
    </row>
    <row r="38" spans="2:18">
      <c r="B38" t="s">
        <v>328</v>
      </c>
      <c r="C38" t="s">
        <v>329</v>
      </c>
      <c r="D38" t="s">
        <v>103</v>
      </c>
      <c r="E38" t="s">
        <v>284</v>
      </c>
      <c r="G38" t="s">
        <v>285</v>
      </c>
      <c r="H38" s="78">
        <v>0.59</v>
      </c>
      <c r="I38" t="s">
        <v>105</v>
      </c>
      <c r="J38" s="79">
        <v>0</v>
      </c>
      <c r="K38" s="79">
        <v>1.2999999999999999E-3</v>
      </c>
      <c r="L38" s="78">
        <v>87904400.739999995</v>
      </c>
      <c r="M38" s="78">
        <v>99.92</v>
      </c>
      <c r="N38" s="78">
        <v>0</v>
      </c>
      <c r="O38" s="78">
        <v>87834.077219408005</v>
      </c>
      <c r="P38" s="79">
        <v>9.7999999999999997E-3</v>
      </c>
      <c r="Q38" s="79">
        <v>2.3099999999999999E-2</v>
      </c>
      <c r="R38" s="79">
        <v>4.5999999999999999E-3</v>
      </c>
    </row>
    <row r="39" spans="2:18">
      <c r="B39" t="s">
        <v>330</v>
      </c>
      <c r="C39" t="s">
        <v>331</v>
      </c>
      <c r="D39" t="s">
        <v>103</v>
      </c>
      <c r="E39" t="s">
        <v>284</v>
      </c>
      <c r="G39" t="s">
        <v>285</v>
      </c>
      <c r="H39" s="78">
        <v>0.67</v>
      </c>
      <c r="I39" t="s">
        <v>105</v>
      </c>
      <c r="J39" s="79">
        <v>0</v>
      </c>
      <c r="K39" s="79">
        <v>1.5E-3</v>
      </c>
      <c r="L39" s="78">
        <v>73809291.510000005</v>
      </c>
      <c r="M39" s="78">
        <v>99.9</v>
      </c>
      <c r="N39" s="78">
        <v>0</v>
      </c>
      <c r="O39" s="78">
        <v>73735.482218489997</v>
      </c>
      <c r="P39" s="79">
        <v>8.2000000000000007E-3</v>
      </c>
      <c r="Q39" s="79">
        <v>1.9400000000000001E-2</v>
      </c>
      <c r="R39" s="79">
        <v>3.8999999999999998E-3</v>
      </c>
    </row>
    <row r="40" spans="2:18">
      <c r="B40" s="80" t="s">
        <v>332</v>
      </c>
      <c r="C40" s="16"/>
      <c r="D40" s="16"/>
      <c r="H40" s="82">
        <v>5.99</v>
      </c>
      <c r="K40" s="81">
        <v>6.1000000000000004E-3</v>
      </c>
      <c r="L40" s="82">
        <v>1551927424.53</v>
      </c>
      <c r="N40" s="82">
        <v>0</v>
      </c>
      <c r="O40" s="82">
        <v>1785706.6132604759</v>
      </c>
      <c r="Q40" s="81">
        <v>0.46879999999999999</v>
      </c>
      <c r="R40" s="81">
        <v>9.4E-2</v>
      </c>
    </row>
    <row r="41" spans="2:18">
      <c r="B41" t="s">
        <v>333</v>
      </c>
      <c r="C41" t="s">
        <v>334</v>
      </c>
      <c r="D41" t="s">
        <v>103</v>
      </c>
      <c r="E41" t="s">
        <v>284</v>
      </c>
      <c r="G41" t="s">
        <v>285</v>
      </c>
      <c r="H41" s="78">
        <v>8.0399999999999991</v>
      </c>
      <c r="I41" t="s">
        <v>105</v>
      </c>
      <c r="J41" s="79">
        <v>2.2499999999999999E-2</v>
      </c>
      <c r="K41" s="79">
        <v>8.5000000000000006E-3</v>
      </c>
      <c r="L41" s="78">
        <v>25320946.949999999</v>
      </c>
      <c r="M41" s="78">
        <v>112.37</v>
      </c>
      <c r="N41" s="78">
        <v>0</v>
      </c>
      <c r="O41" s="78">
        <v>28453.148087714999</v>
      </c>
      <c r="P41" s="79">
        <v>1.6000000000000001E-3</v>
      </c>
      <c r="Q41" s="79">
        <v>7.4999999999999997E-3</v>
      </c>
      <c r="R41" s="79">
        <v>1.5E-3</v>
      </c>
    </row>
    <row r="42" spans="2:18">
      <c r="B42" t="s">
        <v>335</v>
      </c>
      <c r="C42" t="s">
        <v>336</v>
      </c>
      <c r="D42" t="s">
        <v>103</v>
      </c>
      <c r="E42" t="s">
        <v>284</v>
      </c>
      <c r="G42" t="s">
        <v>285</v>
      </c>
      <c r="H42" s="78">
        <v>1.08</v>
      </c>
      <c r="I42" t="s">
        <v>105</v>
      </c>
      <c r="J42" s="79">
        <v>5.0000000000000001E-3</v>
      </c>
      <c r="K42" s="79">
        <v>1.4E-3</v>
      </c>
      <c r="L42" s="78">
        <v>221512587.99000001</v>
      </c>
      <c r="M42" s="78">
        <v>100.85</v>
      </c>
      <c r="N42" s="78">
        <v>0</v>
      </c>
      <c r="O42" s="78">
        <v>223395.44498791499</v>
      </c>
      <c r="P42" s="79">
        <v>1.4200000000000001E-2</v>
      </c>
      <c r="Q42" s="79">
        <v>5.8700000000000002E-2</v>
      </c>
      <c r="R42" s="79">
        <v>1.18E-2</v>
      </c>
    </row>
    <row r="43" spans="2:18">
      <c r="B43" t="s">
        <v>337</v>
      </c>
      <c r="C43" t="s">
        <v>338</v>
      </c>
      <c r="D43" t="s">
        <v>103</v>
      </c>
      <c r="E43" t="s">
        <v>284</v>
      </c>
      <c r="G43" t="s">
        <v>285</v>
      </c>
      <c r="H43" s="78">
        <v>1.94</v>
      </c>
      <c r="I43" t="s">
        <v>105</v>
      </c>
      <c r="J43" s="79">
        <v>5.5E-2</v>
      </c>
      <c r="K43" s="79">
        <v>1.8E-3</v>
      </c>
      <c r="L43" s="78">
        <v>198396766.36000001</v>
      </c>
      <c r="M43" s="78">
        <v>116.1</v>
      </c>
      <c r="N43" s="78">
        <v>0</v>
      </c>
      <c r="O43" s="78">
        <v>230338.64574395999</v>
      </c>
      <c r="P43" s="79">
        <v>1.12E-2</v>
      </c>
      <c r="Q43" s="79">
        <v>6.0499999999999998E-2</v>
      </c>
      <c r="R43" s="79">
        <v>1.21E-2</v>
      </c>
    </row>
    <row r="44" spans="2:18">
      <c r="B44" t="s">
        <v>339</v>
      </c>
      <c r="C44" t="s">
        <v>340</v>
      </c>
      <c r="D44" t="s">
        <v>103</v>
      </c>
      <c r="E44" t="s">
        <v>284</v>
      </c>
      <c r="G44" t="s">
        <v>285</v>
      </c>
      <c r="H44" s="78">
        <v>6.75</v>
      </c>
      <c r="I44" t="s">
        <v>105</v>
      </c>
      <c r="J44" s="79">
        <v>0.02</v>
      </c>
      <c r="K44" s="79">
        <v>7.1999999999999998E-3</v>
      </c>
      <c r="L44" s="78">
        <v>52415767.539999999</v>
      </c>
      <c r="M44" s="78">
        <v>110.52</v>
      </c>
      <c r="N44" s="78">
        <v>0</v>
      </c>
      <c r="O44" s="78">
        <v>57929.906285208002</v>
      </c>
      <c r="P44" s="79">
        <v>3.2000000000000002E-3</v>
      </c>
      <c r="Q44" s="79">
        <v>1.52E-2</v>
      </c>
      <c r="R44" s="79">
        <v>3.0999999999999999E-3</v>
      </c>
    </row>
    <row r="45" spans="2:18">
      <c r="B45" t="s">
        <v>341</v>
      </c>
      <c r="C45" t="s">
        <v>342</v>
      </c>
      <c r="D45" t="s">
        <v>103</v>
      </c>
      <c r="E45" t="s">
        <v>284</v>
      </c>
      <c r="G45" t="s">
        <v>285</v>
      </c>
      <c r="H45" s="78">
        <v>18.77</v>
      </c>
      <c r="I45" t="s">
        <v>105</v>
      </c>
      <c r="J45" s="79">
        <v>3.7499999999999999E-2</v>
      </c>
      <c r="K45" s="79">
        <v>1.8700000000000001E-2</v>
      </c>
      <c r="L45" s="78">
        <v>166534103.25999999</v>
      </c>
      <c r="M45" s="78">
        <v>142.79</v>
      </c>
      <c r="N45" s="78">
        <v>0</v>
      </c>
      <c r="O45" s="78">
        <v>237794.04604495401</v>
      </c>
      <c r="P45" s="79">
        <v>1.14E-2</v>
      </c>
      <c r="Q45" s="79">
        <v>6.2399999999999997E-2</v>
      </c>
      <c r="R45" s="79">
        <v>1.2500000000000001E-2</v>
      </c>
    </row>
    <row r="46" spans="2:18">
      <c r="B46" t="s">
        <v>343</v>
      </c>
      <c r="C46" t="s">
        <v>344</v>
      </c>
      <c r="D46" t="s">
        <v>103</v>
      </c>
      <c r="E46" t="s">
        <v>284</v>
      </c>
      <c r="G46" t="s">
        <v>285</v>
      </c>
      <c r="H46" s="78">
        <v>5.43</v>
      </c>
      <c r="I46" t="s">
        <v>105</v>
      </c>
      <c r="J46" s="79">
        <v>1.7500000000000002E-2</v>
      </c>
      <c r="K46" s="79">
        <v>5.4000000000000003E-3</v>
      </c>
      <c r="L46" s="78">
        <v>102160998.20999999</v>
      </c>
      <c r="M46" s="78">
        <v>107.33</v>
      </c>
      <c r="N46" s="78">
        <v>0</v>
      </c>
      <c r="O46" s="78">
        <v>109649.39937879299</v>
      </c>
      <c r="P46" s="79">
        <v>5.1999999999999998E-3</v>
      </c>
      <c r="Q46" s="79">
        <v>2.8799999999999999E-2</v>
      </c>
      <c r="R46" s="79">
        <v>5.7999999999999996E-3</v>
      </c>
    </row>
    <row r="47" spans="2:18">
      <c r="B47" t="s">
        <v>345</v>
      </c>
      <c r="C47" t="s">
        <v>346</v>
      </c>
      <c r="D47" t="s">
        <v>103</v>
      </c>
      <c r="E47" t="s">
        <v>284</v>
      </c>
      <c r="G47" t="s">
        <v>285</v>
      </c>
      <c r="H47" s="78">
        <v>0.08</v>
      </c>
      <c r="I47" t="s">
        <v>105</v>
      </c>
      <c r="J47" s="79">
        <v>0.05</v>
      </c>
      <c r="K47" s="79">
        <v>3.5000000000000001E-3</v>
      </c>
      <c r="L47" s="78">
        <v>20512.41</v>
      </c>
      <c r="M47" s="78">
        <v>104.97</v>
      </c>
      <c r="N47" s="78">
        <v>0</v>
      </c>
      <c r="O47" s="78">
        <v>21.531876777000001</v>
      </c>
      <c r="P47" s="79">
        <v>0</v>
      </c>
      <c r="Q47" s="79">
        <v>0</v>
      </c>
      <c r="R47" s="79">
        <v>0</v>
      </c>
    </row>
    <row r="48" spans="2:18">
      <c r="B48" t="s">
        <v>347</v>
      </c>
      <c r="C48" t="s">
        <v>348</v>
      </c>
      <c r="D48" t="s">
        <v>103</v>
      </c>
      <c r="E48" t="s">
        <v>284</v>
      </c>
      <c r="G48" t="s">
        <v>285</v>
      </c>
      <c r="H48" s="78">
        <v>3.03</v>
      </c>
      <c r="I48" t="s">
        <v>105</v>
      </c>
      <c r="J48" s="79">
        <v>4.2500000000000003E-2</v>
      </c>
      <c r="K48" s="79">
        <v>3.0000000000000001E-3</v>
      </c>
      <c r="L48" s="78">
        <v>127975571.51000001</v>
      </c>
      <c r="M48" s="78">
        <v>115.95</v>
      </c>
      <c r="N48" s="78">
        <v>0</v>
      </c>
      <c r="O48" s="78">
        <v>148387.67516584499</v>
      </c>
      <c r="P48" s="79">
        <v>7.6E-3</v>
      </c>
      <c r="Q48" s="79">
        <v>3.9E-2</v>
      </c>
      <c r="R48" s="79">
        <v>7.7999999999999996E-3</v>
      </c>
    </row>
    <row r="49" spans="2:18">
      <c r="B49" t="s">
        <v>349</v>
      </c>
      <c r="C49" t="s">
        <v>350</v>
      </c>
      <c r="D49" t="s">
        <v>103</v>
      </c>
      <c r="E49" t="s">
        <v>284</v>
      </c>
      <c r="G49" t="s">
        <v>285</v>
      </c>
      <c r="H49" s="78">
        <v>1.32</v>
      </c>
      <c r="I49" t="s">
        <v>105</v>
      </c>
      <c r="J49" s="79">
        <v>0.01</v>
      </c>
      <c r="K49" s="79">
        <v>1.2999999999999999E-3</v>
      </c>
      <c r="L49" s="78">
        <v>128961333.66</v>
      </c>
      <c r="M49" s="78">
        <v>101.83</v>
      </c>
      <c r="N49" s="78">
        <v>0</v>
      </c>
      <c r="O49" s="78">
        <v>131321.32606597801</v>
      </c>
      <c r="P49" s="79">
        <v>8.6999999999999994E-3</v>
      </c>
      <c r="Q49" s="79">
        <v>3.4500000000000003E-2</v>
      </c>
      <c r="R49" s="79">
        <v>6.8999999999999999E-3</v>
      </c>
    </row>
    <row r="50" spans="2:18">
      <c r="B50" t="s">
        <v>351</v>
      </c>
      <c r="C50" t="s">
        <v>352</v>
      </c>
      <c r="D50" t="s">
        <v>103</v>
      </c>
      <c r="E50" t="s">
        <v>284</v>
      </c>
      <c r="G50" t="s">
        <v>285</v>
      </c>
      <c r="H50" s="78">
        <v>5.9</v>
      </c>
      <c r="I50" t="s">
        <v>105</v>
      </c>
      <c r="J50" s="79">
        <v>6.25E-2</v>
      </c>
      <c r="K50" s="79">
        <v>6.4999999999999997E-3</v>
      </c>
      <c r="L50" s="78">
        <v>25412203.73</v>
      </c>
      <c r="M50" s="78">
        <v>138.36000000000001</v>
      </c>
      <c r="N50" s="78">
        <v>0</v>
      </c>
      <c r="O50" s="78">
        <v>35160.325080827999</v>
      </c>
      <c r="P50" s="79">
        <v>1.5E-3</v>
      </c>
      <c r="Q50" s="79">
        <v>9.1999999999999998E-3</v>
      </c>
      <c r="R50" s="79">
        <v>1.9E-3</v>
      </c>
    </row>
    <row r="51" spans="2:18">
      <c r="B51" t="s">
        <v>353</v>
      </c>
      <c r="C51" t="s">
        <v>354</v>
      </c>
      <c r="D51" t="s">
        <v>103</v>
      </c>
      <c r="E51" t="s">
        <v>284</v>
      </c>
      <c r="G51" t="s">
        <v>285</v>
      </c>
      <c r="H51" s="78">
        <v>3.93</v>
      </c>
      <c r="I51" t="s">
        <v>105</v>
      </c>
      <c r="J51" s="79">
        <v>3.7499999999999999E-2</v>
      </c>
      <c r="K51" s="79">
        <v>3.8999999999999998E-3</v>
      </c>
      <c r="L51" s="78">
        <v>48922163.759999998</v>
      </c>
      <c r="M51" s="78">
        <v>116.98</v>
      </c>
      <c r="N51" s="78">
        <v>0</v>
      </c>
      <c r="O51" s="78">
        <v>57229.147166447998</v>
      </c>
      <c r="P51" s="79">
        <v>3.0000000000000001E-3</v>
      </c>
      <c r="Q51" s="79">
        <v>1.4999999999999999E-2</v>
      </c>
      <c r="R51" s="79">
        <v>3.0000000000000001E-3</v>
      </c>
    </row>
    <row r="52" spans="2:18">
      <c r="B52" t="s">
        <v>355</v>
      </c>
      <c r="C52" t="s">
        <v>356</v>
      </c>
      <c r="D52" t="s">
        <v>103</v>
      </c>
      <c r="E52" t="s">
        <v>284</v>
      </c>
      <c r="G52" t="s">
        <v>285</v>
      </c>
      <c r="H52" s="78">
        <v>15.03</v>
      </c>
      <c r="I52" t="s">
        <v>105</v>
      </c>
      <c r="J52" s="79">
        <v>5.5E-2</v>
      </c>
      <c r="K52" s="79">
        <v>1.6199999999999999E-2</v>
      </c>
      <c r="L52" s="78">
        <v>79887255.930000007</v>
      </c>
      <c r="M52" s="78">
        <v>176.61</v>
      </c>
      <c r="N52" s="78">
        <v>0</v>
      </c>
      <c r="O52" s="78">
        <v>141088.88269797299</v>
      </c>
      <c r="P52" s="79">
        <v>4.4000000000000003E-3</v>
      </c>
      <c r="Q52" s="79">
        <v>3.6999999999999998E-2</v>
      </c>
      <c r="R52" s="79">
        <v>7.4000000000000003E-3</v>
      </c>
    </row>
    <row r="53" spans="2:18">
      <c r="B53" t="s">
        <v>357</v>
      </c>
      <c r="C53" t="s">
        <v>358</v>
      </c>
      <c r="D53" t="s">
        <v>103</v>
      </c>
      <c r="E53" t="s">
        <v>284</v>
      </c>
      <c r="G53" t="s">
        <v>285</v>
      </c>
      <c r="H53" s="78">
        <v>2.56</v>
      </c>
      <c r="I53" t="s">
        <v>105</v>
      </c>
      <c r="J53" s="79">
        <v>7.4999999999999997E-3</v>
      </c>
      <c r="K53" s="79">
        <v>2.3E-3</v>
      </c>
      <c r="L53" s="78">
        <v>162267970.06999999</v>
      </c>
      <c r="M53" s="78">
        <v>101.65</v>
      </c>
      <c r="N53" s="78">
        <v>0</v>
      </c>
      <c r="O53" s="78">
        <v>164945.391576155</v>
      </c>
      <c r="P53" s="79">
        <v>2.1600000000000001E-2</v>
      </c>
      <c r="Q53" s="79">
        <v>4.3299999999999998E-2</v>
      </c>
      <c r="R53" s="79">
        <v>8.6999999999999994E-3</v>
      </c>
    </row>
    <row r="54" spans="2:18">
      <c r="B54" t="s">
        <v>359</v>
      </c>
      <c r="C54" t="s">
        <v>360</v>
      </c>
      <c r="D54" t="s">
        <v>103</v>
      </c>
      <c r="E54" t="s">
        <v>284</v>
      </c>
      <c r="G54" t="s">
        <v>285</v>
      </c>
      <c r="H54" s="78">
        <v>2.88</v>
      </c>
      <c r="I54" t="s">
        <v>105</v>
      </c>
      <c r="J54" s="79">
        <v>1.2500000000000001E-2</v>
      </c>
      <c r="K54" s="79">
        <v>2.7000000000000001E-3</v>
      </c>
      <c r="L54" s="78">
        <v>115625233.66</v>
      </c>
      <c r="M54" s="78">
        <v>102.96</v>
      </c>
      <c r="N54" s="78">
        <v>0</v>
      </c>
      <c r="O54" s="78">
        <v>119047.740576336</v>
      </c>
      <c r="P54" s="79">
        <v>0.01</v>
      </c>
      <c r="Q54" s="79">
        <v>3.1300000000000001E-2</v>
      </c>
      <c r="R54" s="79">
        <v>6.3E-3</v>
      </c>
    </row>
    <row r="55" spans="2:18">
      <c r="B55" t="s">
        <v>361</v>
      </c>
      <c r="C55" t="s">
        <v>362</v>
      </c>
      <c r="D55" t="s">
        <v>103</v>
      </c>
      <c r="E55" t="s">
        <v>284</v>
      </c>
      <c r="G55" t="s">
        <v>285</v>
      </c>
      <c r="H55" s="78">
        <v>3.83</v>
      </c>
      <c r="I55" t="s">
        <v>105</v>
      </c>
      <c r="J55" s="79">
        <v>1.4999999999999999E-2</v>
      </c>
      <c r="K55" s="79">
        <v>3.5000000000000001E-3</v>
      </c>
      <c r="L55" s="78">
        <v>96514009.489999995</v>
      </c>
      <c r="M55" s="78">
        <v>104.59</v>
      </c>
      <c r="N55" s="78">
        <v>0</v>
      </c>
      <c r="O55" s="78">
        <v>100944.002525591</v>
      </c>
      <c r="P55" s="79">
        <v>6.1000000000000004E-3</v>
      </c>
      <c r="Q55" s="79">
        <v>2.6499999999999999E-2</v>
      </c>
      <c r="R55" s="79">
        <v>5.3E-3</v>
      </c>
    </row>
    <row r="56" spans="2:18">
      <c r="B56" s="80" t="s">
        <v>363</v>
      </c>
      <c r="C56" s="16"/>
      <c r="D56" s="16"/>
      <c r="H56" s="82">
        <v>1.06</v>
      </c>
      <c r="K56" s="81">
        <v>2.0999999999999999E-3</v>
      </c>
      <c r="L56" s="82">
        <v>40515857.479999997</v>
      </c>
      <c r="N56" s="82">
        <v>0</v>
      </c>
      <c r="O56" s="82">
        <v>40490.666625051999</v>
      </c>
      <c r="Q56" s="81">
        <v>1.06E-2</v>
      </c>
      <c r="R56" s="81">
        <v>2.0999999999999999E-3</v>
      </c>
    </row>
    <row r="57" spans="2:18">
      <c r="B57" t="s">
        <v>364</v>
      </c>
      <c r="C57" t="s">
        <v>365</v>
      </c>
      <c r="D57" t="s">
        <v>103</v>
      </c>
      <c r="E57" t="s">
        <v>284</v>
      </c>
      <c r="G57" t="s">
        <v>285</v>
      </c>
      <c r="H57" s="78">
        <v>0.41</v>
      </c>
      <c r="I57" t="s">
        <v>105</v>
      </c>
      <c r="J57" s="79">
        <v>1.6000000000000001E-3</v>
      </c>
      <c r="K57" s="79">
        <v>2E-3</v>
      </c>
      <c r="L57" s="78">
        <v>23816466.48</v>
      </c>
      <c r="M57" s="78">
        <v>99.99</v>
      </c>
      <c r="N57" s="78">
        <v>0</v>
      </c>
      <c r="O57" s="78">
        <v>23814.084833352001</v>
      </c>
      <c r="P57" s="79">
        <v>1.5E-3</v>
      </c>
      <c r="Q57" s="79">
        <v>6.3E-3</v>
      </c>
      <c r="R57" s="79">
        <v>1.2999999999999999E-3</v>
      </c>
    </row>
    <row r="58" spans="2:18">
      <c r="B58" t="s">
        <v>366</v>
      </c>
      <c r="C58" t="s">
        <v>367</v>
      </c>
      <c r="D58" t="s">
        <v>103</v>
      </c>
      <c r="E58" t="s">
        <v>284</v>
      </c>
      <c r="G58" t="s">
        <v>368</v>
      </c>
      <c r="H58" s="78">
        <v>1.91</v>
      </c>
      <c r="I58" t="s">
        <v>105</v>
      </c>
      <c r="J58" s="79">
        <v>1.6000000000000001E-3</v>
      </c>
      <c r="K58" s="79">
        <v>2.2000000000000001E-3</v>
      </c>
      <c r="L58" s="78">
        <v>16449391</v>
      </c>
      <c r="M58" s="78">
        <v>99.87</v>
      </c>
      <c r="N58" s="78">
        <v>0</v>
      </c>
      <c r="O58" s="78">
        <v>16428.006791700001</v>
      </c>
      <c r="P58" s="79">
        <v>1.1999999999999999E-3</v>
      </c>
      <c r="Q58" s="79">
        <v>4.3E-3</v>
      </c>
      <c r="R58" s="79">
        <v>8.9999999999999998E-4</v>
      </c>
    </row>
    <row r="59" spans="2:18">
      <c r="B59" t="s">
        <v>369</v>
      </c>
      <c r="C59" t="s">
        <v>370</v>
      </c>
      <c r="D59" t="s">
        <v>103</v>
      </c>
      <c r="E59" t="s">
        <v>284</v>
      </c>
      <c r="G59" t="s">
        <v>371</v>
      </c>
      <c r="H59" s="78">
        <v>6.38</v>
      </c>
      <c r="I59" t="s">
        <v>105</v>
      </c>
      <c r="J59" s="79">
        <v>1.6000000000000001E-3</v>
      </c>
      <c r="K59" s="79">
        <v>2.3999999999999998E-3</v>
      </c>
      <c r="L59" s="78">
        <v>250000</v>
      </c>
      <c r="M59" s="78">
        <v>99.43</v>
      </c>
      <c r="N59" s="78">
        <v>0</v>
      </c>
      <c r="O59" s="78">
        <v>248.57499999999999</v>
      </c>
      <c r="P59" s="79">
        <v>0</v>
      </c>
      <c r="Q59" s="79">
        <v>1E-4</v>
      </c>
      <c r="R59" s="79">
        <v>0</v>
      </c>
    </row>
    <row r="60" spans="2:18">
      <c r="B60" s="80" t="s">
        <v>372</v>
      </c>
      <c r="C60" s="16"/>
      <c r="D60" s="16"/>
      <c r="H60" s="82">
        <v>0</v>
      </c>
      <c r="K60" s="81">
        <v>0</v>
      </c>
      <c r="L60" s="82">
        <v>0</v>
      </c>
      <c r="N60" s="82">
        <v>0</v>
      </c>
      <c r="O60" s="82">
        <v>0</v>
      </c>
      <c r="Q60" s="81">
        <v>0</v>
      </c>
      <c r="R60" s="81">
        <v>0</v>
      </c>
    </row>
    <row r="61" spans="2:18">
      <c r="B61" t="s">
        <v>269</v>
      </c>
      <c r="C61" t="s">
        <v>269</v>
      </c>
      <c r="D61" s="16"/>
      <c r="E61" t="s">
        <v>269</v>
      </c>
      <c r="H61" s="78">
        <v>0</v>
      </c>
      <c r="I61" t="s">
        <v>269</v>
      </c>
      <c r="J61" s="79">
        <v>0</v>
      </c>
      <c r="K61" s="79">
        <v>0</v>
      </c>
      <c r="L61" s="78">
        <v>0</v>
      </c>
      <c r="M61" s="78">
        <v>0</v>
      </c>
      <c r="O61" s="78">
        <v>0</v>
      </c>
      <c r="P61" s="79">
        <v>0</v>
      </c>
      <c r="Q61" s="79">
        <v>0</v>
      </c>
      <c r="R61" s="79">
        <v>0</v>
      </c>
    </row>
    <row r="62" spans="2:18">
      <c r="B62" s="80" t="s">
        <v>277</v>
      </c>
      <c r="C62" s="16"/>
      <c r="D62" s="16"/>
      <c r="H62" s="82">
        <v>2.15</v>
      </c>
      <c r="K62" s="81">
        <v>1.6199999999999999E-2</v>
      </c>
      <c r="L62" s="82">
        <v>1403900</v>
      </c>
      <c r="N62" s="82">
        <v>0</v>
      </c>
      <c r="O62" s="82">
        <v>4851.0124407936</v>
      </c>
      <c r="Q62" s="81">
        <v>1.2999999999999999E-3</v>
      </c>
      <c r="R62" s="81">
        <v>2.9999999999999997E-4</v>
      </c>
    </row>
    <row r="63" spans="2:18">
      <c r="B63" s="80" t="s">
        <v>373</v>
      </c>
      <c r="C63" s="16"/>
      <c r="D63" s="16"/>
      <c r="H63" s="82">
        <v>0</v>
      </c>
      <c r="K63" s="81">
        <v>0</v>
      </c>
      <c r="L63" s="82">
        <v>0</v>
      </c>
      <c r="N63" s="82">
        <v>0</v>
      </c>
      <c r="O63" s="82">
        <v>0</v>
      </c>
      <c r="Q63" s="81">
        <v>0</v>
      </c>
      <c r="R63" s="81">
        <v>0</v>
      </c>
    </row>
    <row r="64" spans="2:18">
      <c r="B64" t="s">
        <v>269</v>
      </c>
      <c r="C64" t="s">
        <v>269</v>
      </c>
      <c r="D64" s="16"/>
      <c r="E64" t="s">
        <v>269</v>
      </c>
      <c r="H64" s="78">
        <v>0</v>
      </c>
      <c r="I64" t="s">
        <v>269</v>
      </c>
      <c r="J64" s="79">
        <v>0</v>
      </c>
      <c r="K64" s="79">
        <v>0</v>
      </c>
      <c r="L64" s="78">
        <v>0</v>
      </c>
      <c r="M64" s="78">
        <v>0</v>
      </c>
      <c r="O64" s="78">
        <v>0</v>
      </c>
      <c r="P64" s="79">
        <v>0</v>
      </c>
      <c r="Q64" s="79">
        <v>0</v>
      </c>
      <c r="R64" s="79">
        <v>0</v>
      </c>
    </row>
    <row r="65" spans="2:18">
      <c r="B65" s="80" t="s">
        <v>374</v>
      </c>
      <c r="C65" s="16"/>
      <c r="D65" s="16"/>
      <c r="H65" s="82">
        <v>2.15</v>
      </c>
      <c r="K65" s="81">
        <v>1.6199999999999999E-2</v>
      </c>
      <c r="L65" s="82">
        <v>1403900</v>
      </c>
      <c r="N65" s="82">
        <v>0</v>
      </c>
      <c r="O65" s="82">
        <v>4851.0124407936</v>
      </c>
      <c r="Q65" s="81">
        <v>1.2999999999999999E-3</v>
      </c>
      <c r="R65" s="81">
        <v>2.9999999999999997E-4</v>
      </c>
    </row>
    <row r="66" spans="2:18">
      <c r="B66" t="s">
        <v>375</v>
      </c>
      <c r="C66" t="s">
        <v>376</v>
      </c>
      <c r="D66" t="s">
        <v>126</v>
      </c>
      <c r="E66" t="s">
        <v>215</v>
      </c>
      <c r="F66" t="s">
        <v>216</v>
      </c>
      <c r="G66" t="s">
        <v>285</v>
      </c>
      <c r="H66" s="78">
        <v>3.09</v>
      </c>
      <c r="I66" t="s">
        <v>109</v>
      </c>
      <c r="J66" s="79">
        <v>1.4999999999999999E-2</v>
      </c>
      <c r="K66" s="79">
        <v>1.6299999999999999E-2</v>
      </c>
      <c r="L66" s="78">
        <v>720000</v>
      </c>
      <c r="M66" s="78">
        <v>100.12595069047619</v>
      </c>
      <c r="N66" s="78">
        <v>0</v>
      </c>
      <c r="O66" s="78">
        <v>2491.4540559744</v>
      </c>
      <c r="P66" s="79">
        <v>1.9300000000000001E-2</v>
      </c>
      <c r="Q66" s="79">
        <v>6.9999999999999999E-4</v>
      </c>
      <c r="R66" s="79">
        <v>1E-4</v>
      </c>
    </row>
    <row r="67" spans="2:18">
      <c r="B67" t="s">
        <v>377</v>
      </c>
      <c r="C67" t="s">
        <v>378</v>
      </c>
      <c r="D67" t="s">
        <v>126</v>
      </c>
      <c r="E67" t="s">
        <v>215</v>
      </c>
      <c r="F67" t="s">
        <v>216</v>
      </c>
      <c r="G67" t="s">
        <v>285</v>
      </c>
      <c r="H67" s="78">
        <v>1.1599999999999999</v>
      </c>
      <c r="I67" t="s">
        <v>109</v>
      </c>
      <c r="J67" s="79">
        <v>1.1299999999999999E-2</v>
      </c>
      <c r="K67" s="79">
        <v>1.61E-2</v>
      </c>
      <c r="L67" s="78">
        <v>683900</v>
      </c>
      <c r="M67" s="78">
        <v>99.830763025210089</v>
      </c>
      <c r="N67" s="78">
        <v>0</v>
      </c>
      <c r="O67" s="78">
        <v>2359.5583848192</v>
      </c>
      <c r="P67" s="79">
        <v>0</v>
      </c>
      <c r="Q67" s="79">
        <v>5.9999999999999995E-4</v>
      </c>
      <c r="R67" s="79">
        <v>1E-4</v>
      </c>
    </row>
    <row r="68" spans="2:18">
      <c r="B68" t="s">
        <v>379</v>
      </c>
      <c r="C68" s="16"/>
      <c r="D68" s="16"/>
    </row>
    <row r="69" spans="2:18">
      <c r="B69" t="s">
        <v>380</v>
      </c>
      <c r="C69" s="16"/>
      <c r="D69" s="16"/>
    </row>
    <row r="70" spans="2:18">
      <c r="B70" t="s">
        <v>381</v>
      </c>
      <c r="C70" s="16"/>
      <c r="D70" s="16"/>
    </row>
    <row r="71" spans="2:18">
      <c r="B71" t="s">
        <v>382</v>
      </c>
      <c r="C71" s="16"/>
      <c r="D71" s="16"/>
    </row>
    <row r="72" spans="2:18">
      <c r="C72" s="16"/>
      <c r="D72" s="16"/>
    </row>
    <row r="73" spans="2:18">
      <c r="C73" s="16"/>
      <c r="D73" s="16"/>
    </row>
    <row r="74" spans="2:18">
      <c r="C74" s="16"/>
      <c r="D74" s="16"/>
    </row>
    <row r="75" spans="2:18">
      <c r="C75" s="16"/>
      <c r="D75" s="16"/>
    </row>
    <row r="76" spans="2:18">
      <c r="C76" s="16"/>
      <c r="D76" s="16"/>
    </row>
    <row r="77" spans="2:18">
      <c r="C77" s="16"/>
      <c r="D77" s="16"/>
    </row>
    <row r="78" spans="2:18">
      <c r="C78" s="16"/>
      <c r="D78" s="16"/>
    </row>
    <row r="79" spans="2:18">
      <c r="C79" s="16"/>
      <c r="D79" s="16"/>
    </row>
    <row r="80" spans="2:18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4:XFD1048576 N4:N7 N9 N11:N1048576 A4:M1048576 A1:XFD3"/>
  </dataValidations>
  <pageMargins left="0" right="0" top="0.5" bottom="0.5" header="0" footer="0.25"/>
  <pageSetup paperSize="9" scale="69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9">
        <v>43830</v>
      </c>
    </row>
    <row r="2" spans="2:23">
      <c r="B2" s="2" t="s">
        <v>1</v>
      </c>
      <c r="C2" s="12" t="s">
        <v>196</v>
      </c>
    </row>
    <row r="3" spans="2:23">
      <c r="B3" s="2" t="s">
        <v>2</v>
      </c>
      <c r="C3" s="26" t="s">
        <v>4158</v>
      </c>
    </row>
    <row r="4" spans="2:23">
      <c r="B4" s="2" t="s">
        <v>3</v>
      </c>
    </row>
    <row r="5" spans="2:23">
      <c r="B5" s="75" t="s">
        <v>197</v>
      </c>
      <c r="C5" t="s">
        <v>198</v>
      </c>
    </row>
    <row r="7" spans="2:23" ht="26.25" customHeight="1">
      <c r="B7" s="109" t="s">
        <v>182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206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2385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269</v>
      </c>
      <c r="C14" t="s">
        <v>269</v>
      </c>
      <c r="D14" t="s">
        <v>269</v>
      </c>
      <c r="E14" t="s">
        <v>269</v>
      </c>
      <c r="F14" s="15"/>
      <c r="G14" s="15"/>
      <c r="H14" s="78">
        <v>0</v>
      </c>
      <c r="I14" t="s">
        <v>269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2386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269</v>
      </c>
      <c r="C16" t="s">
        <v>269</v>
      </c>
      <c r="D16" t="s">
        <v>269</v>
      </c>
      <c r="E16" t="s">
        <v>269</v>
      </c>
      <c r="F16" s="15"/>
      <c r="G16" s="15"/>
      <c r="H16" s="78">
        <v>0</v>
      </c>
      <c r="I16" t="s">
        <v>269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384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269</v>
      </c>
      <c r="C18" t="s">
        <v>269</v>
      </c>
      <c r="D18" t="s">
        <v>269</v>
      </c>
      <c r="E18" t="s">
        <v>269</v>
      </c>
      <c r="F18" s="15"/>
      <c r="G18" s="15"/>
      <c r="H18" s="78">
        <v>0</v>
      </c>
      <c r="I18" t="s">
        <v>269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992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269</v>
      </c>
      <c r="C20" t="s">
        <v>269</v>
      </c>
      <c r="D20" t="s">
        <v>269</v>
      </c>
      <c r="E20" t="s">
        <v>269</v>
      </c>
      <c r="F20" s="15"/>
      <c r="G20" s="15"/>
      <c r="H20" s="78">
        <v>0</v>
      </c>
      <c r="I20" t="s">
        <v>269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277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385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269</v>
      </c>
      <c r="C23" t="s">
        <v>269</v>
      </c>
      <c r="D23" t="s">
        <v>269</v>
      </c>
      <c r="E23" t="s">
        <v>269</v>
      </c>
      <c r="H23" s="78">
        <v>0</v>
      </c>
      <c r="I23" t="s">
        <v>269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386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269</v>
      </c>
      <c r="C25" t="s">
        <v>269</v>
      </c>
      <c r="D25" t="s">
        <v>269</v>
      </c>
      <c r="E25" t="s">
        <v>269</v>
      </c>
      <c r="H25" s="78">
        <v>0</v>
      </c>
      <c r="I25" t="s">
        <v>269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279</v>
      </c>
      <c r="D26" s="16"/>
    </row>
    <row r="27" spans="2:23">
      <c r="B27" t="s">
        <v>379</v>
      </c>
      <c r="D27" s="16"/>
    </row>
    <row r="28" spans="2:23">
      <c r="B28" t="s">
        <v>380</v>
      </c>
      <c r="D28" s="16"/>
    </row>
    <row r="29" spans="2:23">
      <c r="B29" t="s">
        <v>381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9">
        <v>43830</v>
      </c>
      <c r="E1" s="16"/>
      <c r="F1" s="16"/>
      <c r="G1" s="16"/>
    </row>
    <row r="2" spans="2:68">
      <c r="B2" s="2" t="s">
        <v>1</v>
      </c>
      <c r="C2" s="12" t="s">
        <v>196</v>
      </c>
      <c r="E2" s="16"/>
      <c r="F2" s="16"/>
      <c r="G2" s="16"/>
    </row>
    <row r="3" spans="2:68">
      <c r="B3" s="2" t="s">
        <v>2</v>
      </c>
      <c r="C3" s="26" t="s">
        <v>4158</v>
      </c>
      <c r="E3" s="16"/>
      <c r="F3" s="16"/>
      <c r="G3" s="16"/>
    </row>
    <row r="4" spans="2:68">
      <c r="B4" s="2" t="s">
        <v>3</v>
      </c>
    </row>
    <row r="5" spans="2:68">
      <c r="B5" s="75" t="s">
        <v>197</v>
      </c>
      <c r="C5" t="s">
        <v>198</v>
      </c>
    </row>
    <row r="6" spans="2:68" ht="26.25" customHeight="1">
      <c r="B6" s="104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8"/>
      <c r="BP6" s="19"/>
    </row>
    <row r="7" spans="2:68" ht="26.25" customHeight="1">
      <c r="B7" s="104" t="s">
        <v>83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206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383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269</v>
      </c>
      <c r="C14" t="s">
        <v>269</v>
      </c>
      <c r="D14" s="16"/>
      <c r="E14" s="16"/>
      <c r="F14" s="16"/>
      <c r="G14" t="s">
        <v>269</v>
      </c>
      <c r="H14" t="s">
        <v>269</v>
      </c>
      <c r="K14" s="78">
        <v>0</v>
      </c>
      <c r="L14" t="s">
        <v>269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306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269</v>
      </c>
      <c r="C16" t="s">
        <v>269</v>
      </c>
      <c r="D16" s="16"/>
      <c r="E16" s="16"/>
      <c r="F16" s="16"/>
      <c r="G16" t="s">
        <v>269</v>
      </c>
      <c r="H16" t="s">
        <v>269</v>
      </c>
      <c r="K16" s="78">
        <v>0</v>
      </c>
      <c r="L16" t="s">
        <v>269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384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269</v>
      </c>
      <c r="C18" t="s">
        <v>269</v>
      </c>
      <c r="D18" s="16"/>
      <c r="E18" s="16"/>
      <c r="F18" s="16"/>
      <c r="G18" t="s">
        <v>269</v>
      </c>
      <c r="H18" t="s">
        <v>269</v>
      </c>
      <c r="K18" s="78">
        <v>0</v>
      </c>
      <c r="L18" t="s">
        <v>269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277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385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269</v>
      </c>
      <c r="C21" t="s">
        <v>269</v>
      </c>
      <c r="D21" s="16"/>
      <c r="E21" s="16"/>
      <c r="F21" s="16"/>
      <c r="G21" t="s">
        <v>269</v>
      </c>
      <c r="H21" t="s">
        <v>269</v>
      </c>
      <c r="K21" s="78">
        <v>0</v>
      </c>
      <c r="L21" t="s">
        <v>269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386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269</v>
      </c>
      <c r="C23" t="s">
        <v>269</v>
      </c>
      <c r="D23" s="16"/>
      <c r="E23" s="16"/>
      <c r="F23" s="16"/>
      <c r="G23" t="s">
        <v>269</v>
      </c>
      <c r="H23" t="s">
        <v>269</v>
      </c>
      <c r="K23" s="78">
        <v>0</v>
      </c>
      <c r="L23" t="s">
        <v>269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279</v>
      </c>
      <c r="C24" s="16"/>
      <c r="D24" s="16"/>
      <c r="E24" s="16"/>
      <c r="F24" s="16"/>
      <c r="G24" s="16"/>
    </row>
    <row r="25" spans="2:21">
      <c r="B25" t="s">
        <v>379</v>
      </c>
      <c r="C25" s="16"/>
      <c r="D25" s="16"/>
      <c r="E25" s="16"/>
      <c r="F25" s="16"/>
      <c r="G25" s="16"/>
    </row>
    <row r="26" spans="2:21">
      <c r="B26" t="s">
        <v>380</v>
      </c>
      <c r="C26" s="16"/>
      <c r="D26" s="16"/>
      <c r="E26" s="16"/>
      <c r="F26" s="16"/>
      <c r="G26" s="16"/>
    </row>
    <row r="27" spans="2:21">
      <c r="B27" t="s">
        <v>381</v>
      </c>
      <c r="C27" s="16"/>
      <c r="D27" s="16"/>
      <c r="E27" s="16"/>
      <c r="F27" s="16"/>
      <c r="G27" s="16"/>
    </row>
    <row r="28" spans="2:21">
      <c r="B28" t="s">
        <v>382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3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60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9">
        <v>43830</v>
      </c>
      <c r="E1" s="16"/>
      <c r="F1" s="16"/>
    </row>
    <row r="2" spans="2:66">
      <c r="B2" s="2" t="s">
        <v>1</v>
      </c>
      <c r="C2" s="12" t="s">
        <v>196</v>
      </c>
      <c r="E2" s="16"/>
      <c r="F2" s="16"/>
    </row>
    <row r="3" spans="2:66">
      <c r="B3" s="2" t="s">
        <v>2</v>
      </c>
      <c r="C3" s="26" t="s">
        <v>4158</v>
      </c>
      <c r="E3" s="16"/>
      <c r="F3" s="16"/>
    </row>
    <row r="4" spans="2:66">
      <c r="B4" s="2" t="s">
        <v>3</v>
      </c>
    </row>
    <row r="5" spans="2:66">
      <c r="B5" s="75" t="s">
        <v>197</v>
      </c>
      <c r="C5" t="s">
        <v>198</v>
      </c>
    </row>
    <row r="6" spans="2:66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</row>
    <row r="7" spans="2:66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4.5999999999999996</v>
      </c>
      <c r="L11" s="7"/>
      <c r="M11" s="7"/>
      <c r="N11" s="77">
        <v>1.21E-2</v>
      </c>
      <c r="O11" s="76">
        <v>2644002071.2800002</v>
      </c>
      <c r="P11" s="33"/>
      <c r="Q11" s="76">
        <v>12368.846240000001</v>
      </c>
      <c r="R11" s="76">
        <v>3634186.1036627437</v>
      </c>
      <c r="S11" s="7"/>
      <c r="T11" s="77">
        <v>1</v>
      </c>
      <c r="U11" s="77">
        <v>0.19139999999999999</v>
      </c>
      <c r="V11" s="35"/>
      <c r="BI11" s="16"/>
      <c r="BJ11" s="19"/>
      <c r="BK11" s="16"/>
      <c r="BN11" s="16"/>
    </row>
    <row r="12" spans="2:66">
      <c r="B12" s="80" t="s">
        <v>206</v>
      </c>
      <c r="C12" s="16"/>
      <c r="D12" s="16"/>
      <c r="E12" s="16"/>
      <c r="F12" s="16"/>
      <c r="K12" s="82">
        <v>4.26</v>
      </c>
      <c r="N12" s="81">
        <v>7.0000000000000001E-3</v>
      </c>
      <c r="O12" s="82">
        <v>2474633879.04</v>
      </c>
      <c r="Q12" s="82">
        <v>12368.846240000001</v>
      </c>
      <c r="R12" s="82">
        <v>2987803.3358303271</v>
      </c>
      <c r="T12" s="81">
        <v>0.82210000000000005</v>
      </c>
      <c r="U12" s="81">
        <v>0.15740000000000001</v>
      </c>
    </row>
    <row r="13" spans="2:66">
      <c r="B13" s="80" t="s">
        <v>383</v>
      </c>
      <c r="C13" s="16"/>
      <c r="D13" s="16"/>
      <c r="E13" s="16"/>
      <c r="F13" s="16"/>
      <c r="K13" s="82">
        <v>4.17</v>
      </c>
      <c r="N13" s="81">
        <v>2.2000000000000001E-3</v>
      </c>
      <c r="O13" s="82">
        <v>1830246546.3199999</v>
      </c>
      <c r="Q13" s="82">
        <v>11308.548220000001</v>
      </c>
      <c r="R13" s="82">
        <v>2305355.5736731542</v>
      </c>
      <c r="T13" s="81">
        <v>0.63439999999999996</v>
      </c>
      <c r="U13" s="81">
        <v>0.12139999999999999</v>
      </c>
    </row>
    <row r="14" spans="2:66">
      <c r="B14" t="s">
        <v>387</v>
      </c>
      <c r="C14" t="s">
        <v>388</v>
      </c>
      <c r="D14" t="s">
        <v>103</v>
      </c>
      <c r="E14" t="s">
        <v>126</v>
      </c>
      <c r="F14" t="s">
        <v>389</v>
      </c>
      <c r="G14" t="s">
        <v>390</v>
      </c>
      <c r="H14" t="s">
        <v>215</v>
      </c>
      <c r="I14" t="s">
        <v>216</v>
      </c>
      <c r="J14" t="s">
        <v>285</v>
      </c>
      <c r="K14" s="78">
        <v>5.68</v>
      </c>
      <c r="L14" t="s">
        <v>105</v>
      </c>
      <c r="M14" s="79">
        <v>1E-3</v>
      </c>
      <c r="N14" s="79">
        <v>-1.5E-3</v>
      </c>
      <c r="O14" s="78">
        <v>13949396.060000001</v>
      </c>
      <c r="P14" s="78">
        <v>101.45</v>
      </c>
      <c r="Q14" s="78">
        <v>0</v>
      </c>
      <c r="R14" s="78">
        <v>14151.66230287</v>
      </c>
      <c r="S14" s="79">
        <v>1.9900000000000001E-2</v>
      </c>
      <c r="T14" s="79">
        <v>3.8999999999999998E-3</v>
      </c>
      <c r="U14" s="79">
        <v>6.9999999999999999E-4</v>
      </c>
    </row>
    <row r="15" spans="2:66">
      <c r="B15" t="s">
        <v>391</v>
      </c>
      <c r="C15" t="s">
        <v>392</v>
      </c>
      <c r="D15" t="s">
        <v>103</v>
      </c>
      <c r="E15" t="s">
        <v>126</v>
      </c>
      <c r="F15" t="s">
        <v>389</v>
      </c>
      <c r="G15" t="s">
        <v>390</v>
      </c>
      <c r="H15" t="s">
        <v>215</v>
      </c>
      <c r="I15" t="s">
        <v>216</v>
      </c>
      <c r="J15" t="s">
        <v>285</v>
      </c>
      <c r="K15" s="78">
        <v>0.74</v>
      </c>
      <c r="L15" t="s">
        <v>105</v>
      </c>
      <c r="M15" s="79">
        <v>8.0000000000000002E-3</v>
      </c>
      <c r="N15" s="79">
        <v>5.1999999999999998E-3</v>
      </c>
      <c r="O15" s="78">
        <v>10995731.880000001</v>
      </c>
      <c r="P15" s="78">
        <v>103.05</v>
      </c>
      <c r="Q15" s="78">
        <v>0</v>
      </c>
      <c r="R15" s="78">
        <v>11331.10170234</v>
      </c>
      <c r="S15" s="79">
        <v>2.5600000000000001E-2</v>
      </c>
      <c r="T15" s="79">
        <v>3.0999999999999999E-3</v>
      </c>
      <c r="U15" s="79">
        <v>5.9999999999999995E-4</v>
      </c>
    </row>
    <row r="16" spans="2:66">
      <c r="B16" t="s">
        <v>393</v>
      </c>
      <c r="C16" t="s">
        <v>394</v>
      </c>
      <c r="D16" t="s">
        <v>103</v>
      </c>
      <c r="E16" t="s">
        <v>126</v>
      </c>
      <c r="F16" t="s">
        <v>395</v>
      </c>
      <c r="G16" t="s">
        <v>390</v>
      </c>
      <c r="H16" t="s">
        <v>215</v>
      </c>
      <c r="I16" t="s">
        <v>216</v>
      </c>
      <c r="J16" t="s">
        <v>285</v>
      </c>
      <c r="K16" s="78">
        <v>5.39</v>
      </c>
      <c r="L16" t="s">
        <v>105</v>
      </c>
      <c r="M16" s="79">
        <v>8.3000000000000001E-3</v>
      </c>
      <c r="N16" s="79">
        <v>-3.0999999999999999E-3</v>
      </c>
      <c r="O16" s="78">
        <v>17976912.75</v>
      </c>
      <c r="P16" s="78">
        <v>107.42</v>
      </c>
      <c r="Q16" s="78">
        <v>0</v>
      </c>
      <c r="R16" s="78">
        <v>19310.799676049999</v>
      </c>
      <c r="S16" s="79">
        <v>1.4E-2</v>
      </c>
      <c r="T16" s="79">
        <v>5.3E-3</v>
      </c>
      <c r="U16" s="79">
        <v>1E-3</v>
      </c>
    </row>
    <row r="17" spans="2:21">
      <c r="B17" t="s">
        <v>396</v>
      </c>
      <c r="C17" t="s">
        <v>397</v>
      </c>
      <c r="D17" t="s">
        <v>103</v>
      </c>
      <c r="E17" t="s">
        <v>126</v>
      </c>
      <c r="F17" t="s">
        <v>395</v>
      </c>
      <c r="G17" t="s">
        <v>390</v>
      </c>
      <c r="H17" t="s">
        <v>215</v>
      </c>
      <c r="I17" t="s">
        <v>216</v>
      </c>
      <c r="J17" t="s">
        <v>285</v>
      </c>
      <c r="K17" s="78">
        <v>0.5</v>
      </c>
      <c r="L17" t="s">
        <v>105</v>
      </c>
      <c r="M17" s="79">
        <v>5.8999999999999999E-3</v>
      </c>
      <c r="N17" s="79">
        <v>-4.3E-3</v>
      </c>
      <c r="O17" s="78">
        <v>55536430.219999999</v>
      </c>
      <c r="P17" s="78">
        <v>101.3</v>
      </c>
      <c r="Q17" s="78">
        <v>0</v>
      </c>
      <c r="R17" s="78">
        <v>56258.40381286</v>
      </c>
      <c r="S17" s="79">
        <v>1.04E-2</v>
      </c>
      <c r="T17" s="79">
        <v>1.55E-2</v>
      </c>
      <c r="U17" s="79">
        <v>3.0000000000000001E-3</v>
      </c>
    </row>
    <row r="18" spans="2:21">
      <c r="B18" t="s">
        <v>398</v>
      </c>
      <c r="C18" t="s">
        <v>399</v>
      </c>
      <c r="D18" t="s">
        <v>103</v>
      </c>
      <c r="E18" t="s">
        <v>126</v>
      </c>
      <c r="F18" t="s">
        <v>400</v>
      </c>
      <c r="G18" t="s">
        <v>390</v>
      </c>
      <c r="H18" t="s">
        <v>215</v>
      </c>
      <c r="I18" t="s">
        <v>216</v>
      </c>
      <c r="J18" t="s">
        <v>285</v>
      </c>
      <c r="K18" s="78">
        <v>0.94</v>
      </c>
      <c r="L18" t="s">
        <v>105</v>
      </c>
      <c r="M18" s="79">
        <v>4.65E-2</v>
      </c>
      <c r="N18" s="79">
        <v>-4.3E-3</v>
      </c>
      <c r="O18" s="78">
        <v>1483228.9</v>
      </c>
      <c r="P18" s="78">
        <v>127.21</v>
      </c>
      <c r="Q18" s="78">
        <v>0</v>
      </c>
      <c r="R18" s="78">
        <v>1886.8154836900001</v>
      </c>
      <c r="S18" s="79">
        <v>7.4999999999999997E-3</v>
      </c>
      <c r="T18" s="79">
        <v>5.0000000000000001E-4</v>
      </c>
      <c r="U18" s="79">
        <v>1E-4</v>
      </c>
    </row>
    <row r="19" spans="2:21">
      <c r="B19" t="s">
        <v>401</v>
      </c>
      <c r="C19" t="s">
        <v>402</v>
      </c>
      <c r="D19" t="s">
        <v>103</v>
      </c>
      <c r="E19" t="s">
        <v>126</v>
      </c>
      <c r="F19" t="s">
        <v>400</v>
      </c>
      <c r="G19" t="s">
        <v>390</v>
      </c>
      <c r="H19" t="s">
        <v>215</v>
      </c>
      <c r="I19" t="s">
        <v>216</v>
      </c>
      <c r="J19" t="s">
        <v>285</v>
      </c>
      <c r="K19" s="78">
        <v>4.9800000000000004</v>
      </c>
      <c r="L19" t="s">
        <v>105</v>
      </c>
      <c r="M19" s="79">
        <v>1.4999999999999999E-2</v>
      </c>
      <c r="N19" s="79">
        <v>-2.2000000000000001E-3</v>
      </c>
      <c r="O19" s="78">
        <v>13789291.220000001</v>
      </c>
      <c r="P19" s="78">
        <v>110.88</v>
      </c>
      <c r="Q19" s="78">
        <v>0</v>
      </c>
      <c r="R19" s="78">
        <v>15289.566104736001</v>
      </c>
      <c r="S19" s="79">
        <v>2.7E-2</v>
      </c>
      <c r="T19" s="79">
        <v>4.1999999999999997E-3</v>
      </c>
      <c r="U19" s="79">
        <v>8.0000000000000004E-4</v>
      </c>
    </row>
    <row r="20" spans="2:21">
      <c r="B20" t="s">
        <v>403</v>
      </c>
      <c r="C20" t="s">
        <v>404</v>
      </c>
      <c r="D20" t="s">
        <v>103</v>
      </c>
      <c r="E20" t="s">
        <v>126</v>
      </c>
      <c r="F20" t="s">
        <v>400</v>
      </c>
      <c r="G20" t="s">
        <v>390</v>
      </c>
      <c r="H20" t="s">
        <v>215</v>
      </c>
      <c r="I20" t="s">
        <v>216</v>
      </c>
      <c r="J20" t="s">
        <v>285</v>
      </c>
      <c r="K20" s="78">
        <v>2.0499999999999998</v>
      </c>
      <c r="L20" t="s">
        <v>105</v>
      </c>
      <c r="M20" s="79">
        <v>3.5499999999999997E-2</v>
      </c>
      <c r="N20" s="79">
        <v>-2.7000000000000001E-3</v>
      </c>
      <c r="O20" s="78">
        <v>4595351.83</v>
      </c>
      <c r="P20" s="78">
        <v>118.84</v>
      </c>
      <c r="Q20" s="78">
        <v>0</v>
      </c>
      <c r="R20" s="78">
        <v>5461.1161147720004</v>
      </c>
      <c r="S20" s="79">
        <v>1.61E-2</v>
      </c>
      <c r="T20" s="79">
        <v>1.5E-3</v>
      </c>
      <c r="U20" s="79">
        <v>2.9999999999999997E-4</v>
      </c>
    </row>
    <row r="21" spans="2:21">
      <c r="B21" t="s">
        <v>405</v>
      </c>
      <c r="C21" t="s">
        <v>406</v>
      </c>
      <c r="D21" t="s">
        <v>103</v>
      </c>
      <c r="E21" t="s">
        <v>126</v>
      </c>
      <c r="F21" t="s">
        <v>407</v>
      </c>
      <c r="G21" t="s">
        <v>390</v>
      </c>
      <c r="H21" t="s">
        <v>408</v>
      </c>
      <c r="I21" t="s">
        <v>153</v>
      </c>
      <c r="J21" t="s">
        <v>285</v>
      </c>
      <c r="K21" s="78">
        <v>7.43</v>
      </c>
      <c r="L21" t="s">
        <v>105</v>
      </c>
      <c r="M21" s="79">
        <v>1.2200000000000001E-2</v>
      </c>
      <c r="N21" s="79">
        <v>-1E-4</v>
      </c>
      <c r="O21" s="78">
        <v>1171952.97</v>
      </c>
      <c r="P21" s="78">
        <v>111.6</v>
      </c>
      <c r="Q21" s="78">
        <v>0</v>
      </c>
      <c r="R21" s="78">
        <v>1307.8995145199999</v>
      </c>
      <c r="S21" s="79">
        <v>1.5E-3</v>
      </c>
      <c r="T21" s="79">
        <v>4.0000000000000002E-4</v>
      </c>
      <c r="U21" s="79">
        <v>1E-4</v>
      </c>
    </row>
    <row r="22" spans="2:21">
      <c r="B22" t="s">
        <v>409</v>
      </c>
      <c r="C22" t="s">
        <v>410</v>
      </c>
      <c r="D22" t="s">
        <v>103</v>
      </c>
      <c r="E22" t="s">
        <v>126</v>
      </c>
      <c r="F22" t="s">
        <v>407</v>
      </c>
      <c r="G22" t="s">
        <v>390</v>
      </c>
      <c r="H22" t="s">
        <v>215</v>
      </c>
      <c r="I22" t="s">
        <v>216</v>
      </c>
      <c r="J22" t="s">
        <v>285</v>
      </c>
      <c r="K22" s="78">
        <v>3.82</v>
      </c>
      <c r="L22" t="s">
        <v>105</v>
      </c>
      <c r="M22" s="79">
        <v>1E-3</v>
      </c>
      <c r="N22" s="79">
        <v>-3.2000000000000002E-3</v>
      </c>
      <c r="O22" s="78">
        <v>13997604.59</v>
      </c>
      <c r="P22" s="78">
        <v>101.62</v>
      </c>
      <c r="Q22" s="78">
        <v>0</v>
      </c>
      <c r="R22" s="78">
        <v>14224.365784358</v>
      </c>
      <c r="S22" s="79">
        <v>5.4999999999999997E-3</v>
      </c>
      <c r="T22" s="79">
        <v>3.8999999999999998E-3</v>
      </c>
      <c r="U22" s="79">
        <v>6.9999999999999999E-4</v>
      </c>
    </row>
    <row r="23" spans="2:21">
      <c r="B23" t="s">
        <v>411</v>
      </c>
      <c r="C23" t="s">
        <v>412</v>
      </c>
      <c r="D23" t="s">
        <v>103</v>
      </c>
      <c r="E23" t="s">
        <v>126</v>
      </c>
      <c r="F23" t="s">
        <v>407</v>
      </c>
      <c r="G23" t="s">
        <v>390</v>
      </c>
      <c r="H23" t="s">
        <v>215</v>
      </c>
      <c r="I23" t="s">
        <v>216</v>
      </c>
      <c r="J23" t="s">
        <v>285</v>
      </c>
      <c r="K23" s="78">
        <v>2.71</v>
      </c>
      <c r="L23" t="s">
        <v>105</v>
      </c>
      <c r="M23" s="79">
        <v>9.9000000000000008E-3</v>
      </c>
      <c r="N23" s="79">
        <v>-4.0000000000000001E-3</v>
      </c>
      <c r="O23" s="78">
        <v>36808108.340000004</v>
      </c>
      <c r="P23" s="78">
        <v>105.64</v>
      </c>
      <c r="Q23" s="78">
        <v>0</v>
      </c>
      <c r="R23" s="78">
        <v>38884.085650376001</v>
      </c>
      <c r="S23" s="79">
        <v>1.2200000000000001E-2</v>
      </c>
      <c r="T23" s="79">
        <v>1.0699999999999999E-2</v>
      </c>
      <c r="U23" s="79">
        <v>2E-3</v>
      </c>
    </row>
    <row r="24" spans="2:21">
      <c r="B24" t="s">
        <v>413</v>
      </c>
      <c r="C24" t="s">
        <v>414</v>
      </c>
      <c r="D24" t="s">
        <v>103</v>
      </c>
      <c r="E24" t="s">
        <v>126</v>
      </c>
      <c r="F24" t="s">
        <v>407</v>
      </c>
      <c r="G24" t="s">
        <v>390</v>
      </c>
      <c r="H24" t="s">
        <v>215</v>
      </c>
      <c r="I24" t="s">
        <v>216</v>
      </c>
      <c r="J24" t="s">
        <v>285</v>
      </c>
      <c r="K24" s="78">
        <v>1.2</v>
      </c>
      <c r="L24" t="s">
        <v>105</v>
      </c>
      <c r="M24" s="79">
        <v>4.1000000000000003E-3</v>
      </c>
      <c r="N24" s="79">
        <v>-2.7000000000000001E-3</v>
      </c>
      <c r="O24" s="78">
        <v>3795964.25</v>
      </c>
      <c r="P24" s="78">
        <v>101.24</v>
      </c>
      <c r="Q24" s="78">
        <v>0</v>
      </c>
      <c r="R24" s="78">
        <v>3843.0342067000001</v>
      </c>
      <c r="S24" s="79">
        <v>4.5999999999999999E-3</v>
      </c>
      <c r="T24" s="79">
        <v>1.1000000000000001E-3</v>
      </c>
      <c r="U24" s="79">
        <v>2.0000000000000001E-4</v>
      </c>
    </row>
    <row r="25" spans="2:21">
      <c r="B25" t="s">
        <v>415</v>
      </c>
      <c r="C25" t="s">
        <v>416</v>
      </c>
      <c r="D25" t="s">
        <v>103</v>
      </c>
      <c r="E25" t="s">
        <v>126</v>
      </c>
      <c r="F25" t="s">
        <v>407</v>
      </c>
      <c r="G25" t="s">
        <v>390</v>
      </c>
      <c r="H25" t="s">
        <v>215</v>
      </c>
      <c r="I25" t="s">
        <v>216</v>
      </c>
      <c r="J25" t="s">
        <v>285</v>
      </c>
      <c r="K25" s="78">
        <v>0.09</v>
      </c>
      <c r="L25" t="s">
        <v>105</v>
      </c>
      <c r="M25" s="79">
        <v>6.4000000000000003E-3</v>
      </c>
      <c r="N25" s="79">
        <v>8.3000000000000001E-3</v>
      </c>
      <c r="O25" s="78">
        <v>39390325.880000003</v>
      </c>
      <c r="P25" s="78">
        <v>101.16</v>
      </c>
      <c r="Q25" s="78">
        <v>0</v>
      </c>
      <c r="R25" s="78">
        <v>39847.253660208</v>
      </c>
      <c r="S25" s="79">
        <v>1.2500000000000001E-2</v>
      </c>
      <c r="T25" s="79">
        <v>1.0999999999999999E-2</v>
      </c>
      <c r="U25" s="79">
        <v>2.0999999999999999E-3</v>
      </c>
    </row>
    <row r="26" spans="2:21">
      <c r="B26" t="s">
        <v>417</v>
      </c>
      <c r="C26" t="s">
        <v>418</v>
      </c>
      <c r="D26" t="s">
        <v>103</v>
      </c>
      <c r="E26" t="s">
        <v>126</v>
      </c>
      <c r="F26" t="s">
        <v>407</v>
      </c>
      <c r="G26" t="s">
        <v>390</v>
      </c>
      <c r="H26" t="s">
        <v>408</v>
      </c>
      <c r="I26" t="s">
        <v>153</v>
      </c>
      <c r="J26" t="s">
        <v>285</v>
      </c>
      <c r="K26" s="78">
        <v>4.67</v>
      </c>
      <c r="L26" t="s">
        <v>105</v>
      </c>
      <c r="M26" s="79">
        <v>8.6E-3</v>
      </c>
      <c r="N26" s="79">
        <v>-2.5000000000000001E-3</v>
      </c>
      <c r="O26" s="78">
        <v>33247701.84</v>
      </c>
      <c r="P26" s="78">
        <v>107.21</v>
      </c>
      <c r="Q26" s="78">
        <v>0</v>
      </c>
      <c r="R26" s="78">
        <v>35644.861142663998</v>
      </c>
      <c r="S26" s="79">
        <v>1.3299999999999999E-2</v>
      </c>
      <c r="T26" s="79">
        <v>9.7999999999999997E-3</v>
      </c>
      <c r="U26" s="79">
        <v>1.9E-3</v>
      </c>
    </row>
    <row r="27" spans="2:21">
      <c r="B27" t="s">
        <v>419</v>
      </c>
      <c r="C27" t="s">
        <v>420</v>
      </c>
      <c r="D27" t="s">
        <v>103</v>
      </c>
      <c r="E27" t="s">
        <v>126</v>
      </c>
      <c r="F27" t="s">
        <v>407</v>
      </c>
      <c r="G27" t="s">
        <v>390</v>
      </c>
      <c r="H27" t="s">
        <v>215</v>
      </c>
      <c r="I27" t="s">
        <v>216</v>
      </c>
      <c r="J27" t="s">
        <v>285</v>
      </c>
      <c r="K27" s="78">
        <v>1.55</v>
      </c>
      <c r="L27" t="s">
        <v>105</v>
      </c>
      <c r="M27" s="79">
        <v>0.04</v>
      </c>
      <c r="N27" s="79">
        <v>-5.3E-3</v>
      </c>
      <c r="O27" s="78">
        <v>25759493.690000001</v>
      </c>
      <c r="P27" s="78">
        <v>111.19</v>
      </c>
      <c r="Q27" s="78">
        <v>0</v>
      </c>
      <c r="R27" s="78">
        <v>28641.981033911001</v>
      </c>
      <c r="S27" s="79">
        <v>1.24E-2</v>
      </c>
      <c r="T27" s="79">
        <v>7.9000000000000008E-3</v>
      </c>
      <c r="U27" s="79">
        <v>1.5E-3</v>
      </c>
    </row>
    <row r="28" spans="2:21">
      <c r="B28" t="s">
        <v>421</v>
      </c>
      <c r="C28" t="s">
        <v>422</v>
      </c>
      <c r="D28" t="s">
        <v>103</v>
      </c>
      <c r="E28" t="s">
        <v>126</v>
      </c>
      <c r="F28" t="s">
        <v>407</v>
      </c>
      <c r="G28" t="s">
        <v>390</v>
      </c>
      <c r="H28" t="s">
        <v>215</v>
      </c>
      <c r="I28" t="s">
        <v>216</v>
      </c>
      <c r="J28" t="s">
        <v>285</v>
      </c>
      <c r="K28" s="78">
        <v>6.4</v>
      </c>
      <c r="L28" t="s">
        <v>105</v>
      </c>
      <c r="M28" s="79">
        <v>3.8E-3</v>
      </c>
      <c r="N28" s="79">
        <v>-1.2999999999999999E-3</v>
      </c>
      <c r="O28" s="78">
        <v>46654236.659999996</v>
      </c>
      <c r="P28" s="78">
        <v>102.63</v>
      </c>
      <c r="Q28" s="78">
        <v>0</v>
      </c>
      <c r="R28" s="78">
        <v>47881.243084157999</v>
      </c>
      <c r="S28" s="79">
        <v>1.5599999999999999E-2</v>
      </c>
      <c r="T28" s="79">
        <v>1.32E-2</v>
      </c>
      <c r="U28" s="79">
        <v>2.5000000000000001E-3</v>
      </c>
    </row>
    <row r="29" spans="2:21">
      <c r="B29" t="s">
        <v>423</v>
      </c>
      <c r="C29" t="s">
        <v>424</v>
      </c>
      <c r="D29" t="s">
        <v>103</v>
      </c>
      <c r="E29" t="s">
        <v>126</v>
      </c>
      <c r="F29" t="s">
        <v>407</v>
      </c>
      <c r="G29" t="s">
        <v>390</v>
      </c>
      <c r="H29" t="s">
        <v>215</v>
      </c>
      <c r="I29" t="s">
        <v>216</v>
      </c>
      <c r="J29" t="s">
        <v>285</v>
      </c>
      <c r="K29" s="78">
        <v>10.26</v>
      </c>
      <c r="L29" t="s">
        <v>105</v>
      </c>
      <c r="M29" s="79">
        <v>4.7000000000000002E-3</v>
      </c>
      <c r="N29" s="79">
        <v>3.5000000000000001E-3</v>
      </c>
      <c r="O29" s="78">
        <v>9349258.0800000001</v>
      </c>
      <c r="P29" s="78">
        <v>101.15</v>
      </c>
      <c r="Q29" s="78">
        <v>0</v>
      </c>
      <c r="R29" s="78">
        <v>9456.7745479200003</v>
      </c>
      <c r="S29" s="79">
        <v>1.3299999999999999E-2</v>
      </c>
      <c r="T29" s="79">
        <v>2.5999999999999999E-3</v>
      </c>
      <c r="U29" s="79">
        <v>5.0000000000000001E-4</v>
      </c>
    </row>
    <row r="30" spans="2:21">
      <c r="B30" t="s">
        <v>425</v>
      </c>
      <c r="C30" t="s">
        <v>426</v>
      </c>
      <c r="D30" t="s">
        <v>103</v>
      </c>
      <c r="E30" t="s">
        <v>126</v>
      </c>
      <c r="F30" t="s">
        <v>427</v>
      </c>
      <c r="G30" t="s">
        <v>130</v>
      </c>
      <c r="H30" t="s">
        <v>215</v>
      </c>
      <c r="I30" t="s">
        <v>216</v>
      </c>
      <c r="J30" t="s">
        <v>285</v>
      </c>
      <c r="K30" s="78">
        <v>15.56</v>
      </c>
      <c r="L30" t="s">
        <v>105</v>
      </c>
      <c r="M30" s="79">
        <v>2.07E-2</v>
      </c>
      <c r="N30" s="79">
        <v>9.7000000000000003E-3</v>
      </c>
      <c r="O30" s="78">
        <v>8768937.5199999996</v>
      </c>
      <c r="P30" s="78">
        <v>116.87</v>
      </c>
      <c r="Q30" s="78">
        <v>0</v>
      </c>
      <c r="R30" s="78">
        <v>10248.257279624</v>
      </c>
      <c r="S30" s="79">
        <v>1.3100000000000001E-2</v>
      </c>
      <c r="T30" s="79">
        <v>2.8E-3</v>
      </c>
      <c r="U30" s="79">
        <v>5.0000000000000001E-4</v>
      </c>
    </row>
    <row r="31" spans="2:21">
      <c r="B31" t="s">
        <v>428</v>
      </c>
      <c r="C31" t="s">
        <v>429</v>
      </c>
      <c r="D31" t="s">
        <v>103</v>
      </c>
      <c r="E31" t="s">
        <v>126</v>
      </c>
      <c r="F31" t="s">
        <v>430</v>
      </c>
      <c r="G31" t="s">
        <v>390</v>
      </c>
      <c r="H31" t="s">
        <v>215</v>
      </c>
      <c r="I31" t="s">
        <v>216</v>
      </c>
      <c r="J31" t="s">
        <v>285</v>
      </c>
      <c r="K31" s="78">
        <v>0.71</v>
      </c>
      <c r="L31" t="s">
        <v>105</v>
      </c>
      <c r="M31" s="79">
        <v>1.6E-2</v>
      </c>
      <c r="N31" s="79">
        <v>-1.4E-3</v>
      </c>
      <c r="O31" s="78">
        <v>1339920.28</v>
      </c>
      <c r="P31" s="78">
        <v>102</v>
      </c>
      <c r="Q31" s="78">
        <v>0</v>
      </c>
      <c r="R31" s="78">
        <v>1366.7186856000001</v>
      </c>
      <c r="S31" s="79">
        <v>1.2999999999999999E-3</v>
      </c>
      <c r="T31" s="79">
        <v>4.0000000000000002E-4</v>
      </c>
      <c r="U31" s="79">
        <v>1E-4</v>
      </c>
    </row>
    <row r="32" spans="2:21">
      <c r="B32" t="s">
        <v>431</v>
      </c>
      <c r="C32" t="s">
        <v>432</v>
      </c>
      <c r="D32" t="s">
        <v>103</v>
      </c>
      <c r="E32" t="s">
        <v>126</v>
      </c>
      <c r="F32" t="s">
        <v>430</v>
      </c>
      <c r="G32" t="s">
        <v>390</v>
      </c>
      <c r="H32" t="s">
        <v>215</v>
      </c>
      <c r="I32" t="s">
        <v>216</v>
      </c>
      <c r="J32" t="s">
        <v>285</v>
      </c>
      <c r="K32" s="78">
        <v>5.79</v>
      </c>
      <c r="L32" t="s">
        <v>105</v>
      </c>
      <c r="M32" s="79">
        <v>1.7500000000000002E-2</v>
      </c>
      <c r="N32" s="79">
        <v>-2.5999999999999999E-3</v>
      </c>
      <c r="O32" s="78">
        <v>54862221.43</v>
      </c>
      <c r="P32" s="78">
        <v>112.19</v>
      </c>
      <c r="Q32" s="78">
        <v>0</v>
      </c>
      <c r="R32" s="78">
        <v>61549.926222317001</v>
      </c>
      <c r="S32" s="79">
        <v>1.38E-2</v>
      </c>
      <c r="T32" s="79">
        <v>1.6899999999999998E-2</v>
      </c>
      <c r="U32" s="79">
        <v>3.2000000000000002E-3</v>
      </c>
    </row>
    <row r="33" spans="2:21">
      <c r="B33" t="s">
        <v>433</v>
      </c>
      <c r="C33" t="s">
        <v>434</v>
      </c>
      <c r="D33" t="s">
        <v>103</v>
      </c>
      <c r="E33" t="s">
        <v>126</v>
      </c>
      <c r="F33" t="s">
        <v>430</v>
      </c>
      <c r="G33" t="s">
        <v>390</v>
      </c>
      <c r="H33" t="s">
        <v>215</v>
      </c>
      <c r="I33" t="s">
        <v>216</v>
      </c>
      <c r="J33" t="s">
        <v>285</v>
      </c>
      <c r="K33" s="78">
        <v>4.3099999999999996</v>
      </c>
      <c r="L33" t="s">
        <v>105</v>
      </c>
      <c r="M33" s="79">
        <v>6.3E-3</v>
      </c>
      <c r="N33" s="79">
        <v>-3.0000000000000001E-3</v>
      </c>
      <c r="O33" s="78">
        <v>23503621.469999999</v>
      </c>
      <c r="P33" s="78">
        <v>105.92</v>
      </c>
      <c r="Q33" s="78">
        <v>0</v>
      </c>
      <c r="R33" s="78">
        <v>24895.035861024</v>
      </c>
      <c r="S33" s="79">
        <v>1.17E-2</v>
      </c>
      <c r="T33" s="79">
        <v>6.8999999999999999E-3</v>
      </c>
      <c r="U33" s="79">
        <v>1.2999999999999999E-3</v>
      </c>
    </row>
    <row r="34" spans="2:21">
      <c r="B34" t="s">
        <v>435</v>
      </c>
      <c r="C34" t="s">
        <v>436</v>
      </c>
      <c r="D34" t="s">
        <v>103</v>
      </c>
      <c r="E34" t="s">
        <v>126</v>
      </c>
      <c r="F34" t="s">
        <v>430</v>
      </c>
      <c r="G34" t="s">
        <v>390</v>
      </c>
      <c r="H34" t="s">
        <v>215</v>
      </c>
      <c r="I34" t="s">
        <v>216</v>
      </c>
      <c r="J34" t="s">
        <v>285</v>
      </c>
      <c r="K34" s="78">
        <v>2.46</v>
      </c>
      <c r="L34" t="s">
        <v>105</v>
      </c>
      <c r="M34" s="79">
        <v>0.05</v>
      </c>
      <c r="N34" s="79">
        <v>-4.1000000000000003E-3</v>
      </c>
      <c r="O34" s="78">
        <v>48872090.740000002</v>
      </c>
      <c r="P34" s="78">
        <v>120.68</v>
      </c>
      <c r="Q34" s="78">
        <v>0</v>
      </c>
      <c r="R34" s="78">
        <v>58978.839105031999</v>
      </c>
      <c r="S34" s="79">
        <v>1.55E-2</v>
      </c>
      <c r="T34" s="79">
        <v>1.6199999999999999E-2</v>
      </c>
      <c r="U34" s="79">
        <v>3.0999999999999999E-3</v>
      </c>
    </row>
    <row r="35" spans="2:21">
      <c r="B35" t="s">
        <v>437</v>
      </c>
      <c r="C35" t="s">
        <v>438</v>
      </c>
      <c r="D35" t="s">
        <v>103</v>
      </c>
      <c r="E35" t="s">
        <v>126</v>
      </c>
      <c r="F35" t="s">
        <v>430</v>
      </c>
      <c r="G35" t="s">
        <v>390</v>
      </c>
      <c r="H35" t="s">
        <v>215</v>
      </c>
      <c r="I35" t="s">
        <v>216</v>
      </c>
      <c r="J35" t="s">
        <v>285</v>
      </c>
      <c r="K35" s="78">
        <v>1.73</v>
      </c>
      <c r="L35" t="s">
        <v>105</v>
      </c>
      <c r="M35" s="79">
        <v>7.0000000000000001E-3</v>
      </c>
      <c r="N35" s="79">
        <v>-2.8999999999999998E-3</v>
      </c>
      <c r="O35" s="78">
        <v>20088706.050000001</v>
      </c>
      <c r="P35" s="78">
        <v>104.53</v>
      </c>
      <c r="Q35" s="78">
        <v>0</v>
      </c>
      <c r="R35" s="78">
        <v>20998.724434065</v>
      </c>
      <c r="S35" s="79">
        <v>7.1000000000000004E-3</v>
      </c>
      <c r="T35" s="79">
        <v>5.7999999999999996E-3</v>
      </c>
      <c r="U35" s="79">
        <v>1.1000000000000001E-3</v>
      </c>
    </row>
    <row r="36" spans="2:21">
      <c r="B36" t="s">
        <v>439</v>
      </c>
      <c r="C36" t="s">
        <v>440</v>
      </c>
      <c r="D36" t="s">
        <v>103</v>
      </c>
      <c r="E36" t="s">
        <v>126</v>
      </c>
      <c r="F36" t="s">
        <v>441</v>
      </c>
      <c r="G36" t="s">
        <v>442</v>
      </c>
      <c r="H36" t="s">
        <v>443</v>
      </c>
      <c r="I36" t="s">
        <v>153</v>
      </c>
      <c r="J36" t="s">
        <v>285</v>
      </c>
      <c r="K36" s="78">
        <v>5.4</v>
      </c>
      <c r="L36" t="s">
        <v>105</v>
      </c>
      <c r="M36" s="79">
        <v>1.34E-2</v>
      </c>
      <c r="N36" s="79">
        <v>1E-4</v>
      </c>
      <c r="O36" s="78">
        <v>78009619.489999995</v>
      </c>
      <c r="P36" s="78">
        <v>109.39</v>
      </c>
      <c r="Q36" s="78">
        <v>4343.75245</v>
      </c>
      <c r="R36" s="78">
        <v>89678.475210111006</v>
      </c>
      <c r="S36" s="79">
        <v>2.0400000000000001E-2</v>
      </c>
      <c r="T36" s="79">
        <v>2.47E-2</v>
      </c>
      <c r="U36" s="79">
        <v>4.7000000000000002E-3</v>
      </c>
    </row>
    <row r="37" spans="2:21">
      <c r="B37" t="s">
        <v>444</v>
      </c>
      <c r="C37" t="s">
        <v>445</v>
      </c>
      <c r="D37" t="s">
        <v>103</v>
      </c>
      <c r="E37" t="s">
        <v>126</v>
      </c>
      <c r="F37" t="s">
        <v>441</v>
      </c>
      <c r="G37" t="s">
        <v>442</v>
      </c>
      <c r="H37" t="s">
        <v>443</v>
      </c>
      <c r="I37" t="s">
        <v>153</v>
      </c>
      <c r="J37" t="s">
        <v>285</v>
      </c>
      <c r="K37" s="78">
        <v>6.27</v>
      </c>
      <c r="L37" t="s">
        <v>105</v>
      </c>
      <c r="M37" s="79">
        <v>1.77E-2</v>
      </c>
      <c r="N37" s="79">
        <v>2.7000000000000001E-3</v>
      </c>
      <c r="O37" s="78">
        <v>35916629.609999999</v>
      </c>
      <c r="P37" s="78">
        <v>110.45</v>
      </c>
      <c r="Q37" s="78">
        <v>0</v>
      </c>
      <c r="R37" s="78">
        <v>39669.917404245003</v>
      </c>
      <c r="S37" s="79">
        <v>1.4800000000000001E-2</v>
      </c>
      <c r="T37" s="79">
        <v>1.09E-2</v>
      </c>
      <c r="U37" s="79">
        <v>2.0999999999999999E-3</v>
      </c>
    </row>
    <row r="38" spans="2:21">
      <c r="B38" t="s">
        <v>446</v>
      </c>
      <c r="C38" t="s">
        <v>447</v>
      </c>
      <c r="D38" t="s">
        <v>103</v>
      </c>
      <c r="E38" t="s">
        <v>126</v>
      </c>
      <c r="F38" t="s">
        <v>441</v>
      </c>
      <c r="G38" t="s">
        <v>442</v>
      </c>
      <c r="H38" t="s">
        <v>443</v>
      </c>
      <c r="I38" t="s">
        <v>153</v>
      </c>
      <c r="J38" t="s">
        <v>285</v>
      </c>
      <c r="K38" s="78">
        <v>9.6</v>
      </c>
      <c r="L38" t="s">
        <v>105</v>
      </c>
      <c r="M38" s="79">
        <v>2.4799999999999999E-2</v>
      </c>
      <c r="N38" s="79">
        <v>7.9000000000000008E-3</v>
      </c>
      <c r="O38" s="78">
        <v>17783817.449999999</v>
      </c>
      <c r="P38" s="78">
        <v>117.95</v>
      </c>
      <c r="Q38" s="78">
        <v>0</v>
      </c>
      <c r="R38" s="78">
        <v>20976.012682274999</v>
      </c>
      <c r="S38" s="79">
        <v>1.49E-2</v>
      </c>
      <c r="T38" s="79">
        <v>5.7999999999999996E-3</v>
      </c>
      <c r="U38" s="79">
        <v>1.1000000000000001E-3</v>
      </c>
    </row>
    <row r="39" spans="2:21">
      <c r="B39" t="s">
        <v>448</v>
      </c>
      <c r="C39" t="s">
        <v>449</v>
      </c>
      <c r="D39" t="s">
        <v>103</v>
      </c>
      <c r="E39" t="s">
        <v>126</v>
      </c>
      <c r="F39" t="s">
        <v>441</v>
      </c>
      <c r="G39" t="s">
        <v>442</v>
      </c>
      <c r="H39" t="s">
        <v>450</v>
      </c>
      <c r="I39" t="s">
        <v>216</v>
      </c>
      <c r="J39" t="s">
        <v>285</v>
      </c>
      <c r="K39" s="78">
        <v>2.74</v>
      </c>
      <c r="L39" t="s">
        <v>105</v>
      </c>
      <c r="M39" s="79">
        <v>6.4999999999999997E-3</v>
      </c>
      <c r="N39" s="79">
        <v>-2.8E-3</v>
      </c>
      <c r="O39" s="78">
        <v>11798827.050000001</v>
      </c>
      <c r="P39" s="78">
        <v>103.35</v>
      </c>
      <c r="Q39" s="78">
        <v>0</v>
      </c>
      <c r="R39" s="78">
        <v>12194.087756175</v>
      </c>
      <c r="S39" s="79">
        <v>1.2999999999999999E-2</v>
      </c>
      <c r="T39" s="79">
        <v>3.3999999999999998E-3</v>
      </c>
      <c r="U39" s="79">
        <v>5.9999999999999995E-4</v>
      </c>
    </row>
    <row r="40" spans="2:21">
      <c r="B40" t="s">
        <v>451</v>
      </c>
      <c r="C40" t="s">
        <v>452</v>
      </c>
      <c r="D40" t="s">
        <v>103</v>
      </c>
      <c r="E40" t="s">
        <v>126</v>
      </c>
      <c r="F40" t="s">
        <v>389</v>
      </c>
      <c r="G40" t="s">
        <v>390</v>
      </c>
      <c r="H40" t="s">
        <v>443</v>
      </c>
      <c r="I40" t="s">
        <v>153</v>
      </c>
      <c r="J40" t="s">
        <v>285</v>
      </c>
      <c r="K40" s="78">
        <v>0.71</v>
      </c>
      <c r="L40" t="s">
        <v>105</v>
      </c>
      <c r="M40" s="79">
        <v>4.2000000000000003E-2</v>
      </c>
      <c r="N40" s="79">
        <v>6.4000000000000003E-3</v>
      </c>
      <c r="O40" s="78">
        <v>379321.52</v>
      </c>
      <c r="P40" s="78">
        <v>126.62</v>
      </c>
      <c r="Q40" s="78">
        <v>8.0000000000000004E-4</v>
      </c>
      <c r="R40" s="78">
        <v>480.29770862399999</v>
      </c>
      <c r="S40" s="79">
        <v>7.3000000000000001E-3</v>
      </c>
      <c r="T40" s="79">
        <v>1E-4</v>
      </c>
      <c r="U40" s="79">
        <v>0</v>
      </c>
    </row>
    <row r="41" spans="2:21">
      <c r="B41" t="s">
        <v>453</v>
      </c>
      <c r="C41" t="s">
        <v>454</v>
      </c>
      <c r="D41" t="s">
        <v>103</v>
      </c>
      <c r="E41" t="s">
        <v>126</v>
      </c>
      <c r="F41" t="s">
        <v>389</v>
      </c>
      <c r="G41" t="s">
        <v>390</v>
      </c>
      <c r="H41" t="s">
        <v>450</v>
      </c>
      <c r="I41" t="s">
        <v>216</v>
      </c>
      <c r="J41" t="s">
        <v>285</v>
      </c>
      <c r="K41" s="78">
        <v>0.56999999999999995</v>
      </c>
      <c r="L41" t="s">
        <v>105</v>
      </c>
      <c r="M41" s="79">
        <v>3.1E-2</v>
      </c>
      <c r="N41" s="79">
        <v>3.8E-3</v>
      </c>
      <c r="O41" s="78">
        <v>6543329.4900000002</v>
      </c>
      <c r="P41" s="78">
        <v>111.25</v>
      </c>
      <c r="Q41" s="78">
        <v>0</v>
      </c>
      <c r="R41" s="78">
        <v>7279.4540576250001</v>
      </c>
      <c r="S41" s="79">
        <v>1.9E-2</v>
      </c>
      <c r="T41" s="79">
        <v>2E-3</v>
      </c>
      <c r="U41" s="79">
        <v>4.0000000000000002E-4</v>
      </c>
    </row>
    <row r="42" spans="2:21">
      <c r="B42" t="s">
        <v>455</v>
      </c>
      <c r="C42" t="s">
        <v>456</v>
      </c>
      <c r="D42" t="s">
        <v>103</v>
      </c>
      <c r="E42" t="s">
        <v>126</v>
      </c>
      <c r="F42" t="s">
        <v>457</v>
      </c>
      <c r="G42" t="s">
        <v>390</v>
      </c>
      <c r="H42" t="s">
        <v>450</v>
      </c>
      <c r="I42" t="s">
        <v>216</v>
      </c>
      <c r="J42" t="s">
        <v>285</v>
      </c>
      <c r="K42" s="78">
        <v>1.8</v>
      </c>
      <c r="L42" t="s">
        <v>105</v>
      </c>
      <c r="M42" s="79">
        <v>4.7500000000000001E-2</v>
      </c>
      <c r="N42" s="79">
        <v>-4.7000000000000002E-3</v>
      </c>
      <c r="O42" s="78">
        <v>2398800.41</v>
      </c>
      <c r="P42" s="78">
        <v>131.21</v>
      </c>
      <c r="Q42" s="78">
        <v>0</v>
      </c>
      <c r="R42" s="78">
        <v>3147.466017961</v>
      </c>
      <c r="S42" s="79">
        <v>1.0999999999999999E-2</v>
      </c>
      <c r="T42" s="79">
        <v>8.9999999999999998E-4</v>
      </c>
      <c r="U42" s="79">
        <v>2.0000000000000001E-4</v>
      </c>
    </row>
    <row r="43" spans="2:21">
      <c r="B43" t="s">
        <v>458</v>
      </c>
      <c r="C43" t="s">
        <v>459</v>
      </c>
      <c r="D43" t="s">
        <v>103</v>
      </c>
      <c r="E43" t="s">
        <v>126</v>
      </c>
      <c r="F43" t="s">
        <v>460</v>
      </c>
      <c r="G43" t="s">
        <v>442</v>
      </c>
      <c r="H43" t="s">
        <v>450</v>
      </c>
      <c r="I43" t="s">
        <v>216</v>
      </c>
      <c r="J43" t="s">
        <v>285</v>
      </c>
      <c r="K43" s="78">
        <v>1.64</v>
      </c>
      <c r="L43" t="s">
        <v>105</v>
      </c>
      <c r="M43" s="79">
        <v>3.6400000000000002E-2</v>
      </c>
      <c r="N43" s="79">
        <v>-5.9999999999999995E-4</v>
      </c>
      <c r="O43" s="78">
        <v>606775.94999999995</v>
      </c>
      <c r="P43" s="78">
        <v>117.8</v>
      </c>
      <c r="Q43" s="78">
        <v>0</v>
      </c>
      <c r="R43" s="78">
        <v>714.78206909999994</v>
      </c>
      <c r="S43" s="79">
        <v>1.0999999999999999E-2</v>
      </c>
      <c r="T43" s="79">
        <v>2.0000000000000001E-4</v>
      </c>
      <c r="U43" s="79">
        <v>0</v>
      </c>
    </row>
    <row r="44" spans="2:21">
      <c r="B44" t="s">
        <v>461</v>
      </c>
      <c r="C44" t="s">
        <v>462</v>
      </c>
      <c r="D44" t="s">
        <v>103</v>
      </c>
      <c r="E44" t="s">
        <v>126</v>
      </c>
      <c r="F44" t="s">
        <v>463</v>
      </c>
      <c r="G44" t="s">
        <v>390</v>
      </c>
      <c r="H44" t="s">
        <v>450</v>
      </c>
      <c r="I44" t="s">
        <v>216</v>
      </c>
      <c r="J44" t="s">
        <v>285</v>
      </c>
      <c r="K44" s="78">
        <v>1.43</v>
      </c>
      <c r="L44" t="s">
        <v>105</v>
      </c>
      <c r="M44" s="79">
        <v>3.85E-2</v>
      </c>
      <c r="N44" s="79">
        <v>-1.6000000000000001E-3</v>
      </c>
      <c r="O44" s="78">
        <v>3637579.65</v>
      </c>
      <c r="P44" s="78">
        <v>115.08</v>
      </c>
      <c r="Q44" s="78">
        <v>0</v>
      </c>
      <c r="R44" s="78">
        <v>4186.1266612199997</v>
      </c>
      <c r="S44" s="79">
        <v>1.14E-2</v>
      </c>
      <c r="T44" s="79">
        <v>1.1999999999999999E-3</v>
      </c>
      <c r="U44" s="79">
        <v>2.0000000000000001E-4</v>
      </c>
    </row>
    <row r="45" spans="2:21">
      <c r="B45" t="s">
        <v>464</v>
      </c>
      <c r="C45" t="s">
        <v>465</v>
      </c>
      <c r="D45" t="s">
        <v>103</v>
      </c>
      <c r="E45" t="s">
        <v>126</v>
      </c>
      <c r="F45" t="s">
        <v>395</v>
      </c>
      <c r="G45" t="s">
        <v>390</v>
      </c>
      <c r="H45" t="s">
        <v>450</v>
      </c>
      <c r="I45" t="s">
        <v>216</v>
      </c>
      <c r="J45" t="s">
        <v>285</v>
      </c>
      <c r="K45" s="78">
        <v>0.86</v>
      </c>
      <c r="L45" t="s">
        <v>105</v>
      </c>
      <c r="M45" s="79">
        <v>3.4000000000000002E-2</v>
      </c>
      <c r="N45" s="79">
        <v>-3.3999999999999998E-3</v>
      </c>
      <c r="O45" s="78">
        <v>7361449.1699999999</v>
      </c>
      <c r="P45" s="78">
        <v>107.73</v>
      </c>
      <c r="Q45" s="78">
        <v>0</v>
      </c>
      <c r="R45" s="78">
        <v>7930.489190841</v>
      </c>
      <c r="S45" s="79">
        <v>8.2000000000000007E-3</v>
      </c>
      <c r="T45" s="79">
        <v>2.2000000000000001E-3</v>
      </c>
      <c r="U45" s="79">
        <v>4.0000000000000002E-4</v>
      </c>
    </row>
    <row r="46" spans="2:21">
      <c r="B46" t="s">
        <v>466</v>
      </c>
      <c r="C46" t="s">
        <v>467</v>
      </c>
      <c r="D46" t="s">
        <v>103</v>
      </c>
      <c r="E46" t="s">
        <v>126</v>
      </c>
      <c r="F46" t="s">
        <v>468</v>
      </c>
      <c r="G46" t="s">
        <v>442</v>
      </c>
      <c r="H46" t="s">
        <v>443</v>
      </c>
      <c r="I46" t="s">
        <v>153</v>
      </c>
      <c r="J46" t="s">
        <v>285</v>
      </c>
      <c r="K46" s="78">
        <v>9.32</v>
      </c>
      <c r="L46" t="s">
        <v>105</v>
      </c>
      <c r="M46" s="79">
        <v>1.6500000000000001E-2</v>
      </c>
      <c r="N46" s="79">
        <v>3.7000000000000002E-3</v>
      </c>
      <c r="O46" s="78">
        <v>17590076.27</v>
      </c>
      <c r="P46" s="78">
        <v>114.26</v>
      </c>
      <c r="Q46" s="78">
        <v>0</v>
      </c>
      <c r="R46" s="78">
        <v>20098.421146101999</v>
      </c>
      <c r="S46" s="79">
        <v>1.2E-2</v>
      </c>
      <c r="T46" s="79">
        <v>5.4999999999999997E-3</v>
      </c>
      <c r="U46" s="79">
        <v>1.1000000000000001E-3</v>
      </c>
    </row>
    <row r="47" spans="2:21">
      <c r="B47" t="s">
        <v>469</v>
      </c>
      <c r="C47" t="s">
        <v>470</v>
      </c>
      <c r="D47" t="s">
        <v>103</v>
      </c>
      <c r="E47" t="s">
        <v>126</v>
      </c>
      <c r="F47" t="s">
        <v>468</v>
      </c>
      <c r="G47" t="s">
        <v>442</v>
      </c>
      <c r="H47" t="s">
        <v>443</v>
      </c>
      <c r="I47" t="s">
        <v>153</v>
      </c>
      <c r="J47" t="s">
        <v>285</v>
      </c>
      <c r="K47" s="78">
        <v>5.53</v>
      </c>
      <c r="L47" t="s">
        <v>105</v>
      </c>
      <c r="M47" s="79">
        <v>8.3000000000000001E-3</v>
      </c>
      <c r="N47" s="79">
        <v>-3.8E-3</v>
      </c>
      <c r="O47" s="78">
        <v>34354273.020000003</v>
      </c>
      <c r="P47" s="78">
        <v>108.51</v>
      </c>
      <c r="Q47" s="78">
        <v>0</v>
      </c>
      <c r="R47" s="78">
        <v>37277.821654002</v>
      </c>
      <c r="S47" s="79">
        <v>2.24E-2</v>
      </c>
      <c r="T47" s="79">
        <v>1.03E-2</v>
      </c>
      <c r="U47" s="79">
        <v>2E-3</v>
      </c>
    </row>
    <row r="48" spans="2:21">
      <c r="B48" t="s">
        <v>471</v>
      </c>
      <c r="C48" t="s">
        <v>472</v>
      </c>
      <c r="D48" t="s">
        <v>103</v>
      </c>
      <c r="E48" t="s">
        <v>126</v>
      </c>
      <c r="F48" t="s">
        <v>473</v>
      </c>
      <c r="G48" t="s">
        <v>130</v>
      </c>
      <c r="H48" t="s">
        <v>450</v>
      </c>
      <c r="I48" t="s">
        <v>216</v>
      </c>
      <c r="J48" t="s">
        <v>285</v>
      </c>
      <c r="K48" s="78">
        <v>9.23</v>
      </c>
      <c r="L48" t="s">
        <v>105</v>
      </c>
      <c r="M48" s="79">
        <v>2.6499999999999999E-2</v>
      </c>
      <c r="N48" s="79">
        <v>3.2000000000000002E-3</v>
      </c>
      <c r="O48" s="78">
        <v>1738000.33</v>
      </c>
      <c r="P48" s="78">
        <v>124.78</v>
      </c>
      <c r="Q48" s="78">
        <v>0</v>
      </c>
      <c r="R48" s="78">
        <v>2168.6768117739998</v>
      </c>
      <c r="S48" s="79">
        <v>1.5E-3</v>
      </c>
      <c r="T48" s="79">
        <v>5.9999999999999995E-4</v>
      </c>
      <c r="U48" s="79">
        <v>1E-4</v>
      </c>
    </row>
    <row r="49" spans="2:21">
      <c r="B49" t="s">
        <v>474</v>
      </c>
      <c r="C49" t="s">
        <v>475</v>
      </c>
      <c r="D49" t="s">
        <v>103</v>
      </c>
      <c r="E49" t="s">
        <v>126</v>
      </c>
      <c r="F49" t="s">
        <v>430</v>
      </c>
      <c r="G49" t="s">
        <v>390</v>
      </c>
      <c r="H49" t="s">
        <v>450</v>
      </c>
      <c r="I49" t="s">
        <v>216</v>
      </c>
      <c r="J49" t="s">
        <v>285</v>
      </c>
      <c r="K49" s="78">
        <v>2.3199999999999998</v>
      </c>
      <c r="L49" t="s">
        <v>105</v>
      </c>
      <c r="M49" s="79">
        <v>4.2000000000000003E-2</v>
      </c>
      <c r="N49" s="79">
        <v>-4.7000000000000002E-3</v>
      </c>
      <c r="O49" s="78">
        <v>5692884.1399999997</v>
      </c>
      <c r="P49" s="78">
        <v>116.79</v>
      </c>
      <c r="Q49" s="78">
        <v>0</v>
      </c>
      <c r="R49" s="78">
        <v>6648.7193871059999</v>
      </c>
      <c r="S49" s="79">
        <v>5.7000000000000002E-3</v>
      </c>
      <c r="T49" s="79">
        <v>1.8E-3</v>
      </c>
      <c r="U49" s="79">
        <v>4.0000000000000002E-4</v>
      </c>
    </row>
    <row r="50" spans="2:21">
      <c r="B50" t="s">
        <v>476</v>
      </c>
      <c r="C50" t="s">
        <v>477</v>
      </c>
      <c r="D50" t="s">
        <v>103</v>
      </c>
      <c r="E50" t="s">
        <v>126</v>
      </c>
      <c r="F50" t="s">
        <v>430</v>
      </c>
      <c r="G50" t="s">
        <v>390</v>
      </c>
      <c r="H50" t="s">
        <v>450</v>
      </c>
      <c r="I50" t="s">
        <v>216</v>
      </c>
      <c r="J50" t="s">
        <v>285</v>
      </c>
      <c r="K50" s="78">
        <v>0.73</v>
      </c>
      <c r="L50" t="s">
        <v>105</v>
      </c>
      <c r="M50" s="79">
        <v>4.1000000000000002E-2</v>
      </c>
      <c r="N50" s="79">
        <v>7.1999999999999998E-3</v>
      </c>
      <c r="O50" s="78">
        <v>26347180.690000001</v>
      </c>
      <c r="P50" s="78">
        <v>128.9</v>
      </c>
      <c r="Q50" s="78">
        <v>0</v>
      </c>
      <c r="R50" s="78">
        <v>33961.515909410002</v>
      </c>
      <c r="S50" s="79">
        <v>1.6899999999999998E-2</v>
      </c>
      <c r="T50" s="79">
        <v>9.2999999999999992E-3</v>
      </c>
      <c r="U50" s="79">
        <v>1.8E-3</v>
      </c>
    </row>
    <row r="51" spans="2:21">
      <c r="B51" t="s">
        <v>478</v>
      </c>
      <c r="C51" t="s">
        <v>479</v>
      </c>
      <c r="D51" t="s">
        <v>103</v>
      </c>
      <c r="E51" t="s">
        <v>126</v>
      </c>
      <c r="F51" t="s">
        <v>430</v>
      </c>
      <c r="G51" t="s">
        <v>390</v>
      </c>
      <c r="H51" t="s">
        <v>450</v>
      </c>
      <c r="I51" t="s">
        <v>216</v>
      </c>
      <c r="J51" t="s">
        <v>285</v>
      </c>
      <c r="K51" s="78">
        <v>1.89</v>
      </c>
      <c r="L51" t="s">
        <v>105</v>
      </c>
      <c r="M51" s="79">
        <v>0.04</v>
      </c>
      <c r="N51" s="79">
        <v>-5.0000000000000001E-3</v>
      </c>
      <c r="O51" s="78">
        <v>21234995.289999999</v>
      </c>
      <c r="P51" s="78">
        <v>116.27</v>
      </c>
      <c r="Q51" s="78">
        <v>0</v>
      </c>
      <c r="R51" s="78">
        <v>24689.929023682998</v>
      </c>
      <c r="S51" s="79">
        <v>9.7000000000000003E-3</v>
      </c>
      <c r="T51" s="79">
        <v>6.7999999999999996E-3</v>
      </c>
      <c r="U51" s="79">
        <v>1.2999999999999999E-3</v>
      </c>
    </row>
    <row r="52" spans="2:21">
      <c r="B52" t="s">
        <v>480</v>
      </c>
      <c r="C52" t="s">
        <v>481</v>
      </c>
      <c r="D52" t="s">
        <v>103</v>
      </c>
      <c r="E52" t="s">
        <v>126</v>
      </c>
      <c r="F52" t="s">
        <v>482</v>
      </c>
      <c r="G52" t="s">
        <v>442</v>
      </c>
      <c r="H52" t="s">
        <v>483</v>
      </c>
      <c r="I52" t="s">
        <v>216</v>
      </c>
      <c r="J52" t="s">
        <v>285</v>
      </c>
      <c r="K52" s="78">
        <v>4.54</v>
      </c>
      <c r="L52" t="s">
        <v>105</v>
      </c>
      <c r="M52" s="79">
        <v>2.3400000000000001E-2</v>
      </c>
      <c r="N52" s="79">
        <v>2E-3</v>
      </c>
      <c r="O52" s="78">
        <v>47776925.859999999</v>
      </c>
      <c r="P52" s="78">
        <v>112.48</v>
      </c>
      <c r="Q52" s="78">
        <v>0</v>
      </c>
      <c r="R52" s="78">
        <v>53739.486207328002</v>
      </c>
      <c r="S52" s="79">
        <v>1.44E-2</v>
      </c>
      <c r="T52" s="79">
        <v>1.4800000000000001E-2</v>
      </c>
      <c r="U52" s="79">
        <v>2.8E-3</v>
      </c>
    </row>
    <row r="53" spans="2:21">
      <c r="B53" t="s">
        <v>484</v>
      </c>
      <c r="C53" t="s">
        <v>485</v>
      </c>
      <c r="D53" t="s">
        <v>103</v>
      </c>
      <c r="E53" t="s">
        <v>126</v>
      </c>
      <c r="F53" t="s">
        <v>486</v>
      </c>
      <c r="G53" t="s">
        <v>442</v>
      </c>
      <c r="H53" t="s">
        <v>483</v>
      </c>
      <c r="I53" t="s">
        <v>216</v>
      </c>
      <c r="J53" t="s">
        <v>285</v>
      </c>
      <c r="K53" s="78">
        <v>1.48</v>
      </c>
      <c r="L53" t="s">
        <v>105</v>
      </c>
      <c r="M53" s="79">
        <v>4.8000000000000001E-2</v>
      </c>
      <c r="N53" s="79">
        <v>-5.1999999999999998E-3</v>
      </c>
      <c r="O53" s="78">
        <v>35503710.579999998</v>
      </c>
      <c r="P53" s="78">
        <v>113.33</v>
      </c>
      <c r="Q53" s="78">
        <v>0</v>
      </c>
      <c r="R53" s="78">
        <v>40236.355200313999</v>
      </c>
      <c r="S53" s="79">
        <v>2.9000000000000001E-2</v>
      </c>
      <c r="T53" s="79">
        <v>1.11E-2</v>
      </c>
      <c r="U53" s="79">
        <v>2.0999999999999999E-3</v>
      </c>
    </row>
    <row r="54" spans="2:21">
      <c r="B54" t="s">
        <v>487</v>
      </c>
      <c r="C54" t="s">
        <v>488</v>
      </c>
      <c r="D54" t="s">
        <v>103</v>
      </c>
      <c r="E54" t="s">
        <v>126</v>
      </c>
      <c r="F54" t="s">
        <v>486</v>
      </c>
      <c r="G54" t="s">
        <v>442</v>
      </c>
      <c r="H54" t="s">
        <v>483</v>
      </c>
      <c r="I54" t="s">
        <v>216</v>
      </c>
      <c r="J54" t="s">
        <v>285</v>
      </c>
      <c r="K54" s="78">
        <v>1</v>
      </c>
      <c r="L54" t="s">
        <v>105</v>
      </c>
      <c r="M54" s="79">
        <v>4.9000000000000002E-2</v>
      </c>
      <c r="N54" s="79">
        <v>-1.6999999999999999E-3</v>
      </c>
      <c r="O54" s="78">
        <v>2283190.12</v>
      </c>
      <c r="P54" s="78">
        <v>114.5</v>
      </c>
      <c r="Q54" s="78">
        <v>0</v>
      </c>
      <c r="R54" s="78">
        <v>2614.2526874</v>
      </c>
      <c r="S54" s="79">
        <v>2.3099999999999999E-2</v>
      </c>
      <c r="T54" s="79">
        <v>6.9999999999999999E-4</v>
      </c>
      <c r="U54" s="79">
        <v>1E-4</v>
      </c>
    </row>
    <row r="55" spans="2:21">
      <c r="B55" t="s">
        <v>489</v>
      </c>
      <c r="C55" t="s">
        <v>490</v>
      </c>
      <c r="D55" t="s">
        <v>103</v>
      </c>
      <c r="E55" t="s">
        <v>126</v>
      </c>
      <c r="F55" t="s">
        <v>486</v>
      </c>
      <c r="G55" t="s">
        <v>442</v>
      </c>
      <c r="H55" t="s">
        <v>483</v>
      </c>
      <c r="I55" t="s">
        <v>216</v>
      </c>
      <c r="J55" t="s">
        <v>285</v>
      </c>
      <c r="K55" s="78">
        <v>5.39</v>
      </c>
      <c r="L55" t="s">
        <v>105</v>
      </c>
      <c r="M55" s="79">
        <v>3.2000000000000001E-2</v>
      </c>
      <c r="N55" s="79">
        <v>1.1000000000000001E-3</v>
      </c>
      <c r="O55" s="78">
        <v>38217409.789999999</v>
      </c>
      <c r="P55" s="78">
        <v>119.9</v>
      </c>
      <c r="Q55" s="78">
        <v>0</v>
      </c>
      <c r="R55" s="78">
        <v>45822.674338210003</v>
      </c>
      <c r="S55" s="79">
        <v>2.3199999999999998E-2</v>
      </c>
      <c r="T55" s="79">
        <v>1.26E-2</v>
      </c>
      <c r="U55" s="79">
        <v>2.3999999999999998E-3</v>
      </c>
    </row>
    <row r="56" spans="2:21">
      <c r="B56" t="s">
        <v>491</v>
      </c>
      <c r="C56" t="s">
        <v>492</v>
      </c>
      <c r="D56" t="s">
        <v>103</v>
      </c>
      <c r="E56" t="s">
        <v>126</v>
      </c>
      <c r="F56" t="s">
        <v>486</v>
      </c>
      <c r="G56" t="s">
        <v>442</v>
      </c>
      <c r="H56" t="s">
        <v>483</v>
      </c>
      <c r="I56" t="s">
        <v>216</v>
      </c>
      <c r="J56" t="s">
        <v>285</v>
      </c>
      <c r="K56" s="78">
        <v>7.83</v>
      </c>
      <c r="L56" t="s">
        <v>105</v>
      </c>
      <c r="M56" s="79">
        <v>1.14E-2</v>
      </c>
      <c r="N56" s="79">
        <v>6.4000000000000003E-3</v>
      </c>
      <c r="O56" s="78">
        <v>21661440.989999998</v>
      </c>
      <c r="P56" s="78">
        <v>103.28</v>
      </c>
      <c r="Q56" s="78">
        <v>0</v>
      </c>
      <c r="R56" s="78">
        <v>22371.936254471999</v>
      </c>
      <c r="S56" s="79">
        <v>2.1600000000000001E-2</v>
      </c>
      <c r="T56" s="79">
        <v>6.1999999999999998E-3</v>
      </c>
      <c r="U56" s="79">
        <v>1.1999999999999999E-3</v>
      </c>
    </row>
    <row r="57" spans="2:21">
      <c r="B57" t="s">
        <v>493</v>
      </c>
      <c r="C57" t="s">
        <v>494</v>
      </c>
      <c r="D57" t="s">
        <v>103</v>
      </c>
      <c r="E57" t="s">
        <v>126</v>
      </c>
      <c r="F57" t="s">
        <v>482</v>
      </c>
      <c r="G57" t="s">
        <v>442</v>
      </c>
      <c r="H57" t="s">
        <v>483</v>
      </c>
      <c r="I57" t="s">
        <v>216</v>
      </c>
      <c r="J57" t="s">
        <v>285</v>
      </c>
      <c r="K57" s="78">
        <v>1.59</v>
      </c>
      <c r="L57" t="s">
        <v>105</v>
      </c>
      <c r="M57" s="79">
        <v>0.03</v>
      </c>
      <c r="N57" s="79">
        <v>-4.7000000000000002E-3</v>
      </c>
      <c r="O57" s="78">
        <v>11703730.869999999</v>
      </c>
      <c r="P57" s="78">
        <v>108.72</v>
      </c>
      <c r="Q57" s="78">
        <v>0</v>
      </c>
      <c r="R57" s="78">
        <v>12724.296201863999</v>
      </c>
      <c r="S57" s="79">
        <v>2.7799999999999998E-2</v>
      </c>
      <c r="T57" s="79">
        <v>3.5000000000000001E-3</v>
      </c>
      <c r="U57" s="79">
        <v>6.9999999999999999E-4</v>
      </c>
    </row>
    <row r="58" spans="2:21">
      <c r="B58" t="s">
        <v>495</v>
      </c>
      <c r="C58" t="s">
        <v>496</v>
      </c>
      <c r="D58" t="s">
        <v>103</v>
      </c>
      <c r="E58" t="s">
        <v>126</v>
      </c>
      <c r="F58" t="s">
        <v>497</v>
      </c>
      <c r="G58" t="s">
        <v>442</v>
      </c>
      <c r="H58" t="s">
        <v>483</v>
      </c>
      <c r="I58" t="s">
        <v>216</v>
      </c>
      <c r="J58" t="s">
        <v>285</v>
      </c>
      <c r="K58" s="78">
        <v>3.53</v>
      </c>
      <c r="L58" t="s">
        <v>105</v>
      </c>
      <c r="M58" s="79">
        <v>4.7500000000000001E-2</v>
      </c>
      <c r="N58" s="79">
        <v>-5.9999999999999995E-4</v>
      </c>
      <c r="O58" s="78">
        <v>42040703.93</v>
      </c>
      <c r="P58" s="78">
        <v>145.59</v>
      </c>
      <c r="Q58" s="78">
        <v>0</v>
      </c>
      <c r="R58" s="78">
        <v>61207.060851686998</v>
      </c>
      <c r="S58" s="79">
        <v>2.23E-2</v>
      </c>
      <c r="T58" s="79">
        <v>1.6799999999999999E-2</v>
      </c>
      <c r="U58" s="79">
        <v>3.2000000000000002E-3</v>
      </c>
    </row>
    <row r="59" spans="2:21">
      <c r="B59" t="s">
        <v>498</v>
      </c>
      <c r="C59" t="s">
        <v>499</v>
      </c>
      <c r="D59" t="s">
        <v>103</v>
      </c>
      <c r="E59" t="s">
        <v>126</v>
      </c>
      <c r="F59" t="s">
        <v>500</v>
      </c>
      <c r="G59" t="s">
        <v>442</v>
      </c>
      <c r="H59" t="s">
        <v>483</v>
      </c>
      <c r="I59" t="s">
        <v>216</v>
      </c>
      <c r="J59" t="s">
        <v>285</v>
      </c>
      <c r="K59" s="78">
        <v>0.52</v>
      </c>
      <c r="L59" t="s">
        <v>105</v>
      </c>
      <c r="M59" s="79">
        <v>5.0999999999999997E-2</v>
      </c>
      <c r="N59" s="79">
        <v>-1.4E-3</v>
      </c>
      <c r="O59" s="78">
        <v>6545321.9900000002</v>
      </c>
      <c r="P59" s="78">
        <v>114.77</v>
      </c>
      <c r="Q59" s="78">
        <v>281.68453</v>
      </c>
      <c r="R59" s="78">
        <v>7793.7505779229996</v>
      </c>
      <c r="S59" s="79">
        <v>1.47E-2</v>
      </c>
      <c r="T59" s="79">
        <v>2.0999999999999999E-3</v>
      </c>
      <c r="U59" s="79">
        <v>4.0000000000000002E-4</v>
      </c>
    </row>
    <row r="60" spans="2:21">
      <c r="B60" t="s">
        <v>501</v>
      </c>
      <c r="C60" t="s">
        <v>502</v>
      </c>
      <c r="D60" t="s">
        <v>103</v>
      </c>
      <c r="E60" t="s">
        <v>126</v>
      </c>
      <c r="F60" t="s">
        <v>500</v>
      </c>
      <c r="G60" t="s">
        <v>442</v>
      </c>
      <c r="H60" t="s">
        <v>483</v>
      </c>
      <c r="I60" t="s">
        <v>216</v>
      </c>
      <c r="J60" t="s">
        <v>285</v>
      </c>
      <c r="K60" s="78">
        <v>1.94</v>
      </c>
      <c r="L60" t="s">
        <v>105</v>
      </c>
      <c r="M60" s="79">
        <v>2.5499999999999998E-2</v>
      </c>
      <c r="N60" s="79">
        <v>-1E-3</v>
      </c>
      <c r="O60" s="78">
        <v>25973030.530000001</v>
      </c>
      <c r="P60" s="78">
        <v>107.1</v>
      </c>
      <c r="Q60" s="78">
        <v>644.81646999999998</v>
      </c>
      <c r="R60" s="78">
        <v>28461.932167629999</v>
      </c>
      <c r="S60" s="79">
        <v>2.3599999999999999E-2</v>
      </c>
      <c r="T60" s="79">
        <v>7.7999999999999996E-3</v>
      </c>
      <c r="U60" s="79">
        <v>1.5E-3</v>
      </c>
    </row>
    <row r="61" spans="2:21">
      <c r="B61" t="s">
        <v>503</v>
      </c>
      <c r="C61" t="s">
        <v>504</v>
      </c>
      <c r="D61" t="s">
        <v>103</v>
      </c>
      <c r="E61" t="s">
        <v>126</v>
      </c>
      <c r="F61" t="s">
        <v>500</v>
      </c>
      <c r="G61" t="s">
        <v>442</v>
      </c>
      <c r="H61" t="s">
        <v>483</v>
      </c>
      <c r="I61" t="s">
        <v>216</v>
      </c>
      <c r="J61" t="s">
        <v>285</v>
      </c>
      <c r="K61" s="78">
        <v>5.03</v>
      </c>
      <c r="L61" t="s">
        <v>105</v>
      </c>
      <c r="M61" s="79">
        <v>1.7600000000000001E-2</v>
      </c>
      <c r="N61" s="79">
        <v>1.9E-3</v>
      </c>
      <c r="O61" s="78">
        <v>28375838.34</v>
      </c>
      <c r="P61" s="78">
        <v>110.5</v>
      </c>
      <c r="Q61" s="78">
        <v>576.80912000000001</v>
      </c>
      <c r="R61" s="78">
        <v>31932.110485699999</v>
      </c>
      <c r="S61" s="79">
        <v>2.2200000000000001E-2</v>
      </c>
      <c r="T61" s="79">
        <v>8.8000000000000005E-3</v>
      </c>
      <c r="U61" s="79">
        <v>1.6999999999999999E-3</v>
      </c>
    </row>
    <row r="62" spans="2:21">
      <c r="B62" t="s">
        <v>505</v>
      </c>
      <c r="C62" t="s">
        <v>506</v>
      </c>
      <c r="D62" t="s">
        <v>103</v>
      </c>
      <c r="E62" t="s">
        <v>126</v>
      </c>
      <c r="F62" t="s">
        <v>500</v>
      </c>
      <c r="G62" t="s">
        <v>442</v>
      </c>
      <c r="H62" t="s">
        <v>483</v>
      </c>
      <c r="I62" t="s">
        <v>216</v>
      </c>
      <c r="J62" t="s">
        <v>285</v>
      </c>
      <c r="K62" s="78">
        <v>5.59</v>
      </c>
      <c r="L62" t="s">
        <v>105</v>
      </c>
      <c r="M62" s="79">
        <v>2.1499999999999998E-2</v>
      </c>
      <c r="N62" s="79">
        <v>2.8999999999999998E-3</v>
      </c>
      <c r="O62" s="78">
        <v>25856653.710000001</v>
      </c>
      <c r="P62" s="78">
        <v>113.99</v>
      </c>
      <c r="Q62" s="78">
        <v>0</v>
      </c>
      <c r="R62" s="78">
        <v>29473.999564029</v>
      </c>
      <c r="S62" s="79">
        <v>2.0500000000000001E-2</v>
      </c>
      <c r="T62" s="79">
        <v>8.0999999999999996E-3</v>
      </c>
      <c r="U62" s="79">
        <v>1.6000000000000001E-3</v>
      </c>
    </row>
    <row r="63" spans="2:21">
      <c r="B63" t="s">
        <v>507</v>
      </c>
      <c r="C63" t="s">
        <v>508</v>
      </c>
      <c r="D63" t="s">
        <v>103</v>
      </c>
      <c r="E63" t="s">
        <v>126</v>
      </c>
      <c r="F63" t="s">
        <v>500</v>
      </c>
      <c r="G63" t="s">
        <v>442</v>
      </c>
      <c r="H63" t="s">
        <v>483</v>
      </c>
      <c r="I63" t="s">
        <v>216</v>
      </c>
      <c r="J63" t="s">
        <v>285</v>
      </c>
      <c r="K63" s="78">
        <v>6.25</v>
      </c>
      <c r="L63" t="s">
        <v>105</v>
      </c>
      <c r="M63" s="79">
        <v>2.35E-2</v>
      </c>
      <c r="N63" s="79">
        <v>4.4000000000000003E-3</v>
      </c>
      <c r="O63" s="78">
        <v>18753548.5</v>
      </c>
      <c r="P63" s="78">
        <v>115.23</v>
      </c>
      <c r="Q63" s="78">
        <v>0</v>
      </c>
      <c r="R63" s="78">
        <v>21609.713936550001</v>
      </c>
      <c r="S63" s="79">
        <v>2.3599999999999999E-2</v>
      </c>
      <c r="T63" s="79">
        <v>5.8999999999999999E-3</v>
      </c>
      <c r="U63" s="79">
        <v>1.1000000000000001E-3</v>
      </c>
    </row>
    <row r="64" spans="2:21">
      <c r="B64" t="s">
        <v>509</v>
      </c>
      <c r="C64" t="s">
        <v>510</v>
      </c>
      <c r="D64" t="s">
        <v>103</v>
      </c>
      <c r="E64" t="s">
        <v>126</v>
      </c>
      <c r="F64" t="s">
        <v>511</v>
      </c>
      <c r="G64" t="s">
        <v>442</v>
      </c>
      <c r="H64" t="s">
        <v>483</v>
      </c>
      <c r="I64" t="s">
        <v>216</v>
      </c>
      <c r="J64" t="s">
        <v>512</v>
      </c>
      <c r="K64" s="78">
        <v>0.66</v>
      </c>
      <c r="L64" t="s">
        <v>105</v>
      </c>
      <c r="M64" s="79">
        <v>3.9E-2</v>
      </c>
      <c r="N64" s="79">
        <v>7.1999999999999998E-3</v>
      </c>
      <c r="O64" s="78">
        <v>7.0000000000000007E-2</v>
      </c>
      <c r="P64" s="78">
        <v>111.73</v>
      </c>
      <c r="Q64" s="78">
        <v>0</v>
      </c>
      <c r="R64" s="78">
        <v>7.8211E-5</v>
      </c>
      <c r="S64" s="79">
        <v>0</v>
      </c>
      <c r="T64" s="79">
        <v>0</v>
      </c>
      <c r="U64" s="79">
        <v>0</v>
      </c>
    </row>
    <row r="65" spans="2:21">
      <c r="B65" t="s">
        <v>513</v>
      </c>
      <c r="C65" t="s">
        <v>514</v>
      </c>
      <c r="D65" t="s">
        <v>103</v>
      </c>
      <c r="E65" t="s">
        <v>126</v>
      </c>
      <c r="F65" t="s">
        <v>511</v>
      </c>
      <c r="G65" t="s">
        <v>442</v>
      </c>
      <c r="H65" t="s">
        <v>483</v>
      </c>
      <c r="I65" t="s">
        <v>216</v>
      </c>
      <c r="J65" t="s">
        <v>285</v>
      </c>
      <c r="K65" s="78">
        <v>3.08</v>
      </c>
      <c r="L65" t="s">
        <v>105</v>
      </c>
      <c r="M65" s="79">
        <v>0.04</v>
      </c>
      <c r="N65" s="79">
        <v>-2.3E-3</v>
      </c>
      <c r="O65" s="78">
        <v>6179228.2400000002</v>
      </c>
      <c r="P65" s="78">
        <v>115.32</v>
      </c>
      <c r="Q65" s="78">
        <v>0</v>
      </c>
      <c r="R65" s="78">
        <v>7125.8860063680004</v>
      </c>
      <c r="S65" s="79">
        <v>9.2999999999999992E-3</v>
      </c>
      <c r="T65" s="79">
        <v>2E-3</v>
      </c>
      <c r="U65" s="79">
        <v>4.0000000000000002E-4</v>
      </c>
    </row>
    <row r="66" spans="2:21">
      <c r="B66" t="s">
        <v>515</v>
      </c>
      <c r="C66" t="s">
        <v>516</v>
      </c>
      <c r="D66" t="s">
        <v>103</v>
      </c>
      <c r="E66" t="s">
        <v>126</v>
      </c>
      <c r="F66" t="s">
        <v>511</v>
      </c>
      <c r="G66" t="s">
        <v>442</v>
      </c>
      <c r="H66" t="s">
        <v>483</v>
      </c>
      <c r="I66" t="s">
        <v>216</v>
      </c>
      <c r="J66" t="s">
        <v>285</v>
      </c>
      <c r="K66" s="78">
        <v>7.27</v>
      </c>
      <c r="L66" t="s">
        <v>105</v>
      </c>
      <c r="M66" s="79">
        <v>3.5000000000000003E-2</v>
      </c>
      <c r="N66" s="79">
        <v>5.3E-3</v>
      </c>
      <c r="O66" s="78">
        <v>7189505.4500000002</v>
      </c>
      <c r="P66" s="78">
        <v>127.3</v>
      </c>
      <c r="Q66" s="78">
        <v>0</v>
      </c>
      <c r="R66" s="78">
        <v>9152.2404378499996</v>
      </c>
      <c r="S66" s="79">
        <v>1.6299999999999999E-2</v>
      </c>
      <c r="T66" s="79">
        <v>2.5000000000000001E-3</v>
      </c>
      <c r="U66" s="79">
        <v>5.0000000000000001E-4</v>
      </c>
    </row>
    <row r="67" spans="2:21">
      <c r="B67" t="s">
        <v>517</v>
      </c>
      <c r="C67" t="s">
        <v>518</v>
      </c>
      <c r="D67" t="s">
        <v>103</v>
      </c>
      <c r="E67" t="s">
        <v>126</v>
      </c>
      <c r="F67" t="s">
        <v>511</v>
      </c>
      <c r="G67" t="s">
        <v>442</v>
      </c>
      <c r="H67" t="s">
        <v>483</v>
      </c>
      <c r="I67" t="s">
        <v>216</v>
      </c>
      <c r="J67" t="s">
        <v>285</v>
      </c>
      <c r="K67" s="78">
        <v>5.82</v>
      </c>
      <c r="L67" t="s">
        <v>105</v>
      </c>
      <c r="M67" s="79">
        <v>0.04</v>
      </c>
      <c r="N67" s="79">
        <v>2.3999999999999998E-3</v>
      </c>
      <c r="O67" s="78">
        <v>20774812.82</v>
      </c>
      <c r="P67" s="78">
        <v>126.6</v>
      </c>
      <c r="Q67" s="78">
        <v>0</v>
      </c>
      <c r="R67" s="78">
        <v>26300.913030119998</v>
      </c>
      <c r="S67" s="79">
        <v>2.06E-2</v>
      </c>
      <c r="T67" s="79">
        <v>7.1999999999999998E-3</v>
      </c>
      <c r="U67" s="79">
        <v>1.4E-3</v>
      </c>
    </row>
    <row r="68" spans="2:21">
      <c r="B68" t="s">
        <v>519</v>
      </c>
      <c r="C68" t="s">
        <v>520</v>
      </c>
      <c r="D68" t="s">
        <v>103</v>
      </c>
      <c r="E68" t="s">
        <v>126</v>
      </c>
      <c r="F68" t="s">
        <v>482</v>
      </c>
      <c r="G68" t="s">
        <v>442</v>
      </c>
      <c r="H68" t="s">
        <v>483</v>
      </c>
      <c r="I68" t="s">
        <v>216</v>
      </c>
      <c r="J68" t="s">
        <v>285</v>
      </c>
      <c r="K68" s="78">
        <v>8.4700000000000006</v>
      </c>
      <c r="L68" t="s">
        <v>105</v>
      </c>
      <c r="M68" s="79">
        <v>6.4999999999999997E-3</v>
      </c>
      <c r="N68" s="79">
        <v>6.7999999999999996E-3</v>
      </c>
      <c r="O68" s="78">
        <v>7286348.4000000004</v>
      </c>
      <c r="P68" s="78">
        <v>99.89</v>
      </c>
      <c r="Q68" s="78">
        <v>0</v>
      </c>
      <c r="R68" s="78">
        <v>7278.3334167599996</v>
      </c>
      <c r="S68" s="79">
        <v>2.4299999999999999E-2</v>
      </c>
      <c r="T68" s="79">
        <v>2E-3</v>
      </c>
      <c r="U68" s="79">
        <v>4.0000000000000002E-4</v>
      </c>
    </row>
    <row r="69" spans="2:21">
      <c r="B69" t="s">
        <v>521</v>
      </c>
      <c r="C69" t="s">
        <v>522</v>
      </c>
      <c r="D69" t="s">
        <v>103</v>
      </c>
      <c r="E69" t="s">
        <v>126</v>
      </c>
      <c r="F69" t="s">
        <v>523</v>
      </c>
      <c r="G69" t="s">
        <v>442</v>
      </c>
      <c r="H69" t="s">
        <v>483</v>
      </c>
      <c r="I69" t="s">
        <v>216</v>
      </c>
      <c r="J69" t="s">
        <v>285</v>
      </c>
      <c r="K69" s="78">
        <v>7.07</v>
      </c>
      <c r="L69" t="s">
        <v>105</v>
      </c>
      <c r="M69" s="79">
        <v>7.7999999999999996E-3</v>
      </c>
      <c r="N69" s="79">
        <v>4.8999999999999998E-3</v>
      </c>
      <c r="O69" s="78">
        <v>668734.5</v>
      </c>
      <c r="P69" s="78">
        <v>102.07</v>
      </c>
      <c r="Q69" s="78">
        <v>0</v>
      </c>
      <c r="R69" s="78">
        <v>682.57730415000003</v>
      </c>
      <c r="S69" s="79">
        <v>1.4E-3</v>
      </c>
      <c r="T69" s="79">
        <v>2.0000000000000001E-4</v>
      </c>
      <c r="U69" s="79">
        <v>0</v>
      </c>
    </row>
    <row r="70" spans="2:21">
      <c r="B70" t="s">
        <v>524</v>
      </c>
      <c r="C70" t="s">
        <v>525</v>
      </c>
      <c r="D70" t="s">
        <v>103</v>
      </c>
      <c r="E70" t="s">
        <v>126</v>
      </c>
      <c r="F70" t="s">
        <v>523</v>
      </c>
      <c r="G70" t="s">
        <v>442</v>
      </c>
      <c r="H70" t="s">
        <v>483</v>
      </c>
      <c r="I70" t="s">
        <v>216</v>
      </c>
      <c r="J70" t="s">
        <v>285</v>
      </c>
      <c r="K70" s="78">
        <v>5.29</v>
      </c>
      <c r="L70" t="s">
        <v>105</v>
      </c>
      <c r="M70" s="79">
        <v>2E-3</v>
      </c>
      <c r="N70" s="79">
        <v>6.9999999999999999E-4</v>
      </c>
      <c r="O70" s="78">
        <v>8538929.7699999996</v>
      </c>
      <c r="P70" s="78">
        <v>100.29</v>
      </c>
      <c r="Q70" s="78">
        <v>0</v>
      </c>
      <c r="R70" s="78">
        <v>8563.6926663329996</v>
      </c>
      <c r="S70" s="79">
        <v>2.2800000000000001E-2</v>
      </c>
      <c r="T70" s="79">
        <v>2.3999999999999998E-3</v>
      </c>
      <c r="U70" s="79">
        <v>5.0000000000000001E-4</v>
      </c>
    </row>
    <row r="71" spans="2:21">
      <c r="B71" t="s">
        <v>526</v>
      </c>
      <c r="C71" t="s">
        <v>527</v>
      </c>
      <c r="D71" t="s">
        <v>103</v>
      </c>
      <c r="E71" t="s">
        <v>126</v>
      </c>
      <c r="F71" t="s">
        <v>523</v>
      </c>
      <c r="G71" t="s">
        <v>442</v>
      </c>
      <c r="H71" t="s">
        <v>483</v>
      </c>
      <c r="I71" t="s">
        <v>216</v>
      </c>
      <c r="J71" t="s">
        <v>285</v>
      </c>
      <c r="K71" s="78">
        <v>6.27</v>
      </c>
      <c r="L71" t="s">
        <v>105</v>
      </c>
      <c r="M71" s="79">
        <v>1.8200000000000001E-2</v>
      </c>
      <c r="N71" s="79">
        <v>2.8999999999999998E-3</v>
      </c>
      <c r="O71" s="78">
        <v>11824621.130000001</v>
      </c>
      <c r="P71" s="78">
        <v>110.86</v>
      </c>
      <c r="Q71" s="78">
        <v>0</v>
      </c>
      <c r="R71" s="78">
        <v>13108.774984718</v>
      </c>
      <c r="S71" s="79">
        <v>2.63E-2</v>
      </c>
      <c r="T71" s="79">
        <v>3.5999999999999999E-3</v>
      </c>
      <c r="U71" s="79">
        <v>6.9999999999999999E-4</v>
      </c>
    </row>
    <row r="72" spans="2:21">
      <c r="B72" t="s">
        <v>528</v>
      </c>
      <c r="C72" t="s">
        <v>529</v>
      </c>
      <c r="D72" t="s">
        <v>103</v>
      </c>
      <c r="E72" t="s">
        <v>126</v>
      </c>
      <c r="F72" t="s">
        <v>395</v>
      </c>
      <c r="G72" t="s">
        <v>390</v>
      </c>
      <c r="H72" t="s">
        <v>483</v>
      </c>
      <c r="I72" t="s">
        <v>216</v>
      </c>
      <c r="J72" t="s">
        <v>285</v>
      </c>
      <c r="K72" s="78">
        <v>1.07</v>
      </c>
      <c r="L72" t="s">
        <v>105</v>
      </c>
      <c r="M72" s="79">
        <v>0.04</v>
      </c>
      <c r="N72" s="79">
        <v>-3.5000000000000001E-3</v>
      </c>
      <c r="O72" s="78">
        <v>31927285.370000001</v>
      </c>
      <c r="P72" s="78">
        <v>114.85</v>
      </c>
      <c r="Q72" s="78">
        <v>0</v>
      </c>
      <c r="R72" s="78">
        <v>36668.487247445002</v>
      </c>
      <c r="S72" s="79">
        <v>2.3599999999999999E-2</v>
      </c>
      <c r="T72" s="79">
        <v>1.01E-2</v>
      </c>
      <c r="U72" s="79">
        <v>1.9E-3</v>
      </c>
    </row>
    <row r="73" spans="2:21">
      <c r="B73" t="s">
        <v>530</v>
      </c>
      <c r="C73" t="s">
        <v>531</v>
      </c>
      <c r="D73" t="s">
        <v>103</v>
      </c>
      <c r="E73" t="s">
        <v>126</v>
      </c>
      <c r="F73" t="s">
        <v>532</v>
      </c>
      <c r="G73" t="s">
        <v>533</v>
      </c>
      <c r="H73" t="s">
        <v>483</v>
      </c>
      <c r="I73" t="s">
        <v>216</v>
      </c>
      <c r="J73" t="s">
        <v>285</v>
      </c>
      <c r="K73" s="78">
        <v>1.49</v>
      </c>
      <c r="L73" t="s">
        <v>105</v>
      </c>
      <c r="M73" s="79">
        <v>4.65E-2</v>
      </c>
      <c r="N73" s="79">
        <v>1.8E-3</v>
      </c>
      <c r="O73" s="78">
        <v>56007.48</v>
      </c>
      <c r="P73" s="78">
        <v>129.75</v>
      </c>
      <c r="Q73" s="78">
        <v>0</v>
      </c>
      <c r="R73" s="78">
        <v>72.669705300000004</v>
      </c>
      <c r="S73" s="79">
        <v>1.1000000000000001E-3</v>
      </c>
      <c r="T73" s="79">
        <v>0</v>
      </c>
      <c r="U73" s="79">
        <v>0</v>
      </c>
    </row>
    <row r="74" spans="2:21">
      <c r="B74" t="s">
        <v>534</v>
      </c>
      <c r="C74" t="s">
        <v>535</v>
      </c>
      <c r="D74" t="s">
        <v>103</v>
      </c>
      <c r="E74" t="s">
        <v>126</v>
      </c>
      <c r="F74" t="s">
        <v>536</v>
      </c>
      <c r="G74" t="s">
        <v>537</v>
      </c>
      <c r="H74" t="s">
        <v>538</v>
      </c>
      <c r="I74" t="s">
        <v>153</v>
      </c>
      <c r="J74" t="s">
        <v>285</v>
      </c>
      <c r="K74" s="78">
        <v>5.09</v>
      </c>
      <c r="L74" t="s">
        <v>105</v>
      </c>
      <c r="M74" s="79">
        <v>4.4999999999999998E-2</v>
      </c>
      <c r="N74" s="79">
        <v>-5.9999999999999995E-4</v>
      </c>
      <c r="O74" s="78">
        <v>70002980.040000007</v>
      </c>
      <c r="P74" s="78">
        <v>129.97999999999999</v>
      </c>
      <c r="Q74" s="78">
        <v>0</v>
      </c>
      <c r="R74" s="78">
        <v>90989.873455991998</v>
      </c>
      <c r="S74" s="79">
        <v>2.3699999999999999E-2</v>
      </c>
      <c r="T74" s="79">
        <v>2.5000000000000001E-2</v>
      </c>
      <c r="U74" s="79">
        <v>4.7999999999999996E-3</v>
      </c>
    </row>
    <row r="75" spans="2:21">
      <c r="B75" t="s">
        <v>539</v>
      </c>
      <c r="C75" t="s">
        <v>540</v>
      </c>
      <c r="D75" t="s">
        <v>103</v>
      </c>
      <c r="E75" t="s">
        <v>126</v>
      </c>
      <c r="F75" t="s">
        <v>536</v>
      </c>
      <c r="G75" t="s">
        <v>537</v>
      </c>
      <c r="H75" t="s">
        <v>538</v>
      </c>
      <c r="I75" t="s">
        <v>153</v>
      </c>
      <c r="J75" t="s">
        <v>285</v>
      </c>
      <c r="K75" s="78">
        <v>7.15</v>
      </c>
      <c r="L75" t="s">
        <v>105</v>
      </c>
      <c r="M75" s="79">
        <v>3.85E-2</v>
      </c>
      <c r="N75" s="79">
        <v>3.8999999999999998E-3</v>
      </c>
      <c r="O75" s="78">
        <v>30393645.370000001</v>
      </c>
      <c r="P75" s="78">
        <v>130</v>
      </c>
      <c r="Q75" s="78">
        <v>0</v>
      </c>
      <c r="R75" s="78">
        <v>39511.738981000002</v>
      </c>
      <c r="S75" s="79">
        <v>1.1299999999999999E-2</v>
      </c>
      <c r="T75" s="79">
        <v>1.09E-2</v>
      </c>
      <c r="U75" s="79">
        <v>2.0999999999999999E-3</v>
      </c>
    </row>
    <row r="76" spans="2:21">
      <c r="B76" t="s">
        <v>541</v>
      </c>
      <c r="C76" t="s">
        <v>542</v>
      </c>
      <c r="D76" t="s">
        <v>103</v>
      </c>
      <c r="E76" t="s">
        <v>126</v>
      </c>
      <c r="F76" t="s">
        <v>536</v>
      </c>
      <c r="G76" t="s">
        <v>537</v>
      </c>
      <c r="H76" t="s">
        <v>538</v>
      </c>
      <c r="I76" t="s">
        <v>153</v>
      </c>
      <c r="J76" t="s">
        <v>285</v>
      </c>
      <c r="K76" s="78">
        <v>9.7899999999999991</v>
      </c>
      <c r="L76" t="s">
        <v>105</v>
      </c>
      <c r="M76" s="79">
        <v>2.3900000000000001E-2</v>
      </c>
      <c r="N76" s="79">
        <v>7.4000000000000003E-3</v>
      </c>
      <c r="O76" s="78">
        <v>25790628.02</v>
      </c>
      <c r="P76" s="78">
        <v>118.42</v>
      </c>
      <c r="Q76" s="78">
        <v>0</v>
      </c>
      <c r="R76" s="78">
        <v>30541.261701283998</v>
      </c>
      <c r="S76" s="79">
        <v>2.0799999999999999E-2</v>
      </c>
      <c r="T76" s="79">
        <v>8.3999999999999995E-3</v>
      </c>
      <c r="U76" s="79">
        <v>1.6000000000000001E-3</v>
      </c>
    </row>
    <row r="77" spans="2:21">
      <c r="B77" t="s">
        <v>543</v>
      </c>
      <c r="C77" t="s">
        <v>544</v>
      </c>
      <c r="D77" t="s">
        <v>103</v>
      </c>
      <c r="E77" t="s">
        <v>126</v>
      </c>
      <c r="F77" t="s">
        <v>545</v>
      </c>
      <c r="G77" t="s">
        <v>442</v>
      </c>
      <c r="H77" t="s">
        <v>483</v>
      </c>
      <c r="I77" t="s">
        <v>216</v>
      </c>
      <c r="J77" t="s">
        <v>285</v>
      </c>
      <c r="K77" s="78">
        <v>5.52</v>
      </c>
      <c r="L77" t="s">
        <v>105</v>
      </c>
      <c r="M77" s="79">
        <v>1.5800000000000002E-2</v>
      </c>
      <c r="N77" s="79">
        <v>2.8999999999999998E-3</v>
      </c>
      <c r="O77" s="78">
        <v>8762470</v>
      </c>
      <c r="P77" s="78">
        <v>109.26</v>
      </c>
      <c r="Q77" s="78">
        <v>0</v>
      </c>
      <c r="R77" s="78">
        <v>9573.8747220000005</v>
      </c>
      <c r="S77" s="79">
        <v>1.9400000000000001E-2</v>
      </c>
      <c r="T77" s="79">
        <v>2.5999999999999999E-3</v>
      </c>
      <c r="U77" s="79">
        <v>5.0000000000000001E-4</v>
      </c>
    </row>
    <row r="78" spans="2:21">
      <c r="B78" t="s">
        <v>546</v>
      </c>
      <c r="C78" t="s">
        <v>547</v>
      </c>
      <c r="D78" t="s">
        <v>103</v>
      </c>
      <c r="E78" t="s">
        <v>126</v>
      </c>
      <c r="F78" t="s">
        <v>395</v>
      </c>
      <c r="G78" t="s">
        <v>390</v>
      </c>
      <c r="H78" t="s">
        <v>483</v>
      </c>
      <c r="I78" t="s">
        <v>216</v>
      </c>
      <c r="J78" t="s">
        <v>285</v>
      </c>
      <c r="K78" s="78">
        <v>4.83</v>
      </c>
      <c r="L78" t="s">
        <v>105</v>
      </c>
      <c r="M78" s="79">
        <v>2.4199999999999999E-2</v>
      </c>
      <c r="N78" s="79">
        <v>1.0699999999999999E-2</v>
      </c>
      <c r="O78" s="78">
        <v>235.56</v>
      </c>
      <c r="P78" s="78">
        <v>5481000</v>
      </c>
      <c r="Q78" s="78">
        <v>0</v>
      </c>
      <c r="R78" s="78">
        <v>12911.043600000001</v>
      </c>
      <c r="S78" s="79">
        <v>0</v>
      </c>
      <c r="T78" s="79">
        <v>3.5999999999999999E-3</v>
      </c>
      <c r="U78" s="79">
        <v>6.9999999999999999E-4</v>
      </c>
    </row>
    <row r="79" spans="2:21">
      <c r="B79" t="s">
        <v>548</v>
      </c>
      <c r="C79" t="s">
        <v>549</v>
      </c>
      <c r="D79" t="s">
        <v>103</v>
      </c>
      <c r="E79" t="s">
        <v>126</v>
      </c>
      <c r="F79" t="s">
        <v>395</v>
      </c>
      <c r="G79" t="s">
        <v>390</v>
      </c>
      <c r="H79" t="s">
        <v>483</v>
      </c>
      <c r="I79" t="s">
        <v>216</v>
      </c>
      <c r="J79" t="s">
        <v>285</v>
      </c>
      <c r="K79" s="78">
        <v>4.55</v>
      </c>
      <c r="L79" t="s">
        <v>105</v>
      </c>
      <c r="M79" s="79">
        <v>1.95E-2</v>
      </c>
      <c r="N79" s="79">
        <v>9.5999999999999992E-3</v>
      </c>
      <c r="O79" s="78">
        <v>305.29000000000002</v>
      </c>
      <c r="P79" s="78">
        <v>5228300</v>
      </c>
      <c r="Q79" s="78">
        <v>0</v>
      </c>
      <c r="R79" s="78">
        <v>15961.477070000001</v>
      </c>
      <c r="S79" s="79">
        <v>0</v>
      </c>
      <c r="T79" s="79">
        <v>4.4000000000000003E-3</v>
      </c>
      <c r="U79" s="79">
        <v>8.0000000000000004E-4</v>
      </c>
    </row>
    <row r="80" spans="2:21">
      <c r="B80" t="s">
        <v>550</v>
      </c>
      <c r="C80" t="s">
        <v>551</v>
      </c>
      <c r="D80" t="s">
        <v>103</v>
      </c>
      <c r="E80" t="s">
        <v>126</v>
      </c>
      <c r="F80" t="s">
        <v>395</v>
      </c>
      <c r="G80" t="s">
        <v>390</v>
      </c>
      <c r="H80" t="s">
        <v>483</v>
      </c>
      <c r="I80" t="s">
        <v>216</v>
      </c>
      <c r="J80" t="s">
        <v>285</v>
      </c>
      <c r="K80" s="78">
        <v>3.48</v>
      </c>
      <c r="L80" t="s">
        <v>105</v>
      </c>
      <c r="M80" s="79">
        <v>1.6400000000000001E-2</v>
      </c>
      <c r="N80" s="79">
        <v>8.0000000000000002E-3</v>
      </c>
      <c r="O80" s="78">
        <v>296.5</v>
      </c>
      <c r="P80" s="78">
        <v>5194000</v>
      </c>
      <c r="Q80" s="78">
        <v>0</v>
      </c>
      <c r="R80" s="78">
        <v>15400.21</v>
      </c>
      <c r="S80" s="79">
        <v>0</v>
      </c>
      <c r="T80" s="79">
        <v>4.1999999999999997E-3</v>
      </c>
      <c r="U80" s="79">
        <v>8.0000000000000004E-4</v>
      </c>
    </row>
    <row r="81" spans="2:21">
      <c r="B81" t="s">
        <v>552</v>
      </c>
      <c r="C81" t="s">
        <v>553</v>
      </c>
      <c r="D81" t="s">
        <v>103</v>
      </c>
      <c r="E81" t="s">
        <v>126</v>
      </c>
      <c r="F81" t="s">
        <v>395</v>
      </c>
      <c r="G81" t="s">
        <v>390</v>
      </c>
      <c r="H81" t="s">
        <v>483</v>
      </c>
      <c r="I81" t="s">
        <v>216</v>
      </c>
      <c r="J81" t="s">
        <v>285</v>
      </c>
      <c r="K81" s="78">
        <v>7.68</v>
      </c>
      <c r="L81" t="s">
        <v>105</v>
      </c>
      <c r="M81" s="79">
        <v>2.7799999999999998E-2</v>
      </c>
      <c r="N81" s="79">
        <v>1.6500000000000001E-2</v>
      </c>
      <c r="O81" s="78">
        <v>113.23</v>
      </c>
      <c r="P81" s="78">
        <v>5510023</v>
      </c>
      <c r="Q81" s="78">
        <v>0</v>
      </c>
      <c r="R81" s="78">
        <v>6238.9990428999999</v>
      </c>
      <c r="S81" s="79">
        <v>0</v>
      </c>
      <c r="T81" s="79">
        <v>1.6999999999999999E-3</v>
      </c>
      <c r="U81" s="79">
        <v>2.9999999999999997E-4</v>
      </c>
    </row>
    <row r="82" spans="2:21">
      <c r="B82" t="s">
        <v>554</v>
      </c>
      <c r="C82" t="s">
        <v>555</v>
      </c>
      <c r="D82" t="s">
        <v>103</v>
      </c>
      <c r="E82" t="s">
        <v>126</v>
      </c>
      <c r="F82" t="s">
        <v>395</v>
      </c>
      <c r="G82" t="s">
        <v>390</v>
      </c>
      <c r="H82" t="s">
        <v>483</v>
      </c>
      <c r="I82" t="s">
        <v>216</v>
      </c>
      <c r="J82" t="s">
        <v>285</v>
      </c>
      <c r="K82" s="78">
        <v>0.6</v>
      </c>
      <c r="L82" t="s">
        <v>105</v>
      </c>
      <c r="M82" s="79">
        <v>0.05</v>
      </c>
      <c r="N82" s="79">
        <v>-1.1000000000000001E-3</v>
      </c>
      <c r="O82" s="78">
        <v>20137411.399999999</v>
      </c>
      <c r="P82" s="78">
        <v>115.1</v>
      </c>
      <c r="Q82" s="78">
        <v>0</v>
      </c>
      <c r="R82" s="78">
        <v>23178.160521400001</v>
      </c>
      <c r="S82" s="79">
        <v>2.01E-2</v>
      </c>
      <c r="T82" s="79">
        <v>6.4000000000000003E-3</v>
      </c>
      <c r="U82" s="79">
        <v>1.1999999999999999E-3</v>
      </c>
    </row>
    <row r="83" spans="2:21">
      <c r="B83" t="s">
        <v>556</v>
      </c>
      <c r="C83" t="s">
        <v>557</v>
      </c>
      <c r="D83" t="s">
        <v>103</v>
      </c>
      <c r="E83" t="s">
        <v>126</v>
      </c>
      <c r="F83" t="s">
        <v>430</v>
      </c>
      <c r="G83" t="s">
        <v>390</v>
      </c>
      <c r="H83" t="s">
        <v>483</v>
      </c>
      <c r="I83" t="s">
        <v>216</v>
      </c>
      <c r="J83" t="s">
        <v>285</v>
      </c>
      <c r="K83" s="78">
        <v>0.49</v>
      </c>
      <c r="L83" t="s">
        <v>105</v>
      </c>
      <c r="M83" s="79">
        <v>6.5000000000000002E-2</v>
      </c>
      <c r="N83" s="79">
        <v>-5.1000000000000004E-3</v>
      </c>
      <c r="O83" s="78">
        <v>39636246.130000003</v>
      </c>
      <c r="P83" s="78">
        <v>115.76</v>
      </c>
      <c r="Q83" s="78">
        <v>720.32979999999998</v>
      </c>
      <c r="R83" s="78">
        <v>46603.248320088001</v>
      </c>
      <c r="S83" s="79">
        <v>2.52E-2</v>
      </c>
      <c r="T83" s="79">
        <v>1.2800000000000001E-2</v>
      </c>
      <c r="U83" s="79">
        <v>2.5000000000000001E-3</v>
      </c>
    </row>
    <row r="84" spans="2:21">
      <c r="B84" t="s">
        <v>558</v>
      </c>
      <c r="C84" t="s">
        <v>559</v>
      </c>
      <c r="D84" t="s">
        <v>103</v>
      </c>
      <c r="E84" t="s">
        <v>126</v>
      </c>
      <c r="F84" t="s">
        <v>560</v>
      </c>
      <c r="G84" t="s">
        <v>561</v>
      </c>
      <c r="H84" t="s">
        <v>483</v>
      </c>
      <c r="I84" t="s">
        <v>216</v>
      </c>
      <c r="J84" t="s">
        <v>285</v>
      </c>
      <c r="K84" s="78">
        <v>4.53</v>
      </c>
      <c r="L84" t="s">
        <v>105</v>
      </c>
      <c r="M84" s="79">
        <v>4.2999999999999997E-2</v>
      </c>
      <c r="N84" s="79">
        <v>1E-3</v>
      </c>
      <c r="O84" s="78">
        <v>4316059.37</v>
      </c>
      <c r="P84" s="78">
        <v>121.68</v>
      </c>
      <c r="Q84" s="78">
        <v>0</v>
      </c>
      <c r="R84" s="78">
        <v>5251.7810414160003</v>
      </c>
      <c r="S84" s="79">
        <v>4.7000000000000002E-3</v>
      </c>
      <c r="T84" s="79">
        <v>1.4E-3</v>
      </c>
      <c r="U84" s="79">
        <v>2.9999999999999997E-4</v>
      </c>
    </row>
    <row r="85" spans="2:21">
      <c r="B85" t="s">
        <v>562</v>
      </c>
      <c r="C85" t="s">
        <v>563</v>
      </c>
      <c r="D85" t="s">
        <v>103</v>
      </c>
      <c r="E85" t="s">
        <v>126</v>
      </c>
      <c r="F85" t="s">
        <v>500</v>
      </c>
      <c r="G85" t="s">
        <v>442</v>
      </c>
      <c r="H85" t="s">
        <v>564</v>
      </c>
      <c r="I85" t="s">
        <v>216</v>
      </c>
      <c r="J85" t="s">
        <v>285</v>
      </c>
      <c r="K85" s="78">
        <v>1.86</v>
      </c>
      <c r="L85" t="s">
        <v>105</v>
      </c>
      <c r="M85" s="79">
        <v>5.8500000000000003E-2</v>
      </c>
      <c r="N85" s="79">
        <v>-1.1999999999999999E-3</v>
      </c>
      <c r="O85" s="78">
        <v>5307835.2</v>
      </c>
      <c r="P85" s="78">
        <v>122</v>
      </c>
      <c r="Q85" s="78">
        <v>0</v>
      </c>
      <c r="R85" s="78">
        <v>6475.5589440000003</v>
      </c>
      <c r="S85" s="79">
        <v>6.4000000000000003E-3</v>
      </c>
      <c r="T85" s="79">
        <v>1.8E-3</v>
      </c>
      <c r="U85" s="79">
        <v>2.9999999999999997E-4</v>
      </c>
    </row>
    <row r="86" spans="2:21">
      <c r="B86" t="s">
        <v>565</v>
      </c>
      <c r="C86" t="s">
        <v>566</v>
      </c>
      <c r="D86" t="s">
        <v>103</v>
      </c>
      <c r="E86" t="s">
        <v>126</v>
      </c>
      <c r="F86" t="s">
        <v>500</v>
      </c>
      <c r="G86" t="s">
        <v>442</v>
      </c>
      <c r="H86" t="s">
        <v>564</v>
      </c>
      <c r="I86" t="s">
        <v>216</v>
      </c>
      <c r="J86" t="s">
        <v>285</v>
      </c>
      <c r="K86" s="78">
        <v>2.2000000000000002</v>
      </c>
      <c r="L86" t="s">
        <v>105</v>
      </c>
      <c r="M86" s="79">
        <v>4.9000000000000002E-2</v>
      </c>
      <c r="N86" s="79">
        <v>-1.2999999999999999E-3</v>
      </c>
      <c r="O86" s="78">
        <v>7919672.5800000001</v>
      </c>
      <c r="P86" s="78">
        <v>116.71</v>
      </c>
      <c r="Q86" s="78">
        <v>0</v>
      </c>
      <c r="R86" s="78">
        <v>9243.0498681179997</v>
      </c>
      <c r="S86" s="79">
        <v>1.49E-2</v>
      </c>
      <c r="T86" s="79">
        <v>2.5000000000000001E-3</v>
      </c>
      <c r="U86" s="79">
        <v>5.0000000000000001E-4</v>
      </c>
    </row>
    <row r="87" spans="2:21">
      <c r="B87" t="s">
        <v>567</v>
      </c>
      <c r="C87" t="s">
        <v>568</v>
      </c>
      <c r="D87" t="s">
        <v>103</v>
      </c>
      <c r="E87" t="s">
        <v>126</v>
      </c>
      <c r="F87" t="s">
        <v>500</v>
      </c>
      <c r="G87" t="s">
        <v>442</v>
      </c>
      <c r="H87" t="s">
        <v>564</v>
      </c>
      <c r="I87" t="s">
        <v>216</v>
      </c>
      <c r="J87" t="s">
        <v>569</v>
      </c>
      <c r="K87" s="78">
        <v>4.97</v>
      </c>
      <c r="L87" t="s">
        <v>105</v>
      </c>
      <c r="M87" s="79">
        <v>2.3E-2</v>
      </c>
      <c r="N87" s="79">
        <v>6.0000000000000001E-3</v>
      </c>
      <c r="O87" s="78">
        <v>10920</v>
      </c>
      <c r="P87" s="78">
        <v>111.08</v>
      </c>
      <c r="Q87" s="78">
        <v>0.25245000000000001</v>
      </c>
      <c r="R87" s="78">
        <v>12.382386</v>
      </c>
      <c r="S87" s="79">
        <v>0</v>
      </c>
      <c r="T87" s="79">
        <v>0</v>
      </c>
      <c r="U87" s="79">
        <v>0</v>
      </c>
    </row>
    <row r="88" spans="2:21">
      <c r="B88" t="s">
        <v>570</v>
      </c>
      <c r="C88" t="s">
        <v>571</v>
      </c>
      <c r="D88" t="s">
        <v>103</v>
      </c>
      <c r="E88" t="s">
        <v>126</v>
      </c>
      <c r="F88" t="s">
        <v>500</v>
      </c>
      <c r="G88" t="s">
        <v>442</v>
      </c>
      <c r="H88" t="s">
        <v>564</v>
      </c>
      <c r="I88" t="s">
        <v>216</v>
      </c>
      <c r="J88" t="s">
        <v>285</v>
      </c>
      <c r="K88" s="78">
        <v>6.68</v>
      </c>
      <c r="L88" t="s">
        <v>105</v>
      </c>
      <c r="M88" s="79">
        <v>2.2499999999999999E-2</v>
      </c>
      <c r="N88" s="79">
        <v>9.1999999999999998E-3</v>
      </c>
      <c r="O88" s="78">
        <v>5489713.7800000003</v>
      </c>
      <c r="P88" s="78">
        <v>111.2</v>
      </c>
      <c r="Q88" s="78">
        <v>121.87119</v>
      </c>
      <c r="R88" s="78">
        <v>6226.4329133600004</v>
      </c>
      <c r="S88" s="79">
        <v>1.4E-2</v>
      </c>
      <c r="T88" s="79">
        <v>1.6999999999999999E-3</v>
      </c>
      <c r="U88" s="79">
        <v>2.9999999999999997E-4</v>
      </c>
    </row>
    <row r="89" spans="2:21">
      <c r="B89" t="s">
        <v>572</v>
      </c>
      <c r="C89" t="s">
        <v>573</v>
      </c>
      <c r="D89" t="s">
        <v>103</v>
      </c>
      <c r="E89" t="s">
        <v>126</v>
      </c>
      <c r="F89" t="s">
        <v>574</v>
      </c>
      <c r="G89" t="s">
        <v>537</v>
      </c>
      <c r="H89" t="s">
        <v>564</v>
      </c>
      <c r="I89" t="s">
        <v>216</v>
      </c>
      <c r="J89" t="s">
        <v>285</v>
      </c>
      <c r="K89" s="78">
        <v>4.7699999999999996</v>
      </c>
      <c r="L89" t="s">
        <v>105</v>
      </c>
      <c r="M89" s="79">
        <v>1.9400000000000001E-2</v>
      </c>
      <c r="N89" s="79">
        <v>1.1000000000000001E-3</v>
      </c>
      <c r="O89" s="78">
        <v>8995955.3900000006</v>
      </c>
      <c r="P89" s="78">
        <v>110.68</v>
      </c>
      <c r="Q89" s="78">
        <v>0</v>
      </c>
      <c r="R89" s="78">
        <v>9956.7234256520005</v>
      </c>
      <c r="S89" s="79">
        <v>1.66E-2</v>
      </c>
      <c r="T89" s="79">
        <v>2.7000000000000001E-3</v>
      </c>
      <c r="U89" s="79">
        <v>5.0000000000000001E-4</v>
      </c>
    </row>
    <row r="90" spans="2:21">
      <c r="B90" t="s">
        <v>575</v>
      </c>
      <c r="C90" t="s">
        <v>576</v>
      </c>
      <c r="D90" t="s">
        <v>103</v>
      </c>
      <c r="E90" t="s">
        <v>126</v>
      </c>
      <c r="F90" t="s">
        <v>574</v>
      </c>
      <c r="G90" t="s">
        <v>537</v>
      </c>
      <c r="H90" t="s">
        <v>564</v>
      </c>
      <c r="I90" t="s">
        <v>216</v>
      </c>
      <c r="J90" t="s">
        <v>285</v>
      </c>
      <c r="K90" s="78">
        <v>5.8</v>
      </c>
      <c r="L90" t="s">
        <v>105</v>
      </c>
      <c r="M90" s="79">
        <v>1.23E-2</v>
      </c>
      <c r="N90" s="79">
        <v>3.0000000000000001E-3</v>
      </c>
      <c r="O90" s="78">
        <v>25897422.43</v>
      </c>
      <c r="P90" s="78">
        <v>106.86</v>
      </c>
      <c r="Q90" s="78">
        <v>0</v>
      </c>
      <c r="R90" s="78">
        <v>27673.985608698</v>
      </c>
      <c r="S90" s="79">
        <v>1.77E-2</v>
      </c>
      <c r="T90" s="79">
        <v>7.6E-3</v>
      </c>
      <c r="U90" s="79">
        <v>1.5E-3</v>
      </c>
    </row>
    <row r="91" spans="2:21">
      <c r="B91" t="s">
        <v>577</v>
      </c>
      <c r="C91" t="s">
        <v>578</v>
      </c>
      <c r="D91" t="s">
        <v>103</v>
      </c>
      <c r="E91" t="s">
        <v>126</v>
      </c>
      <c r="F91" t="s">
        <v>579</v>
      </c>
      <c r="G91" t="s">
        <v>580</v>
      </c>
      <c r="H91" t="s">
        <v>564</v>
      </c>
      <c r="I91" t="s">
        <v>216</v>
      </c>
      <c r="J91" t="s">
        <v>285</v>
      </c>
      <c r="K91" s="78">
        <v>7.72</v>
      </c>
      <c r="L91" t="s">
        <v>105</v>
      </c>
      <c r="M91" s="79">
        <v>5.1499999999999997E-2</v>
      </c>
      <c r="N91" s="79">
        <v>1.17E-2</v>
      </c>
      <c r="O91" s="78">
        <v>48473799.93</v>
      </c>
      <c r="P91" s="78">
        <v>162.05000000000001</v>
      </c>
      <c r="Q91" s="78">
        <v>0</v>
      </c>
      <c r="R91" s="78">
        <v>78551.792786564998</v>
      </c>
      <c r="S91" s="79">
        <v>1.37E-2</v>
      </c>
      <c r="T91" s="79">
        <v>2.1600000000000001E-2</v>
      </c>
      <c r="U91" s="79">
        <v>4.1000000000000003E-3</v>
      </c>
    </row>
    <row r="92" spans="2:21">
      <c r="B92" t="s">
        <v>581</v>
      </c>
      <c r="C92" t="s">
        <v>582</v>
      </c>
      <c r="D92" t="s">
        <v>103</v>
      </c>
      <c r="E92" t="s">
        <v>126</v>
      </c>
      <c r="F92" t="s">
        <v>583</v>
      </c>
      <c r="G92" t="s">
        <v>135</v>
      </c>
      <c r="H92" t="s">
        <v>564</v>
      </c>
      <c r="I92" t="s">
        <v>216</v>
      </c>
      <c r="J92" t="s">
        <v>285</v>
      </c>
      <c r="K92" s="78">
        <v>4.5199999999999996</v>
      </c>
      <c r="L92" t="s">
        <v>105</v>
      </c>
      <c r="M92" s="79">
        <v>2.1999999999999999E-2</v>
      </c>
      <c r="N92" s="79">
        <v>5.1999999999999998E-3</v>
      </c>
      <c r="O92" s="78">
        <v>22916605.379999999</v>
      </c>
      <c r="P92" s="78">
        <v>108.87</v>
      </c>
      <c r="Q92" s="78">
        <v>0</v>
      </c>
      <c r="R92" s="78">
        <v>24949.308277206001</v>
      </c>
      <c r="S92" s="79">
        <v>2.5999999999999999E-2</v>
      </c>
      <c r="T92" s="79">
        <v>6.8999999999999999E-3</v>
      </c>
      <c r="U92" s="79">
        <v>1.2999999999999999E-3</v>
      </c>
    </row>
    <row r="93" spans="2:21">
      <c r="B93" t="s">
        <v>584</v>
      </c>
      <c r="C93" t="s">
        <v>585</v>
      </c>
      <c r="D93" t="s">
        <v>103</v>
      </c>
      <c r="E93" t="s">
        <v>126</v>
      </c>
      <c r="F93" t="s">
        <v>583</v>
      </c>
      <c r="G93" t="s">
        <v>135</v>
      </c>
      <c r="H93" t="s">
        <v>564</v>
      </c>
      <c r="I93" t="s">
        <v>216</v>
      </c>
      <c r="J93" t="s">
        <v>285</v>
      </c>
      <c r="K93" s="78">
        <v>1.88</v>
      </c>
      <c r="L93" t="s">
        <v>105</v>
      </c>
      <c r="M93" s="79">
        <v>3.6999999999999998E-2</v>
      </c>
      <c r="N93" s="79">
        <v>-2.0999999999999999E-3</v>
      </c>
      <c r="O93" s="78">
        <v>19144998.039999999</v>
      </c>
      <c r="P93" s="78">
        <v>112.45</v>
      </c>
      <c r="Q93" s="78">
        <v>0</v>
      </c>
      <c r="R93" s="78">
        <v>21528.55029598</v>
      </c>
      <c r="S93" s="79">
        <v>1.2800000000000001E-2</v>
      </c>
      <c r="T93" s="79">
        <v>5.8999999999999999E-3</v>
      </c>
      <c r="U93" s="79">
        <v>1.1000000000000001E-3</v>
      </c>
    </row>
    <row r="94" spans="2:21">
      <c r="B94" t="s">
        <v>586</v>
      </c>
      <c r="C94" t="s">
        <v>587</v>
      </c>
      <c r="D94" t="s">
        <v>103</v>
      </c>
      <c r="E94" t="s">
        <v>126</v>
      </c>
      <c r="F94" t="s">
        <v>523</v>
      </c>
      <c r="G94" t="s">
        <v>442</v>
      </c>
      <c r="H94" t="s">
        <v>212</v>
      </c>
      <c r="I94" t="s">
        <v>153</v>
      </c>
      <c r="J94" t="s">
        <v>285</v>
      </c>
      <c r="K94" s="78">
        <v>4.91</v>
      </c>
      <c r="L94" t="s">
        <v>105</v>
      </c>
      <c r="M94" s="79">
        <v>1.34E-2</v>
      </c>
      <c r="N94" s="79">
        <v>1.6000000000000001E-3</v>
      </c>
      <c r="O94" s="78">
        <v>5030214.9800000004</v>
      </c>
      <c r="P94" s="78">
        <v>107.92</v>
      </c>
      <c r="Q94" s="78">
        <v>0</v>
      </c>
      <c r="R94" s="78">
        <v>5428.6080064159996</v>
      </c>
      <c r="S94" s="79">
        <v>1.2800000000000001E-2</v>
      </c>
      <c r="T94" s="79">
        <v>1.5E-3</v>
      </c>
      <c r="U94" s="79">
        <v>2.9999999999999997E-4</v>
      </c>
    </row>
    <row r="95" spans="2:21">
      <c r="B95" t="s">
        <v>588</v>
      </c>
      <c r="C95" t="s">
        <v>589</v>
      </c>
      <c r="D95" t="s">
        <v>103</v>
      </c>
      <c r="E95" t="s">
        <v>126</v>
      </c>
      <c r="F95" t="s">
        <v>523</v>
      </c>
      <c r="G95" t="s">
        <v>442</v>
      </c>
      <c r="H95" t="s">
        <v>212</v>
      </c>
      <c r="I95" t="s">
        <v>153</v>
      </c>
      <c r="J95" t="s">
        <v>285</v>
      </c>
      <c r="K95" s="78">
        <v>5.04</v>
      </c>
      <c r="L95" t="s">
        <v>105</v>
      </c>
      <c r="M95" s="79">
        <v>1.95E-2</v>
      </c>
      <c r="N95" s="79">
        <v>5.5999999999999999E-3</v>
      </c>
      <c r="O95" s="78">
        <v>8779622.5800000001</v>
      </c>
      <c r="P95" s="78">
        <v>108.87</v>
      </c>
      <c r="Q95" s="78">
        <v>0</v>
      </c>
      <c r="R95" s="78">
        <v>9558.3751028459992</v>
      </c>
      <c r="S95" s="79">
        <v>1.34E-2</v>
      </c>
      <c r="T95" s="79">
        <v>2.5999999999999999E-3</v>
      </c>
      <c r="U95" s="79">
        <v>5.0000000000000001E-4</v>
      </c>
    </row>
    <row r="96" spans="2:21">
      <c r="B96" t="s">
        <v>590</v>
      </c>
      <c r="C96" t="s">
        <v>591</v>
      </c>
      <c r="D96" t="s">
        <v>103</v>
      </c>
      <c r="E96" t="s">
        <v>126</v>
      </c>
      <c r="F96" t="s">
        <v>523</v>
      </c>
      <c r="G96" t="s">
        <v>442</v>
      </c>
      <c r="H96" t="s">
        <v>212</v>
      </c>
      <c r="I96" t="s">
        <v>153</v>
      </c>
      <c r="J96" t="s">
        <v>285</v>
      </c>
      <c r="K96" s="78">
        <v>0.02</v>
      </c>
      <c r="L96" t="s">
        <v>105</v>
      </c>
      <c r="M96" s="79">
        <v>3.7699999999999997E-2</v>
      </c>
      <c r="N96" s="79">
        <v>1.6000000000000001E-3</v>
      </c>
      <c r="O96" s="78">
        <v>4182218.58</v>
      </c>
      <c r="P96" s="78">
        <v>111.76</v>
      </c>
      <c r="Q96" s="78">
        <v>2.0000000000000002E-5</v>
      </c>
      <c r="R96" s="78">
        <v>4674.0475050080004</v>
      </c>
      <c r="S96" s="79">
        <v>1.23E-2</v>
      </c>
      <c r="T96" s="79">
        <v>1.2999999999999999E-3</v>
      </c>
      <c r="U96" s="79">
        <v>2.0000000000000001E-4</v>
      </c>
    </row>
    <row r="97" spans="2:21">
      <c r="B97" t="s">
        <v>592</v>
      </c>
      <c r="C97" t="s">
        <v>593</v>
      </c>
      <c r="D97" t="s">
        <v>103</v>
      </c>
      <c r="E97" t="s">
        <v>126</v>
      </c>
      <c r="F97" t="s">
        <v>523</v>
      </c>
      <c r="G97" t="s">
        <v>442</v>
      </c>
      <c r="H97" t="s">
        <v>212</v>
      </c>
      <c r="I97" t="s">
        <v>153</v>
      </c>
      <c r="J97" t="s">
        <v>285</v>
      </c>
      <c r="K97" s="78">
        <v>3.89</v>
      </c>
      <c r="L97" t="s">
        <v>105</v>
      </c>
      <c r="M97" s="79">
        <v>2.5000000000000001E-2</v>
      </c>
      <c r="N97" s="79">
        <v>4.1000000000000003E-3</v>
      </c>
      <c r="O97" s="78">
        <v>4333699.8</v>
      </c>
      <c r="P97" s="78">
        <v>109.61</v>
      </c>
      <c r="Q97" s="78">
        <v>0</v>
      </c>
      <c r="R97" s="78">
        <v>4750.1683507799999</v>
      </c>
      <c r="S97" s="79">
        <v>9.5999999999999992E-3</v>
      </c>
      <c r="T97" s="79">
        <v>1.2999999999999999E-3</v>
      </c>
      <c r="U97" s="79">
        <v>2.9999999999999997E-4</v>
      </c>
    </row>
    <row r="98" spans="2:21">
      <c r="B98" t="s">
        <v>594</v>
      </c>
      <c r="C98" t="s">
        <v>595</v>
      </c>
      <c r="D98" t="s">
        <v>103</v>
      </c>
      <c r="E98" t="s">
        <v>126</v>
      </c>
      <c r="F98" t="s">
        <v>523</v>
      </c>
      <c r="G98" t="s">
        <v>442</v>
      </c>
      <c r="H98" t="s">
        <v>564</v>
      </c>
      <c r="I98" t="s">
        <v>216</v>
      </c>
      <c r="J98" t="s">
        <v>285</v>
      </c>
      <c r="K98" s="78">
        <v>1.95</v>
      </c>
      <c r="L98" t="s">
        <v>105</v>
      </c>
      <c r="M98" s="79">
        <v>2.8500000000000001E-2</v>
      </c>
      <c r="N98" s="79">
        <v>1.2999999999999999E-3</v>
      </c>
      <c r="O98" s="78">
        <v>5685726.3899999997</v>
      </c>
      <c r="P98" s="78">
        <v>108.35</v>
      </c>
      <c r="Q98" s="78">
        <v>0</v>
      </c>
      <c r="R98" s="78">
        <v>6160.4845435650004</v>
      </c>
      <c r="S98" s="79">
        <v>1.3299999999999999E-2</v>
      </c>
      <c r="T98" s="79">
        <v>1.6999999999999999E-3</v>
      </c>
      <c r="U98" s="79">
        <v>2.9999999999999997E-4</v>
      </c>
    </row>
    <row r="99" spans="2:21">
      <c r="B99" t="s">
        <v>596</v>
      </c>
      <c r="C99" t="s">
        <v>597</v>
      </c>
      <c r="D99" t="s">
        <v>103</v>
      </c>
      <c r="E99" t="s">
        <v>126</v>
      </c>
      <c r="F99" t="s">
        <v>523</v>
      </c>
      <c r="G99" t="s">
        <v>442</v>
      </c>
      <c r="H99" t="s">
        <v>212</v>
      </c>
      <c r="I99" t="s">
        <v>153</v>
      </c>
      <c r="J99" t="s">
        <v>285</v>
      </c>
      <c r="K99" s="78">
        <v>5.96</v>
      </c>
      <c r="L99" t="s">
        <v>105</v>
      </c>
      <c r="M99" s="79">
        <v>3.3500000000000002E-2</v>
      </c>
      <c r="N99" s="79">
        <v>8.3999999999999995E-3</v>
      </c>
      <c r="O99" s="78">
        <v>10659807.550000001</v>
      </c>
      <c r="P99" s="78">
        <v>117.37</v>
      </c>
      <c r="Q99" s="78">
        <v>0</v>
      </c>
      <c r="R99" s="78">
        <v>12511.416121435001</v>
      </c>
      <c r="S99" s="79">
        <v>2.1499999999999998E-2</v>
      </c>
      <c r="T99" s="79">
        <v>3.3999999999999998E-3</v>
      </c>
      <c r="U99" s="79">
        <v>6.9999999999999999E-4</v>
      </c>
    </row>
    <row r="100" spans="2:21">
      <c r="B100" t="s">
        <v>598</v>
      </c>
      <c r="C100" t="s">
        <v>599</v>
      </c>
      <c r="D100" t="s">
        <v>103</v>
      </c>
      <c r="E100" t="s">
        <v>126</v>
      </c>
      <c r="F100" t="s">
        <v>389</v>
      </c>
      <c r="G100" t="s">
        <v>390</v>
      </c>
      <c r="H100" t="s">
        <v>564</v>
      </c>
      <c r="I100" t="s">
        <v>216</v>
      </c>
      <c r="J100" t="s">
        <v>285</v>
      </c>
      <c r="K100" s="78">
        <v>4.33</v>
      </c>
      <c r="L100" t="s">
        <v>105</v>
      </c>
      <c r="M100" s="79">
        <v>2.1999999999999999E-2</v>
      </c>
      <c r="N100" s="79">
        <v>8.6E-3</v>
      </c>
      <c r="O100" s="78">
        <v>87.88</v>
      </c>
      <c r="P100" s="78">
        <v>5380000</v>
      </c>
      <c r="Q100" s="78">
        <v>0</v>
      </c>
      <c r="R100" s="78">
        <v>4727.9440000000004</v>
      </c>
      <c r="S100" s="79">
        <v>0</v>
      </c>
      <c r="T100" s="79">
        <v>1.2999999999999999E-3</v>
      </c>
      <c r="U100" s="79">
        <v>2.0000000000000001E-4</v>
      </c>
    </row>
    <row r="101" spans="2:21">
      <c r="B101" t="s">
        <v>600</v>
      </c>
      <c r="C101" t="s">
        <v>601</v>
      </c>
      <c r="D101" t="s">
        <v>103</v>
      </c>
      <c r="E101" t="s">
        <v>126</v>
      </c>
      <c r="F101" t="s">
        <v>389</v>
      </c>
      <c r="G101" t="s">
        <v>390</v>
      </c>
      <c r="H101" t="s">
        <v>564</v>
      </c>
      <c r="I101" t="s">
        <v>216</v>
      </c>
      <c r="J101" t="s">
        <v>285</v>
      </c>
      <c r="K101" s="78">
        <v>1.46</v>
      </c>
      <c r="L101" t="s">
        <v>105</v>
      </c>
      <c r="M101" s="79">
        <v>2.8000000000000001E-2</v>
      </c>
      <c r="N101" s="79">
        <v>5.4999999999999997E-3</v>
      </c>
      <c r="O101" s="78">
        <v>385.8</v>
      </c>
      <c r="P101" s="78">
        <v>5338000</v>
      </c>
      <c r="Q101" s="78">
        <v>0</v>
      </c>
      <c r="R101" s="78">
        <v>20594.004000000001</v>
      </c>
      <c r="S101" s="79">
        <v>0</v>
      </c>
      <c r="T101" s="79">
        <v>5.7000000000000002E-3</v>
      </c>
      <c r="U101" s="79">
        <v>1.1000000000000001E-3</v>
      </c>
    </row>
    <row r="102" spans="2:21">
      <c r="B102" t="s">
        <v>602</v>
      </c>
      <c r="C102" t="s">
        <v>603</v>
      </c>
      <c r="D102" t="s">
        <v>103</v>
      </c>
      <c r="E102" t="s">
        <v>126</v>
      </c>
      <c r="F102" t="s">
        <v>389</v>
      </c>
      <c r="G102" t="s">
        <v>390</v>
      </c>
      <c r="H102" t="s">
        <v>564</v>
      </c>
      <c r="I102" t="s">
        <v>216</v>
      </c>
      <c r="J102" t="s">
        <v>285</v>
      </c>
      <c r="K102" s="78">
        <v>2.71</v>
      </c>
      <c r="L102" t="s">
        <v>105</v>
      </c>
      <c r="M102" s="79">
        <v>1.49E-2</v>
      </c>
      <c r="N102" s="79">
        <v>1.12E-2</v>
      </c>
      <c r="O102" s="78">
        <v>20.85</v>
      </c>
      <c r="P102" s="78">
        <v>5150120</v>
      </c>
      <c r="Q102" s="78">
        <v>0</v>
      </c>
      <c r="R102" s="78">
        <v>1073.8000199999999</v>
      </c>
      <c r="S102" s="79">
        <v>0</v>
      </c>
      <c r="T102" s="79">
        <v>2.9999999999999997E-4</v>
      </c>
      <c r="U102" s="79">
        <v>1E-4</v>
      </c>
    </row>
    <row r="103" spans="2:21">
      <c r="B103" t="s">
        <v>604</v>
      </c>
      <c r="C103" t="s">
        <v>605</v>
      </c>
      <c r="D103" t="s">
        <v>103</v>
      </c>
      <c r="E103" t="s">
        <v>126</v>
      </c>
      <c r="F103" t="s">
        <v>606</v>
      </c>
      <c r="G103" t="s">
        <v>442</v>
      </c>
      <c r="H103" t="s">
        <v>564</v>
      </c>
      <c r="I103" t="s">
        <v>216</v>
      </c>
      <c r="J103" t="s">
        <v>607</v>
      </c>
      <c r="K103" s="78">
        <v>2.91</v>
      </c>
      <c r="L103" t="s">
        <v>105</v>
      </c>
      <c r="M103" s="79">
        <v>3.2899999999999999E-2</v>
      </c>
      <c r="N103" s="79">
        <v>2.5999999999999999E-3</v>
      </c>
      <c r="O103" s="78">
        <v>1</v>
      </c>
      <c r="P103" s="78">
        <v>111</v>
      </c>
      <c r="Q103" s="78">
        <v>0</v>
      </c>
      <c r="R103" s="78">
        <v>1.1100000000000001E-3</v>
      </c>
      <c r="S103" s="79">
        <v>0</v>
      </c>
      <c r="T103" s="79">
        <v>0</v>
      </c>
      <c r="U103" s="79">
        <v>0</v>
      </c>
    </row>
    <row r="104" spans="2:21">
      <c r="B104" t="s">
        <v>608</v>
      </c>
      <c r="C104" t="s">
        <v>609</v>
      </c>
      <c r="D104" t="s">
        <v>103</v>
      </c>
      <c r="E104" t="s">
        <v>126</v>
      </c>
      <c r="F104" t="s">
        <v>610</v>
      </c>
      <c r="G104" t="s">
        <v>442</v>
      </c>
      <c r="H104" t="s">
        <v>212</v>
      </c>
      <c r="I104" t="s">
        <v>153</v>
      </c>
      <c r="J104" t="s">
        <v>611</v>
      </c>
      <c r="K104" s="78">
        <v>0.8</v>
      </c>
      <c r="L104" t="s">
        <v>105</v>
      </c>
      <c r="M104" s="79">
        <v>5.0999999999999997E-2</v>
      </c>
      <c r="N104" s="79">
        <v>3.0999999999999999E-3</v>
      </c>
      <c r="O104" s="78">
        <v>5642</v>
      </c>
      <c r="P104" s="78">
        <v>128.69999999999999</v>
      </c>
      <c r="Q104" s="78">
        <v>0</v>
      </c>
      <c r="R104" s="78">
        <v>7.2612540000000001</v>
      </c>
      <c r="S104" s="79">
        <v>0</v>
      </c>
      <c r="T104" s="79">
        <v>0</v>
      </c>
      <c r="U104" s="79">
        <v>0</v>
      </c>
    </row>
    <row r="105" spans="2:21">
      <c r="B105" t="s">
        <v>612</v>
      </c>
      <c r="C105" t="s">
        <v>613</v>
      </c>
      <c r="D105" t="s">
        <v>103</v>
      </c>
      <c r="E105" t="s">
        <v>126</v>
      </c>
      <c r="F105" t="s">
        <v>610</v>
      </c>
      <c r="G105" t="s">
        <v>442</v>
      </c>
      <c r="H105" t="s">
        <v>212</v>
      </c>
      <c r="I105" t="s">
        <v>153</v>
      </c>
      <c r="J105" t="s">
        <v>285</v>
      </c>
      <c r="K105" s="78">
        <v>5.5</v>
      </c>
      <c r="L105" t="s">
        <v>105</v>
      </c>
      <c r="M105" s="79">
        <v>0.04</v>
      </c>
      <c r="N105" s="79">
        <v>1.1299999999999999E-2</v>
      </c>
      <c r="O105" s="78">
        <v>5668056.8399999999</v>
      </c>
      <c r="P105" s="78">
        <v>117.19</v>
      </c>
      <c r="Q105" s="78">
        <v>0</v>
      </c>
      <c r="R105" s="78">
        <v>6642.3958107959998</v>
      </c>
      <c r="S105" s="79">
        <v>1.9E-3</v>
      </c>
      <c r="T105" s="79">
        <v>1.8E-3</v>
      </c>
      <c r="U105" s="79">
        <v>2.9999999999999997E-4</v>
      </c>
    </row>
    <row r="106" spans="2:21">
      <c r="B106" t="s">
        <v>614</v>
      </c>
      <c r="C106" t="s">
        <v>615</v>
      </c>
      <c r="D106" t="s">
        <v>103</v>
      </c>
      <c r="E106" t="s">
        <v>126</v>
      </c>
      <c r="F106" t="s">
        <v>610</v>
      </c>
      <c r="G106" t="s">
        <v>442</v>
      </c>
      <c r="H106" t="s">
        <v>564</v>
      </c>
      <c r="I106" t="s">
        <v>216</v>
      </c>
      <c r="J106" t="s">
        <v>285</v>
      </c>
      <c r="K106" s="78">
        <v>5.77</v>
      </c>
      <c r="L106" t="s">
        <v>105</v>
      </c>
      <c r="M106" s="79">
        <v>2.7799999999999998E-2</v>
      </c>
      <c r="N106" s="79">
        <v>1.2699999999999999E-2</v>
      </c>
      <c r="O106" s="78">
        <v>14788578.84</v>
      </c>
      <c r="P106" s="78">
        <v>111.05</v>
      </c>
      <c r="Q106" s="78">
        <v>0</v>
      </c>
      <c r="R106" s="78">
        <v>16422.716801819999</v>
      </c>
      <c r="S106" s="79">
        <v>8.2000000000000007E-3</v>
      </c>
      <c r="T106" s="79">
        <v>4.4999999999999997E-3</v>
      </c>
      <c r="U106" s="79">
        <v>8.9999999999999998E-4</v>
      </c>
    </row>
    <row r="107" spans="2:21">
      <c r="B107" t="s">
        <v>616</v>
      </c>
      <c r="C107" t="s">
        <v>617</v>
      </c>
      <c r="D107" t="s">
        <v>103</v>
      </c>
      <c r="E107" t="s">
        <v>126</v>
      </c>
      <c r="F107" t="s">
        <v>457</v>
      </c>
      <c r="G107" t="s">
        <v>390</v>
      </c>
      <c r="H107" t="s">
        <v>564</v>
      </c>
      <c r="I107" t="s">
        <v>216</v>
      </c>
      <c r="J107" t="s">
        <v>285</v>
      </c>
      <c r="K107" s="78">
        <v>5.62</v>
      </c>
      <c r="L107" t="s">
        <v>105</v>
      </c>
      <c r="M107" s="79">
        <v>1.46E-2</v>
      </c>
      <c r="N107" s="79">
        <v>1.3299999999999999E-2</v>
      </c>
      <c r="O107" s="78">
        <v>468.79</v>
      </c>
      <c r="P107" s="78">
        <v>5049648</v>
      </c>
      <c r="Q107" s="78">
        <v>0</v>
      </c>
      <c r="R107" s="78">
        <v>23672.2448592</v>
      </c>
      <c r="S107" s="79">
        <v>0</v>
      </c>
      <c r="T107" s="79">
        <v>6.4999999999999997E-3</v>
      </c>
      <c r="U107" s="79">
        <v>1.1999999999999999E-3</v>
      </c>
    </row>
    <row r="108" spans="2:21">
      <c r="B108" t="s">
        <v>618</v>
      </c>
      <c r="C108" t="s">
        <v>619</v>
      </c>
      <c r="D108" t="s">
        <v>103</v>
      </c>
      <c r="E108" t="s">
        <v>126</v>
      </c>
      <c r="F108" t="s">
        <v>532</v>
      </c>
      <c r="G108" t="s">
        <v>533</v>
      </c>
      <c r="H108" t="s">
        <v>564</v>
      </c>
      <c r="I108" t="s">
        <v>216</v>
      </c>
      <c r="J108" t="s">
        <v>285</v>
      </c>
      <c r="K108" s="78">
        <v>3.24</v>
      </c>
      <c r="L108" t="s">
        <v>105</v>
      </c>
      <c r="M108" s="79">
        <v>3.85E-2</v>
      </c>
      <c r="N108" s="79">
        <v>-5.1000000000000004E-3</v>
      </c>
      <c r="O108" s="78">
        <v>4280250.45</v>
      </c>
      <c r="P108" s="78">
        <v>119.85</v>
      </c>
      <c r="Q108" s="78">
        <v>0</v>
      </c>
      <c r="R108" s="78">
        <v>5129.8801643249999</v>
      </c>
      <c r="S108" s="79">
        <v>1.7899999999999999E-2</v>
      </c>
      <c r="T108" s="79">
        <v>1.4E-3</v>
      </c>
      <c r="U108" s="79">
        <v>2.9999999999999997E-4</v>
      </c>
    </row>
    <row r="109" spans="2:21">
      <c r="B109" t="s">
        <v>620</v>
      </c>
      <c r="C109" t="s">
        <v>621</v>
      </c>
      <c r="D109" t="s">
        <v>103</v>
      </c>
      <c r="E109" t="s">
        <v>126</v>
      </c>
      <c r="F109" t="s">
        <v>532</v>
      </c>
      <c r="G109" t="s">
        <v>533</v>
      </c>
      <c r="H109" t="s">
        <v>564</v>
      </c>
      <c r="I109" t="s">
        <v>216</v>
      </c>
      <c r="J109" t="s">
        <v>285</v>
      </c>
      <c r="K109" s="78">
        <v>4.12</v>
      </c>
      <c r="L109" t="s">
        <v>105</v>
      </c>
      <c r="M109" s="79">
        <v>3.85E-2</v>
      </c>
      <c r="N109" s="79">
        <v>-1.6999999999999999E-3</v>
      </c>
      <c r="O109" s="78">
        <v>3746988.47</v>
      </c>
      <c r="P109" s="78">
        <v>122.75</v>
      </c>
      <c r="Q109" s="78">
        <v>0</v>
      </c>
      <c r="R109" s="78">
        <v>4599.4283469250004</v>
      </c>
      <c r="S109" s="79">
        <v>1.4999999999999999E-2</v>
      </c>
      <c r="T109" s="79">
        <v>1.2999999999999999E-3</v>
      </c>
      <c r="U109" s="79">
        <v>2.0000000000000001E-4</v>
      </c>
    </row>
    <row r="110" spans="2:21">
      <c r="B110" t="s">
        <v>622</v>
      </c>
      <c r="C110" t="s">
        <v>623</v>
      </c>
      <c r="D110" t="s">
        <v>103</v>
      </c>
      <c r="E110" t="s">
        <v>126</v>
      </c>
      <c r="F110" t="s">
        <v>532</v>
      </c>
      <c r="G110" t="s">
        <v>533</v>
      </c>
      <c r="H110" t="s">
        <v>564</v>
      </c>
      <c r="I110" t="s">
        <v>216</v>
      </c>
      <c r="J110" t="s">
        <v>285</v>
      </c>
      <c r="K110" s="78">
        <v>0.41</v>
      </c>
      <c r="L110" t="s">
        <v>105</v>
      </c>
      <c r="M110" s="79">
        <v>3.9E-2</v>
      </c>
      <c r="N110" s="79">
        <v>1.1000000000000001E-3</v>
      </c>
      <c r="O110" s="78">
        <v>2858826.81</v>
      </c>
      <c r="P110" s="78">
        <v>111.04</v>
      </c>
      <c r="Q110" s="78">
        <v>0</v>
      </c>
      <c r="R110" s="78">
        <v>3174.4412898239998</v>
      </c>
      <c r="S110" s="79">
        <v>1.44E-2</v>
      </c>
      <c r="T110" s="79">
        <v>8.9999999999999998E-4</v>
      </c>
      <c r="U110" s="79">
        <v>2.0000000000000001E-4</v>
      </c>
    </row>
    <row r="111" spans="2:21">
      <c r="B111" t="s">
        <v>624</v>
      </c>
      <c r="C111" t="s">
        <v>625</v>
      </c>
      <c r="D111" t="s">
        <v>103</v>
      </c>
      <c r="E111" t="s">
        <v>126</v>
      </c>
      <c r="F111" t="s">
        <v>532</v>
      </c>
      <c r="G111" t="s">
        <v>533</v>
      </c>
      <c r="H111" t="s">
        <v>564</v>
      </c>
      <c r="I111" t="s">
        <v>216</v>
      </c>
      <c r="J111" t="s">
        <v>285</v>
      </c>
      <c r="K111" s="78">
        <v>1.39</v>
      </c>
      <c r="L111" t="s">
        <v>105</v>
      </c>
      <c r="M111" s="79">
        <v>3.9E-2</v>
      </c>
      <c r="N111" s="79">
        <v>-2.0999999999999999E-3</v>
      </c>
      <c r="O111" s="78">
        <v>4614665.4800000004</v>
      </c>
      <c r="P111" s="78">
        <v>115.67</v>
      </c>
      <c r="Q111" s="78">
        <v>0</v>
      </c>
      <c r="R111" s="78">
        <v>5337.7835607159996</v>
      </c>
      <c r="S111" s="79">
        <v>1.1599999999999999E-2</v>
      </c>
      <c r="T111" s="79">
        <v>1.5E-3</v>
      </c>
      <c r="U111" s="79">
        <v>2.9999999999999997E-4</v>
      </c>
    </row>
    <row r="112" spans="2:21">
      <c r="B112" t="s">
        <v>626</v>
      </c>
      <c r="C112" t="s">
        <v>627</v>
      </c>
      <c r="D112" t="s">
        <v>103</v>
      </c>
      <c r="E112" t="s">
        <v>126</v>
      </c>
      <c r="F112" t="s">
        <v>628</v>
      </c>
      <c r="G112" t="s">
        <v>390</v>
      </c>
      <c r="H112" t="s">
        <v>564</v>
      </c>
      <c r="I112" t="s">
        <v>216</v>
      </c>
      <c r="J112" t="s">
        <v>285</v>
      </c>
      <c r="K112" s="78">
        <v>1.5</v>
      </c>
      <c r="L112" t="s">
        <v>105</v>
      </c>
      <c r="M112" s="79">
        <v>0.02</v>
      </c>
      <c r="N112" s="79">
        <v>-1.9E-3</v>
      </c>
      <c r="O112" s="78">
        <v>3531193.83</v>
      </c>
      <c r="P112" s="78">
        <v>105.78</v>
      </c>
      <c r="Q112" s="78">
        <v>1916.6337000000001</v>
      </c>
      <c r="R112" s="78">
        <v>5651.9305333740003</v>
      </c>
      <c r="S112" s="79">
        <v>1.24E-2</v>
      </c>
      <c r="T112" s="79">
        <v>1.6000000000000001E-3</v>
      </c>
      <c r="U112" s="79">
        <v>2.9999999999999997E-4</v>
      </c>
    </row>
    <row r="113" spans="2:21">
      <c r="B113" t="s">
        <v>629</v>
      </c>
      <c r="C113" t="s">
        <v>630</v>
      </c>
      <c r="D113" t="s">
        <v>103</v>
      </c>
      <c r="E113" t="s">
        <v>126</v>
      </c>
      <c r="F113" t="s">
        <v>545</v>
      </c>
      <c r="G113" t="s">
        <v>442</v>
      </c>
      <c r="H113" t="s">
        <v>564</v>
      </c>
      <c r="I113" t="s">
        <v>216</v>
      </c>
      <c r="J113" t="s">
        <v>285</v>
      </c>
      <c r="K113" s="78">
        <v>6.54</v>
      </c>
      <c r="L113" t="s">
        <v>105</v>
      </c>
      <c r="M113" s="79">
        <v>2.4E-2</v>
      </c>
      <c r="N113" s="79">
        <v>7.1999999999999998E-3</v>
      </c>
      <c r="O113" s="78">
        <v>12550909.949999999</v>
      </c>
      <c r="P113" s="78">
        <v>114.16</v>
      </c>
      <c r="Q113" s="78">
        <v>0</v>
      </c>
      <c r="R113" s="78">
        <v>14328.118798920001</v>
      </c>
      <c r="S113" s="79">
        <v>2.3099999999999999E-2</v>
      </c>
      <c r="T113" s="79">
        <v>3.8999999999999998E-3</v>
      </c>
      <c r="U113" s="79">
        <v>8.0000000000000004E-4</v>
      </c>
    </row>
    <row r="114" spans="2:21">
      <c r="B114" t="s">
        <v>631</v>
      </c>
      <c r="C114" t="s">
        <v>632</v>
      </c>
      <c r="D114" t="s">
        <v>103</v>
      </c>
      <c r="E114" t="s">
        <v>126</v>
      </c>
      <c r="F114" t="s">
        <v>545</v>
      </c>
      <c r="G114" t="s">
        <v>442</v>
      </c>
      <c r="H114" t="s">
        <v>212</v>
      </c>
      <c r="I114" t="s">
        <v>153</v>
      </c>
      <c r="J114" t="s">
        <v>285</v>
      </c>
      <c r="K114" s="78">
        <v>2.69</v>
      </c>
      <c r="L114" t="s">
        <v>105</v>
      </c>
      <c r="M114" s="79">
        <v>3.4799999999999998E-2</v>
      </c>
      <c r="N114" s="79">
        <v>-5.9999999999999995E-4</v>
      </c>
      <c r="O114" s="78">
        <v>214331.48</v>
      </c>
      <c r="P114" s="78">
        <v>109.93</v>
      </c>
      <c r="Q114" s="78">
        <v>0</v>
      </c>
      <c r="R114" s="78">
        <v>235.61459596399999</v>
      </c>
      <c r="S114" s="79">
        <v>5.0000000000000001E-4</v>
      </c>
      <c r="T114" s="79">
        <v>1E-4</v>
      </c>
      <c r="U114" s="79">
        <v>0</v>
      </c>
    </row>
    <row r="115" spans="2:21">
      <c r="B115" t="s">
        <v>633</v>
      </c>
      <c r="C115" t="s">
        <v>634</v>
      </c>
      <c r="D115" t="s">
        <v>103</v>
      </c>
      <c r="E115" t="s">
        <v>126</v>
      </c>
      <c r="F115" t="s">
        <v>635</v>
      </c>
      <c r="G115" t="s">
        <v>533</v>
      </c>
      <c r="H115" t="s">
        <v>564</v>
      </c>
      <c r="I115" t="s">
        <v>216</v>
      </c>
      <c r="J115" t="s">
        <v>285</v>
      </c>
      <c r="K115" s="78">
        <v>0.9</v>
      </c>
      <c r="L115" t="s">
        <v>105</v>
      </c>
      <c r="M115" s="79">
        <v>4.8899999999999999E-2</v>
      </c>
      <c r="N115" s="79">
        <v>2.5999999999999999E-3</v>
      </c>
      <c r="O115" s="78">
        <v>110922.53</v>
      </c>
      <c r="P115" s="78">
        <v>128.15</v>
      </c>
      <c r="Q115" s="78">
        <v>0</v>
      </c>
      <c r="R115" s="78">
        <v>142.14722219500001</v>
      </c>
      <c r="S115" s="79">
        <v>3.0000000000000001E-3</v>
      </c>
      <c r="T115" s="79">
        <v>0</v>
      </c>
      <c r="U115" s="79">
        <v>0</v>
      </c>
    </row>
    <row r="116" spans="2:21">
      <c r="B116" t="s">
        <v>636</v>
      </c>
      <c r="C116" t="s">
        <v>637</v>
      </c>
      <c r="D116" t="s">
        <v>103</v>
      </c>
      <c r="E116" t="s">
        <v>126</v>
      </c>
      <c r="F116" t="s">
        <v>635</v>
      </c>
      <c r="G116" t="s">
        <v>533</v>
      </c>
      <c r="H116" t="s">
        <v>212</v>
      </c>
      <c r="I116" t="s">
        <v>153</v>
      </c>
      <c r="J116" t="s">
        <v>285</v>
      </c>
      <c r="K116" s="78">
        <v>5.22</v>
      </c>
      <c r="L116" t="s">
        <v>105</v>
      </c>
      <c r="M116" s="79">
        <v>2.4799999999999999E-2</v>
      </c>
      <c r="N116" s="79">
        <v>2.0999999999999999E-3</v>
      </c>
      <c r="O116" s="78">
        <v>5691209.1100000003</v>
      </c>
      <c r="P116" s="78">
        <v>114.51</v>
      </c>
      <c r="Q116" s="78">
        <v>0</v>
      </c>
      <c r="R116" s="78">
        <v>6517.0035518610002</v>
      </c>
      <c r="S116" s="79">
        <v>1.34E-2</v>
      </c>
      <c r="T116" s="79">
        <v>1.8E-3</v>
      </c>
      <c r="U116" s="79">
        <v>2.9999999999999997E-4</v>
      </c>
    </row>
    <row r="117" spans="2:21">
      <c r="B117" t="s">
        <v>638</v>
      </c>
      <c r="C117" t="s">
        <v>639</v>
      </c>
      <c r="D117" t="s">
        <v>103</v>
      </c>
      <c r="E117" t="s">
        <v>126</v>
      </c>
      <c r="F117" t="s">
        <v>640</v>
      </c>
      <c r="G117" t="s">
        <v>442</v>
      </c>
      <c r="H117" t="s">
        <v>564</v>
      </c>
      <c r="I117" t="s">
        <v>216</v>
      </c>
      <c r="J117" t="s">
        <v>285</v>
      </c>
      <c r="K117" s="78">
        <v>3.83</v>
      </c>
      <c r="L117" t="s">
        <v>105</v>
      </c>
      <c r="M117" s="79">
        <v>2.8500000000000001E-2</v>
      </c>
      <c r="N117" s="79">
        <v>-1.1000000000000001E-3</v>
      </c>
      <c r="O117" s="78">
        <v>19054175.75</v>
      </c>
      <c r="P117" s="78">
        <v>115.33</v>
      </c>
      <c r="Q117" s="78">
        <v>0</v>
      </c>
      <c r="R117" s="78">
        <v>21975.180892475</v>
      </c>
      <c r="S117" s="79">
        <v>2.7900000000000001E-2</v>
      </c>
      <c r="T117" s="79">
        <v>6.0000000000000001E-3</v>
      </c>
      <c r="U117" s="79">
        <v>1.1999999999999999E-3</v>
      </c>
    </row>
    <row r="118" spans="2:21">
      <c r="B118" t="s">
        <v>641</v>
      </c>
      <c r="C118" t="s">
        <v>642</v>
      </c>
      <c r="D118" t="s">
        <v>103</v>
      </c>
      <c r="E118" t="s">
        <v>126</v>
      </c>
      <c r="F118" t="s">
        <v>643</v>
      </c>
      <c r="G118" t="s">
        <v>442</v>
      </c>
      <c r="H118" t="s">
        <v>564</v>
      </c>
      <c r="I118" t="s">
        <v>216</v>
      </c>
      <c r="J118" t="s">
        <v>285</v>
      </c>
      <c r="K118" s="78">
        <v>5.82</v>
      </c>
      <c r="L118" t="s">
        <v>105</v>
      </c>
      <c r="M118" s="79">
        <v>1.4E-2</v>
      </c>
      <c r="N118" s="79">
        <v>2.0999999999999999E-3</v>
      </c>
      <c r="O118" s="78">
        <v>12487871.699999999</v>
      </c>
      <c r="P118" s="78">
        <v>108.68</v>
      </c>
      <c r="Q118" s="78">
        <v>0</v>
      </c>
      <c r="R118" s="78">
        <v>13571.818963559999</v>
      </c>
      <c r="S118" s="79">
        <v>2.75E-2</v>
      </c>
      <c r="T118" s="79">
        <v>3.7000000000000002E-3</v>
      </c>
      <c r="U118" s="79">
        <v>6.9999999999999999E-4</v>
      </c>
    </row>
    <row r="119" spans="2:21">
      <c r="B119" t="s">
        <v>644</v>
      </c>
      <c r="C119" t="s">
        <v>645</v>
      </c>
      <c r="D119" t="s">
        <v>103</v>
      </c>
      <c r="E119" t="s">
        <v>126</v>
      </c>
      <c r="F119" t="s">
        <v>407</v>
      </c>
      <c r="G119" t="s">
        <v>390</v>
      </c>
      <c r="H119" t="s">
        <v>564</v>
      </c>
      <c r="I119" t="s">
        <v>216</v>
      </c>
      <c r="J119" t="s">
        <v>285</v>
      </c>
      <c r="K119" s="78">
        <v>3.7</v>
      </c>
      <c r="L119" t="s">
        <v>105</v>
      </c>
      <c r="M119" s="79">
        <v>1.8200000000000001E-2</v>
      </c>
      <c r="N119" s="79">
        <v>7.7999999999999996E-3</v>
      </c>
      <c r="O119" s="78">
        <v>225.71</v>
      </c>
      <c r="P119" s="78">
        <v>5228000</v>
      </c>
      <c r="Q119" s="78">
        <v>0</v>
      </c>
      <c r="R119" s="78">
        <v>11800.1188</v>
      </c>
      <c r="S119" s="79">
        <v>0</v>
      </c>
      <c r="T119" s="79">
        <v>3.2000000000000002E-3</v>
      </c>
      <c r="U119" s="79">
        <v>5.9999999999999995E-4</v>
      </c>
    </row>
    <row r="120" spans="2:21">
      <c r="B120" t="s">
        <v>646</v>
      </c>
      <c r="C120" t="s">
        <v>647</v>
      </c>
      <c r="D120" t="s">
        <v>103</v>
      </c>
      <c r="E120" t="s">
        <v>126</v>
      </c>
      <c r="F120" t="s">
        <v>407</v>
      </c>
      <c r="G120" t="s">
        <v>390</v>
      </c>
      <c r="H120" t="s">
        <v>564</v>
      </c>
      <c r="I120" t="s">
        <v>216</v>
      </c>
      <c r="J120" t="s">
        <v>285</v>
      </c>
      <c r="K120" s="78">
        <v>2.93</v>
      </c>
      <c r="L120" t="s">
        <v>105</v>
      </c>
      <c r="M120" s="79">
        <v>1.06E-2</v>
      </c>
      <c r="N120" s="79">
        <v>7.4000000000000003E-3</v>
      </c>
      <c r="O120" s="78">
        <v>281.29000000000002</v>
      </c>
      <c r="P120" s="78">
        <v>5125000</v>
      </c>
      <c r="Q120" s="78">
        <v>0</v>
      </c>
      <c r="R120" s="78">
        <v>14416.112499999999</v>
      </c>
      <c r="S120" s="79">
        <v>0</v>
      </c>
      <c r="T120" s="79">
        <v>4.0000000000000001E-3</v>
      </c>
      <c r="U120" s="79">
        <v>8.0000000000000004E-4</v>
      </c>
    </row>
    <row r="121" spans="2:21">
      <c r="B121" t="s">
        <v>648</v>
      </c>
      <c r="C121" t="s">
        <v>649</v>
      </c>
      <c r="D121" t="s">
        <v>103</v>
      </c>
      <c r="E121" t="s">
        <v>126</v>
      </c>
      <c r="F121" t="s">
        <v>407</v>
      </c>
      <c r="G121" t="s">
        <v>390</v>
      </c>
      <c r="H121" t="s">
        <v>564</v>
      </c>
      <c r="I121" t="s">
        <v>216</v>
      </c>
      <c r="J121" t="s">
        <v>285</v>
      </c>
      <c r="K121" s="78">
        <v>4.8</v>
      </c>
      <c r="L121" t="s">
        <v>105</v>
      </c>
      <c r="M121" s="79">
        <v>1.89E-2</v>
      </c>
      <c r="N121" s="79">
        <v>1.15E-2</v>
      </c>
      <c r="O121" s="78">
        <v>519.05999999999995</v>
      </c>
      <c r="P121" s="78">
        <v>5134000</v>
      </c>
      <c r="Q121" s="78">
        <v>0</v>
      </c>
      <c r="R121" s="78">
        <v>26648.540400000002</v>
      </c>
      <c r="S121" s="79">
        <v>0</v>
      </c>
      <c r="T121" s="79">
        <v>7.3000000000000001E-3</v>
      </c>
      <c r="U121" s="79">
        <v>1.4E-3</v>
      </c>
    </row>
    <row r="122" spans="2:21">
      <c r="B122" t="s">
        <v>650</v>
      </c>
      <c r="C122" t="s">
        <v>651</v>
      </c>
      <c r="D122" t="s">
        <v>103</v>
      </c>
      <c r="E122" t="s">
        <v>126</v>
      </c>
      <c r="F122" t="s">
        <v>652</v>
      </c>
      <c r="G122" t="s">
        <v>390</v>
      </c>
      <c r="H122" t="s">
        <v>564</v>
      </c>
      <c r="I122" t="s">
        <v>216</v>
      </c>
      <c r="J122" t="s">
        <v>285</v>
      </c>
      <c r="K122" s="78">
        <v>1.93</v>
      </c>
      <c r="L122" t="s">
        <v>105</v>
      </c>
      <c r="M122" s="79">
        <v>4.4999999999999998E-2</v>
      </c>
      <c r="N122" s="79">
        <v>1E-4</v>
      </c>
      <c r="O122" s="78">
        <v>27308173.68</v>
      </c>
      <c r="P122" s="78">
        <v>132.18</v>
      </c>
      <c r="Q122" s="78">
        <v>372.64564999999999</v>
      </c>
      <c r="R122" s="78">
        <v>36468.589620223996</v>
      </c>
      <c r="S122" s="79">
        <v>1.6E-2</v>
      </c>
      <c r="T122" s="79">
        <v>0.01</v>
      </c>
      <c r="U122" s="79">
        <v>1.9E-3</v>
      </c>
    </row>
    <row r="123" spans="2:21">
      <c r="B123" t="s">
        <v>653</v>
      </c>
      <c r="C123" t="s">
        <v>654</v>
      </c>
      <c r="D123" t="s">
        <v>103</v>
      </c>
      <c r="E123" t="s">
        <v>126</v>
      </c>
      <c r="F123" t="s">
        <v>655</v>
      </c>
      <c r="G123" t="s">
        <v>533</v>
      </c>
      <c r="H123" t="s">
        <v>212</v>
      </c>
      <c r="I123" t="s">
        <v>153</v>
      </c>
      <c r="J123" t="s">
        <v>285</v>
      </c>
      <c r="K123" s="78">
        <v>1.47</v>
      </c>
      <c r="L123" t="s">
        <v>105</v>
      </c>
      <c r="M123" s="79">
        <v>4.0500000000000001E-2</v>
      </c>
      <c r="N123" s="79">
        <v>-1.1999999999999999E-3</v>
      </c>
      <c r="O123" s="78">
        <v>1613238.43</v>
      </c>
      <c r="P123" s="78">
        <v>131.25</v>
      </c>
      <c r="Q123" s="78">
        <v>0</v>
      </c>
      <c r="R123" s="78">
        <v>2117.375439375</v>
      </c>
      <c r="S123" s="79">
        <v>1.4800000000000001E-2</v>
      </c>
      <c r="T123" s="79">
        <v>5.9999999999999995E-4</v>
      </c>
      <c r="U123" s="79">
        <v>1E-4</v>
      </c>
    </row>
    <row r="124" spans="2:21">
      <c r="B124" t="s">
        <v>656</v>
      </c>
      <c r="C124" t="s">
        <v>657</v>
      </c>
      <c r="D124" t="s">
        <v>103</v>
      </c>
      <c r="E124" t="s">
        <v>126</v>
      </c>
      <c r="F124" t="s">
        <v>658</v>
      </c>
      <c r="G124" t="s">
        <v>442</v>
      </c>
      <c r="H124" t="s">
        <v>212</v>
      </c>
      <c r="I124" t="s">
        <v>153</v>
      </c>
      <c r="J124" t="s">
        <v>285</v>
      </c>
      <c r="K124" s="78">
        <v>3.13</v>
      </c>
      <c r="L124" t="s">
        <v>105</v>
      </c>
      <c r="M124" s="79">
        <v>2.7400000000000001E-2</v>
      </c>
      <c r="N124" s="79">
        <v>5.9999999999999995E-4</v>
      </c>
      <c r="O124" s="78">
        <v>2576567.94</v>
      </c>
      <c r="P124" s="78">
        <v>111.71</v>
      </c>
      <c r="Q124" s="78">
        <v>0</v>
      </c>
      <c r="R124" s="78">
        <v>2878.2840457739999</v>
      </c>
      <c r="S124" s="79">
        <v>5.7999999999999996E-3</v>
      </c>
      <c r="T124" s="79">
        <v>8.0000000000000004E-4</v>
      </c>
      <c r="U124" s="79">
        <v>2.0000000000000001E-4</v>
      </c>
    </row>
    <row r="125" spans="2:21">
      <c r="B125" t="s">
        <v>659</v>
      </c>
      <c r="C125" t="s">
        <v>660</v>
      </c>
      <c r="D125" t="s">
        <v>103</v>
      </c>
      <c r="E125" t="s">
        <v>126</v>
      </c>
      <c r="F125" t="s">
        <v>658</v>
      </c>
      <c r="G125" t="s">
        <v>442</v>
      </c>
      <c r="H125" t="s">
        <v>212</v>
      </c>
      <c r="I125" t="s">
        <v>153</v>
      </c>
      <c r="J125" t="s">
        <v>285</v>
      </c>
      <c r="K125" s="78">
        <v>7.27</v>
      </c>
      <c r="L125" t="s">
        <v>105</v>
      </c>
      <c r="M125" s="79">
        <v>1.9599999999999999E-2</v>
      </c>
      <c r="N125" s="79">
        <v>5.5999999999999999E-3</v>
      </c>
      <c r="O125" s="78">
        <v>9832780.3000000007</v>
      </c>
      <c r="P125" s="78">
        <v>112.38</v>
      </c>
      <c r="Q125" s="78">
        <v>0</v>
      </c>
      <c r="R125" s="78">
        <v>11050.07850114</v>
      </c>
      <c r="S125" s="79">
        <v>0.01</v>
      </c>
      <c r="T125" s="79">
        <v>3.0000000000000001E-3</v>
      </c>
      <c r="U125" s="79">
        <v>5.9999999999999995E-4</v>
      </c>
    </row>
    <row r="126" spans="2:21">
      <c r="B126" t="s">
        <v>661</v>
      </c>
      <c r="C126" t="s">
        <v>662</v>
      </c>
      <c r="D126" t="s">
        <v>103</v>
      </c>
      <c r="E126" t="s">
        <v>126</v>
      </c>
      <c r="F126" t="s">
        <v>430</v>
      </c>
      <c r="G126" t="s">
        <v>390</v>
      </c>
      <c r="H126" t="s">
        <v>212</v>
      </c>
      <c r="I126" t="s">
        <v>153</v>
      </c>
      <c r="J126" t="s">
        <v>285</v>
      </c>
      <c r="K126" s="78">
        <v>3.25</v>
      </c>
      <c r="L126" t="s">
        <v>105</v>
      </c>
      <c r="M126" s="79">
        <v>1.4200000000000001E-2</v>
      </c>
      <c r="N126" s="79">
        <v>8.0999999999999996E-3</v>
      </c>
      <c r="O126" s="78">
        <v>453.2</v>
      </c>
      <c r="P126" s="78">
        <v>5225000</v>
      </c>
      <c r="Q126" s="78">
        <v>0</v>
      </c>
      <c r="R126" s="78">
        <v>23679.7</v>
      </c>
      <c r="S126" s="79">
        <v>0</v>
      </c>
      <c r="T126" s="79">
        <v>6.4999999999999997E-3</v>
      </c>
      <c r="U126" s="79">
        <v>1.1999999999999999E-3</v>
      </c>
    </row>
    <row r="127" spans="2:21">
      <c r="B127" t="s">
        <v>663</v>
      </c>
      <c r="C127" t="s">
        <v>664</v>
      </c>
      <c r="D127" t="s">
        <v>103</v>
      </c>
      <c r="E127" t="s">
        <v>126</v>
      </c>
      <c r="F127" t="s">
        <v>430</v>
      </c>
      <c r="G127" t="s">
        <v>390</v>
      </c>
      <c r="H127" t="s">
        <v>212</v>
      </c>
      <c r="I127" t="s">
        <v>153</v>
      </c>
      <c r="J127" t="s">
        <v>285</v>
      </c>
      <c r="K127" s="78">
        <v>3.91</v>
      </c>
      <c r="L127" t="s">
        <v>105</v>
      </c>
      <c r="M127" s="79">
        <v>1.5900000000000001E-2</v>
      </c>
      <c r="N127" s="79">
        <v>7.7999999999999996E-3</v>
      </c>
      <c r="O127" s="78">
        <v>330.6</v>
      </c>
      <c r="P127" s="78">
        <v>5190000</v>
      </c>
      <c r="Q127" s="78">
        <v>0</v>
      </c>
      <c r="R127" s="78">
        <v>17158.14</v>
      </c>
      <c r="S127" s="79">
        <v>0</v>
      </c>
      <c r="T127" s="79">
        <v>4.7000000000000002E-3</v>
      </c>
      <c r="U127" s="79">
        <v>8.9999999999999998E-4</v>
      </c>
    </row>
    <row r="128" spans="2:21">
      <c r="B128" t="s">
        <v>665</v>
      </c>
      <c r="C128" t="s">
        <v>666</v>
      </c>
      <c r="D128" t="s">
        <v>103</v>
      </c>
      <c r="E128" t="s">
        <v>126</v>
      </c>
      <c r="F128" t="s">
        <v>667</v>
      </c>
      <c r="G128" t="s">
        <v>533</v>
      </c>
      <c r="H128" t="s">
        <v>212</v>
      </c>
      <c r="I128" t="s">
        <v>153</v>
      </c>
      <c r="J128" t="s">
        <v>285</v>
      </c>
      <c r="K128" s="78">
        <v>6.39</v>
      </c>
      <c r="L128" t="s">
        <v>105</v>
      </c>
      <c r="M128" s="79">
        <v>2.2499999999999999E-2</v>
      </c>
      <c r="N128" s="79">
        <v>3.3E-3</v>
      </c>
      <c r="O128" s="78">
        <v>4024875.5</v>
      </c>
      <c r="P128" s="78">
        <v>115.5</v>
      </c>
      <c r="Q128" s="78">
        <v>0</v>
      </c>
      <c r="R128" s="78">
        <v>4648.7312025000001</v>
      </c>
      <c r="S128" s="79">
        <v>9.7999999999999997E-3</v>
      </c>
      <c r="T128" s="79">
        <v>1.2999999999999999E-3</v>
      </c>
      <c r="U128" s="79">
        <v>2.0000000000000001E-4</v>
      </c>
    </row>
    <row r="129" spans="2:21">
      <c r="B129" t="s">
        <v>668</v>
      </c>
      <c r="C129" t="s">
        <v>669</v>
      </c>
      <c r="D129" t="s">
        <v>103</v>
      </c>
      <c r="E129" t="s">
        <v>126</v>
      </c>
      <c r="F129" t="s">
        <v>457</v>
      </c>
      <c r="G129" t="s">
        <v>390</v>
      </c>
      <c r="H129" t="s">
        <v>564</v>
      </c>
      <c r="I129" t="s">
        <v>216</v>
      </c>
      <c r="J129" t="s">
        <v>285</v>
      </c>
      <c r="K129" s="78">
        <v>0.3</v>
      </c>
      <c r="L129" t="s">
        <v>105</v>
      </c>
      <c r="M129" s="79">
        <v>6.4000000000000001E-2</v>
      </c>
      <c r="N129" s="79">
        <v>1.23E-2</v>
      </c>
      <c r="O129" s="78">
        <v>34665307.409999996</v>
      </c>
      <c r="P129" s="78">
        <v>117.17</v>
      </c>
      <c r="Q129" s="78">
        <v>0</v>
      </c>
      <c r="R129" s="78">
        <v>40617.340692297003</v>
      </c>
      <c r="S129" s="79">
        <v>2.7699999999999999E-2</v>
      </c>
      <c r="T129" s="79">
        <v>1.12E-2</v>
      </c>
      <c r="U129" s="79">
        <v>2.0999999999999999E-3</v>
      </c>
    </row>
    <row r="130" spans="2:21">
      <c r="B130" t="s">
        <v>670</v>
      </c>
      <c r="C130" t="s">
        <v>671</v>
      </c>
      <c r="D130" t="s">
        <v>103</v>
      </c>
      <c r="E130" t="s">
        <v>126</v>
      </c>
      <c r="F130" t="s">
        <v>672</v>
      </c>
      <c r="G130" t="s">
        <v>130</v>
      </c>
      <c r="H130" t="s">
        <v>564</v>
      </c>
      <c r="I130" t="s">
        <v>216</v>
      </c>
      <c r="J130" t="s">
        <v>285</v>
      </c>
      <c r="K130" s="78">
        <v>1.76</v>
      </c>
      <c r="L130" t="s">
        <v>105</v>
      </c>
      <c r="M130" s="79">
        <v>2.1499999999999998E-2</v>
      </c>
      <c r="N130" s="79">
        <v>1.6000000000000001E-3</v>
      </c>
      <c r="O130" s="78">
        <v>10732523.58</v>
      </c>
      <c r="P130" s="78">
        <v>104.71</v>
      </c>
      <c r="Q130" s="78">
        <v>898.30363999999997</v>
      </c>
      <c r="R130" s="78">
        <v>12136.329080617999</v>
      </c>
      <c r="S130" s="79">
        <v>1.4200000000000001E-2</v>
      </c>
      <c r="T130" s="79">
        <v>3.3E-3</v>
      </c>
      <c r="U130" s="79">
        <v>5.9999999999999995E-4</v>
      </c>
    </row>
    <row r="131" spans="2:21">
      <c r="B131" t="s">
        <v>673</v>
      </c>
      <c r="C131" t="s">
        <v>674</v>
      </c>
      <c r="D131" t="s">
        <v>103</v>
      </c>
      <c r="E131" t="s">
        <v>126</v>
      </c>
      <c r="F131" t="s">
        <v>672</v>
      </c>
      <c r="G131" t="s">
        <v>130</v>
      </c>
      <c r="H131" t="s">
        <v>564</v>
      </c>
      <c r="I131" t="s">
        <v>216</v>
      </c>
      <c r="J131" t="s">
        <v>285</v>
      </c>
      <c r="K131" s="78">
        <v>3.27</v>
      </c>
      <c r="L131" t="s">
        <v>105</v>
      </c>
      <c r="M131" s="79">
        <v>1.7999999999999999E-2</v>
      </c>
      <c r="N131" s="79">
        <v>3.2000000000000002E-3</v>
      </c>
      <c r="O131" s="78">
        <v>7078915.3600000003</v>
      </c>
      <c r="P131" s="78">
        <v>106.11</v>
      </c>
      <c r="Q131" s="78">
        <v>0</v>
      </c>
      <c r="R131" s="78">
        <v>7511.4370884959999</v>
      </c>
      <c r="S131" s="79">
        <v>9.7999999999999997E-3</v>
      </c>
      <c r="T131" s="79">
        <v>2.0999999999999999E-3</v>
      </c>
      <c r="U131" s="79">
        <v>4.0000000000000002E-4</v>
      </c>
    </row>
    <row r="132" spans="2:21">
      <c r="B132" t="s">
        <v>675</v>
      </c>
      <c r="C132" t="s">
        <v>676</v>
      </c>
      <c r="D132" t="s">
        <v>103</v>
      </c>
      <c r="E132" t="s">
        <v>126</v>
      </c>
      <c r="F132" t="s">
        <v>677</v>
      </c>
      <c r="G132" t="s">
        <v>390</v>
      </c>
      <c r="H132" t="s">
        <v>678</v>
      </c>
      <c r="I132" t="s">
        <v>153</v>
      </c>
      <c r="J132" t="s">
        <v>285</v>
      </c>
      <c r="K132" s="78">
        <v>1</v>
      </c>
      <c r="L132" t="s">
        <v>105</v>
      </c>
      <c r="M132" s="79">
        <v>4.1500000000000002E-2</v>
      </c>
      <c r="N132" s="79">
        <v>-4.5999999999999999E-3</v>
      </c>
      <c r="O132" s="78">
        <v>457714.66</v>
      </c>
      <c r="P132" s="78">
        <v>111.29</v>
      </c>
      <c r="Q132" s="78">
        <v>0</v>
      </c>
      <c r="R132" s="78">
        <v>509.39064511399999</v>
      </c>
      <c r="S132" s="79">
        <v>2.3E-3</v>
      </c>
      <c r="T132" s="79">
        <v>1E-4</v>
      </c>
      <c r="U132" s="79">
        <v>0</v>
      </c>
    </row>
    <row r="133" spans="2:21">
      <c r="B133" t="s">
        <v>679</v>
      </c>
      <c r="C133" t="s">
        <v>680</v>
      </c>
      <c r="D133" t="s">
        <v>103</v>
      </c>
      <c r="E133" t="s">
        <v>126</v>
      </c>
      <c r="F133" t="s">
        <v>681</v>
      </c>
      <c r="G133" t="s">
        <v>130</v>
      </c>
      <c r="H133" t="s">
        <v>682</v>
      </c>
      <c r="I133" t="s">
        <v>216</v>
      </c>
      <c r="J133" t="s">
        <v>285</v>
      </c>
      <c r="K133" s="78">
        <v>1.79</v>
      </c>
      <c r="L133" t="s">
        <v>105</v>
      </c>
      <c r="M133" s="79">
        <v>2.8500000000000001E-2</v>
      </c>
      <c r="N133" s="79">
        <v>1.5699999999999999E-2</v>
      </c>
      <c r="O133" s="78">
        <v>2956867</v>
      </c>
      <c r="P133" s="78">
        <v>104.54</v>
      </c>
      <c r="Q133" s="78">
        <v>0</v>
      </c>
      <c r="R133" s="78">
        <v>3091.1087618000001</v>
      </c>
      <c r="S133" s="79">
        <v>1.35E-2</v>
      </c>
      <c r="T133" s="79">
        <v>8.9999999999999998E-4</v>
      </c>
      <c r="U133" s="79">
        <v>2.0000000000000001E-4</v>
      </c>
    </row>
    <row r="134" spans="2:21">
      <c r="B134" t="s">
        <v>683</v>
      </c>
      <c r="C134" t="s">
        <v>684</v>
      </c>
      <c r="D134" t="s">
        <v>103</v>
      </c>
      <c r="E134" t="s">
        <v>126</v>
      </c>
      <c r="F134" t="s">
        <v>681</v>
      </c>
      <c r="G134" t="s">
        <v>130</v>
      </c>
      <c r="H134" t="s">
        <v>682</v>
      </c>
      <c r="I134" t="s">
        <v>216</v>
      </c>
      <c r="J134" t="s">
        <v>285</v>
      </c>
      <c r="K134" s="78">
        <v>2.17</v>
      </c>
      <c r="L134" t="s">
        <v>105</v>
      </c>
      <c r="M134" s="79">
        <v>3.15E-2</v>
      </c>
      <c r="N134" s="79">
        <v>1.7899999999999999E-2</v>
      </c>
      <c r="O134" s="78">
        <v>6342130.5700000003</v>
      </c>
      <c r="P134" s="78">
        <v>104.2</v>
      </c>
      <c r="Q134" s="78">
        <v>0</v>
      </c>
      <c r="R134" s="78">
        <v>6608.5000539399998</v>
      </c>
      <c r="S134" s="79">
        <v>1.34E-2</v>
      </c>
      <c r="T134" s="79">
        <v>1.8E-3</v>
      </c>
      <c r="U134" s="79">
        <v>2.9999999999999997E-4</v>
      </c>
    </row>
    <row r="135" spans="2:21">
      <c r="B135" t="s">
        <v>685</v>
      </c>
      <c r="C135" t="s">
        <v>686</v>
      </c>
      <c r="D135" t="s">
        <v>103</v>
      </c>
      <c r="E135" t="s">
        <v>126</v>
      </c>
      <c r="F135" t="s">
        <v>687</v>
      </c>
      <c r="G135" t="s">
        <v>442</v>
      </c>
      <c r="H135" t="s">
        <v>678</v>
      </c>
      <c r="I135" t="s">
        <v>153</v>
      </c>
      <c r="J135" t="s">
        <v>285</v>
      </c>
      <c r="K135" s="78">
        <v>4.87</v>
      </c>
      <c r="L135" t="s">
        <v>105</v>
      </c>
      <c r="M135" s="79">
        <v>2.5000000000000001E-2</v>
      </c>
      <c r="N135" s="79">
        <v>6.4999999999999997E-3</v>
      </c>
      <c r="O135" s="78">
        <v>3161581.3</v>
      </c>
      <c r="P135" s="78">
        <v>111.24</v>
      </c>
      <c r="Q135" s="78">
        <v>0</v>
      </c>
      <c r="R135" s="78">
        <v>3516.94303812</v>
      </c>
      <c r="S135" s="79">
        <v>1.4E-2</v>
      </c>
      <c r="T135" s="79">
        <v>1E-3</v>
      </c>
      <c r="U135" s="79">
        <v>2.0000000000000001E-4</v>
      </c>
    </row>
    <row r="136" spans="2:21">
      <c r="B136" t="s">
        <v>688</v>
      </c>
      <c r="C136" t="s">
        <v>689</v>
      </c>
      <c r="D136" t="s">
        <v>103</v>
      </c>
      <c r="E136" t="s">
        <v>126</v>
      </c>
      <c r="F136" t="s">
        <v>687</v>
      </c>
      <c r="G136" t="s">
        <v>442</v>
      </c>
      <c r="H136" t="s">
        <v>678</v>
      </c>
      <c r="I136" t="s">
        <v>153</v>
      </c>
      <c r="J136" t="s">
        <v>285</v>
      </c>
      <c r="K136" s="78">
        <v>7.26</v>
      </c>
      <c r="L136" t="s">
        <v>105</v>
      </c>
      <c r="M136" s="79">
        <v>1.9E-2</v>
      </c>
      <c r="N136" s="79">
        <v>1.2200000000000001E-2</v>
      </c>
      <c r="O136" s="78">
        <v>7017134</v>
      </c>
      <c r="P136" s="78">
        <v>106.26</v>
      </c>
      <c r="Q136" s="78">
        <v>0</v>
      </c>
      <c r="R136" s="78">
        <v>7456.4065884000001</v>
      </c>
      <c r="S136" s="79">
        <v>3.0300000000000001E-2</v>
      </c>
      <c r="T136" s="79">
        <v>2.0999999999999999E-3</v>
      </c>
      <c r="U136" s="79">
        <v>4.0000000000000002E-4</v>
      </c>
    </row>
    <row r="137" spans="2:21">
      <c r="B137" t="s">
        <v>690</v>
      </c>
      <c r="C137" t="s">
        <v>691</v>
      </c>
      <c r="D137" t="s">
        <v>103</v>
      </c>
      <c r="E137" t="s">
        <v>126</v>
      </c>
      <c r="F137" t="s">
        <v>640</v>
      </c>
      <c r="G137" t="s">
        <v>442</v>
      </c>
      <c r="H137" t="s">
        <v>682</v>
      </c>
      <c r="I137" t="s">
        <v>216</v>
      </c>
      <c r="J137" t="s">
        <v>285</v>
      </c>
      <c r="K137" s="78">
        <v>5.31</v>
      </c>
      <c r="L137" t="s">
        <v>105</v>
      </c>
      <c r="M137" s="79">
        <v>2.4E-2</v>
      </c>
      <c r="N137" s="79">
        <v>4.0000000000000001E-3</v>
      </c>
      <c r="O137" s="78">
        <v>1765008.19</v>
      </c>
      <c r="P137" s="78">
        <v>113.04</v>
      </c>
      <c r="Q137" s="78">
        <v>0</v>
      </c>
      <c r="R137" s="78">
        <v>1995.165257976</v>
      </c>
      <c r="S137" s="79">
        <v>3.5999999999999999E-3</v>
      </c>
      <c r="T137" s="79">
        <v>5.0000000000000001E-4</v>
      </c>
      <c r="U137" s="79">
        <v>1E-4</v>
      </c>
    </row>
    <row r="138" spans="2:21">
      <c r="B138" t="s">
        <v>692</v>
      </c>
      <c r="C138" t="s">
        <v>693</v>
      </c>
      <c r="D138" t="s">
        <v>103</v>
      </c>
      <c r="E138" t="s">
        <v>126</v>
      </c>
      <c r="F138" t="s">
        <v>640</v>
      </c>
      <c r="G138" t="s">
        <v>442</v>
      </c>
      <c r="H138" t="s">
        <v>682</v>
      </c>
      <c r="I138" t="s">
        <v>216</v>
      </c>
      <c r="J138" t="s">
        <v>285</v>
      </c>
      <c r="K138" s="78">
        <v>6.41</v>
      </c>
      <c r="L138" t="s">
        <v>105</v>
      </c>
      <c r="M138" s="79">
        <v>2.5999999999999999E-2</v>
      </c>
      <c r="N138" s="79">
        <v>7.4000000000000003E-3</v>
      </c>
      <c r="O138" s="78">
        <v>11918100.77</v>
      </c>
      <c r="P138" s="78">
        <v>113.62</v>
      </c>
      <c r="Q138" s="78">
        <v>0</v>
      </c>
      <c r="R138" s="78">
        <v>13541.346094873999</v>
      </c>
      <c r="S138" s="79">
        <v>2.0299999999999999E-2</v>
      </c>
      <c r="T138" s="79">
        <v>3.7000000000000002E-3</v>
      </c>
      <c r="U138" s="79">
        <v>6.9999999999999999E-4</v>
      </c>
    </row>
    <row r="139" spans="2:21">
      <c r="B139" t="s">
        <v>694</v>
      </c>
      <c r="C139" t="s">
        <v>695</v>
      </c>
      <c r="D139" t="s">
        <v>103</v>
      </c>
      <c r="E139" t="s">
        <v>126</v>
      </c>
      <c r="F139" t="s">
        <v>640</v>
      </c>
      <c r="G139" t="s">
        <v>442</v>
      </c>
      <c r="H139" t="s">
        <v>682</v>
      </c>
      <c r="I139" t="s">
        <v>216</v>
      </c>
      <c r="J139" t="s">
        <v>285</v>
      </c>
      <c r="K139" s="78">
        <v>6.56</v>
      </c>
      <c r="L139" t="s">
        <v>105</v>
      </c>
      <c r="M139" s="79">
        <v>2.81E-2</v>
      </c>
      <c r="N139" s="79">
        <v>6.4999999999999997E-3</v>
      </c>
      <c r="O139" s="78">
        <v>991798.6</v>
      </c>
      <c r="P139" s="78">
        <v>116.91</v>
      </c>
      <c r="Q139" s="78">
        <v>0</v>
      </c>
      <c r="R139" s="78">
        <v>1159.51174326</v>
      </c>
      <c r="S139" s="79">
        <v>2E-3</v>
      </c>
      <c r="T139" s="79">
        <v>2.9999999999999997E-4</v>
      </c>
      <c r="U139" s="79">
        <v>1E-4</v>
      </c>
    </row>
    <row r="140" spans="2:21">
      <c r="B140" t="s">
        <v>696</v>
      </c>
      <c r="C140" t="s">
        <v>697</v>
      </c>
      <c r="D140" t="s">
        <v>103</v>
      </c>
      <c r="E140" t="s">
        <v>126</v>
      </c>
      <c r="F140" t="s">
        <v>640</v>
      </c>
      <c r="G140" t="s">
        <v>442</v>
      </c>
      <c r="H140" t="s">
        <v>682</v>
      </c>
      <c r="I140" t="s">
        <v>216</v>
      </c>
      <c r="J140" t="s">
        <v>285</v>
      </c>
      <c r="K140" s="78">
        <v>4.49</v>
      </c>
      <c r="L140" t="s">
        <v>105</v>
      </c>
      <c r="M140" s="79">
        <v>3.6999999999999998E-2</v>
      </c>
      <c r="N140" s="79">
        <v>4.1000000000000003E-3</v>
      </c>
      <c r="O140" s="78">
        <v>2754484.27</v>
      </c>
      <c r="P140" s="78">
        <v>116.19</v>
      </c>
      <c r="Q140" s="78">
        <v>0</v>
      </c>
      <c r="R140" s="78">
        <v>3200.4352733129999</v>
      </c>
      <c r="S140" s="79">
        <v>4.3E-3</v>
      </c>
      <c r="T140" s="79">
        <v>8.9999999999999998E-4</v>
      </c>
      <c r="U140" s="79">
        <v>2.0000000000000001E-4</v>
      </c>
    </row>
    <row r="141" spans="2:21">
      <c r="B141" t="s">
        <v>698</v>
      </c>
      <c r="C141" t="s">
        <v>699</v>
      </c>
      <c r="D141" t="s">
        <v>103</v>
      </c>
      <c r="E141" t="s">
        <v>126</v>
      </c>
      <c r="F141" t="s">
        <v>700</v>
      </c>
      <c r="G141" t="s">
        <v>442</v>
      </c>
      <c r="H141" t="s">
        <v>678</v>
      </c>
      <c r="I141" t="s">
        <v>153</v>
      </c>
      <c r="J141" t="s">
        <v>285</v>
      </c>
      <c r="K141" s="78">
        <v>0.5</v>
      </c>
      <c r="L141" t="s">
        <v>105</v>
      </c>
      <c r="M141" s="79">
        <v>4.4999999999999998E-2</v>
      </c>
      <c r="N141" s="79">
        <v>-6.8999999999999999E-3</v>
      </c>
      <c r="O141" s="78">
        <v>2225424.73</v>
      </c>
      <c r="P141" s="78">
        <v>111.38</v>
      </c>
      <c r="Q141" s="78">
        <v>0</v>
      </c>
      <c r="R141" s="78">
        <v>2478.678064274</v>
      </c>
      <c r="S141" s="79">
        <v>1.2800000000000001E-2</v>
      </c>
      <c r="T141" s="79">
        <v>6.9999999999999999E-4</v>
      </c>
      <c r="U141" s="79">
        <v>1E-4</v>
      </c>
    </row>
    <row r="142" spans="2:21">
      <c r="B142" t="s">
        <v>701</v>
      </c>
      <c r="C142" t="s">
        <v>702</v>
      </c>
      <c r="D142" t="s">
        <v>103</v>
      </c>
      <c r="E142" t="s">
        <v>126</v>
      </c>
      <c r="F142" t="s">
        <v>700</v>
      </c>
      <c r="G142" t="s">
        <v>442</v>
      </c>
      <c r="H142" t="s">
        <v>678</v>
      </c>
      <c r="I142" t="s">
        <v>153</v>
      </c>
      <c r="J142" t="s">
        <v>285</v>
      </c>
      <c r="K142" s="78">
        <v>4.47</v>
      </c>
      <c r="L142" t="s">
        <v>105</v>
      </c>
      <c r="M142" s="79">
        <v>1.6E-2</v>
      </c>
      <c r="N142" s="79">
        <v>1.2999999999999999E-3</v>
      </c>
      <c r="O142" s="78">
        <v>1457825.74</v>
      </c>
      <c r="P142" s="78">
        <v>109.02</v>
      </c>
      <c r="Q142" s="78">
        <v>0</v>
      </c>
      <c r="R142" s="78">
        <v>1589.3216217480001</v>
      </c>
      <c r="S142" s="79">
        <v>9.1999999999999998E-3</v>
      </c>
      <c r="T142" s="79">
        <v>4.0000000000000002E-4</v>
      </c>
      <c r="U142" s="79">
        <v>1E-4</v>
      </c>
    </row>
    <row r="143" spans="2:21">
      <c r="B143" t="s">
        <v>703</v>
      </c>
      <c r="C143" t="s">
        <v>704</v>
      </c>
      <c r="D143" t="s">
        <v>103</v>
      </c>
      <c r="E143" t="s">
        <v>126</v>
      </c>
      <c r="F143" t="s">
        <v>677</v>
      </c>
      <c r="G143" t="s">
        <v>390</v>
      </c>
      <c r="H143" t="s">
        <v>705</v>
      </c>
      <c r="I143" t="s">
        <v>153</v>
      </c>
      <c r="J143" t="s">
        <v>285</v>
      </c>
      <c r="K143" s="78">
        <v>0.68</v>
      </c>
      <c r="L143" t="s">
        <v>105</v>
      </c>
      <c r="M143" s="79">
        <v>5.2999999999999999E-2</v>
      </c>
      <c r="N143" s="79">
        <v>6.9999999999999999E-4</v>
      </c>
      <c r="O143" s="78">
        <v>4696640.4400000004</v>
      </c>
      <c r="P143" s="78">
        <v>114.06</v>
      </c>
      <c r="Q143" s="78">
        <v>0</v>
      </c>
      <c r="R143" s="78">
        <v>5356.9880858639999</v>
      </c>
      <c r="S143" s="79">
        <v>1.8100000000000002E-2</v>
      </c>
      <c r="T143" s="79">
        <v>1.5E-3</v>
      </c>
      <c r="U143" s="79">
        <v>2.9999999999999997E-4</v>
      </c>
    </row>
    <row r="144" spans="2:21">
      <c r="B144" t="s">
        <v>706</v>
      </c>
      <c r="C144" t="s">
        <v>707</v>
      </c>
      <c r="D144" t="s">
        <v>103</v>
      </c>
      <c r="E144" t="s">
        <v>126</v>
      </c>
      <c r="F144" t="s">
        <v>708</v>
      </c>
      <c r="G144" t="s">
        <v>442</v>
      </c>
      <c r="H144" t="s">
        <v>705</v>
      </c>
      <c r="I144" t="s">
        <v>153</v>
      </c>
      <c r="J144" t="s">
        <v>285</v>
      </c>
      <c r="K144" s="78">
        <v>1.47</v>
      </c>
      <c r="L144" t="s">
        <v>105</v>
      </c>
      <c r="M144" s="79">
        <v>5.3499999999999999E-2</v>
      </c>
      <c r="N144" s="79">
        <v>5.7999999999999996E-3</v>
      </c>
      <c r="O144" s="78">
        <v>29.23</v>
      </c>
      <c r="P144" s="78">
        <v>109.68</v>
      </c>
      <c r="Q144" s="78">
        <v>0</v>
      </c>
      <c r="R144" s="78">
        <v>3.2059464000000003E-2</v>
      </c>
      <c r="S144" s="79">
        <v>0</v>
      </c>
      <c r="T144" s="79">
        <v>0</v>
      </c>
      <c r="U144" s="79">
        <v>0</v>
      </c>
    </row>
    <row r="145" spans="2:21">
      <c r="B145" t="s">
        <v>709</v>
      </c>
      <c r="C145" t="s">
        <v>710</v>
      </c>
      <c r="D145" t="s">
        <v>103</v>
      </c>
      <c r="E145" t="s">
        <v>126</v>
      </c>
      <c r="F145" t="s">
        <v>711</v>
      </c>
      <c r="G145" t="s">
        <v>442</v>
      </c>
      <c r="H145" t="s">
        <v>712</v>
      </c>
      <c r="I145" t="s">
        <v>216</v>
      </c>
      <c r="J145" t="s">
        <v>713</v>
      </c>
      <c r="K145" s="78">
        <v>3.21</v>
      </c>
      <c r="L145" t="s">
        <v>105</v>
      </c>
      <c r="M145" s="79">
        <v>4.3400000000000001E-2</v>
      </c>
      <c r="N145" s="79">
        <v>8.0999999999999996E-3</v>
      </c>
      <c r="O145" s="78">
        <v>9240</v>
      </c>
      <c r="P145" s="78">
        <v>113.51</v>
      </c>
      <c r="Q145" s="78">
        <v>0</v>
      </c>
      <c r="R145" s="78">
        <v>10.488324</v>
      </c>
      <c r="S145" s="79">
        <v>0</v>
      </c>
      <c r="T145" s="79">
        <v>0</v>
      </c>
      <c r="U145" s="79">
        <v>0</v>
      </c>
    </row>
    <row r="146" spans="2:21">
      <c r="B146" t="s">
        <v>714</v>
      </c>
      <c r="C146" t="s">
        <v>715</v>
      </c>
      <c r="D146" t="s">
        <v>103</v>
      </c>
      <c r="E146" t="s">
        <v>126</v>
      </c>
      <c r="F146" t="s">
        <v>716</v>
      </c>
      <c r="G146" t="s">
        <v>442</v>
      </c>
      <c r="H146" t="s">
        <v>712</v>
      </c>
      <c r="I146" t="s">
        <v>216</v>
      </c>
      <c r="J146" t="s">
        <v>285</v>
      </c>
      <c r="K146" s="78">
        <v>0.41</v>
      </c>
      <c r="L146" t="s">
        <v>105</v>
      </c>
      <c r="M146" s="79">
        <v>4.8500000000000001E-2</v>
      </c>
      <c r="N146" s="79">
        <v>3.3999999999999998E-3</v>
      </c>
      <c r="O146" s="78">
        <v>101535.24</v>
      </c>
      <c r="P146" s="78">
        <v>124.6</v>
      </c>
      <c r="Q146" s="78">
        <v>0</v>
      </c>
      <c r="R146" s="78">
        <v>126.51290904</v>
      </c>
      <c r="S146" s="79">
        <v>1.5E-3</v>
      </c>
      <c r="T146" s="79">
        <v>0</v>
      </c>
      <c r="U146" s="79">
        <v>0</v>
      </c>
    </row>
    <row r="147" spans="2:21">
      <c r="B147" t="s">
        <v>717</v>
      </c>
      <c r="C147" t="s">
        <v>718</v>
      </c>
      <c r="D147" t="s">
        <v>103</v>
      </c>
      <c r="E147" t="s">
        <v>126</v>
      </c>
      <c r="F147" t="s">
        <v>719</v>
      </c>
      <c r="G147" t="s">
        <v>442</v>
      </c>
      <c r="H147" t="s">
        <v>712</v>
      </c>
      <c r="I147" t="s">
        <v>216</v>
      </c>
      <c r="J147" t="s">
        <v>285</v>
      </c>
      <c r="K147" s="78">
        <v>0.99</v>
      </c>
      <c r="L147" t="s">
        <v>105</v>
      </c>
      <c r="M147" s="79">
        <v>4.2500000000000003E-2</v>
      </c>
      <c r="N147" s="79">
        <v>2.5999999999999999E-3</v>
      </c>
      <c r="O147" s="78">
        <v>47699.81</v>
      </c>
      <c r="P147" s="78">
        <v>112.56</v>
      </c>
      <c r="Q147" s="78">
        <v>18.67408</v>
      </c>
      <c r="R147" s="78">
        <v>72.364986135999999</v>
      </c>
      <c r="S147" s="79">
        <v>5.9999999999999995E-4</v>
      </c>
      <c r="T147" s="79">
        <v>0</v>
      </c>
      <c r="U147" s="79">
        <v>0</v>
      </c>
    </row>
    <row r="148" spans="2:21">
      <c r="B148" t="s">
        <v>720</v>
      </c>
      <c r="C148" t="s">
        <v>721</v>
      </c>
      <c r="D148" t="s">
        <v>103</v>
      </c>
      <c r="E148" t="s">
        <v>126</v>
      </c>
      <c r="F148" t="s">
        <v>722</v>
      </c>
      <c r="G148" t="s">
        <v>537</v>
      </c>
      <c r="H148" t="s">
        <v>712</v>
      </c>
      <c r="I148" t="s">
        <v>216</v>
      </c>
      <c r="J148" t="s">
        <v>285</v>
      </c>
      <c r="K148" s="78">
        <v>0.5</v>
      </c>
      <c r="L148" t="s">
        <v>105</v>
      </c>
      <c r="M148" s="79">
        <v>4.8000000000000001E-2</v>
      </c>
      <c r="N148" s="79">
        <v>-7.4000000000000003E-3</v>
      </c>
      <c r="O148" s="78">
        <v>1177511.44</v>
      </c>
      <c r="P148" s="78">
        <v>122</v>
      </c>
      <c r="Q148" s="78">
        <v>0</v>
      </c>
      <c r="R148" s="78">
        <v>1436.5639567999999</v>
      </c>
      <c r="S148" s="79">
        <v>1.15E-2</v>
      </c>
      <c r="T148" s="79">
        <v>4.0000000000000002E-4</v>
      </c>
      <c r="U148" s="79">
        <v>1E-4</v>
      </c>
    </row>
    <row r="149" spans="2:21">
      <c r="B149" t="s">
        <v>723</v>
      </c>
      <c r="C149" t="s">
        <v>724</v>
      </c>
      <c r="D149" t="s">
        <v>103</v>
      </c>
      <c r="E149" t="s">
        <v>126</v>
      </c>
      <c r="F149" t="s">
        <v>463</v>
      </c>
      <c r="G149" t="s">
        <v>390</v>
      </c>
      <c r="H149" t="s">
        <v>712</v>
      </c>
      <c r="I149" t="s">
        <v>216</v>
      </c>
      <c r="J149" t="s">
        <v>285</v>
      </c>
      <c r="K149" s="78">
        <v>1.92</v>
      </c>
      <c r="L149" t="s">
        <v>105</v>
      </c>
      <c r="M149" s="79">
        <v>5.0999999999999997E-2</v>
      </c>
      <c r="N149" s="79">
        <v>1.6999999999999999E-3</v>
      </c>
      <c r="O149" s="78">
        <v>25640166.84</v>
      </c>
      <c r="P149" s="78">
        <v>133.5</v>
      </c>
      <c r="Q149" s="78">
        <v>397.30615999999998</v>
      </c>
      <c r="R149" s="78">
        <v>34626.928891399999</v>
      </c>
      <c r="S149" s="79">
        <v>2.23E-2</v>
      </c>
      <c r="T149" s="79">
        <v>9.4999999999999998E-3</v>
      </c>
      <c r="U149" s="79">
        <v>1.8E-3</v>
      </c>
    </row>
    <row r="150" spans="2:21">
      <c r="B150" t="s">
        <v>725</v>
      </c>
      <c r="C150" t="s">
        <v>726</v>
      </c>
      <c r="D150" t="s">
        <v>103</v>
      </c>
      <c r="E150" t="s">
        <v>126</v>
      </c>
      <c r="F150" t="s">
        <v>727</v>
      </c>
      <c r="G150" t="s">
        <v>728</v>
      </c>
      <c r="H150" t="s">
        <v>712</v>
      </c>
      <c r="I150" t="s">
        <v>216</v>
      </c>
      <c r="J150" t="s">
        <v>512</v>
      </c>
      <c r="K150" s="78">
        <v>0.97</v>
      </c>
      <c r="L150" t="s">
        <v>105</v>
      </c>
      <c r="M150" s="79">
        <v>4.5999999999999999E-2</v>
      </c>
      <c r="N150" s="79">
        <v>3.3500000000000002E-2</v>
      </c>
      <c r="O150" s="78">
        <v>0.38</v>
      </c>
      <c r="P150" s="78">
        <v>125.02</v>
      </c>
      <c r="Q150" s="78">
        <v>0</v>
      </c>
      <c r="R150" s="78">
        <v>4.75076E-4</v>
      </c>
      <c r="S150" s="79">
        <v>0</v>
      </c>
      <c r="T150" s="79">
        <v>0</v>
      </c>
      <c r="U150" s="79">
        <v>0</v>
      </c>
    </row>
    <row r="151" spans="2:21">
      <c r="B151" t="s">
        <v>729</v>
      </c>
      <c r="C151" t="s">
        <v>730</v>
      </c>
      <c r="D151" t="s">
        <v>103</v>
      </c>
      <c r="E151" t="s">
        <v>126</v>
      </c>
      <c r="F151" t="s">
        <v>643</v>
      </c>
      <c r="G151" t="s">
        <v>442</v>
      </c>
      <c r="H151" t="s">
        <v>712</v>
      </c>
      <c r="I151" t="s">
        <v>216</v>
      </c>
      <c r="J151" t="s">
        <v>285</v>
      </c>
      <c r="K151" s="78">
        <v>4.1399999999999997</v>
      </c>
      <c r="L151" t="s">
        <v>105</v>
      </c>
      <c r="M151" s="79">
        <v>2.0500000000000001E-2</v>
      </c>
      <c r="N151" s="79">
        <v>5.1999999999999998E-3</v>
      </c>
      <c r="O151" s="78">
        <v>510602.9</v>
      </c>
      <c r="P151" s="78">
        <v>108.49</v>
      </c>
      <c r="Q151" s="78">
        <v>0</v>
      </c>
      <c r="R151" s="78">
        <v>553.95308621000004</v>
      </c>
      <c r="S151" s="79">
        <v>8.9999999999999998E-4</v>
      </c>
      <c r="T151" s="79">
        <v>2.0000000000000001E-4</v>
      </c>
      <c r="U151" s="79">
        <v>0</v>
      </c>
    </row>
    <row r="152" spans="2:21">
      <c r="B152" t="s">
        <v>731</v>
      </c>
      <c r="C152" t="s">
        <v>732</v>
      </c>
      <c r="D152" t="s">
        <v>103</v>
      </c>
      <c r="E152" t="s">
        <v>126</v>
      </c>
      <c r="F152" t="s">
        <v>643</v>
      </c>
      <c r="G152" t="s">
        <v>442</v>
      </c>
      <c r="H152" t="s">
        <v>712</v>
      </c>
      <c r="I152" t="s">
        <v>216</v>
      </c>
      <c r="J152" t="s">
        <v>285</v>
      </c>
      <c r="K152" s="78">
        <v>5.01</v>
      </c>
      <c r="L152" t="s">
        <v>105</v>
      </c>
      <c r="M152" s="79">
        <v>2.0500000000000001E-2</v>
      </c>
      <c r="N152" s="79">
        <v>6.6E-3</v>
      </c>
      <c r="O152" s="78">
        <v>6199670.2000000002</v>
      </c>
      <c r="P152" s="78">
        <v>109.94</v>
      </c>
      <c r="Q152" s="78">
        <v>0</v>
      </c>
      <c r="R152" s="78">
        <v>6815.9174178800004</v>
      </c>
      <c r="S152" s="79">
        <v>1.0800000000000001E-2</v>
      </c>
      <c r="T152" s="79">
        <v>1.9E-3</v>
      </c>
      <c r="U152" s="79">
        <v>4.0000000000000002E-4</v>
      </c>
    </row>
    <row r="153" spans="2:21">
      <c r="B153" t="s">
        <v>733</v>
      </c>
      <c r="C153" t="s">
        <v>734</v>
      </c>
      <c r="D153" t="s">
        <v>103</v>
      </c>
      <c r="E153" t="s">
        <v>126</v>
      </c>
      <c r="F153" t="s">
        <v>735</v>
      </c>
      <c r="G153" t="s">
        <v>442</v>
      </c>
      <c r="H153" t="s">
        <v>705</v>
      </c>
      <c r="I153" t="s">
        <v>153</v>
      </c>
      <c r="J153" t="s">
        <v>713</v>
      </c>
      <c r="K153" s="78">
        <v>2.41</v>
      </c>
      <c r="L153" t="s">
        <v>105</v>
      </c>
      <c r="M153" s="79">
        <v>4.9500000000000002E-2</v>
      </c>
      <c r="N153" s="79">
        <v>5.3E-3</v>
      </c>
      <c r="O153" s="78">
        <v>6833.34</v>
      </c>
      <c r="P153" s="78">
        <v>113.63</v>
      </c>
      <c r="Q153" s="78">
        <v>0</v>
      </c>
      <c r="R153" s="78">
        <v>7.7647242419999998</v>
      </c>
      <c r="S153" s="79">
        <v>0</v>
      </c>
      <c r="T153" s="79">
        <v>0</v>
      </c>
      <c r="U153" s="79">
        <v>0</v>
      </c>
    </row>
    <row r="154" spans="2:21">
      <c r="B154" t="s">
        <v>736</v>
      </c>
      <c r="C154" t="s">
        <v>737</v>
      </c>
      <c r="D154" t="s">
        <v>103</v>
      </c>
      <c r="E154" t="s">
        <v>126</v>
      </c>
      <c r="F154" t="s">
        <v>738</v>
      </c>
      <c r="G154" t="s">
        <v>135</v>
      </c>
      <c r="H154" t="s">
        <v>712</v>
      </c>
      <c r="I154" t="s">
        <v>216</v>
      </c>
      <c r="J154" t="s">
        <v>285</v>
      </c>
      <c r="K154" s="78">
        <v>0.01</v>
      </c>
      <c r="L154" t="s">
        <v>105</v>
      </c>
      <c r="M154" s="79">
        <v>4.5999999999999999E-2</v>
      </c>
      <c r="N154" s="79">
        <v>6.7699999999999996E-2</v>
      </c>
      <c r="O154" s="78">
        <v>437855.26</v>
      </c>
      <c r="P154" s="78">
        <v>106.2</v>
      </c>
      <c r="Q154" s="78">
        <v>0</v>
      </c>
      <c r="R154" s="78">
        <v>465.00228612000001</v>
      </c>
      <c r="S154" s="79">
        <v>2E-3</v>
      </c>
      <c r="T154" s="79">
        <v>1E-4</v>
      </c>
      <c r="U154" s="79">
        <v>0</v>
      </c>
    </row>
    <row r="155" spans="2:21">
      <c r="B155" t="s">
        <v>739</v>
      </c>
      <c r="C155" t="s">
        <v>740</v>
      </c>
      <c r="D155" t="s">
        <v>103</v>
      </c>
      <c r="E155" t="s">
        <v>126</v>
      </c>
      <c r="F155" t="s">
        <v>738</v>
      </c>
      <c r="G155" t="s">
        <v>135</v>
      </c>
      <c r="H155" t="s">
        <v>712</v>
      </c>
      <c r="I155" t="s">
        <v>216</v>
      </c>
      <c r="J155" t="s">
        <v>285</v>
      </c>
      <c r="K155" s="78">
        <v>2.5499999999999998</v>
      </c>
      <c r="L155" t="s">
        <v>105</v>
      </c>
      <c r="M155" s="79">
        <v>1.9800000000000002E-2</v>
      </c>
      <c r="N155" s="79">
        <v>1.8599999999999998E-2</v>
      </c>
      <c r="O155" s="78">
        <v>12680128.039999999</v>
      </c>
      <c r="P155" s="78">
        <v>100.99</v>
      </c>
      <c r="Q155" s="78">
        <v>126.39712</v>
      </c>
      <c r="R155" s="78">
        <v>12932.058427595999</v>
      </c>
      <c r="S155" s="79">
        <v>1.7600000000000001E-2</v>
      </c>
      <c r="T155" s="79">
        <v>3.5999999999999999E-3</v>
      </c>
      <c r="U155" s="79">
        <v>6.9999999999999999E-4</v>
      </c>
    </row>
    <row r="156" spans="2:21">
      <c r="B156" t="s">
        <v>741</v>
      </c>
      <c r="C156" t="s">
        <v>742</v>
      </c>
      <c r="D156" t="s">
        <v>103</v>
      </c>
      <c r="E156" t="s">
        <v>126</v>
      </c>
      <c r="F156" t="s">
        <v>743</v>
      </c>
      <c r="G156" t="s">
        <v>442</v>
      </c>
      <c r="H156" t="s">
        <v>744</v>
      </c>
      <c r="I156" t="s">
        <v>153</v>
      </c>
      <c r="J156" t="s">
        <v>285</v>
      </c>
      <c r="K156" s="78">
        <v>0.01</v>
      </c>
      <c r="L156" t="s">
        <v>105</v>
      </c>
      <c r="M156" s="79">
        <v>5.6000000000000001E-2</v>
      </c>
      <c r="N156" s="79">
        <v>0.3024</v>
      </c>
      <c r="O156" s="78">
        <v>1144980.54</v>
      </c>
      <c r="P156" s="78">
        <v>109.44</v>
      </c>
      <c r="Q156" s="78">
        <v>0</v>
      </c>
      <c r="R156" s="78">
        <v>1253.066702976</v>
      </c>
      <c r="S156" s="79">
        <v>1.8100000000000002E-2</v>
      </c>
      <c r="T156" s="79">
        <v>2.9999999999999997E-4</v>
      </c>
      <c r="U156" s="79">
        <v>1E-4</v>
      </c>
    </row>
    <row r="157" spans="2:21">
      <c r="B157" t="s">
        <v>745</v>
      </c>
      <c r="C157" t="s">
        <v>746</v>
      </c>
      <c r="D157" t="s">
        <v>103</v>
      </c>
      <c r="E157" t="s">
        <v>126</v>
      </c>
      <c r="F157" t="s">
        <v>743</v>
      </c>
      <c r="G157" t="s">
        <v>442</v>
      </c>
      <c r="H157" t="s">
        <v>744</v>
      </c>
      <c r="I157" t="s">
        <v>153</v>
      </c>
      <c r="J157" t="s">
        <v>285</v>
      </c>
      <c r="K157" s="78">
        <v>3.31</v>
      </c>
      <c r="L157" t="s">
        <v>105</v>
      </c>
      <c r="M157" s="79">
        <v>4.65E-2</v>
      </c>
      <c r="N157" s="79">
        <v>8.8000000000000005E-3</v>
      </c>
      <c r="O157" s="78">
        <v>0.13</v>
      </c>
      <c r="P157" s="78">
        <v>114.19</v>
      </c>
      <c r="Q157" s="78">
        <v>0</v>
      </c>
      <c r="R157" s="78">
        <v>1.4844700000000001E-4</v>
      </c>
      <c r="S157" s="79">
        <v>0</v>
      </c>
      <c r="T157" s="79">
        <v>0</v>
      </c>
      <c r="U157" s="79">
        <v>0</v>
      </c>
    </row>
    <row r="158" spans="2:21">
      <c r="B158" t="s">
        <v>747</v>
      </c>
      <c r="C158" t="s">
        <v>748</v>
      </c>
      <c r="D158" t="s">
        <v>103</v>
      </c>
      <c r="E158" t="s">
        <v>126</v>
      </c>
      <c r="F158" t="s">
        <v>749</v>
      </c>
      <c r="G158" t="s">
        <v>442</v>
      </c>
      <c r="H158" t="s">
        <v>744</v>
      </c>
      <c r="I158" t="s">
        <v>153</v>
      </c>
      <c r="J158" t="s">
        <v>285</v>
      </c>
      <c r="K158" s="78">
        <v>1</v>
      </c>
      <c r="L158" t="s">
        <v>105</v>
      </c>
      <c r="M158" s="79">
        <v>4.8000000000000001E-2</v>
      </c>
      <c r="N158" s="79">
        <v>2.7000000000000001E-3</v>
      </c>
      <c r="O158" s="78">
        <v>1048221.62</v>
      </c>
      <c r="P158" s="78">
        <v>105.13</v>
      </c>
      <c r="Q158" s="78">
        <v>889.07099000000005</v>
      </c>
      <c r="R158" s="78">
        <v>1991.0663791060001</v>
      </c>
      <c r="S158" s="79">
        <v>1.35E-2</v>
      </c>
      <c r="T158" s="79">
        <v>5.0000000000000001E-4</v>
      </c>
      <c r="U158" s="79">
        <v>1E-4</v>
      </c>
    </row>
    <row r="159" spans="2:21">
      <c r="B159" t="s">
        <v>750</v>
      </c>
      <c r="C159" t="s">
        <v>751</v>
      </c>
      <c r="D159" t="s">
        <v>103</v>
      </c>
      <c r="E159" t="s">
        <v>126</v>
      </c>
      <c r="F159" t="s">
        <v>752</v>
      </c>
      <c r="G159" t="s">
        <v>442</v>
      </c>
      <c r="H159" t="s">
        <v>753</v>
      </c>
      <c r="I159" t="s">
        <v>216</v>
      </c>
      <c r="J159" t="s">
        <v>285</v>
      </c>
      <c r="K159" s="78">
        <v>0.62</v>
      </c>
      <c r="L159" t="s">
        <v>105</v>
      </c>
      <c r="M159" s="79">
        <v>5.3999999999999999E-2</v>
      </c>
      <c r="N159" s="79">
        <v>1.8100000000000002E-2</v>
      </c>
      <c r="O159" s="78">
        <v>867199.52</v>
      </c>
      <c r="P159" s="78">
        <v>106.3</v>
      </c>
      <c r="Q159" s="78">
        <v>0</v>
      </c>
      <c r="R159" s="78">
        <v>921.83308976000001</v>
      </c>
      <c r="S159" s="79">
        <v>2.41E-2</v>
      </c>
      <c r="T159" s="79">
        <v>2.9999999999999997E-4</v>
      </c>
      <c r="U159" s="79">
        <v>0</v>
      </c>
    </row>
    <row r="160" spans="2:21">
      <c r="B160" t="s">
        <v>754</v>
      </c>
      <c r="C160" t="s">
        <v>755</v>
      </c>
      <c r="D160" t="s">
        <v>103</v>
      </c>
      <c r="E160" t="s">
        <v>126</v>
      </c>
      <c r="F160" t="s">
        <v>752</v>
      </c>
      <c r="G160" t="s">
        <v>442</v>
      </c>
      <c r="H160" t="s">
        <v>753</v>
      </c>
      <c r="I160" t="s">
        <v>216</v>
      </c>
      <c r="J160" t="s">
        <v>285</v>
      </c>
      <c r="K160" s="78">
        <v>1.76</v>
      </c>
      <c r="L160" t="s">
        <v>105</v>
      </c>
      <c r="M160" s="79">
        <v>2.5000000000000001E-2</v>
      </c>
      <c r="N160" s="79">
        <v>4.3999999999999997E-2</v>
      </c>
      <c r="O160" s="78">
        <v>2990333.14</v>
      </c>
      <c r="P160" s="78">
        <v>98.1</v>
      </c>
      <c r="Q160" s="78">
        <v>0</v>
      </c>
      <c r="R160" s="78">
        <v>2933.5168103400001</v>
      </c>
      <c r="S160" s="79">
        <v>7.7000000000000002E-3</v>
      </c>
      <c r="T160" s="79">
        <v>8.0000000000000004E-4</v>
      </c>
      <c r="U160" s="79">
        <v>2.0000000000000001E-4</v>
      </c>
    </row>
    <row r="161" spans="2:21">
      <c r="B161" t="s">
        <v>756</v>
      </c>
      <c r="C161" t="s">
        <v>757</v>
      </c>
      <c r="D161" t="s">
        <v>103</v>
      </c>
      <c r="E161" t="s">
        <v>126</v>
      </c>
      <c r="F161" t="s">
        <v>628</v>
      </c>
      <c r="G161" t="s">
        <v>390</v>
      </c>
      <c r="H161" t="s">
        <v>753</v>
      </c>
      <c r="I161" t="s">
        <v>216</v>
      </c>
      <c r="J161" t="s">
        <v>285</v>
      </c>
      <c r="K161" s="78">
        <v>0.99</v>
      </c>
      <c r="L161" t="s">
        <v>105</v>
      </c>
      <c r="M161" s="79">
        <v>2.4E-2</v>
      </c>
      <c r="N161" s="79">
        <v>3.8999999999999998E-3</v>
      </c>
      <c r="O161" s="78">
        <v>1210640.1399999999</v>
      </c>
      <c r="P161" s="78">
        <v>104.46</v>
      </c>
      <c r="Q161" s="78">
        <v>0</v>
      </c>
      <c r="R161" s="78">
        <v>1264.634690244</v>
      </c>
      <c r="S161" s="79">
        <v>1.3899999999999999E-2</v>
      </c>
      <c r="T161" s="79">
        <v>2.9999999999999997E-4</v>
      </c>
      <c r="U161" s="79">
        <v>1E-4</v>
      </c>
    </row>
    <row r="162" spans="2:21">
      <c r="B162" t="s">
        <v>758</v>
      </c>
      <c r="C162" t="s">
        <v>759</v>
      </c>
      <c r="D162" t="s">
        <v>103</v>
      </c>
      <c r="E162" t="s">
        <v>126</v>
      </c>
      <c r="F162" t="s">
        <v>760</v>
      </c>
      <c r="G162" t="s">
        <v>761</v>
      </c>
      <c r="H162" t="s">
        <v>762</v>
      </c>
      <c r="I162" t="s">
        <v>216</v>
      </c>
      <c r="J162" t="s">
        <v>763</v>
      </c>
      <c r="K162" s="78">
        <v>3.24</v>
      </c>
      <c r="L162" t="s">
        <v>105</v>
      </c>
      <c r="M162" s="79">
        <v>4.9500000000000002E-2</v>
      </c>
      <c r="N162" s="79">
        <v>4.8899999999999999E-2</v>
      </c>
      <c r="O162" s="78">
        <v>6562.5</v>
      </c>
      <c r="P162" s="78">
        <v>121.75</v>
      </c>
      <c r="Q162" s="78">
        <v>0</v>
      </c>
      <c r="R162" s="78">
        <v>7.9898437500000004</v>
      </c>
      <c r="S162" s="79">
        <v>0</v>
      </c>
      <c r="T162" s="79">
        <v>0</v>
      </c>
      <c r="U162" s="79">
        <v>0</v>
      </c>
    </row>
    <row r="163" spans="2:21">
      <c r="B163" t="s">
        <v>764</v>
      </c>
      <c r="C163" t="s">
        <v>765</v>
      </c>
      <c r="D163" t="s">
        <v>103</v>
      </c>
      <c r="E163" t="s">
        <v>126</v>
      </c>
      <c r="F163" t="s">
        <v>766</v>
      </c>
      <c r="G163" t="s">
        <v>442</v>
      </c>
      <c r="H163" t="s">
        <v>269</v>
      </c>
      <c r="I163" t="s">
        <v>270</v>
      </c>
      <c r="J163" t="s">
        <v>767</v>
      </c>
      <c r="K163" s="78">
        <v>1.73</v>
      </c>
      <c r="L163" t="s">
        <v>105</v>
      </c>
      <c r="M163" s="79">
        <v>0.1075</v>
      </c>
      <c r="N163" s="79">
        <v>0.51</v>
      </c>
      <c r="O163" s="78">
        <v>1.4</v>
      </c>
      <c r="P163" s="78">
        <v>56.93</v>
      </c>
      <c r="Q163" s="78">
        <v>1.0000000000000001E-5</v>
      </c>
      <c r="R163" s="78">
        <v>8.0701999999999998E-4</v>
      </c>
      <c r="S163" s="79">
        <v>0</v>
      </c>
      <c r="T163" s="79">
        <v>0</v>
      </c>
      <c r="U163" s="79">
        <v>0</v>
      </c>
    </row>
    <row r="164" spans="2:21">
      <c r="B164" t="s">
        <v>768</v>
      </c>
      <c r="C164" t="s">
        <v>769</v>
      </c>
      <c r="D164" t="s">
        <v>103</v>
      </c>
      <c r="E164" t="s">
        <v>126</v>
      </c>
      <c r="F164" t="s">
        <v>770</v>
      </c>
      <c r="G164" t="s">
        <v>761</v>
      </c>
      <c r="H164" t="s">
        <v>269</v>
      </c>
      <c r="I164" t="s">
        <v>270</v>
      </c>
      <c r="J164" t="s">
        <v>771</v>
      </c>
      <c r="K164" s="78">
        <v>0.01</v>
      </c>
      <c r="L164" t="s">
        <v>105</v>
      </c>
      <c r="M164" s="79">
        <v>0.1075</v>
      </c>
      <c r="N164" s="79">
        <v>-5.1999999999999998E-3</v>
      </c>
      <c r="O164" s="78">
        <v>0.01</v>
      </c>
      <c r="P164" s="78">
        <v>134.51</v>
      </c>
      <c r="Q164" s="78">
        <v>1.0000000000000001E-5</v>
      </c>
      <c r="R164" s="78">
        <v>1.0000000000000001E-5</v>
      </c>
      <c r="S164" s="79">
        <v>0</v>
      </c>
      <c r="T164" s="79">
        <v>0</v>
      </c>
      <c r="U164" s="79">
        <v>0</v>
      </c>
    </row>
    <row r="165" spans="2:21">
      <c r="B165" t="s">
        <v>772</v>
      </c>
      <c r="C165" t="s">
        <v>773</v>
      </c>
      <c r="D165" t="s">
        <v>103</v>
      </c>
      <c r="E165" t="s">
        <v>126</v>
      </c>
      <c r="F165" t="s">
        <v>774</v>
      </c>
      <c r="G165" t="s">
        <v>442</v>
      </c>
      <c r="H165" t="s">
        <v>269</v>
      </c>
      <c r="I165" t="s">
        <v>270</v>
      </c>
      <c r="J165" t="s">
        <v>775</v>
      </c>
      <c r="K165" s="78">
        <v>0.79</v>
      </c>
      <c r="L165" t="s">
        <v>105</v>
      </c>
      <c r="M165" s="79">
        <v>6.9000000000000006E-2</v>
      </c>
      <c r="N165" s="79">
        <v>1E-4</v>
      </c>
      <c r="O165" s="78">
        <v>0.81</v>
      </c>
      <c r="P165" s="78">
        <v>23.25</v>
      </c>
      <c r="Q165" s="78">
        <v>3.0000000000000001E-5</v>
      </c>
      <c r="R165" s="78">
        <v>2.1832500000000001E-4</v>
      </c>
      <c r="S165" s="79">
        <v>0</v>
      </c>
      <c r="T165" s="79">
        <v>0</v>
      </c>
      <c r="U165" s="79">
        <v>0</v>
      </c>
    </row>
    <row r="166" spans="2:21">
      <c r="B166" t="s">
        <v>776</v>
      </c>
      <c r="C166" t="s">
        <v>777</v>
      </c>
      <c r="D166" t="s">
        <v>103</v>
      </c>
      <c r="E166" t="s">
        <v>126</v>
      </c>
      <c r="F166" t="s">
        <v>778</v>
      </c>
      <c r="G166" t="s">
        <v>761</v>
      </c>
      <c r="H166" t="s">
        <v>269</v>
      </c>
      <c r="I166" t="s">
        <v>270</v>
      </c>
      <c r="J166" t="s">
        <v>285</v>
      </c>
      <c r="K166" s="78">
        <v>0.38</v>
      </c>
      <c r="L166" t="s">
        <v>105</v>
      </c>
      <c r="M166" s="79">
        <v>6.7799999999999999E-2</v>
      </c>
      <c r="N166" s="79">
        <v>2.0000000000000001E-4</v>
      </c>
      <c r="O166" s="78">
        <v>4648215.8</v>
      </c>
      <c r="P166" s="78">
        <v>24.38</v>
      </c>
      <c r="Q166" s="78">
        <v>0</v>
      </c>
      <c r="R166" s="78">
        <v>1133.2350120399999</v>
      </c>
      <c r="S166" s="79">
        <v>6.4000000000000003E-3</v>
      </c>
      <c r="T166" s="79">
        <v>2.9999999999999997E-4</v>
      </c>
      <c r="U166" s="79">
        <v>1E-4</v>
      </c>
    </row>
    <row r="167" spans="2:21">
      <c r="B167" s="80" t="s">
        <v>306</v>
      </c>
      <c r="C167" s="16"/>
      <c r="D167" s="16"/>
      <c r="E167" s="16"/>
      <c r="F167" s="16"/>
      <c r="K167" s="82">
        <v>4.67</v>
      </c>
      <c r="N167" s="81">
        <v>1.7999999999999999E-2</v>
      </c>
      <c r="O167" s="82">
        <v>546568664.89999998</v>
      </c>
      <c r="Q167" s="82">
        <v>1060.29802</v>
      </c>
      <c r="R167" s="82">
        <v>592689.62251712102</v>
      </c>
      <c r="T167" s="81">
        <v>0.16309999999999999</v>
      </c>
      <c r="U167" s="81">
        <v>3.1199999999999999E-2</v>
      </c>
    </row>
    <row r="168" spans="2:21">
      <c r="B168" t="s">
        <v>779</v>
      </c>
      <c r="C168" t="s">
        <v>780</v>
      </c>
      <c r="D168" t="s">
        <v>103</v>
      </c>
      <c r="E168" t="s">
        <v>126</v>
      </c>
      <c r="F168" t="s">
        <v>389</v>
      </c>
      <c r="G168" t="s">
        <v>390</v>
      </c>
      <c r="H168" t="s">
        <v>215</v>
      </c>
      <c r="I168" t="s">
        <v>216</v>
      </c>
      <c r="J168" t="s">
        <v>285</v>
      </c>
      <c r="K168" s="78">
        <v>0.53</v>
      </c>
      <c r="L168" t="s">
        <v>105</v>
      </c>
      <c r="M168" s="79">
        <v>1.95E-2</v>
      </c>
      <c r="N168" s="79">
        <v>4.1000000000000003E-3</v>
      </c>
      <c r="O168" s="78">
        <v>0.18</v>
      </c>
      <c r="P168" s="78">
        <v>102.7</v>
      </c>
      <c r="Q168" s="78">
        <v>0</v>
      </c>
      <c r="R168" s="78">
        <v>1.8485999999999999E-4</v>
      </c>
      <c r="S168" s="79">
        <v>0</v>
      </c>
      <c r="T168" s="79">
        <v>0</v>
      </c>
      <c r="U168" s="79">
        <v>0</v>
      </c>
    </row>
    <row r="169" spans="2:21">
      <c r="B169" t="s">
        <v>781</v>
      </c>
      <c r="C169" t="s">
        <v>782</v>
      </c>
      <c r="D169" t="s">
        <v>103</v>
      </c>
      <c r="E169" t="s">
        <v>126</v>
      </c>
      <c r="F169" t="s">
        <v>457</v>
      </c>
      <c r="G169" t="s">
        <v>390</v>
      </c>
      <c r="H169" t="s">
        <v>215</v>
      </c>
      <c r="I169" t="s">
        <v>216</v>
      </c>
      <c r="J169" t="s">
        <v>285</v>
      </c>
      <c r="K169" s="78">
        <v>2.88</v>
      </c>
      <c r="L169" t="s">
        <v>105</v>
      </c>
      <c r="M169" s="79">
        <v>1.8700000000000001E-2</v>
      </c>
      <c r="N169" s="79">
        <v>6.7999999999999996E-3</v>
      </c>
      <c r="O169" s="78">
        <v>4858722.66</v>
      </c>
      <c r="P169" s="78">
        <v>103.56</v>
      </c>
      <c r="Q169" s="78">
        <v>0</v>
      </c>
      <c r="R169" s="78">
        <v>5031.6931866960003</v>
      </c>
      <c r="S169" s="79">
        <v>3.5000000000000001E-3</v>
      </c>
      <c r="T169" s="79">
        <v>1.4E-3</v>
      </c>
      <c r="U169" s="79">
        <v>2.9999999999999997E-4</v>
      </c>
    </row>
    <row r="170" spans="2:21">
      <c r="B170" t="s">
        <v>783</v>
      </c>
      <c r="C170" t="s">
        <v>784</v>
      </c>
      <c r="D170" t="s">
        <v>103</v>
      </c>
      <c r="E170" t="s">
        <v>126</v>
      </c>
      <c r="F170" t="s">
        <v>457</v>
      </c>
      <c r="G170" t="s">
        <v>390</v>
      </c>
      <c r="H170" t="s">
        <v>215</v>
      </c>
      <c r="I170" t="s">
        <v>216</v>
      </c>
      <c r="J170" t="s">
        <v>285</v>
      </c>
      <c r="K170" s="78">
        <v>5.6</v>
      </c>
      <c r="L170" t="s">
        <v>105</v>
      </c>
      <c r="M170" s="79">
        <v>2.6800000000000001E-2</v>
      </c>
      <c r="N170" s="79">
        <v>1.09E-2</v>
      </c>
      <c r="O170" s="78">
        <v>39055349.590000004</v>
      </c>
      <c r="P170" s="78">
        <v>109.2</v>
      </c>
      <c r="Q170" s="78">
        <v>0</v>
      </c>
      <c r="R170" s="78">
        <v>42648.441752279999</v>
      </c>
      <c r="S170" s="79">
        <v>1.6199999999999999E-2</v>
      </c>
      <c r="T170" s="79">
        <v>1.17E-2</v>
      </c>
      <c r="U170" s="79">
        <v>2.2000000000000001E-3</v>
      </c>
    </row>
    <row r="171" spans="2:21">
      <c r="B171" t="s">
        <v>785</v>
      </c>
      <c r="C171" t="s">
        <v>786</v>
      </c>
      <c r="D171" t="s">
        <v>103</v>
      </c>
      <c r="E171" t="s">
        <v>126</v>
      </c>
      <c r="F171" t="s">
        <v>400</v>
      </c>
      <c r="G171" t="s">
        <v>390</v>
      </c>
      <c r="H171" t="s">
        <v>215</v>
      </c>
      <c r="I171" t="s">
        <v>216</v>
      </c>
      <c r="J171" t="s">
        <v>285</v>
      </c>
      <c r="K171" s="78">
        <v>0.25</v>
      </c>
      <c r="L171" t="s">
        <v>105</v>
      </c>
      <c r="M171" s="79">
        <v>1.2E-2</v>
      </c>
      <c r="N171" s="79">
        <v>4.0000000000000001E-3</v>
      </c>
      <c r="O171" s="78">
        <v>2327096.65</v>
      </c>
      <c r="P171" s="78">
        <v>100.2</v>
      </c>
      <c r="Q171" s="78">
        <v>7.0387599999999999</v>
      </c>
      <c r="R171" s="78">
        <v>2338.7896033000002</v>
      </c>
      <c r="S171" s="79">
        <v>7.7999999999999996E-3</v>
      </c>
      <c r="T171" s="79">
        <v>5.9999999999999995E-4</v>
      </c>
      <c r="U171" s="79">
        <v>1E-4</v>
      </c>
    </row>
    <row r="172" spans="2:21">
      <c r="B172" t="s">
        <v>787</v>
      </c>
      <c r="C172" t="s">
        <v>788</v>
      </c>
      <c r="D172" t="s">
        <v>103</v>
      </c>
      <c r="E172" t="s">
        <v>126</v>
      </c>
      <c r="F172" t="s">
        <v>407</v>
      </c>
      <c r="G172" t="s">
        <v>390</v>
      </c>
      <c r="H172" t="s">
        <v>215</v>
      </c>
      <c r="I172" t="s">
        <v>216</v>
      </c>
      <c r="J172" t="s">
        <v>285</v>
      </c>
      <c r="K172" s="78">
        <v>2.36</v>
      </c>
      <c r="L172" t="s">
        <v>105</v>
      </c>
      <c r="M172" s="79">
        <v>2.47E-2</v>
      </c>
      <c r="N172" s="79">
        <v>7.0000000000000001E-3</v>
      </c>
      <c r="O172" s="78">
        <v>11397937.01</v>
      </c>
      <c r="P172" s="78">
        <v>105.65</v>
      </c>
      <c r="Q172" s="78">
        <v>0</v>
      </c>
      <c r="R172" s="78">
        <v>12041.920451065</v>
      </c>
      <c r="S172" s="79">
        <v>3.3999999999999998E-3</v>
      </c>
      <c r="T172" s="79">
        <v>3.3E-3</v>
      </c>
      <c r="U172" s="79">
        <v>5.9999999999999995E-4</v>
      </c>
    </row>
    <row r="173" spans="2:21">
      <c r="B173" t="s">
        <v>789</v>
      </c>
      <c r="C173" t="s">
        <v>790</v>
      </c>
      <c r="D173" t="s">
        <v>103</v>
      </c>
      <c r="E173" t="s">
        <v>126</v>
      </c>
      <c r="F173" t="s">
        <v>407</v>
      </c>
      <c r="G173" t="s">
        <v>390</v>
      </c>
      <c r="H173" t="s">
        <v>215</v>
      </c>
      <c r="I173" t="s">
        <v>216</v>
      </c>
      <c r="J173" t="s">
        <v>285</v>
      </c>
      <c r="K173" s="78">
        <v>5.05</v>
      </c>
      <c r="L173" t="s">
        <v>105</v>
      </c>
      <c r="M173" s="79">
        <v>2.98E-2</v>
      </c>
      <c r="N173" s="79">
        <v>1.0200000000000001E-2</v>
      </c>
      <c r="O173" s="78">
        <v>9457644.7599999998</v>
      </c>
      <c r="P173" s="78">
        <v>111.99</v>
      </c>
      <c r="Q173" s="78">
        <v>0</v>
      </c>
      <c r="R173" s="78">
        <v>10591.616366724</v>
      </c>
      <c r="S173" s="79">
        <v>3.7000000000000002E-3</v>
      </c>
      <c r="T173" s="79">
        <v>2.8999999999999998E-3</v>
      </c>
      <c r="U173" s="79">
        <v>5.9999999999999995E-4</v>
      </c>
    </row>
    <row r="174" spans="2:21">
      <c r="B174" t="s">
        <v>791</v>
      </c>
      <c r="C174" t="s">
        <v>792</v>
      </c>
      <c r="D174" t="s">
        <v>103</v>
      </c>
      <c r="E174" t="s">
        <v>126</v>
      </c>
      <c r="F174" t="s">
        <v>793</v>
      </c>
      <c r="G174" t="s">
        <v>442</v>
      </c>
      <c r="H174" t="s">
        <v>215</v>
      </c>
      <c r="I174" t="s">
        <v>216</v>
      </c>
      <c r="J174" t="s">
        <v>285</v>
      </c>
      <c r="K174" s="78">
        <v>4.12</v>
      </c>
      <c r="L174" t="s">
        <v>105</v>
      </c>
      <c r="M174" s="79">
        <v>1.44E-2</v>
      </c>
      <c r="N174" s="79">
        <v>8.8000000000000005E-3</v>
      </c>
      <c r="O174" s="78">
        <v>9396368.9299999997</v>
      </c>
      <c r="P174" s="78">
        <v>102.7</v>
      </c>
      <c r="Q174" s="78">
        <v>0</v>
      </c>
      <c r="R174" s="78">
        <v>9650.0708911099991</v>
      </c>
      <c r="S174" s="79">
        <v>1.11E-2</v>
      </c>
      <c r="T174" s="79">
        <v>2.7000000000000001E-3</v>
      </c>
      <c r="U174" s="79">
        <v>5.0000000000000001E-4</v>
      </c>
    </row>
    <row r="175" spans="2:21">
      <c r="B175" t="s">
        <v>794</v>
      </c>
      <c r="C175" t="s">
        <v>795</v>
      </c>
      <c r="D175" t="s">
        <v>103</v>
      </c>
      <c r="E175" t="s">
        <v>126</v>
      </c>
      <c r="F175" t="s">
        <v>796</v>
      </c>
      <c r="G175" t="s">
        <v>797</v>
      </c>
      <c r="H175" t="s">
        <v>450</v>
      </c>
      <c r="I175" t="s">
        <v>216</v>
      </c>
      <c r="J175" t="s">
        <v>285</v>
      </c>
      <c r="K175" s="78">
        <v>4.92</v>
      </c>
      <c r="L175" t="s">
        <v>105</v>
      </c>
      <c r="M175" s="79">
        <v>2.6100000000000002E-2</v>
      </c>
      <c r="N175" s="79">
        <v>1.0200000000000001E-2</v>
      </c>
      <c r="O175" s="78">
        <v>7944373.4500000002</v>
      </c>
      <c r="P175" s="78">
        <v>108.02</v>
      </c>
      <c r="Q175" s="78">
        <v>0</v>
      </c>
      <c r="R175" s="78">
        <v>8581.5122006900001</v>
      </c>
      <c r="S175" s="79">
        <v>1.32E-2</v>
      </c>
      <c r="T175" s="79">
        <v>2.3999999999999998E-3</v>
      </c>
      <c r="U175" s="79">
        <v>5.0000000000000001E-4</v>
      </c>
    </row>
    <row r="176" spans="2:21">
      <c r="B176" t="s">
        <v>798</v>
      </c>
      <c r="C176" t="s">
        <v>799</v>
      </c>
      <c r="D176" t="s">
        <v>103</v>
      </c>
      <c r="E176" t="s">
        <v>126</v>
      </c>
      <c r="F176" t="s">
        <v>800</v>
      </c>
      <c r="G176" t="s">
        <v>801</v>
      </c>
      <c r="H176" t="s">
        <v>443</v>
      </c>
      <c r="I176" t="s">
        <v>153</v>
      </c>
      <c r="J176" t="s">
        <v>285</v>
      </c>
      <c r="K176" s="78">
        <v>0.5</v>
      </c>
      <c r="L176" t="s">
        <v>105</v>
      </c>
      <c r="M176" s="79">
        <v>4.8399999999999999E-2</v>
      </c>
      <c r="N176" s="79">
        <v>2.8E-3</v>
      </c>
      <c r="O176" s="78">
        <v>831317.18</v>
      </c>
      <c r="P176" s="78">
        <v>102.28</v>
      </c>
      <c r="Q176" s="78">
        <v>0</v>
      </c>
      <c r="R176" s="78">
        <v>850.27121170400005</v>
      </c>
      <c r="S176" s="79">
        <v>4.0000000000000001E-3</v>
      </c>
      <c r="T176" s="79">
        <v>2.0000000000000001E-4</v>
      </c>
      <c r="U176" s="79">
        <v>0</v>
      </c>
    </row>
    <row r="177" spans="2:21">
      <c r="B177" t="s">
        <v>802</v>
      </c>
      <c r="C177" t="s">
        <v>803</v>
      </c>
      <c r="D177" t="s">
        <v>103</v>
      </c>
      <c r="E177" t="s">
        <v>126</v>
      </c>
      <c r="F177" t="s">
        <v>463</v>
      </c>
      <c r="G177" t="s">
        <v>390</v>
      </c>
      <c r="H177" t="s">
        <v>450</v>
      </c>
      <c r="I177" t="s">
        <v>216</v>
      </c>
      <c r="J177" t="s">
        <v>285</v>
      </c>
      <c r="K177" s="78">
        <v>1.41</v>
      </c>
      <c r="L177" t="s">
        <v>105</v>
      </c>
      <c r="M177" s="79">
        <v>6.4000000000000001E-2</v>
      </c>
      <c r="N177" s="79">
        <v>5.8999999999999999E-3</v>
      </c>
      <c r="O177" s="78">
        <v>3677299.49</v>
      </c>
      <c r="P177" s="78">
        <v>108.69</v>
      </c>
      <c r="Q177" s="78">
        <v>0</v>
      </c>
      <c r="R177" s="78">
        <v>3996.8568156810002</v>
      </c>
      <c r="S177" s="79">
        <v>1.5100000000000001E-2</v>
      </c>
      <c r="T177" s="79">
        <v>1.1000000000000001E-3</v>
      </c>
      <c r="U177" s="79">
        <v>2.0000000000000001E-4</v>
      </c>
    </row>
    <row r="178" spans="2:21">
      <c r="B178" t="s">
        <v>804</v>
      </c>
      <c r="C178" t="s">
        <v>805</v>
      </c>
      <c r="D178" t="s">
        <v>103</v>
      </c>
      <c r="E178" t="s">
        <v>126</v>
      </c>
      <c r="F178" t="s">
        <v>806</v>
      </c>
      <c r="G178" t="s">
        <v>390</v>
      </c>
      <c r="H178" t="s">
        <v>450</v>
      </c>
      <c r="I178" t="s">
        <v>216</v>
      </c>
      <c r="J178" t="s">
        <v>285</v>
      </c>
      <c r="K178" s="78">
        <v>2.19</v>
      </c>
      <c r="L178" t="s">
        <v>105</v>
      </c>
      <c r="M178" s="79">
        <v>2.07E-2</v>
      </c>
      <c r="N178" s="79">
        <v>6.7999999999999996E-3</v>
      </c>
      <c r="O178" s="78">
        <v>3521274.27</v>
      </c>
      <c r="P178" s="78">
        <v>104.65</v>
      </c>
      <c r="Q178" s="78">
        <v>0</v>
      </c>
      <c r="R178" s="78">
        <v>3685.0135235550001</v>
      </c>
      <c r="S178" s="79">
        <v>1.3899999999999999E-2</v>
      </c>
      <c r="T178" s="79">
        <v>1E-3</v>
      </c>
      <c r="U178" s="79">
        <v>2.0000000000000001E-4</v>
      </c>
    </row>
    <row r="179" spans="2:21">
      <c r="B179" t="s">
        <v>807</v>
      </c>
      <c r="C179" t="s">
        <v>808</v>
      </c>
      <c r="D179" t="s">
        <v>103</v>
      </c>
      <c r="E179" t="s">
        <v>126</v>
      </c>
      <c r="F179" t="s">
        <v>468</v>
      </c>
      <c r="G179" t="s">
        <v>442</v>
      </c>
      <c r="H179" t="s">
        <v>443</v>
      </c>
      <c r="I179" t="s">
        <v>153</v>
      </c>
      <c r="J179" t="s">
        <v>285</v>
      </c>
      <c r="K179" s="78">
        <v>3.42</v>
      </c>
      <c r="L179" t="s">
        <v>105</v>
      </c>
      <c r="M179" s="79">
        <v>1.6299999999999999E-2</v>
      </c>
      <c r="N179" s="79">
        <v>7.0000000000000001E-3</v>
      </c>
      <c r="O179" s="78">
        <v>9724116.2599999998</v>
      </c>
      <c r="P179" s="78">
        <v>103.2</v>
      </c>
      <c r="Q179" s="78">
        <v>0</v>
      </c>
      <c r="R179" s="78">
        <v>10035.287980319999</v>
      </c>
      <c r="S179" s="79">
        <v>1.17E-2</v>
      </c>
      <c r="T179" s="79">
        <v>2.8E-3</v>
      </c>
      <c r="U179" s="79">
        <v>5.0000000000000001E-4</v>
      </c>
    </row>
    <row r="180" spans="2:21">
      <c r="B180" t="s">
        <v>809</v>
      </c>
      <c r="C180" t="s">
        <v>810</v>
      </c>
      <c r="D180" t="s">
        <v>103</v>
      </c>
      <c r="E180" t="s">
        <v>126</v>
      </c>
      <c r="F180" t="s">
        <v>430</v>
      </c>
      <c r="G180" t="s">
        <v>390</v>
      </c>
      <c r="H180" t="s">
        <v>450</v>
      </c>
      <c r="I180" t="s">
        <v>216</v>
      </c>
      <c r="J180" t="s">
        <v>285</v>
      </c>
      <c r="K180" s="78">
        <v>0.73</v>
      </c>
      <c r="L180" t="s">
        <v>105</v>
      </c>
      <c r="M180" s="79">
        <v>6.0999999999999999E-2</v>
      </c>
      <c r="N180" s="79">
        <v>4.3E-3</v>
      </c>
      <c r="O180" s="78">
        <v>4162012.91</v>
      </c>
      <c r="P180" s="78">
        <v>108.81</v>
      </c>
      <c r="Q180" s="78">
        <v>0</v>
      </c>
      <c r="R180" s="78">
        <v>4528.6862473709998</v>
      </c>
      <c r="S180" s="79">
        <v>6.1000000000000004E-3</v>
      </c>
      <c r="T180" s="79">
        <v>1.1999999999999999E-3</v>
      </c>
      <c r="U180" s="79">
        <v>2.0000000000000001E-4</v>
      </c>
    </row>
    <row r="181" spans="2:21">
      <c r="B181" t="s">
        <v>811</v>
      </c>
      <c r="C181" t="s">
        <v>812</v>
      </c>
      <c r="D181" t="s">
        <v>103</v>
      </c>
      <c r="E181" t="s">
        <v>126</v>
      </c>
      <c r="F181" t="s">
        <v>486</v>
      </c>
      <c r="G181" t="s">
        <v>442</v>
      </c>
      <c r="H181" t="s">
        <v>483</v>
      </c>
      <c r="I181" t="s">
        <v>216</v>
      </c>
      <c r="J181" t="s">
        <v>285</v>
      </c>
      <c r="K181" s="78">
        <v>3.75</v>
      </c>
      <c r="L181" t="s">
        <v>105</v>
      </c>
      <c r="M181" s="79">
        <v>3.39E-2</v>
      </c>
      <c r="N181" s="79">
        <v>1.1299999999999999E-2</v>
      </c>
      <c r="O181" s="78">
        <v>11802011.84</v>
      </c>
      <c r="P181" s="78">
        <v>108.55</v>
      </c>
      <c r="Q181" s="78">
        <v>400.08819999999997</v>
      </c>
      <c r="R181" s="78">
        <v>13211.17205232</v>
      </c>
      <c r="S181" s="79">
        <v>1.09E-2</v>
      </c>
      <c r="T181" s="79">
        <v>3.5999999999999999E-3</v>
      </c>
      <c r="U181" s="79">
        <v>6.9999999999999999E-4</v>
      </c>
    </row>
    <row r="182" spans="2:21">
      <c r="B182" t="s">
        <v>813</v>
      </c>
      <c r="C182" t="s">
        <v>814</v>
      </c>
      <c r="D182" t="s">
        <v>103</v>
      </c>
      <c r="E182" t="s">
        <v>126</v>
      </c>
      <c r="F182" t="s">
        <v>497</v>
      </c>
      <c r="G182" t="s">
        <v>442</v>
      </c>
      <c r="H182" t="s">
        <v>483</v>
      </c>
      <c r="I182" t="s">
        <v>216</v>
      </c>
      <c r="J182" t="s">
        <v>285</v>
      </c>
      <c r="K182" s="78">
        <v>6.68</v>
      </c>
      <c r="L182" t="s">
        <v>105</v>
      </c>
      <c r="M182" s="79">
        <v>2.5499999999999998E-2</v>
      </c>
      <c r="N182" s="79">
        <v>1.6299999999999999E-2</v>
      </c>
      <c r="O182" s="78">
        <v>35053452.719999999</v>
      </c>
      <c r="P182" s="78">
        <v>106.19</v>
      </c>
      <c r="Q182" s="78">
        <v>0</v>
      </c>
      <c r="R182" s="78">
        <v>37223.261443367999</v>
      </c>
      <c r="S182" s="79">
        <v>2.69E-2</v>
      </c>
      <c r="T182" s="79">
        <v>1.0200000000000001E-2</v>
      </c>
      <c r="U182" s="79">
        <v>2E-3</v>
      </c>
    </row>
    <row r="183" spans="2:21">
      <c r="B183" t="s">
        <v>815</v>
      </c>
      <c r="C183" t="s">
        <v>816</v>
      </c>
      <c r="D183" t="s">
        <v>103</v>
      </c>
      <c r="E183" t="s">
        <v>126</v>
      </c>
      <c r="F183" t="s">
        <v>395</v>
      </c>
      <c r="G183" t="s">
        <v>390</v>
      </c>
      <c r="H183" t="s">
        <v>483</v>
      </c>
      <c r="I183" t="s">
        <v>216</v>
      </c>
      <c r="J183" t="s">
        <v>285</v>
      </c>
      <c r="K183" s="78">
        <v>1.0900000000000001</v>
      </c>
      <c r="L183" t="s">
        <v>105</v>
      </c>
      <c r="M183" s="79">
        <v>3.6400000000000002E-2</v>
      </c>
      <c r="N183" s="79">
        <v>5.5999999999999999E-3</v>
      </c>
      <c r="O183" s="78">
        <v>15195774.33</v>
      </c>
      <c r="P183" s="78">
        <v>101.32</v>
      </c>
      <c r="Q183" s="78">
        <v>0</v>
      </c>
      <c r="R183" s="78">
        <v>15396.358551156</v>
      </c>
      <c r="S183" s="79">
        <v>1.8800000000000001E-2</v>
      </c>
      <c r="T183" s="79">
        <v>4.1999999999999997E-3</v>
      </c>
      <c r="U183" s="79">
        <v>8.0000000000000004E-4</v>
      </c>
    </row>
    <row r="184" spans="2:21">
      <c r="B184" t="s">
        <v>817</v>
      </c>
      <c r="C184" t="s">
        <v>818</v>
      </c>
      <c r="D184" t="s">
        <v>103</v>
      </c>
      <c r="E184" t="s">
        <v>126</v>
      </c>
      <c r="F184" t="s">
        <v>536</v>
      </c>
      <c r="G184" t="s">
        <v>537</v>
      </c>
      <c r="H184" t="s">
        <v>538</v>
      </c>
      <c r="I184" t="s">
        <v>153</v>
      </c>
      <c r="J184" t="s">
        <v>285</v>
      </c>
      <c r="K184" s="78">
        <v>2.62</v>
      </c>
      <c r="L184" t="s">
        <v>105</v>
      </c>
      <c r="M184" s="79">
        <v>4.8000000000000001E-2</v>
      </c>
      <c r="N184" s="79">
        <v>7.9000000000000008E-3</v>
      </c>
      <c r="O184" s="78">
        <v>16390145.210000001</v>
      </c>
      <c r="P184" s="78">
        <v>112</v>
      </c>
      <c r="Q184" s="78">
        <v>0</v>
      </c>
      <c r="R184" s="78">
        <v>18356.962635200001</v>
      </c>
      <c r="S184" s="79">
        <v>8.2000000000000007E-3</v>
      </c>
      <c r="T184" s="79">
        <v>5.1000000000000004E-3</v>
      </c>
      <c r="U184" s="79">
        <v>1E-3</v>
      </c>
    </row>
    <row r="185" spans="2:21">
      <c r="B185" t="s">
        <v>819</v>
      </c>
      <c r="C185" t="s">
        <v>820</v>
      </c>
      <c r="D185" t="s">
        <v>103</v>
      </c>
      <c r="E185" t="s">
        <v>126</v>
      </c>
      <c r="F185" t="s">
        <v>536</v>
      </c>
      <c r="G185" t="s">
        <v>537</v>
      </c>
      <c r="H185" t="s">
        <v>538</v>
      </c>
      <c r="I185" t="s">
        <v>153</v>
      </c>
      <c r="J185" t="s">
        <v>285</v>
      </c>
      <c r="K185" s="78">
        <v>1.1299999999999999</v>
      </c>
      <c r="L185" t="s">
        <v>105</v>
      </c>
      <c r="M185" s="79">
        <v>4.4999999999999998E-2</v>
      </c>
      <c r="N185" s="79">
        <v>5.1000000000000004E-3</v>
      </c>
      <c r="O185" s="78">
        <v>512931.68</v>
      </c>
      <c r="P185" s="78">
        <v>106.14</v>
      </c>
      <c r="Q185" s="78">
        <v>0</v>
      </c>
      <c r="R185" s="78">
        <v>544.42568515200003</v>
      </c>
      <c r="S185" s="79">
        <v>8.9999999999999998E-4</v>
      </c>
      <c r="T185" s="79">
        <v>1E-4</v>
      </c>
      <c r="U185" s="79">
        <v>0</v>
      </c>
    </row>
    <row r="186" spans="2:21">
      <c r="B186" t="s">
        <v>821</v>
      </c>
      <c r="C186" t="s">
        <v>822</v>
      </c>
      <c r="D186" t="s">
        <v>103</v>
      </c>
      <c r="E186" t="s">
        <v>126</v>
      </c>
      <c r="F186" t="s">
        <v>823</v>
      </c>
      <c r="G186" t="s">
        <v>131</v>
      </c>
      <c r="H186" t="s">
        <v>538</v>
      </c>
      <c r="I186" t="s">
        <v>153</v>
      </c>
      <c r="J186" t="s">
        <v>285</v>
      </c>
      <c r="K186" s="78">
        <v>2.38</v>
      </c>
      <c r="L186" t="s">
        <v>105</v>
      </c>
      <c r="M186" s="79">
        <v>1.49E-2</v>
      </c>
      <c r="N186" s="79">
        <v>8.5000000000000006E-3</v>
      </c>
      <c r="O186" s="78">
        <v>7258592.2300000004</v>
      </c>
      <c r="P186" s="78">
        <v>101.65</v>
      </c>
      <c r="Q186" s="78">
        <v>0</v>
      </c>
      <c r="R186" s="78">
        <v>7378.359001795</v>
      </c>
      <c r="S186" s="79">
        <v>6.7000000000000002E-3</v>
      </c>
      <c r="T186" s="79">
        <v>2E-3</v>
      </c>
      <c r="U186" s="79">
        <v>4.0000000000000002E-4</v>
      </c>
    </row>
    <row r="187" spans="2:21">
      <c r="B187" t="s">
        <v>824</v>
      </c>
      <c r="C187" t="s">
        <v>825</v>
      </c>
      <c r="D187" t="s">
        <v>103</v>
      </c>
      <c r="E187" t="s">
        <v>126</v>
      </c>
      <c r="F187" t="s">
        <v>545</v>
      </c>
      <c r="G187" t="s">
        <v>442</v>
      </c>
      <c r="H187" t="s">
        <v>483</v>
      </c>
      <c r="I187" t="s">
        <v>216</v>
      </c>
      <c r="J187" t="s">
        <v>285</v>
      </c>
      <c r="K187" s="78">
        <v>8.4499999999999993</v>
      </c>
      <c r="L187" t="s">
        <v>105</v>
      </c>
      <c r="M187" s="79">
        <v>8.3999999999999995E-3</v>
      </c>
      <c r="N187" s="79">
        <v>6.8999999999999999E-3</v>
      </c>
      <c r="O187" s="78">
        <v>7368680.0099999998</v>
      </c>
      <c r="P187" s="78">
        <v>101.34</v>
      </c>
      <c r="Q187" s="78">
        <v>0</v>
      </c>
      <c r="R187" s="78">
        <v>7467.4203221340003</v>
      </c>
      <c r="S187" s="79">
        <v>2.9499999999999998E-2</v>
      </c>
      <c r="T187" s="79">
        <v>2.0999999999999999E-3</v>
      </c>
      <c r="U187" s="79">
        <v>4.0000000000000002E-4</v>
      </c>
    </row>
    <row r="188" spans="2:21">
      <c r="B188" t="s">
        <v>826</v>
      </c>
      <c r="C188" t="s">
        <v>827</v>
      </c>
      <c r="D188" t="s">
        <v>103</v>
      </c>
      <c r="E188" t="s">
        <v>126</v>
      </c>
      <c r="F188" t="s">
        <v>395</v>
      </c>
      <c r="G188" t="s">
        <v>390</v>
      </c>
      <c r="H188" t="s">
        <v>483</v>
      </c>
      <c r="I188" t="s">
        <v>216</v>
      </c>
      <c r="J188" t="s">
        <v>285</v>
      </c>
      <c r="K188" s="78">
        <v>1.04</v>
      </c>
      <c r="L188" t="s">
        <v>105</v>
      </c>
      <c r="M188" s="79">
        <v>3.2500000000000001E-2</v>
      </c>
      <c r="N188" s="79">
        <v>9.7999999999999997E-3</v>
      </c>
      <c r="O188" s="78">
        <v>23.09</v>
      </c>
      <c r="P188" s="78">
        <v>5119199</v>
      </c>
      <c r="Q188" s="78">
        <v>0</v>
      </c>
      <c r="R188" s="78">
        <v>1182.0230491</v>
      </c>
      <c r="S188" s="79">
        <v>0</v>
      </c>
      <c r="T188" s="79">
        <v>2.9999999999999997E-4</v>
      </c>
      <c r="U188" s="79">
        <v>1E-4</v>
      </c>
    </row>
    <row r="189" spans="2:21">
      <c r="B189" t="s">
        <v>828</v>
      </c>
      <c r="C189" t="s">
        <v>829</v>
      </c>
      <c r="D189" t="s">
        <v>103</v>
      </c>
      <c r="E189" t="s">
        <v>126</v>
      </c>
      <c r="F189" t="s">
        <v>395</v>
      </c>
      <c r="G189" t="s">
        <v>390</v>
      </c>
      <c r="H189" t="s">
        <v>483</v>
      </c>
      <c r="I189" t="s">
        <v>216</v>
      </c>
      <c r="J189" t="s">
        <v>830</v>
      </c>
      <c r="K189" s="78">
        <v>0.6</v>
      </c>
      <c r="L189" t="s">
        <v>105</v>
      </c>
      <c r="M189" s="79">
        <v>2.2499999999999999E-2</v>
      </c>
      <c r="N189" s="79">
        <v>3.8E-3</v>
      </c>
      <c r="O189" s="78">
        <v>206</v>
      </c>
      <c r="P189" s="78">
        <v>101.38</v>
      </c>
      <c r="Q189" s="78">
        <v>0</v>
      </c>
      <c r="R189" s="78">
        <v>0.2088428</v>
      </c>
      <c r="S189" s="79">
        <v>0</v>
      </c>
      <c r="T189" s="79">
        <v>0</v>
      </c>
      <c r="U189" s="79">
        <v>0</v>
      </c>
    </row>
    <row r="190" spans="2:21">
      <c r="B190" t="s">
        <v>831</v>
      </c>
      <c r="C190" t="s">
        <v>832</v>
      </c>
      <c r="D190" t="s">
        <v>103</v>
      </c>
      <c r="E190" t="s">
        <v>126</v>
      </c>
      <c r="F190" t="s">
        <v>833</v>
      </c>
      <c r="G190" t="s">
        <v>442</v>
      </c>
      <c r="H190" t="s">
        <v>483</v>
      </c>
      <c r="I190" t="s">
        <v>216</v>
      </c>
      <c r="J190" t="s">
        <v>285</v>
      </c>
      <c r="K190" s="78">
        <v>3.33</v>
      </c>
      <c r="L190" t="s">
        <v>105</v>
      </c>
      <c r="M190" s="79">
        <v>3.3799999999999997E-2</v>
      </c>
      <c r="N190" s="79">
        <v>1.9699999999999999E-2</v>
      </c>
      <c r="O190" s="78">
        <v>5185404.6500000004</v>
      </c>
      <c r="P190" s="78">
        <v>104.77</v>
      </c>
      <c r="Q190" s="78">
        <v>0</v>
      </c>
      <c r="R190" s="78">
        <v>5432.7484518049996</v>
      </c>
      <c r="S190" s="79">
        <v>6.3E-3</v>
      </c>
      <c r="T190" s="79">
        <v>1.5E-3</v>
      </c>
      <c r="U190" s="79">
        <v>2.9999999999999997E-4</v>
      </c>
    </row>
    <row r="191" spans="2:21">
      <c r="B191" t="s">
        <v>834</v>
      </c>
      <c r="C191" t="s">
        <v>835</v>
      </c>
      <c r="D191" t="s">
        <v>103</v>
      </c>
      <c r="E191" t="s">
        <v>126</v>
      </c>
      <c r="F191" t="s">
        <v>667</v>
      </c>
      <c r="G191" t="s">
        <v>533</v>
      </c>
      <c r="H191" t="s">
        <v>538</v>
      </c>
      <c r="I191" t="s">
        <v>153</v>
      </c>
      <c r="J191" t="s">
        <v>285</v>
      </c>
      <c r="K191" s="78">
        <v>3.78</v>
      </c>
      <c r="L191" t="s">
        <v>105</v>
      </c>
      <c r="M191" s="79">
        <v>3.85E-2</v>
      </c>
      <c r="N191" s="79">
        <v>1.12E-2</v>
      </c>
      <c r="O191" s="78">
        <v>1107096.79</v>
      </c>
      <c r="P191" s="78">
        <v>112.5</v>
      </c>
      <c r="Q191" s="78">
        <v>0</v>
      </c>
      <c r="R191" s="78">
        <v>1245.48388875</v>
      </c>
      <c r="S191" s="79">
        <v>2.8E-3</v>
      </c>
      <c r="T191" s="79">
        <v>2.9999999999999997E-4</v>
      </c>
      <c r="U191" s="79">
        <v>1E-4</v>
      </c>
    </row>
    <row r="192" spans="2:21">
      <c r="B192" t="s">
        <v>836</v>
      </c>
      <c r="C192" t="s">
        <v>837</v>
      </c>
      <c r="D192" t="s">
        <v>103</v>
      </c>
      <c r="E192" t="s">
        <v>126</v>
      </c>
      <c r="F192" t="s">
        <v>560</v>
      </c>
      <c r="G192" t="s">
        <v>561</v>
      </c>
      <c r="H192" t="s">
        <v>483</v>
      </c>
      <c r="I192" t="s">
        <v>216</v>
      </c>
      <c r="J192" t="s">
        <v>285</v>
      </c>
      <c r="K192" s="78">
        <v>4.83</v>
      </c>
      <c r="L192" t="s">
        <v>105</v>
      </c>
      <c r="M192" s="79">
        <v>5.0900000000000001E-2</v>
      </c>
      <c r="N192" s="79">
        <v>1.37E-2</v>
      </c>
      <c r="O192" s="78">
        <v>7290399.8300000001</v>
      </c>
      <c r="P192" s="78">
        <v>119.75</v>
      </c>
      <c r="Q192" s="78">
        <v>0</v>
      </c>
      <c r="R192" s="78">
        <v>8730.2537964250005</v>
      </c>
      <c r="S192" s="79">
        <v>7.1000000000000004E-3</v>
      </c>
      <c r="T192" s="79">
        <v>2.3999999999999998E-3</v>
      </c>
      <c r="U192" s="79">
        <v>5.0000000000000001E-4</v>
      </c>
    </row>
    <row r="193" spans="2:21">
      <c r="B193" t="s">
        <v>838</v>
      </c>
      <c r="C193" t="s">
        <v>839</v>
      </c>
      <c r="D193" t="s">
        <v>103</v>
      </c>
      <c r="E193" t="s">
        <v>126</v>
      </c>
      <c r="F193" t="s">
        <v>840</v>
      </c>
      <c r="G193" t="s">
        <v>801</v>
      </c>
      <c r="H193" t="s">
        <v>483</v>
      </c>
      <c r="I193" t="s">
        <v>216</v>
      </c>
      <c r="J193" t="s">
        <v>285</v>
      </c>
      <c r="K193" s="78">
        <v>0.99</v>
      </c>
      <c r="L193" t="s">
        <v>105</v>
      </c>
      <c r="M193" s="79">
        <v>4.1000000000000002E-2</v>
      </c>
      <c r="N193" s="79">
        <v>4.0000000000000001E-3</v>
      </c>
      <c r="O193" s="78">
        <v>18598.990000000002</v>
      </c>
      <c r="P193" s="78">
        <v>103.69</v>
      </c>
      <c r="Q193" s="78">
        <v>19.36157</v>
      </c>
      <c r="R193" s="78">
        <v>38.646862730999999</v>
      </c>
      <c r="S193" s="79">
        <v>1E-4</v>
      </c>
      <c r="T193" s="79">
        <v>0</v>
      </c>
      <c r="U193" s="79">
        <v>0</v>
      </c>
    </row>
    <row r="194" spans="2:21">
      <c r="B194" t="s">
        <v>841</v>
      </c>
      <c r="C194" t="s">
        <v>842</v>
      </c>
      <c r="D194" t="s">
        <v>103</v>
      </c>
      <c r="E194" t="s">
        <v>126</v>
      </c>
      <c r="F194" t="s">
        <v>840</v>
      </c>
      <c r="G194" t="s">
        <v>801</v>
      </c>
      <c r="H194" t="s">
        <v>483</v>
      </c>
      <c r="I194" t="s">
        <v>216</v>
      </c>
      <c r="J194" t="s">
        <v>285</v>
      </c>
      <c r="K194" s="78">
        <v>2.87</v>
      </c>
      <c r="L194" t="s">
        <v>105</v>
      </c>
      <c r="M194" s="79">
        <v>1.2E-2</v>
      </c>
      <c r="N194" s="79">
        <v>8.3999999999999995E-3</v>
      </c>
      <c r="O194" s="78">
        <v>1831589.78</v>
      </c>
      <c r="P194" s="78">
        <v>101.13</v>
      </c>
      <c r="Q194" s="78">
        <v>0</v>
      </c>
      <c r="R194" s="78">
        <v>1852.286744514</v>
      </c>
      <c r="S194" s="79">
        <v>4.0000000000000001E-3</v>
      </c>
      <c r="T194" s="79">
        <v>5.0000000000000001E-4</v>
      </c>
      <c r="U194" s="79">
        <v>1E-4</v>
      </c>
    </row>
    <row r="195" spans="2:21">
      <c r="B195" t="s">
        <v>843</v>
      </c>
      <c r="C195" t="s">
        <v>844</v>
      </c>
      <c r="D195" t="s">
        <v>103</v>
      </c>
      <c r="E195" t="s">
        <v>126</v>
      </c>
      <c r="F195" t="s">
        <v>574</v>
      </c>
      <c r="G195" t="s">
        <v>537</v>
      </c>
      <c r="H195" t="s">
        <v>564</v>
      </c>
      <c r="I195" t="s">
        <v>216</v>
      </c>
      <c r="J195" t="s">
        <v>285</v>
      </c>
      <c r="K195" s="78">
        <v>2.81</v>
      </c>
      <c r="L195" t="s">
        <v>105</v>
      </c>
      <c r="M195" s="79">
        <v>2.9499999999999998E-2</v>
      </c>
      <c r="N195" s="79">
        <v>9.5999999999999992E-3</v>
      </c>
      <c r="O195" s="78">
        <v>3614411.44</v>
      </c>
      <c r="P195" s="78">
        <v>106</v>
      </c>
      <c r="Q195" s="78">
        <v>0</v>
      </c>
      <c r="R195" s="78">
        <v>3831.2761264000001</v>
      </c>
      <c r="S195" s="79">
        <v>8.8999999999999999E-3</v>
      </c>
      <c r="T195" s="79">
        <v>1.1000000000000001E-3</v>
      </c>
      <c r="U195" s="79">
        <v>2.0000000000000001E-4</v>
      </c>
    </row>
    <row r="196" spans="2:21">
      <c r="B196" t="s">
        <v>845</v>
      </c>
      <c r="C196" t="s">
        <v>846</v>
      </c>
      <c r="D196" t="s">
        <v>103</v>
      </c>
      <c r="E196" t="s">
        <v>126</v>
      </c>
      <c r="F196" t="s">
        <v>574</v>
      </c>
      <c r="G196" t="s">
        <v>537</v>
      </c>
      <c r="H196" t="s">
        <v>564</v>
      </c>
      <c r="I196" t="s">
        <v>216</v>
      </c>
      <c r="J196" t="s">
        <v>285</v>
      </c>
      <c r="K196" s="78">
        <v>4.24</v>
      </c>
      <c r="L196" t="s">
        <v>105</v>
      </c>
      <c r="M196" s="79">
        <v>1.9E-2</v>
      </c>
      <c r="N196" s="79">
        <v>1.3299999999999999E-2</v>
      </c>
      <c r="O196" s="78">
        <v>23255166.870000001</v>
      </c>
      <c r="P196" s="78">
        <v>102.62</v>
      </c>
      <c r="Q196" s="78">
        <v>0</v>
      </c>
      <c r="R196" s="78">
        <v>23864.452241994</v>
      </c>
      <c r="S196" s="79">
        <v>1.61E-2</v>
      </c>
      <c r="T196" s="79">
        <v>6.6E-3</v>
      </c>
      <c r="U196" s="79">
        <v>1.2999999999999999E-3</v>
      </c>
    </row>
    <row r="197" spans="2:21">
      <c r="B197" t="s">
        <v>847</v>
      </c>
      <c r="C197" t="s">
        <v>848</v>
      </c>
      <c r="D197" t="s">
        <v>103</v>
      </c>
      <c r="E197" t="s">
        <v>126</v>
      </c>
      <c r="F197" t="s">
        <v>583</v>
      </c>
      <c r="G197" t="s">
        <v>135</v>
      </c>
      <c r="H197" t="s">
        <v>564</v>
      </c>
      <c r="I197" t="s">
        <v>216</v>
      </c>
      <c r="J197" t="s">
        <v>285</v>
      </c>
      <c r="K197" s="78">
        <v>4.38</v>
      </c>
      <c r="L197" t="s">
        <v>105</v>
      </c>
      <c r="M197" s="79">
        <v>3.6499999999999998E-2</v>
      </c>
      <c r="N197" s="79">
        <v>1.7600000000000001E-2</v>
      </c>
      <c r="O197" s="78">
        <v>19884244.16</v>
      </c>
      <c r="P197" s="78">
        <v>108.86</v>
      </c>
      <c r="Q197" s="78">
        <v>0</v>
      </c>
      <c r="R197" s="78">
        <v>21645.988192575998</v>
      </c>
      <c r="S197" s="79">
        <v>9.2999999999999992E-3</v>
      </c>
      <c r="T197" s="79">
        <v>6.0000000000000001E-3</v>
      </c>
      <c r="U197" s="79">
        <v>1.1000000000000001E-3</v>
      </c>
    </row>
    <row r="198" spans="2:21">
      <c r="B198" t="s">
        <v>849</v>
      </c>
      <c r="C198" t="s">
        <v>850</v>
      </c>
      <c r="D198" t="s">
        <v>103</v>
      </c>
      <c r="E198" t="s">
        <v>126</v>
      </c>
      <c r="F198" t="s">
        <v>523</v>
      </c>
      <c r="G198" t="s">
        <v>442</v>
      </c>
      <c r="H198" t="s">
        <v>564</v>
      </c>
      <c r="I198" t="s">
        <v>216</v>
      </c>
      <c r="J198" t="s">
        <v>285</v>
      </c>
      <c r="K198" s="78">
        <v>2.98</v>
      </c>
      <c r="L198" t="s">
        <v>105</v>
      </c>
      <c r="M198" s="79">
        <v>3.5000000000000003E-2</v>
      </c>
      <c r="N198" s="79">
        <v>6.4999999999999997E-3</v>
      </c>
      <c r="O198" s="78">
        <v>2943844.12</v>
      </c>
      <c r="P198" s="78">
        <v>108.73</v>
      </c>
      <c r="Q198" s="78">
        <v>51.517290000000003</v>
      </c>
      <c r="R198" s="78">
        <v>3252.3590016759999</v>
      </c>
      <c r="S198" s="79">
        <v>2.07E-2</v>
      </c>
      <c r="T198" s="79">
        <v>8.9999999999999998E-4</v>
      </c>
      <c r="U198" s="79">
        <v>2.0000000000000001E-4</v>
      </c>
    </row>
    <row r="199" spans="2:21">
      <c r="B199" t="s">
        <v>851</v>
      </c>
      <c r="C199" t="s">
        <v>852</v>
      </c>
      <c r="D199" t="s">
        <v>103</v>
      </c>
      <c r="E199" t="s">
        <v>126</v>
      </c>
      <c r="F199" t="s">
        <v>853</v>
      </c>
      <c r="G199" t="s">
        <v>442</v>
      </c>
      <c r="H199" t="s">
        <v>212</v>
      </c>
      <c r="I199" t="s">
        <v>153</v>
      </c>
      <c r="J199" t="s">
        <v>285</v>
      </c>
      <c r="K199" s="78">
        <v>3.49</v>
      </c>
      <c r="L199" t="s">
        <v>105</v>
      </c>
      <c r="M199" s="79">
        <v>4.3499999999999997E-2</v>
      </c>
      <c r="N199" s="79">
        <v>8.6800000000000002E-2</v>
      </c>
      <c r="O199" s="78">
        <v>8496664.2200000007</v>
      </c>
      <c r="P199" s="78">
        <v>87</v>
      </c>
      <c r="Q199" s="78">
        <v>0</v>
      </c>
      <c r="R199" s="78">
        <v>7392.0978714000003</v>
      </c>
      <c r="S199" s="79">
        <v>5.1000000000000004E-3</v>
      </c>
      <c r="T199" s="79">
        <v>2E-3</v>
      </c>
      <c r="U199" s="79">
        <v>4.0000000000000002E-4</v>
      </c>
    </row>
    <row r="200" spans="2:21">
      <c r="B200" t="s">
        <v>854</v>
      </c>
      <c r="C200" t="s">
        <v>855</v>
      </c>
      <c r="D200" t="s">
        <v>103</v>
      </c>
      <c r="E200" t="s">
        <v>126</v>
      </c>
      <c r="F200" t="s">
        <v>532</v>
      </c>
      <c r="G200" t="s">
        <v>533</v>
      </c>
      <c r="H200" t="s">
        <v>564</v>
      </c>
      <c r="I200" t="s">
        <v>216</v>
      </c>
      <c r="J200" t="s">
        <v>285</v>
      </c>
      <c r="K200" s="78">
        <v>10.23</v>
      </c>
      <c r="L200" t="s">
        <v>105</v>
      </c>
      <c r="M200" s="79">
        <v>3.0499999999999999E-2</v>
      </c>
      <c r="N200" s="79">
        <v>2.2700000000000001E-2</v>
      </c>
      <c r="O200" s="78">
        <v>7725119.7599999998</v>
      </c>
      <c r="P200" s="78">
        <v>108.25</v>
      </c>
      <c r="Q200" s="78">
        <v>0</v>
      </c>
      <c r="R200" s="78">
        <v>8362.4421402000007</v>
      </c>
      <c r="S200" s="79">
        <v>2.4400000000000002E-2</v>
      </c>
      <c r="T200" s="79">
        <v>2.3E-3</v>
      </c>
      <c r="U200" s="79">
        <v>4.0000000000000002E-4</v>
      </c>
    </row>
    <row r="201" spans="2:21">
      <c r="B201" t="s">
        <v>856</v>
      </c>
      <c r="C201" t="s">
        <v>857</v>
      </c>
      <c r="D201" t="s">
        <v>103</v>
      </c>
      <c r="E201" t="s">
        <v>126</v>
      </c>
      <c r="F201" t="s">
        <v>532</v>
      </c>
      <c r="G201" t="s">
        <v>533</v>
      </c>
      <c r="H201" t="s">
        <v>564</v>
      </c>
      <c r="I201" t="s">
        <v>216</v>
      </c>
      <c r="J201" t="s">
        <v>285</v>
      </c>
      <c r="K201" s="78">
        <v>5.99</v>
      </c>
      <c r="L201" t="s">
        <v>105</v>
      </c>
      <c r="M201" s="79">
        <v>2.9100000000000001E-2</v>
      </c>
      <c r="N201" s="79">
        <v>1.6E-2</v>
      </c>
      <c r="O201" s="78">
        <v>6437861.5199999996</v>
      </c>
      <c r="P201" s="78">
        <v>108.11</v>
      </c>
      <c r="Q201" s="78">
        <v>0</v>
      </c>
      <c r="R201" s="78">
        <v>6959.9720892719997</v>
      </c>
      <c r="S201" s="79">
        <v>1.0699999999999999E-2</v>
      </c>
      <c r="T201" s="79">
        <v>1.9E-3</v>
      </c>
      <c r="U201" s="79">
        <v>4.0000000000000002E-4</v>
      </c>
    </row>
    <row r="202" spans="2:21">
      <c r="B202" t="s">
        <v>858</v>
      </c>
      <c r="C202" t="s">
        <v>859</v>
      </c>
      <c r="D202" t="s">
        <v>103</v>
      </c>
      <c r="E202" t="s">
        <v>126</v>
      </c>
      <c r="F202" t="s">
        <v>532</v>
      </c>
      <c r="G202" t="s">
        <v>533</v>
      </c>
      <c r="H202" t="s">
        <v>564</v>
      </c>
      <c r="I202" t="s">
        <v>216</v>
      </c>
      <c r="J202" t="s">
        <v>285</v>
      </c>
      <c r="K202" s="78">
        <v>9.51</v>
      </c>
      <c r="L202" t="s">
        <v>105</v>
      </c>
      <c r="M202" s="79">
        <v>3.0499999999999999E-2</v>
      </c>
      <c r="N202" s="79">
        <v>2.2200000000000001E-2</v>
      </c>
      <c r="O202" s="78">
        <v>13237869.49</v>
      </c>
      <c r="P202" s="78">
        <v>108.2</v>
      </c>
      <c r="Q202" s="78">
        <v>0</v>
      </c>
      <c r="R202" s="78">
        <v>14323.374788180001</v>
      </c>
      <c r="S202" s="79">
        <v>1.8200000000000001E-2</v>
      </c>
      <c r="T202" s="79">
        <v>3.8999999999999998E-3</v>
      </c>
      <c r="U202" s="79">
        <v>8.0000000000000004E-4</v>
      </c>
    </row>
    <row r="203" spans="2:21">
      <c r="B203" t="s">
        <v>860</v>
      </c>
      <c r="C203" t="s">
        <v>861</v>
      </c>
      <c r="D203" t="s">
        <v>103</v>
      </c>
      <c r="E203" t="s">
        <v>126</v>
      </c>
      <c r="F203" t="s">
        <v>532</v>
      </c>
      <c r="G203" t="s">
        <v>533</v>
      </c>
      <c r="H203" t="s">
        <v>564</v>
      </c>
      <c r="I203" t="s">
        <v>216</v>
      </c>
      <c r="J203" t="s">
        <v>285</v>
      </c>
      <c r="K203" s="78">
        <v>7.79</v>
      </c>
      <c r="L203" t="s">
        <v>105</v>
      </c>
      <c r="M203" s="79">
        <v>3.95E-2</v>
      </c>
      <c r="N203" s="79">
        <v>1.8700000000000001E-2</v>
      </c>
      <c r="O203" s="78">
        <v>4731716.8499999996</v>
      </c>
      <c r="P203" s="78">
        <v>117.25</v>
      </c>
      <c r="Q203" s="78">
        <v>0</v>
      </c>
      <c r="R203" s="78">
        <v>5547.9380066249996</v>
      </c>
      <c r="S203" s="79">
        <v>1.9699999999999999E-2</v>
      </c>
      <c r="T203" s="79">
        <v>1.5E-3</v>
      </c>
      <c r="U203" s="79">
        <v>2.9999999999999997E-4</v>
      </c>
    </row>
    <row r="204" spans="2:21">
      <c r="B204" t="s">
        <v>862</v>
      </c>
      <c r="C204" t="s">
        <v>863</v>
      </c>
      <c r="D204" t="s">
        <v>103</v>
      </c>
      <c r="E204" t="s">
        <v>126</v>
      </c>
      <c r="F204" t="s">
        <v>532</v>
      </c>
      <c r="G204" t="s">
        <v>533</v>
      </c>
      <c r="H204" t="s">
        <v>564</v>
      </c>
      <c r="I204" t="s">
        <v>216</v>
      </c>
      <c r="J204" t="s">
        <v>285</v>
      </c>
      <c r="K204" s="78">
        <v>8.51</v>
      </c>
      <c r="L204" t="s">
        <v>105</v>
      </c>
      <c r="M204" s="79">
        <v>3.95E-2</v>
      </c>
      <c r="N204" s="79">
        <v>2.0400000000000001E-2</v>
      </c>
      <c r="O204" s="78">
        <v>1163415.23</v>
      </c>
      <c r="P204" s="78">
        <v>117.32</v>
      </c>
      <c r="Q204" s="78">
        <v>0</v>
      </c>
      <c r="R204" s="78">
        <v>1364.918747836</v>
      </c>
      <c r="S204" s="79">
        <v>4.7999999999999996E-3</v>
      </c>
      <c r="T204" s="79">
        <v>4.0000000000000002E-4</v>
      </c>
      <c r="U204" s="79">
        <v>1E-4</v>
      </c>
    </row>
    <row r="205" spans="2:21">
      <c r="B205" t="s">
        <v>864</v>
      </c>
      <c r="C205" t="s">
        <v>865</v>
      </c>
      <c r="D205" t="s">
        <v>103</v>
      </c>
      <c r="E205" t="s">
        <v>126</v>
      </c>
      <c r="F205" t="s">
        <v>866</v>
      </c>
      <c r="G205" t="s">
        <v>442</v>
      </c>
      <c r="H205" t="s">
        <v>564</v>
      </c>
      <c r="I205" t="s">
        <v>216</v>
      </c>
      <c r="J205" t="s">
        <v>285</v>
      </c>
      <c r="K205" s="78">
        <v>2.88</v>
      </c>
      <c r="L205" t="s">
        <v>105</v>
      </c>
      <c r="M205" s="79">
        <v>3.9E-2</v>
      </c>
      <c r="N205" s="79">
        <v>3.61E-2</v>
      </c>
      <c r="O205" s="78">
        <v>0.01</v>
      </c>
      <c r="P205" s="78">
        <v>101.3</v>
      </c>
      <c r="Q205" s="78">
        <v>0</v>
      </c>
      <c r="R205" s="78">
        <v>1.013E-5</v>
      </c>
      <c r="S205" s="79">
        <v>0</v>
      </c>
      <c r="T205" s="79">
        <v>0</v>
      </c>
      <c r="U205" s="79">
        <v>0</v>
      </c>
    </row>
    <row r="206" spans="2:21">
      <c r="B206" t="s">
        <v>867</v>
      </c>
      <c r="C206" t="s">
        <v>868</v>
      </c>
      <c r="D206" t="s">
        <v>103</v>
      </c>
      <c r="E206" t="s">
        <v>126</v>
      </c>
      <c r="F206" t="s">
        <v>545</v>
      </c>
      <c r="G206" t="s">
        <v>442</v>
      </c>
      <c r="H206" t="s">
        <v>212</v>
      </c>
      <c r="I206" t="s">
        <v>153</v>
      </c>
      <c r="J206" t="s">
        <v>285</v>
      </c>
      <c r="K206" s="78">
        <v>3.41</v>
      </c>
      <c r="L206" t="s">
        <v>105</v>
      </c>
      <c r="M206" s="79">
        <v>5.0500000000000003E-2</v>
      </c>
      <c r="N206" s="79">
        <v>1.46E-2</v>
      </c>
      <c r="O206" s="78">
        <v>1883709.93</v>
      </c>
      <c r="P206" s="78">
        <v>114.35</v>
      </c>
      <c r="Q206" s="78">
        <v>0</v>
      </c>
      <c r="R206" s="78">
        <v>2154.022304955</v>
      </c>
      <c r="S206" s="79">
        <v>2.5000000000000001E-3</v>
      </c>
      <c r="T206" s="79">
        <v>5.9999999999999995E-4</v>
      </c>
      <c r="U206" s="79">
        <v>1E-4</v>
      </c>
    </row>
    <row r="207" spans="2:21">
      <c r="B207" t="s">
        <v>869</v>
      </c>
      <c r="C207" t="s">
        <v>870</v>
      </c>
      <c r="D207" t="s">
        <v>103</v>
      </c>
      <c r="E207" t="s">
        <v>126</v>
      </c>
      <c r="F207" t="s">
        <v>635</v>
      </c>
      <c r="G207" t="s">
        <v>533</v>
      </c>
      <c r="H207" t="s">
        <v>212</v>
      </c>
      <c r="I207" t="s">
        <v>153</v>
      </c>
      <c r="J207" t="s">
        <v>285</v>
      </c>
      <c r="K207" s="78">
        <v>4.2</v>
      </c>
      <c r="L207" t="s">
        <v>105</v>
      </c>
      <c r="M207" s="79">
        <v>3.9199999999999999E-2</v>
      </c>
      <c r="N207" s="79">
        <v>1.26E-2</v>
      </c>
      <c r="O207" s="78">
        <v>8249392.46</v>
      </c>
      <c r="P207" s="78">
        <v>113.47</v>
      </c>
      <c r="Q207" s="78">
        <v>0</v>
      </c>
      <c r="R207" s="78">
        <v>9360.5856243620001</v>
      </c>
      <c r="S207" s="79">
        <v>8.6E-3</v>
      </c>
      <c r="T207" s="79">
        <v>2.5999999999999999E-3</v>
      </c>
      <c r="U207" s="79">
        <v>5.0000000000000001E-4</v>
      </c>
    </row>
    <row r="208" spans="2:21">
      <c r="B208" t="s">
        <v>871</v>
      </c>
      <c r="C208" t="s">
        <v>872</v>
      </c>
      <c r="D208" t="s">
        <v>103</v>
      </c>
      <c r="E208" t="s">
        <v>126</v>
      </c>
      <c r="F208" t="s">
        <v>635</v>
      </c>
      <c r="G208" t="s">
        <v>533</v>
      </c>
      <c r="H208" t="s">
        <v>212</v>
      </c>
      <c r="I208" t="s">
        <v>153</v>
      </c>
      <c r="J208" t="s">
        <v>285</v>
      </c>
      <c r="K208" s="78">
        <v>9.01</v>
      </c>
      <c r="L208" t="s">
        <v>105</v>
      </c>
      <c r="M208" s="79">
        <v>2.64E-2</v>
      </c>
      <c r="N208" s="79">
        <v>2.3E-2</v>
      </c>
      <c r="O208" s="78">
        <v>25752487.16</v>
      </c>
      <c r="P208" s="78">
        <v>103.89</v>
      </c>
      <c r="Q208" s="78">
        <v>0</v>
      </c>
      <c r="R208" s="78">
        <v>26754.258910524</v>
      </c>
      <c r="S208" s="79">
        <v>1.5699999999999999E-2</v>
      </c>
      <c r="T208" s="79">
        <v>7.4000000000000003E-3</v>
      </c>
      <c r="U208" s="79">
        <v>1.4E-3</v>
      </c>
    </row>
    <row r="209" spans="2:21">
      <c r="B209" t="s">
        <v>873</v>
      </c>
      <c r="C209" t="s">
        <v>874</v>
      </c>
      <c r="D209" t="s">
        <v>103</v>
      </c>
      <c r="E209" t="s">
        <v>126</v>
      </c>
      <c r="F209" t="s">
        <v>655</v>
      </c>
      <c r="G209" t="s">
        <v>533</v>
      </c>
      <c r="H209" t="s">
        <v>212</v>
      </c>
      <c r="I209" t="s">
        <v>153</v>
      </c>
      <c r="J209" t="s">
        <v>285</v>
      </c>
      <c r="K209" s="78">
        <v>4.18</v>
      </c>
      <c r="L209" t="s">
        <v>105</v>
      </c>
      <c r="M209" s="79">
        <v>4.1000000000000002E-2</v>
      </c>
      <c r="N209" s="79">
        <v>1.26E-2</v>
      </c>
      <c r="O209" s="78">
        <v>2975841.69</v>
      </c>
      <c r="P209" s="78">
        <v>112.39</v>
      </c>
      <c r="Q209" s="78">
        <v>61.004779999999997</v>
      </c>
      <c r="R209" s="78">
        <v>3405.5532553910002</v>
      </c>
      <c r="S209" s="79">
        <v>9.9000000000000008E-3</v>
      </c>
      <c r="T209" s="79">
        <v>8.9999999999999998E-4</v>
      </c>
      <c r="U209" s="79">
        <v>2.0000000000000001E-4</v>
      </c>
    </row>
    <row r="210" spans="2:21">
      <c r="B210" t="s">
        <v>875</v>
      </c>
      <c r="C210" t="s">
        <v>876</v>
      </c>
      <c r="D210" t="s">
        <v>103</v>
      </c>
      <c r="E210" t="s">
        <v>126</v>
      </c>
      <c r="F210" t="s">
        <v>667</v>
      </c>
      <c r="G210" t="s">
        <v>533</v>
      </c>
      <c r="H210" t="s">
        <v>212</v>
      </c>
      <c r="I210" t="s">
        <v>153</v>
      </c>
      <c r="J210" t="s">
        <v>285</v>
      </c>
      <c r="K210" s="78">
        <v>5.07</v>
      </c>
      <c r="L210" t="s">
        <v>105</v>
      </c>
      <c r="M210" s="79">
        <v>3.61E-2</v>
      </c>
      <c r="N210" s="79">
        <v>1.34E-2</v>
      </c>
      <c r="O210" s="78">
        <v>16266805.880000001</v>
      </c>
      <c r="P210" s="78">
        <v>113.7</v>
      </c>
      <c r="Q210" s="78">
        <v>0</v>
      </c>
      <c r="R210" s="78">
        <v>18495.35828556</v>
      </c>
      <c r="S210" s="79">
        <v>2.12E-2</v>
      </c>
      <c r="T210" s="79">
        <v>5.1000000000000004E-3</v>
      </c>
      <c r="U210" s="79">
        <v>1E-3</v>
      </c>
    </row>
    <row r="211" spans="2:21">
      <c r="B211" t="s">
        <v>877</v>
      </c>
      <c r="C211" t="s">
        <v>878</v>
      </c>
      <c r="D211" t="s">
        <v>103</v>
      </c>
      <c r="E211" t="s">
        <v>126</v>
      </c>
      <c r="F211" t="s">
        <v>667</v>
      </c>
      <c r="G211" t="s">
        <v>533</v>
      </c>
      <c r="H211" t="s">
        <v>212</v>
      </c>
      <c r="I211" t="s">
        <v>153</v>
      </c>
      <c r="J211" t="s">
        <v>285</v>
      </c>
      <c r="K211" s="78">
        <v>6.02</v>
      </c>
      <c r="L211" t="s">
        <v>105</v>
      </c>
      <c r="M211" s="79">
        <v>3.3000000000000002E-2</v>
      </c>
      <c r="N211" s="79">
        <v>1.6400000000000001E-2</v>
      </c>
      <c r="O211" s="78">
        <v>5649800.2300000004</v>
      </c>
      <c r="P211" s="78">
        <v>111.61</v>
      </c>
      <c r="Q211" s="78">
        <v>0</v>
      </c>
      <c r="R211" s="78">
        <v>6305.7420367029999</v>
      </c>
      <c r="S211" s="79">
        <v>1.83E-2</v>
      </c>
      <c r="T211" s="79">
        <v>1.6999999999999999E-3</v>
      </c>
      <c r="U211" s="79">
        <v>2.9999999999999997E-4</v>
      </c>
    </row>
    <row r="212" spans="2:21">
      <c r="B212" t="s">
        <v>879</v>
      </c>
      <c r="C212" t="s">
        <v>880</v>
      </c>
      <c r="D212" t="s">
        <v>103</v>
      </c>
      <c r="E212" t="s">
        <v>126</v>
      </c>
      <c r="F212" t="s">
        <v>667</v>
      </c>
      <c r="G212" t="s">
        <v>533</v>
      </c>
      <c r="H212" t="s">
        <v>212</v>
      </c>
      <c r="I212" t="s">
        <v>153</v>
      </c>
      <c r="J212" t="s">
        <v>285</v>
      </c>
      <c r="K212" s="78">
        <v>8.33</v>
      </c>
      <c r="L212" t="s">
        <v>105</v>
      </c>
      <c r="M212" s="79">
        <v>2.6200000000000001E-2</v>
      </c>
      <c r="N212" s="79">
        <v>2.1299999999999999E-2</v>
      </c>
      <c r="O212" s="78">
        <v>17478606.190000001</v>
      </c>
      <c r="P212" s="78">
        <v>104.69</v>
      </c>
      <c r="Q212" s="78">
        <v>0</v>
      </c>
      <c r="R212" s="78">
        <v>18298.352820311</v>
      </c>
      <c r="S212" s="79">
        <v>2.18E-2</v>
      </c>
      <c r="T212" s="79">
        <v>5.0000000000000001E-3</v>
      </c>
      <c r="U212" s="79">
        <v>1E-3</v>
      </c>
    </row>
    <row r="213" spans="2:21">
      <c r="B213" t="s">
        <v>881</v>
      </c>
      <c r="C213" t="s">
        <v>882</v>
      </c>
      <c r="D213" t="s">
        <v>103</v>
      </c>
      <c r="E213" t="s">
        <v>126</v>
      </c>
      <c r="F213" t="s">
        <v>883</v>
      </c>
      <c r="G213" t="s">
        <v>561</v>
      </c>
      <c r="H213" t="s">
        <v>212</v>
      </c>
      <c r="I213" t="s">
        <v>153</v>
      </c>
      <c r="J213" t="s">
        <v>285</v>
      </c>
      <c r="K213" s="78">
        <v>4.3099999999999996</v>
      </c>
      <c r="L213" t="s">
        <v>105</v>
      </c>
      <c r="M213" s="79">
        <v>2.3E-2</v>
      </c>
      <c r="N213" s="79">
        <v>1.61E-2</v>
      </c>
      <c r="O213" s="78">
        <v>9179386.5999999996</v>
      </c>
      <c r="P213" s="78">
        <v>103.78</v>
      </c>
      <c r="Q213" s="78">
        <v>0</v>
      </c>
      <c r="R213" s="78">
        <v>9526.3674134800003</v>
      </c>
      <c r="S213" s="79">
        <v>3.04E-2</v>
      </c>
      <c r="T213" s="79">
        <v>2.5999999999999999E-3</v>
      </c>
      <c r="U213" s="79">
        <v>5.0000000000000001E-4</v>
      </c>
    </row>
    <row r="214" spans="2:21">
      <c r="B214" t="s">
        <v>884</v>
      </c>
      <c r="C214" t="s">
        <v>885</v>
      </c>
      <c r="D214" t="s">
        <v>103</v>
      </c>
      <c r="E214" t="s">
        <v>126</v>
      </c>
      <c r="F214" t="s">
        <v>883</v>
      </c>
      <c r="G214" t="s">
        <v>561</v>
      </c>
      <c r="H214" t="s">
        <v>212</v>
      </c>
      <c r="I214" t="s">
        <v>153</v>
      </c>
      <c r="J214" t="s">
        <v>285</v>
      </c>
      <c r="K214" s="78">
        <v>3.26</v>
      </c>
      <c r="L214" t="s">
        <v>105</v>
      </c>
      <c r="M214" s="79">
        <v>2.75E-2</v>
      </c>
      <c r="N214" s="79">
        <v>1.66E-2</v>
      </c>
      <c r="O214" s="78">
        <v>4958029.22</v>
      </c>
      <c r="P214" s="78">
        <v>104.53</v>
      </c>
      <c r="Q214" s="78">
        <v>0</v>
      </c>
      <c r="R214" s="78">
        <v>5182.6279436659997</v>
      </c>
      <c r="S214" s="79">
        <v>1.14E-2</v>
      </c>
      <c r="T214" s="79">
        <v>1.4E-3</v>
      </c>
      <c r="U214" s="79">
        <v>2.9999999999999997E-4</v>
      </c>
    </row>
    <row r="215" spans="2:21">
      <c r="B215" t="s">
        <v>886</v>
      </c>
      <c r="C215" t="s">
        <v>887</v>
      </c>
      <c r="D215" t="s">
        <v>103</v>
      </c>
      <c r="E215" t="s">
        <v>126</v>
      </c>
      <c r="F215" t="s">
        <v>888</v>
      </c>
      <c r="G215" t="s">
        <v>761</v>
      </c>
      <c r="H215" t="s">
        <v>682</v>
      </c>
      <c r="I215" t="s">
        <v>216</v>
      </c>
      <c r="J215" t="s">
        <v>285</v>
      </c>
      <c r="K215" s="78">
        <v>3.34</v>
      </c>
      <c r="L215" t="s">
        <v>105</v>
      </c>
      <c r="M215" s="79">
        <v>3.7499999999999999E-2</v>
      </c>
      <c r="N215" s="79">
        <v>1.2800000000000001E-2</v>
      </c>
      <c r="O215" s="78">
        <v>173590.78</v>
      </c>
      <c r="P215" s="78">
        <v>108.4</v>
      </c>
      <c r="Q215" s="78">
        <v>0</v>
      </c>
      <c r="R215" s="78">
        <v>188.17240552000001</v>
      </c>
      <c r="S215" s="79">
        <v>4.0000000000000002E-4</v>
      </c>
      <c r="T215" s="79">
        <v>1E-4</v>
      </c>
      <c r="U215" s="79">
        <v>0</v>
      </c>
    </row>
    <row r="216" spans="2:21">
      <c r="B216" t="s">
        <v>889</v>
      </c>
      <c r="C216" t="s">
        <v>890</v>
      </c>
      <c r="D216" t="s">
        <v>103</v>
      </c>
      <c r="E216" t="s">
        <v>126</v>
      </c>
      <c r="F216" t="s">
        <v>888</v>
      </c>
      <c r="G216" t="s">
        <v>761</v>
      </c>
      <c r="H216" t="s">
        <v>682</v>
      </c>
      <c r="I216" t="s">
        <v>216</v>
      </c>
      <c r="J216" t="s">
        <v>285</v>
      </c>
      <c r="K216" s="78">
        <v>6.19</v>
      </c>
      <c r="L216" t="s">
        <v>105</v>
      </c>
      <c r="M216" s="79">
        <v>3.7499999999999999E-2</v>
      </c>
      <c r="N216" s="79">
        <v>1.9699999999999999E-2</v>
      </c>
      <c r="O216" s="78">
        <v>4837230.68</v>
      </c>
      <c r="P216" s="78">
        <v>113.35</v>
      </c>
      <c r="Q216" s="78">
        <v>0</v>
      </c>
      <c r="R216" s="78">
        <v>5483.0009757799999</v>
      </c>
      <c r="S216" s="79">
        <v>1.3100000000000001E-2</v>
      </c>
      <c r="T216" s="79">
        <v>1.5E-3</v>
      </c>
      <c r="U216" s="79">
        <v>2.9999999999999997E-4</v>
      </c>
    </row>
    <row r="217" spans="2:21">
      <c r="B217" t="s">
        <v>891</v>
      </c>
      <c r="C217" t="s">
        <v>892</v>
      </c>
      <c r="D217" t="s">
        <v>103</v>
      </c>
      <c r="E217" t="s">
        <v>126</v>
      </c>
      <c r="F217" t="s">
        <v>893</v>
      </c>
      <c r="G217" t="s">
        <v>130</v>
      </c>
      <c r="H217" t="s">
        <v>682</v>
      </c>
      <c r="I217" t="s">
        <v>216</v>
      </c>
      <c r="J217" t="s">
        <v>285</v>
      </c>
      <c r="K217" s="78">
        <v>0.98</v>
      </c>
      <c r="L217" t="s">
        <v>105</v>
      </c>
      <c r="M217" s="79">
        <v>3.3000000000000002E-2</v>
      </c>
      <c r="N217" s="79">
        <v>1.84E-2</v>
      </c>
      <c r="O217" s="78">
        <v>1572080</v>
      </c>
      <c r="P217" s="78">
        <v>101.87</v>
      </c>
      <c r="Q217" s="78">
        <v>0</v>
      </c>
      <c r="R217" s="78">
        <v>1601.4778960000001</v>
      </c>
      <c r="S217" s="79">
        <v>5.1999999999999998E-3</v>
      </c>
      <c r="T217" s="79">
        <v>4.0000000000000002E-4</v>
      </c>
      <c r="U217" s="79">
        <v>1E-4</v>
      </c>
    </row>
    <row r="218" spans="2:21">
      <c r="B218" t="s">
        <v>894</v>
      </c>
      <c r="C218" t="s">
        <v>895</v>
      </c>
      <c r="D218" t="s">
        <v>103</v>
      </c>
      <c r="E218" t="s">
        <v>126</v>
      </c>
      <c r="F218" t="s">
        <v>681</v>
      </c>
      <c r="G218" t="s">
        <v>130</v>
      </c>
      <c r="H218" t="s">
        <v>682</v>
      </c>
      <c r="I218" t="s">
        <v>216</v>
      </c>
      <c r="J218" t="s">
        <v>285</v>
      </c>
      <c r="K218" s="78">
        <v>0.66</v>
      </c>
      <c r="L218" t="s">
        <v>105</v>
      </c>
      <c r="M218" s="79">
        <v>4.2999999999999997E-2</v>
      </c>
      <c r="N218" s="79">
        <v>2.24E-2</v>
      </c>
      <c r="O218" s="78">
        <v>2851619.86</v>
      </c>
      <c r="P218" s="78">
        <v>101.73</v>
      </c>
      <c r="Q218" s="78">
        <v>0</v>
      </c>
      <c r="R218" s="78">
        <v>2900.9528835780002</v>
      </c>
      <c r="S218" s="79">
        <v>1.32E-2</v>
      </c>
      <c r="T218" s="79">
        <v>8.0000000000000004E-4</v>
      </c>
      <c r="U218" s="79">
        <v>2.0000000000000001E-4</v>
      </c>
    </row>
    <row r="219" spans="2:21">
      <c r="B219" t="s">
        <v>896</v>
      </c>
      <c r="C219" t="s">
        <v>897</v>
      </c>
      <c r="D219" t="s">
        <v>103</v>
      </c>
      <c r="E219" t="s">
        <v>126</v>
      </c>
      <c r="F219" t="s">
        <v>681</v>
      </c>
      <c r="G219" t="s">
        <v>130</v>
      </c>
      <c r="H219" t="s">
        <v>682</v>
      </c>
      <c r="I219" t="s">
        <v>216</v>
      </c>
      <c r="J219" t="s">
        <v>285</v>
      </c>
      <c r="K219" s="78">
        <v>1.38</v>
      </c>
      <c r="L219" t="s">
        <v>105</v>
      </c>
      <c r="M219" s="79">
        <v>4.2500000000000003E-2</v>
      </c>
      <c r="N219" s="79">
        <v>2.5100000000000001E-2</v>
      </c>
      <c r="O219" s="78">
        <v>2441819.48</v>
      </c>
      <c r="P219" s="78">
        <v>103.08</v>
      </c>
      <c r="Q219" s="78">
        <v>0</v>
      </c>
      <c r="R219" s="78">
        <v>2517.0275199839998</v>
      </c>
      <c r="S219" s="79">
        <v>6.4999999999999997E-3</v>
      </c>
      <c r="T219" s="79">
        <v>6.9999999999999999E-4</v>
      </c>
      <c r="U219" s="79">
        <v>1E-4</v>
      </c>
    </row>
    <row r="220" spans="2:21">
      <c r="B220" t="s">
        <v>898</v>
      </c>
      <c r="C220" t="s">
        <v>899</v>
      </c>
      <c r="D220" t="s">
        <v>103</v>
      </c>
      <c r="E220" t="s">
        <v>126</v>
      </c>
      <c r="F220" t="s">
        <v>681</v>
      </c>
      <c r="G220" t="s">
        <v>130</v>
      </c>
      <c r="H220" t="s">
        <v>682</v>
      </c>
      <c r="I220" t="s">
        <v>216</v>
      </c>
      <c r="J220" t="s">
        <v>285</v>
      </c>
      <c r="K220" s="78">
        <v>1.78</v>
      </c>
      <c r="L220" t="s">
        <v>105</v>
      </c>
      <c r="M220" s="79">
        <v>3.6999999999999998E-2</v>
      </c>
      <c r="N220" s="79">
        <v>2.69E-2</v>
      </c>
      <c r="O220" s="78">
        <v>4431641.9000000004</v>
      </c>
      <c r="P220" s="78">
        <v>102.43</v>
      </c>
      <c r="Q220" s="78">
        <v>0</v>
      </c>
      <c r="R220" s="78">
        <v>4539.33079817</v>
      </c>
      <c r="S220" s="79">
        <v>2.24E-2</v>
      </c>
      <c r="T220" s="79">
        <v>1.1999999999999999E-3</v>
      </c>
      <c r="U220" s="79">
        <v>2.0000000000000001E-4</v>
      </c>
    </row>
    <row r="221" spans="2:21">
      <c r="B221" t="s">
        <v>900</v>
      </c>
      <c r="C221" t="s">
        <v>901</v>
      </c>
      <c r="D221" t="s">
        <v>103</v>
      </c>
      <c r="E221" t="s">
        <v>126</v>
      </c>
      <c r="F221" t="s">
        <v>463</v>
      </c>
      <c r="G221" t="s">
        <v>390</v>
      </c>
      <c r="H221" t="s">
        <v>682</v>
      </c>
      <c r="I221" t="s">
        <v>216</v>
      </c>
      <c r="J221" t="s">
        <v>285</v>
      </c>
      <c r="K221" s="78">
        <v>1.93</v>
      </c>
      <c r="L221" t="s">
        <v>105</v>
      </c>
      <c r="M221" s="79">
        <v>3.5999999999999997E-2</v>
      </c>
      <c r="N221" s="79">
        <v>1.2999999999999999E-2</v>
      </c>
      <c r="O221" s="78">
        <v>261.7</v>
      </c>
      <c r="P221" s="78">
        <v>5403933</v>
      </c>
      <c r="Q221" s="78">
        <v>0</v>
      </c>
      <c r="R221" s="78">
        <v>14142.092661000001</v>
      </c>
      <c r="S221" s="79">
        <v>0</v>
      </c>
      <c r="T221" s="79">
        <v>3.8999999999999998E-3</v>
      </c>
      <c r="U221" s="79">
        <v>6.9999999999999999E-4</v>
      </c>
    </row>
    <row r="222" spans="2:21">
      <c r="B222" t="s">
        <v>902</v>
      </c>
      <c r="C222" t="s">
        <v>903</v>
      </c>
      <c r="D222" t="s">
        <v>103</v>
      </c>
      <c r="E222" t="s">
        <v>126</v>
      </c>
      <c r="F222" t="s">
        <v>904</v>
      </c>
      <c r="G222" t="s">
        <v>797</v>
      </c>
      <c r="H222" t="s">
        <v>678</v>
      </c>
      <c r="I222" t="s">
        <v>153</v>
      </c>
      <c r="J222" t="s">
        <v>285</v>
      </c>
      <c r="K222" s="78">
        <v>0.16</v>
      </c>
      <c r="L222" t="s">
        <v>105</v>
      </c>
      <c r="M222" s="79">
        <v>5.5500000000000001E-2</v>
      </c>
      <c r="N222" s="79">
        <v>1.18E-2</v>
      </c>
      <c r="O222" s="78">
        <v>90423.32</v>
      </c>
      <c r="P222" s="78">
        <v>102.58</v>
      </c>
      <c r="Q222" s="78">
        <v>0</v>
      </c>
      <c r="R222" s="78">
        <v>92.756241656</v>
      </c>
      <c r="S222" s="79">
        <v>7.4999999999999997E-3</v>
      </c>
      <c r="T222" s="79">
        <v>0</v>
      </c>
      <c r="U222" s="79">
        <v>0</v>
      </c>
    </row>
    <row r="223" spans="2:21">
      <c r="B223" t="s">
        <v>905</v>
      </c>
      <c r="C223" t="s">
        <v>906</v>
      </c>
      <c r="D223" t="s">
        <v>103</v>
      </c>
      <c r="E223" t="s">
        <v>126</v>
      </c>
      <c r="F223" t="s">
        <v>907</v>
      </c>
      <c r="G223" t="s">
        <v>561</v>
      </c>
      <c r="H223" t="s">
        <v>682</v>
      </c>
      <c r="I223" t="s">
        <v>216</v>
      </c>
      <c r="J223" t="s">
        <v>285</v>
      </c>
      <c r="K223" s="78">
        <v>1.8</v>
      </c>
      <c r="L223" t="s">
        <v>105</v>
      </c>
      <c r="M223" s="79">
        <v>3.4000000000000002E-2</v>
      </c>
      <c r="N223" s="79">
        <v>1.5800000000000002E-2</v>
      </c>
      <c r="O223" s="78">
        <v>427495.79</v>
      </c>
      <c r="P223" s="78">
        <v>103.8</v>
      </c>
      <c r="Q223" s="78">
        <v>0</v>
      </c>
      <c r="R223" s="78">
        <v>443.74063002000003</v>
      </c>
      <c r="S223" s="79">
        <v>8.0000000000000004E-4</v>
      </c>
      <c r="T223" s="79">
        <v>1E-4</v>
      </c>
      <c r="U223" s="79">
        <v>0</v>
      </c>
    </row>
    <row r="224" spans="2:21">
      <c r="B224" t="s">
        <v>908</v>
      </c>
      <c r="C224" t="s">
        <v>909</v>
      </c>
      <c r="D224" t="s">
        <v>103</v>
      </c>
      <c r="E224" t="s">
        <v>126</v>
      </c>
      <c r="F224" t="s">
        <v>910</v>
      </c>
      <c r="G224" t="s">
        <v>442</v>
      </c>
      <c r="H224" t="s">
        <v>682</v>
      </c>
      <c r="I224" t="s">
        <v>216</v>
      </c>
      <c r="J224" t="s">
        <v>285</v>
      </c>
      <c r="K224" s="78">
        <v>2.2799999999999998</v>
      </c>
      <c r="L224" t="s">
        <v>105</v>
      </c>
      <c r="M224" s="79">
        <v>6.0499999999999998E-2</v>
      </c>
      <c r="N224" s="79">
        <v>2.69E-2</v>
      </c>
      <c r="O224" s="78">
        <v>12622.42</v>
      </c>
      <c r="P224" s="78">
        <v>108.5</v>
      </c>
      <c r="Q224" s="78">
        <v>0</v>
      </c>
      <c r="R224" s="78">
        <v>13.6953257</v>
      </c>
      <c r="S224" s="79">
        <v>0</v>
      </c>
      <c r="T224" s="79">
        <v>0</v>
      </c>
      <c r="U224" s="79">
        <v>0</v>
      </c>
    </row>
    <row r="225" spans="2:21">
      <c r="B225" t="s">
        <v>911</v>
      </c>
      <c r="C225" t="s">
        <v>912</v>
      </c>
      <c r="D225" t="s">
        <v>103</v>
      </c>
      <c r="E225" t="s">
        <v>126</v>
      </c>
      <c r="F225" t="s">
        <v>913</v>
      </c>
      <c r="G225" t="s">
        <v>442</v>
      </c>
      <c r="H225" t="s">
        <v>682</v>
      </c>
      <c r="I225" t="s">
        <v>216</v>
      </c>
      <c r="J225" t="s">
        <v>285</v>
      </c>
      <c r="K225" s="78">
        <v>3.29</v>
      </c>
      <c r="L225" t="s">
        <v>105</v>
      </c>
      <c r="M225" s="79">
        <v>4.3999999999999997E-2</v>
      </c>
      <c r="N225" s="79">
        <v>6.9999999999999999E-4</v>
      </c>
      <c r="O225" s="78">
        <v>225850.1</v>
      </c>
      <c r="P225" s="78">
        <v>115.59</v>
      </c>
      <c r="Q225" s="78">
        <v>0</v>
      </c>
      <c r="R225" s="78">
        <v>261.06013059000003</v>
      </c>
      <c r="S225" s="79">
        <v>8.9999999999999998E-4</v>
      </c>
      <c r="T225" s="79">
        <v>1E-4</v>
      </c>
      <c r="U225" s="79">
        <v>0</v>
      </c>
    </row>
    <row r="226" spans="2:21">
      <c r="B226" t="s">
        <v>914</v>
      </c>
      <c r="C226" t="s">
        <v>915</v>
      </c>
      <c r="D226" t="s">
        <v>103</v>
      </c>
      <c r="E226" t="s">
        <v>126</v>
      </c>
      <c r="F226" t="s">
        <v>640</v>
      </c>
      <c r="G226" t="s">
        <v>442</v>
      </c>
      <c r="H226" t="s">
        <v>682</v>
      </c>
      <c r="I226" t="s">
        <v>216</v>
      </c>
      <c r="J226" t="s">
        <v>285</v>
      </c>
      <c r="K226" s="78">
        <v>4.33</v>
      </c>
      <c r="L226" t="s">
        <v>105</v>
      </c>
      <c r="M226" s="79">
        <v>5.6500000000000002E-2</v>
      </c>
      <c r="N226" s="79">
        <v>1.5900000000000001E-2</v>
      </c>
      <c r="O226" s="78">
        <v>316183.17</v>
      </c>
      <c r="P226" s="78">
        <v>118.32</v>
      </c>
      <c r="Q226" s="78">
        <v>0</v>
      </c>
      <c r="R226" s="78">
        <v>374.107926744</v>
      </c>
      <c r="S226" s="79">
        <v>3.5999999999999999E-3</v>
      </c>
      <c r="T226" s="79">
        <v>1E-4</v>
      </c>
      <c r="U226" s="79">
        <v>0</v>
      </c>
    </row>
    <row r="227" spans="2:21">
      <c r="B227" t="s">
        <v>916</v>
      </c>
      <c r="C227" t="s">
        <v>917</v>
      </c>
      <c r="D227" t="s">
        <v>103</v>
      </c>
      <c r="E227" t="s">
        <v>126</v>
      </c>
      <c r="F227" t="s">
        <v>640</v>
      </c>
      <c r="G227" t="s">
        <v>442</v>
      </c>
      <c r="H227" t="s">
        <v>682</v>
      </c>
      <c r="I227" t="s">
        <v>216</v>
      </c>
      <c r="J227" t="s">
        <v>285</v>
      </c>
      <c r="K227" s="78">
        <v>2.15</v>
      </c>
      <c r="L227" t="s">
        <v>105</v>
      </c>
      <c r="M227" s="79">
        <v>5.74E-2</v>
      </c>
      <c r="N227" s="79">
        <v>1.11E-2</v>
      </c>
      <c r="O227" s="78">
        <v>2123.5100000000002</v>
      </c>
      <c r="P227" s="78">
        <v>111.65</v>
      </c>
      <c r="Q227" s="78">
        <v>0</v>
      </c>
      <c r="R227" s="78">
        <v>2.3708989150000002</v>
      </c>
      <c r="S227" s="79">
        <v>0</v>
      </c>
      <c r="T227" s="79">
        <v>0</v>
      </c>
      <c r="U227" s="79">
        <v>0</v>
      </c>
    </row>
    <row r="228" spans="2:21">
      <c r="B228" t="s">
        <v>918</v>
      </c>
      <c r="C228" t="s">
        <v>919</v>
      </c>
      <c r="D228" t="s">
        <v>103</v>
      </c>
      <c r="E228" t="s">
        <v>126</v>
      </c>
      <c r="F228" t="s">
        <v>643</v>
      </c>
      <c r="G228" t="s">
        <v>442</v>
      </c>
      <c r="H228" t="s">
        <v>682</v>
      </c>
      <c r="I228" t="s">
        <v>216</v>
      </c>
      <c r="J228" t="s">
        <v>285</v>
      </c>
      <c r="K228" s="78">
        <v>2.78</v>
      </c>
      <c r="L228" t="s">
        <v>105</v>
      </c>
      <c r="M228" s="79">
        <v>3.6999999999999998E-2</v>
      </c>
      <c r="N228" s="79">
        <v>9.7999999999999997E-3</v>
      </c>
      <c r="O228" s="78">
        <v>1573634.09</v>
      </c>
      <c r="P228" s="78">
        <v>107.73</v>
      </c>
      <c r="Q228" s="78">
        <v>0</v>
      </c>
      <c r="R228" s="78">
        <v>1695.2760051570001</v>
      </c>
      <c r="S228" s="79">
        <v>7.3000000000000001E-3</v>
      </c>
      <c r="T228" s="79">
        <v>5.0000000000000001E-4</v>
      </c>
      <c r="U228" s="79">
        <v>1E-4</v>
      </c>
    </row>
    <row r="229" spans="2:21">
      <c r="B229" t="s">
        <v>920</v>
      </c>
      <c r="C229" t="s">
        <v>921</v>
      </c>
      <c r="D229" t="s">
        <v>103</v>
      </c>
      <c r="E229" t="s">
        <v>126</v>
      </c>
      <c r="F229" t="s">
        <v>922</v>
      </c>
      <c r="G229" t="s">
        <v>130</v>
      </c>
      <c r="H229" t="s">
        <v>682</v>
      </c>
      <c r="I229" t="s">
        <v>216</v>
      </c>
      <c r="J229" t="s">
        <v>285</v>
      </c>
      <c r="K229" s="78">
        <v>2.67</v>
      </c>
      <c r="L229" t="s">
        <v>105</v>
      </c>
      <c r="M229" s="79">
        <v>2.9499999999999998E-2</v>
      </c>
      <c r="N229" s="79">
        <v>1.15E-2</v>
      </c>
      <c r="O229" s="78">
        <v>4271865.25</v>
      </c>
      <c r="P229" s="78">
        <v>104.84</v>
      </c>
      <c r="Q229" s="78">
        <v>0</v>
      </c>
      <c r="R229" s="78">
        <v>4478.6235280999999</v>
      </c>
      <c r="S229" s="79">
        <v>2.3900000000000001E-2</v>
      </c>
      <c r="T229" s="79">
        <v>1.1999999999999999E-3</v>
      </c>
      <c r="U229" s="79">
        <v>2.0000000000000001E-4</v>
      </c>
    </row>
    <row r="230" spans="2:21">
      <c r="B230" t="s">
        <v>923</v>
      </c>
      <c r="C230" t="s">
        <v>924</v>
      </c>
      <c r="D230" t="s">
        <v>103</v>
      </c>
      <c r="E230" t="s">
        <v>126</v>
      </c>
      <c r="F230" t="s">
        <v>655</v>
      </c>
      <c r="G230" t="s">
        <v>533</v>
      </c>
      <c r="H230" t="s">
        <v>682</v>
      </c>
      <c r="I230" t="s">
        <v>216</v>
      </c>
      <c r="J230" t="s">
        <v>285</v>
      </c>
      <c r="K230" s="78">
        <v>8.2799999999999994</v>
      </c>
      <c r="L230" t="s">
        <v>105</v>
      </c>
      <c r="M230" s="79">
        <v>1.72E-2</v>
      </c>
      <c r="N230" s="79">
        <v>2.0400000000000001E-2</v>
      </c>
      <c r="O230" s="78">
        <v>7634994.6600000001</v>
      </c>
      <c r="P230" s="78">
        <v>112.04</v>
      </c>
      <c r="Q230" s="78">
        <v>0</v>
      </c>
      <c r="R230" s="78">
        <v>8554.2480170639992</v>
      </c>
      <c r="S230" s="79">
        <v>3.0099999999999998E-2</v>
      </c>
      <c r="T230" s="79">
        <v>2.3999999999999998E-3</v>
      </c>
      <c r="U230" s="79">
        <v>5.0000000000000001E-4</v>
      </c>
    </row>
    <row r="231" spans="2:21">
      <c r="B231" t="s">
        <v>925</v>
      </c>
      <c r="C231" t="s">
        <v>926</v>
      </c>
      <c r="D231" t="s">
        <v>103</v>
      </c>
      <c r="E231" t="s">
        <v>126</v>
      </c>
      <c r="F231" t="s">
        <v>927</v>
      </c>
      <c r="G231" t="s">
        <v>442</v>
      </c>
      <c r="H231" t="s">
        <v>682</v>
      </c>
      <c r="I231" t="s">
        <v>216</v>
      </c>
      <c r="J231" t="s">
        <v>285</v>
      </c>
      <c r="K231" s="78">
        <v>4.37</v>
      </c>
      <c r="L231" t="s">
        <v>105</v>
      </c>
      <c r="M231" s="79">
        <v>3.9E-2</v>
      </c>
      <c r="N231" s="79">
        <v>3.7100000000000001E-2</v>
      </c>
      <c r="O231" s="78">
        <v>7263285.5999999996</v>
      </c>
      <c r="P231" s="78">
        <v>101.29</v>
      </c>
      <c r="Q231" s="78">
        <v>0</v>
      </c>
      <c r="R231" s="78">
        <v>7356.9819842400002</v>
      </c>
      <c r="S231" s="79">
        <v>1.7299999999999999E-2</v>
      </c>
      <c r="T231" s="79">
        <v>2E-3</v>
      </c>
      <c r="U231" s="79">
        <v>4.0000000000000002E-4</v>
      </c>
    </row>
    <row r="232" spans="2:21">
      <c r="B232" t="s">
        <v>928</v>
      </c>
      <c r="C232" t="s">
        <v>929</v>
      </c>
      <c r="D232" t="s">
        <v>103</v>
      </c>
      <c r="E232" t="s">
        <v>126</v>
      </c>
      <c r="F232" t="s">
        <v>930</v>
      </c>
      <c r="G232" t="s">
        <v>135</v>
      </c>
      <c r="H232" t="s">
        <v>682</v>
      </c>
      <c r="I232" t="s">
        <v>216</v>
      </c>
      <c r="J232" t="s">
        <v>285</v>
      </c>
      <c r="K232" s="78">
        <v>1.48</v>
      </c>
      <c r="L232" t="s">
        <v>105</v>
      </c>
      <c r="M232" s="79">
        <v>1.3100000000000001E-2</v>
      </c>
      <c r="N232" s="79">
        <v>1.34E-2</v>
      </c>
      <c r="O232" s="78">
        <v>3151994.29</v>
      </c>
      <c r="P232" s="78">
        <v>100.02</v>
      </c>
      <c r="Q232" s="78">
        <v>0</v>
      </c>
      <c r="R232" s="78">
        <v>3152.6246888579999</v>
      </c>
      <c r="S232" s="79">
        <v>1.44E-2</v>
      </c>
      <c r="T232" s="79">
        <v>8.9999999999999998E-4</v>
      </c>
      <c r="U232" s="79">
        <v>2.0000000000000001E-4</v>
      </c>
    </row>
    <row r="233" spans="2:21">
      <c r="B233" t="s">
        <v>931</v>
      </c>
      <c r="C233" t="s">
        <v>932</v>
      </c>
      <c r="D233" t="s">
        <v>103</v>
      </c>
      <c r="E233" t="s">
        <v>126</v>
      </c>
      <c r="F233" t="s">
        <v>930</v>
      </c>
      <c r="G233" t="s">
        <v>135</v>
      </c>
      <c r="H233" t="s">
        <v>682</v>
      </c>
      <c r="I233" t="s">
        <v>216</v>
      </c>
      <c r="J233" t="s">
        <v>285</v>
      </c>
      <c r="K233" s="78">
        <v>2.4300000000000002</v>
      </c>
      <c r="L233" t="s">
        <v>105</v>
      </c>
      <c r="M233" s="79">
        <v>2.1600000000000001E-2</v>
      </c>
      <c r="N233" s="79">
        <v>1.3899999999999999E-2</v>
      </c>
      <c r="O233" s="78">
        <v>15604143.98</v>
      </c>
      <c r="P233" s="78">
        <v>101.91</v>
      </c>
      <c r="Q233" s="78">
        <v>0</v>
      </c>
      <c r="R233" s="78">
        <v>15902.183130018</v>
      </c>
      <c r="S233" s="79">
        <v>1.5299999999999999E-2</v>
      </c>
      <c r="T233" s="79">
        <v>4.4000000000000003E-3</v>
      </c>
      <c r="U233" s="79">
        <v>8.0000000000000004E-4</v>
      </c>
    </row>
    <row r="234" spans="2:21">
      <c r="B234" t="s">
        <v>933</v>
      </c>
      <c r="C234" t="s">
        <v>934</v>
      </c>
      <c r="D234" t="s">
        <v>103</v>
      </c>
      <c r="E234" t="s">
        <v>126</v>
      </c>
      <c r="F234" t="s">
        <v>935</v>
      </c>
      <c r="G234" t="s">
        <v>442</v>
      </c>
      <c r="H234" t="s">
        <v>678</v>
      </c>
      <c r="I234" t="s">
        <v>153</v>
      </c>
      <c r="J234" t="s">
        <v>285</v>
      </c>
      <c r="K234" s="78">
        <v>5.97</v>
      </c>
      <c r="L234" t="s">
        <v>105</v>
      </c>
      <c r="M234" s="79">
        <v>2.1600000000000001E-2</v>
      </c>
      <c r="N234" s="79">
        <v>2.2200000000000001E-2</v>
      </c>
      <c r="O234" s="78">
        <v>6199670.2000000002</v>
      </c>
      <c r="P234" s="78">
        <v>99.8</v>
      </c>
      <c r="Q234" s="78">
        <v>0</v>
      </c>
      <c r="R234" s="78">
        <v>6187.2708596000002</v>
      </c>
      <c r="S234" s="79">
        <v>2.7099999999999999E-2</v>
      </c>
      <c r="T234" s="79">
        <v>1.6999999999999999E-3</v>
      </c>
      <c r="U234" s="79">
        <v>2.9999999999999997E-4</v>
      </c>
    </row>
    <row r="235" spans="2:21">
      <c r="B235" t="s">
        <v>936</v>
      </c>
      <c r="C235" t="s">
        <v>937</v>
      </c>
      <c r="D235" t="s">
        <v>103</v>
      </c>
      <c r="E235" t="s">
        <v>126</v>
      </c>
      <c r="F235" t="s">
        <v>883</v>
      </c>
      <c r="G235" t="s">
        <v>561</v>
      </c>
      <c r="H235" t="s">
        <v>678</v>
      </c>
      <c r="I235" t="s">
        <v>153</v>
      </c>
      <c r="J235" t="s">
        <v>285</v>
      </c>
      <c r="K235" s="78">
        <v>2.23</v>
      </c>
      <c r="L235" t="s">
        <v>105</v>
      </c>
      <c r="M235" s="79">
        <v>2.4E-2</v>
      </c>
      <c r="N235" s="79">
        <v>1.5100000000000001E-2</v>
      </c>
      <c r="O235" s="78">
        <v>2708009.87</v>
      </c>
      <c r="P235" s="78">
        <v>102.22</v>
      </c>
      <c r="Q235" s="78">
        <v>0</v>
      </c>
      <c r="R235" s="78">
        <v>2768.1276891140001</v>
      </c>
      <c r="S235" s="79">
        <v>8.6E-3</v>
      </c>
      <c r="T235" s="79">
        <v>8.0000000000000004E-4</v>
      </c>
      <c r="U235" s="79">
        <v>1E-4</v>
      </c>
    </row>
    <row r="236" spans="2:21">
      <c r="B236" t="s">
        <v>938</v>
      </c>
      <c r="C236" t="s">
        <v>939</v>
      </c>
      <c r="D236" t="s">
        <v>103</v>
      </c>
      <c r="E236" t="s">
        <v>126</v>
      </c>
      <c r="F236" t="s">
        <v>940</v>
      </c>
      <c r="G236" t="s">
        <v>442</v>
      </c>
      <c r="H236" t="s">
        <v>682</v>
      </c>
      <c r="I236" t="s">
        <v>216</v>
      </c>
      <c r="J236" t="s">
        <v>285</v>
      </c>
      <c r="K236" s="78">
        <v>0.71</v>
      </c>
      <c r="L236" t="s">
        <v>105</v>
      </c>
      <c r="M236" s="79">
        <v>0.04</v>
      </c>
      <c r="N236" s="79">
        <v>1.9900000000000001E-2</v>
      </c>
      <c r="O236" s="78">
        <v>13133717.619999999</v>
      </c>
      <c r="P236" s="78">
        <v>103.5</v>
      </c>
      <c r="Q236" s="78">
        <v>0</v>
      </c>
      <c r="R236" s="78">
        <v>13593.397736700001</v>
      </c>
      <c r="S236" s="79">
        <v>1.8200000000000001E-2</v>
      </c>
      <c r="T236" s="79">
        <v>3.7000000000000002E-3</v>
      </c>
      <c r="U236" s="79">
        <v>6.9999999999999999E-4</v>
      </c>
    </row>
    <row r="237" spans="2:21">
      <c r="B237" t="s">
        <v>941</v>
      </c>
      <c r="C237" t="s">
        <v>942</v>
      </c>
      <c r="D237" t="s">
        <v>103</v>
      </c>
      <c r="E237" t="s">
        <v>126</v>
      </c>
      <c r="F237" t="s">
        <v>943</v>
      </c>
      <c r="G237" t="s">
        <v>944</v>
      </c>
      <c r="H237" t="s">
        <v>682</v>
      </c>
      <c r="I237" t="s">
        <v>216</v>
      </c>
      <c r="J237" t="s">
        <v>285</v>
      </c>
      <c r="K237" s="78">
        <v>5.18</v>
      </c>
      <c r="L237" t="s">
        <v>105</v>
      </c>
      <c r="M237" s="79">
        <v>3.3500000000000002E-2</v>
      </c>
      <c r="N237" s="79">
        <v>1.5599999999999999E-2</v>
      </c>
      <c r="O237" s="78">
        <v>3216759.14</v>
      </c>
      <c r="P237" s="78">
        <v>105.52</v>
      </c>
      <c r="Q237" s="78">
        <v>42.13955</v>
      </c>
      <c r="R237" s="78">
        <v>3436.4637945280001</v>
      </c>
      <c r="S237" s="79">
        <v>6.7000000000000002E-3</v>
      </c>
      <c r="T237" s="79">
        <v>8.9999999999999998E-4</v>
      </c>
      <c r="U237" s="79">
        <v>2.0000000000000001E-4</v>
      </c>
    </row>
    <row r="238" spans="2:21">
      <c r="B238" t="s">
        <v>945</v>
      </c>
      <c r="C238" t="s">
        <v>946</v>
      </c>
      <c r="D238" t="s">
        <v>103</v>
      </c>
      <c r="E238" t="s">
        <v>126</v>
      </c>
      <c r="F238" t="s">
        <v>943</v>
      </c>
      <c r="G238" t="s">
        <v>944</v>
      </c>
      <c r="H238" t="s">
        <v>682</v>
      </c>
      <c r="I238" t="s">
        <v>216</v>
      </c>
      <c r="J238" t="s">
        <v>285</v>
      </c>
      <c r="K238" s="78">
        <v>3.1</v>
      </c>
      <c r="L238" t="s">
        <v>105</v>
      </c>
      <c r="M238" s="79">
        <v>3.3500000000000002E-2</v>
      </c>
      <c r="N238" s="79">
        <v>1.2999999999999999E-2</v>
      </c>
      <c r="O238" s="78">
        <v>3280833.8</v>
      </c>
      <c r="P238" s="78">
        <v>107.3</v>
      </c>
      <c r="Q238" s="78">
        <v>0</v>
      </c>
      <c r="R238" s="78">
        <v>3520.3346673999999</v>
      </c>
      <c r="S238" s="79">
        <v>8.0000000000000002E-3</v>
      </c>
      <c r="T238" s="79">
        <v>1E-3</v>
      </c>
      <c r="U238" s="79">
        <v>2.0000000000000001E-4</v>
      </c>
    </row>
    <row r="239" spans="2:21">
      <c r="B239" t="s">
        <v>947</v>
      </c>
      <c r="C239" t="s">
        <v>948</v>
      </c>
      <c r="D239" t="s">
        <v>103</v>
      </c>
      <c r="E239" t="s">
        <v>126</v>
      </c>
      <c r="F239" t="s">
        <v>677</v>
      </c>
      <c r="G239" t="s">
        <v>390</v>
      </c>
      <c r="H239" t="s">
        <v>705</v>
      </c>
      <c r="I239" t="s">
        <v>153</v>
      </c>
      <c r="J239" t="s">
        <v>285</v>
      </c>
      <c r="K239" s="78">
        <v>0.69</v>
      </c>
      <c r="L239" t="s">
        <v>105</v>
      </c>
      <c r="M239" s="79">
        <v>3.7600000000000001E-2</v>
      </c>
      <c r="N239" s="79">
        <v>7.9000000000000008E-3</v>
      </c>
      <c r="O239" s="78">
        <v>510963.76</v>
      </c>
      <c r="P239" s="78">
        <v>101.43</v>
      </c>
      <c r="Q239" s="78">
        <v>0</v>
      </c>
      <c r="R239" s="78">
        <v>518.27054176800004</v>
      </c>
      <c r="S239" s="79">
        <v>5.3E-3</v>
      </c>
      <c r="T239" s="79">
        <v>1E-4</v>
      </c>
      <c r="U239" s="79">
        <v>0</v>
      </c>
    </row>
    <row r="240" spans="2:21">
      <c r="B240" t="s">
        <v>949</v>
      </c>
      <c r="C240" t="s">
        <v>950</v>
      </c>
      <c r="D240" t="s">
        <v>103</v>
      </c>
      <c r="E240" t="s">
        <v>126</v>
      </c>
      <c r="F240" t="s">
        <v>951</v>
      </c>
      <c r="G240" t="s">
        <v>533</v>
      </c>
      <c r="H240" t="s">
        <v>705</v>
      </c>
      <c r="I240" t="s">
        <v>153</v>
      </c>
      <c r="J240" t="s">
        <v>285</v>
      </c>
      <c r="K240" s="78">
        <v>5.4</v>
      </c>
      <c r="L240" t="s">
        <v>105</v>
      </c>
      <c r="M240" s="79">
        <v>3.27E-2</v>
      </c>
      <c r="N240" s="79">
        <v>1.6400000000000001E-2</v>
      </c>
      <c r="O240" s="78">
        <v>3197649.16</v>
      </c>
      <c r="P240" s="78">
        <v>109.55</v>
      </c>
      <c r="Q240" s="78">
        <v>0</v>
      </c>
      <c r="R240" s="78">
        <v>3503.0246547800002</v>
      </c>
      <c r="S240" s="79">
        <v>1.43E-2</v>
      </c>
      <c r="T240" s="79">
        <v>1E-3</v>
      </c>
      <c r="U240" s="79">
        <v>2.0000000000000001E-4</v>
      </c>
    </row>
    <row r="241" spans="2:21">
      <c r="B241" t="s">
        <v>952</v>
      </c>
      <c r="C241" t="s">
        <v>953</v>
      </c>
      <c r="D241" t="s">
        <v>103</v>
      </c>
      <c r="E241" t="s">
        <v>126</v>
      </c>
      <c r="F241" t="s">
        <v>681</v>
      </c>
      <c r="G241" t="s">
        <v>130</v>
      </c>
      <c r="H241" t="s">
        <v>712</v>
      </c>
      <c r="I241" t="s">
        <v>216</v>
      </c>
      <c r="J241" t="s">
        <v>285</v>
      </c>
      <c r="K241" s="78">
        <v>3.75</v>
      </c>
      <c r="L241" t="s">
        <v>105</v>
      </c>
      <c r="M241" s="79">
        <v>2.8000000000000001E-2</v>
      </c>
      <c r="N241" s="79">
        <v>2.9499999999999998E-2</v>
      </c>
      <c r="O241" s="78">
        <v>6199670.2000000002</v>
      </c>
      <c r="P241" s="78">
        <v>99.68</v>
      </c>
      <c r="Q241" s="78">
        <v>0</v>
      </c>
      <c r="R241" s="78">
        <v>6179.8312553599999</v>
      </c>
      <c r="S241" s="79">
        <v>2.3300000000000001E-2</v>
      </c>
      <c r="T241" s="79">
        <v>1.6999999999999999E-3</v>
      </c>
      <c r="U241" s="79">
        <v>2.9999999999999997E-4</v>
      </c>
    </row>
    <row r="242" spans="2:21">
      <c r="B242" t="s">
        <v>954</v>
      </c>
      <c r="C242" t="s">
        <v>955</v>
      </c>
      <c r="D242" t="s">
        <v>103</v>
      </c>
      <c r="E242" t="s">
        <v>126</v>
      </c>
      <c r="F242" t="s">
        <v>722</v>
      </c>
      <c r="G242" t="s">
        <v>537</v>
      </c>
      <c r="H242" t="s">
        <v>712</v>
      </c>
      <c r="I242" t="s">
        <v>216</v>
      </c>
      <c r="J242" t="s">
        <v>285</v>
      </c>
      <c r="K242" s="78">
        <v>1.46</v>
      </c>
      <c r="L242" t="s">
        <v>105</v>
      </c>
      <c r="M242" s="79">
        <v>0.06</v>
      </c>
      <c r="N242" s="79">
        <v>1.4E-2</v>
      </c>
      <c r="O242" s="78">
        <v>3808591.58</v>
      </c>
      <c r="P242" s="78">
        <v>106.8</v>
      </c>
      <c r="Q242" s="78">
        <v>0</v>
      </c>
      <c r="R242" s="78">
        <v>4067.5758074400001</v>
      </c>
      <c r="S242" s="79">
        <v>1.3899999999999999E-2</v>
      </c>
      <c r="T242" s="79">
        <v>1.1000000000000001E-3</v>
      </c>
      <c r="U242" s="79">
        <v>2.0000000000000001E-4</v>
      </c>
    </row>
    <row r="243" spans="2:21">
      <c r="B243" t="s">
        <v>956</v>
      </c>
      <c r="C243" t="s">
        <v>957</v>
      </c>
      <c r="D243" t="s">
        <v>103</v>
      </c>
      <c r="E243" t="s">
        <v>126</v>
      </c>
      <c r="F243" t="s">
        <v>722</v>
      </c>
      <c r="G243" t="s">
        <v>537</v>
      </c>
      <c r="H243" t="s">
        <v>712</v>
      </c>
      <c r="I243" t="s">
        <v>216</v>
      </c>
      <c r="J243" t="s">
        <v>285</v>
      </c>
      <c r="K243" s="78">
        <v>2.8</v>
      </c>
      <c r="L243" t="s">
        <v>105</v>
      </c>
      <c r="M243" s="79">
        <v>5.8999999999999997E-2</v>
      </c>
      <c r="N243" s="79">
        <v>1.7000000000000001E-2</v>
      </c>
      <c r="O243" s="78">
        <v>87149.95</v>
      </c>
      <c r="P243" s="78">
        <v>112.11</v>
      </c>
      <c r="Q243" s="78">
        <v>0</v>
      </c>
      <c r="R243" s="78">
        <v>97.703808945000006</v>
      </c>
      <c r="S243" s="79">
        <v>1E-4</v>
      </c>
      <c r="T243" s="79">
        <v>0</v>
      </c>
      <c r="U243" s="79">
        <v>0</v>
      </c>
    </row>
    <row r="244" spans="2:21">
      <c r="B244" t="s">
        <v>958</v>
      </c>
      <c r="C244" t="s">
        <v>959</v>
      </c>
      <c r="D244" t="s">
        <v>103</v>
      </c>
      <c r="E244" t="s">
        <v>126</v>
      </c>
      <c r="F244" t="s">
        <v>738</v>
      </c>
      <c r="G244" t="s">
        <v>135</v>
      </c>
      <c r="H244" t="s">
        <v>712</v>
      </c>
      <c r="I244" t="s">
        <v>216</v>
      </c>
      <c r="J244" t="s">
        <v>285</v>
      </c>
      <c r="K244" s="78">
        <v>2.95</v>
      </c>
      <c r="L244" t="s">
        <v>105</v>
      </c>
      <c r="M244" s="79">
        <v>4.1399999999999999E-2</v>
      </c>
      <c r="N244" s="79">
        <v>3.0499999999999999E-2</v>
      </c>
      <c r="O244" s="78">
        <v>3783110.22</v>
      </c>
      <c r="P244" s="78">
        <v>103.21</v>
      </c>
      <c r="Q244" s="78">
        <v>78.310410000000005</v>
      </c>
      <c r="R244" s="78">
        <v>3982.8584680620002</v>
      </c>
      <c r="S244" s="79">
        <v>5.8999999999999999E-3</v>
      </c>
      <c r="T244" s="79">
        <v>1.1000000000000001E-3</v>
      </c>
      <c r="U244" s="79">
        <v>2.0000000000000001E-4</v>
      </c>
    </row>
    <row r="245" spans="2:21">
      <c r="B245" t="s">
        <v>960</v>
      </c>
      <c r="C245" t="s">
        <v>961</v>
      </c>
      <c r="D245" t="s">
        <v>103</v>
      </c>
      <c r="E245" t="s">
        <v>126</v>
      </c>
      <c r="F245" t="s">
        <v>738</v>
      </c>
      <c r="G245" t="s">
        <v>135</v>
      </c>
      <c r="H245" t="s">
        <v>712</v>
      </c>
      <c r="I245" t="s">
        <v>216</v>
      </c>
      <c r="J245" t="s">
        <v>285</v>
      </c>
      <c r="K245" s="78">
        <v>3.88</v>
      </c>
      <c r="L245" t="s">
        <v>105</v>
      </c>
      <c r="M245" s="79">
        <v>3.5499999999999997E-2</v>
      </c>
      <c r="N245" s="79">
        <v>4.41E-2</v>
      </c>
      <c r="O245" s="78">
        <v>4923180.42</v>
      </c>
      <c r="P245" s="78">
        <v>96.92</v>
      </c>
      <c r="Q245" s="78">
        <v>87.386449999999996</v>
      </c>
      <c r="R245" s="78">
        <v>4858.9329130639999</v>
      </c>
      <c r="S245" s="79">
        <v>6.8999999999999999E-3</v>
      </c>
      <c r="T245" s="79">
        <v>1.2999999999999999E-3</v>
      </c>
      <c r="U245" s="79">
        <v>2.9999999999999997E-4</v>
      </c>
    </row>
    <row r="246" spans="2:21">
      <c r="B246" t="s">
        <v>962</v>
      </c>
      <c r="C246" t="s">
        <v>963</v>
      </c>
      <c r="D246" t="s">
        <v>103</v>
      </c>
      <c r="E246" t="s">
        <v>126</v>
      </c>
      <c r="F246" t="s">
        <v>738</v>
      </c>
      <c r="G246" t="s">
        <v>135</v>
      </c>
      <c r="H246" t="s">
        <v>712</v>
      </c>
      <c r="I246" t="s">
        <v>216</v>
      </c>
      <c r="J246" t="s">
        <v>285</v>
      </c>
      <c r="K246" s="78">
        <v>5.29</v>
      </c>
      <c r="L246" t="s">
        <v>105</v>
      </c>
      <c r="M246" s="79">
        <v>2.5000000000000001E-2</v>
      </c>
      <c r="N246" s="79">
        <v>4.7100000000000003E-2</v>
      </c>
      <c r="O246" s="78">
        <v>12538040.029999999</v>
      </c>
      <c r="P246" s="78">
        <v>89.22</v>
      </c>
      <c r="Q246" s="78">
        <v>313.45101</v>
      </c>
      <c r="R246" s="78">
        <v>11499.890324766</v>
      </c>
      <c r="S246" s="79">
        <v>2.06E-2</v>
      </c>
      <c r="T246" s="79">
        <v>3.2000000000000002E-3</v>
      </c>
      <c r="U246" s="79">
        <v>5.9999999999999995E-4</v>
      </c>
    </row>
    <row r="247" spans="2:21">
      <c r="B247" t="s">
        <v>964</v>
      </c>
      <c r="C247" t="s">
        <v>965</v>
      </c>
      <c r="D247" t="s">
        <v>103</v>
      </c>
      <c r="E247" t="s">
        <v>126</v>
      </c>
      <c r="F247" t="s">
        <v>966</v>
      </c>
      <c r="G247" t="s">
        <v>537</v>
      </c>
      <c r="H247" t="s">
        <v>753</v>
      </c>
      <c r="I247" t="s">
        <v>216</v>
      </c>
      <c r="J247" t="s">
        <v>285</v>
      </c>
      <c r="K247" s="78">
        <v>5.46</v>
      </c>
      <c r="L247" t="s">
        <v>105</v>
      </c>
      <c r="M247" s="79">
        <v>4.4499999999999998E-2</v>
      </c>
      <c r="N247" s="79">
        <v>2.0500000000000001E-2</v>
      </c>
      <c r="O247" s="78">
        <v>6872543.0700000003</v>
      </c>
      <c r="P247" s="78">
        <v>113.46</v>
      </c>
      <c r="Q247" s="78">
        <v>0</v>
      </c>
      <c r="R247" s="78">
        <v>7797.5873672219996</v>
      </c>
      <c r="S247" s="79">
        <v>2.4E-2</v>
      </c>
      <c r="T247" s="79">
        <v>2.0999999999999999E-3</v>
      </c>
      <c r="U247" s="79">
        <v>4.0000000000000002E-4</v>
      </c>
    </row>
    <row r="248" spans="2:21">
      <c r="B248" t="s">
        <v>967</v>
      </c>
      <c r="C248" t="s">
        <v>968</v>
      </c>
      <c r="D248" t="s">
        <v>103</v>
      </c>
      <c r="E248" t="s">
        <v>126</v>
      </c>
      <c r="F248" t="s">
        <v>969</v>
      </c>
      <c r="G248" t="s">
        <v>442</v>
      </c>
      <c r="H248" t="s">
        <v>744</v>
      </c>
      <c r="I248" t="s">
        <v>153</v>
      </c>
      <c r="J248" t="s">
        <v>285</v>
      </c>
      <c r="K248" s="78">
        <v>3.56</v>
      </c>
      <c r="L248" t="s">
        <v>105</v>
      </c>
      <c r="M248" s="79">
        <v>3.95E-2</v>
      </c>
      <c r="N248" s="79">
        <v>7.1199999999999999E-2</v>
      </c>
      <c r="O248" s="78">
        <v>6064021.2300000004</v>
      </c>
      <c r="P248" s="78">
        <v>92</v>
      </c>
      <c r="Q248" s="78">
        <v>0</v>
      </c>
      <c r="R248" s="78">
        <v>5578.8995316</v>
      </c>
      <c r="S248" s="79">
        <v>1.0200000000000001E-2</v>
      </c>
      <c r="T248" s="79">
        <v>1.5E-3</v>
      </c>
      <c r="U248" s="79">
        <v>2.9999999999999997E-4</v>
      </c>
    </row>
    <row r="249" spans="2:21">
      <c r="B249" t="s">
        <v>970</v>
      </c>
      <c r="C249" t="s">
        <v>971</v>
      </c>
      <c r="D249" t="s">
        <v>103</v>
      </c>
      <c r="E249" t="s">
        <v>126</v>
      </c>
      <c r="F249" t="s">
        <v>969</v>
      </c>
      <c r="G249" t="s">
        <v>442</v>
      </c>
      <c r="H249" t="s">
        <v>744</v>
      </c>
      <c r="I249" t="s">
        <v>153</v>
      </c>
      <c r="J249" t="s">
        <v>285</v>
      </c>
      <c r="K249" s="78">
        <v>4.07</v>
      </c>
      <c r="L249" t="s">
        <v>105</v>
      </c>
      <c r="M249" s="79">
        <v>0.03</v>
      </c>
      <c r="N249" s="79">
        <v>4.9599999999999998E-2</v>
      </c>
      <c r="O249" s="78">
        <v>10128761.529999999</v>
      </c>
      <c r="P249" s="78">
        <v>94.88</v>
      </c>
      <c r="Q249" s="78">
        <v>0</v>
      </c>
      <c r="R249" s="78">
        <v>9610.1689396639995</v>
      </c>
      <c r="S249" s="79">
        <v>1.23E-2</v>
      </c>
      <c r="T249" s="79">
        <v>2.5999999999999999E-3</v>
      </c>
      <c r="U249" s="79">
        <v>5.0000000000000001E-4</v>
      </c>
    </row>
    <row r="250" spans="2:21">
      <c r="B250" t="s">
        <v>972</v>
      </c>
      <c r="C250" t="s">
        <v>973</v>
      </c>
      <c r="D250" t="s">
        <v>103</v>
      </c>
      <c r="E250" t="s">
        <v>126</v>
      </c>
      <c r="F250" t="s">
        <v>974</v>
      </c>
      <c r="G250" t="s">
        <v>442</v>
      </c>
      <c r="H250" t="s">
        <v>744</v>
      </c>
      <c r="I250" t="s">
        <v>153</v>
      </c>
      <c r="J250" t="s">
        <v>285</v>
      </c>
      <c r="K250" s="78">
        <v>3.12</v>
      </c>
      <c r="L250" t="s">
        <v>105</v>
      </c>
      <c r="M250" s="79">
        <v>4.5999999999999999E-2</v>
      </c>
      <c r="N250" s="79">
        <v>5.7200000000000001E-2</v>
      </c>
      <c r="O250" s="78">
        <v>3462866.01</v>
      </c>
      <c r="P250" s="78">
        <v>97.99</v>
      </c>
      <c r="Q250" s="78">
        <v>0</v>
      </c>
      <c r="R250" s="78">
        <v>3393.2624031989999</v>
      </c>
      <c r="S250" s="79">
        <v>1.4500000000000001E-2</v>
      </c>
      <c r="T250" s="79">
        <v>8.9999999999999998E-4</v>
      </c>
      <c r="U250" s="79">
        <v>2.0000000000000001E-4</v>
      </c>
    </row>
    <row r="251" spans="2:21">
      <c r="B251" t="s">
        <v>975</v>
      </c>
      <c r="C251" t="s">
        <v>976</v>
      </c>
      <c r="D251" t="s">
        <v>103</v>
      </c>
      <c r="E251" t="s">
        <v>126</v>
      </c>
      <c r="F251" t="s">
        <v>977</v>
      </c>
      <c r="G251" t="s">
        <v>537</v>
      </c>
      <c r="H251" t="s">
        <v>978</v>
      </c>
      <c r="I251" t="s">
        <v>216</v>
      </c>
      <c r="J251" t="s">
        <v>285</v>
      </c>
      <c r="K251" s="78">
        <v>0.91</v>
      </c>
      <c r="L251" t="s">
        <v>105</v>
      </c>
      <c r="M251" s="79">
        <v>4.7E-2</v>
      </c>
      <c r="N251" s="79">
        <v>1.1900000000000001E-2</v>
      </c>
      <c r="O251" s="78">
        <v>317472.71000000002</v>
      </c>
      <c r="P251" s="78">
        <v>103.58</v>
      </c>
      <c r="Q251" s="78">
        <v>0</v>
      </c>
      <c r="R251" s="78">
        <v>328.83823301799998</v>
      </c>
      <c r="S251" s="79">
        <v>1.44E-2</v>
      </c>
      <c r="T251" s="79">
        <v>1E-4</v>
      </c>
      <c r="U251" s="79">
        <v>0</v>
      </c>
    </row>
    <row r="252" spans="2:21">
      <c r="B252" t="s">
        <v>979</v>
      </c>
      <c r="C252" t="s">
        <v>980</v>
      </c>
      <c r="D252" t="s">
        <v>103</v>
      </c>
      <c r="E252" t="s">
        <v>126</v>
      </c>
      <c r="F252" t="s">
        <v>760</v>
      </c>
      <c r="G252" t="s">
        <v>761</v>
      </c>
      <c r="H252" t="s">
        <v>762</v>
      </c>
      <c r="I252" t="s">
        <v>216</v>
      </c>
      <c r="J252" t="s">
        <v>981</v>
      </c>
      <c r="K252" s="78">
        <v>0.01</v>
      </c>
      <c r="L252" t="s">
        <v>105</v>
      </c>
      <c r="M252" s="79">
        <v>6.7000000000000004E-2</v>
      </c>
      <c r="N252" s="79">
        <v>2.3099999999999999E-2</v>
      </c>
      <c r="O252" s="78">
        <v>0.3</v>
      </c>
      <c r="P252" s="78">
        <v>106.65</v>
      </c>
      <c r="Q252" s="78">
        <v>0</v>
      </c>
      <c r="R252" s="78">
        <v>3.1995E-4</v>
      </c>
      <c r="S252" s="79">
        <v>0</v>
      </c>
      <c r="T252" s="79">
        <v>0</v>
      </c>
      <c r="U252" s="79">
        <v>0</v>
      </c>
    </row>
    <row r="253" spans="2:21">
      <c r="B253" s="80" t="s">
        <v>384</v>
      </c>
      <c r="C253" s="16"/>
      <c r="D253" s="16"/>
      <c r="E253" s="16"/>
      <c r="F253" s="16"/>
      <c r="K253" s="82">
        <v>3.99</v>
      </c>
      <c r="N253" s="81">
        <v>5.79E-2</v>
      </c>
      <c r="O253" s="82">
        <v>97818667.819999993</v>
      </c>
      <c r="Q253" s="82">
        <v>0</v>
      </c>
      <c r="R253" s="82">
        <v>89758.139640052003</v>
      </c>
      <c r="T253" s="81">
        <v>2.47E-2</v>
      </c>
      <c r="U253" s="81">
        <v>4.7000000000000002E-3</v>
      </c>
    </row>
    <row r="254" spans="2:21">
      <c r="B254" t="s">
        <v>982</v>
      </c>
      <c r="C254" t="s">
        <v>983</v>
      </c>
      <c r="D254" t="s">
        <v>103</v>
      </c>
      <c r="E254" t="s">
        <v>126</v>
      </c>
      <c r="F254" t="s">
        <v>984</v>
      </c>
      <c r="G254" t="s">
        <v>728</v>
      </c>
      <c r="H254" t="s">
        <v>483</v>
      </c>
      <c r="I254" t="s">
        <v>216</v>
      </c>
      <c r="J254" t="s">
        <v>285</v>
      </c>
      <c r="K254" s="78">
        <v>2.82</v>
      </c>
      <c r="L254" t="s">
        <v>105</v>
      </c>
      <c r="M254" s="79">
        <v>3.49E-2</v>
      </c>
      <c r="N254" s="79">
        <v>3.8699999999999998E-2</v>
      </c>
      <c r="O254" s="78">
        <v>40379943.670000002</v>
      </c>
      <c r="P254" s="78">
        <v>95.52</v>
      </c>
      <c r="Q254" s="78">
        <v>0</v>
      </c>
      <c r="R254" s="78">
        <v>38570.922193584003</v>
      </c>
      <c r="S254" s="79">
        <v>0.02</v>
      </c>
      <c r="T254" s="79">
        <v>1.06E-2</v>
      </c>
      <c r="U254" s="79">
        <v>2E-3</v>
      </c>
    </row>
    <row r="255" spans="2:21">
      <c r="B255" t="s">
        <v>985</v>
      </c>
      <c r="C255" t="s">
        <v>986</v>
      </c>
      <c r="D255" t="s">
        <v>103</v>
      </c>
      <c r="E255" t="s">
        <v>126</v>
      </c>
      <c r="F255" t="s">
        <v>987</v>
      </c>
      <c r="G255" t="s">
        <v>728</v>
      </c>
      <c r="H255" t="s">
        <v>678</v>
      </c>
      <c r="I255" t="s">
        <v>153</v>
      </c>
      <c r="J255" t="s">
        <v>285</v>
      </c>
      <c r="K255" s="78">
        <v>5.04</v>
      </c>
      <c r="L255" t="s">
        <v>105</v>
      </c>
      <c r="M255" s="79">
        <v>4.6899999999999997E-2</v>
      </c>
      <c r="N255" s="79">
        <v>7.3700000000000002E-2</v>
      </c>
      <c r="O255" s="78">
        <v>36880369.549999997</v>
      </c>
      <c r="P255" s="78">
        <v>89.26</v>
      </c>
      <c r="Q255" s="78">
        <v>0</v>
      </c>
      <c r="R255" s="78">
        <v>32919.417860330002</v>
      </c>
      <c r="S255" s="79">
        <v>2.1700000000000001E-2</v>
      </c>
      <c r="T255" s="79">
        <v>9.1000000000000004E-3</v>
      </c>
      <c r="U255" s="79">
        <v>1.6999999999999999E-3</v>
      </c>
    </row>
    <row r="256" spans="2:21">
      <c r="B256" t="s">
        <v>988</v>
      </c>
      <c r="C256" t="s">
        <v>989</v>
      </c>
      <c r="D256" t="s">
        <v>103</v>
      </c>
      <c r="E256" t="s">
        <v>126</v>
      </c>
      <c r="F256" t="s">
        <v>987</v>
      </c>
      <c r="G256" t="s">
        <v>728</v>
      </c>
      <c r="H256" t="s">
        <v>678</v>
      </c>
      <c r="I256" t="s">
        <v>153</v>
      </c>
      <c r="J256" t="s">
        <v>285</v>
      </c>
      <c r="K256" s="78">
        <v>4.84</v>
      </c>
      <c r="L256" t="s">
        <v>105</v>
      </c>
      <c r="M256" s="79">
        <v>4.6899999999999997E-2</v>
      </c>
      <c r="N256" s="79">
        <v>7.3599999999999999E-2</v>
      </c>
      <c r="O256" s="78">
        <v>18558992.890000001</v>
      </c>
      <c r="P256" s="78">
        <v>88.16</v>
      </c>
      <c r="Q256" s="78">
        <v>0</v>
      </c>
      <c r="R256" s="78">
        <v>16361.608131823999</v>
      </c>
      <c r="S256" s="79">
        <v>8.9999999999999993E-3</v>
      </c>
      <c r="T256" s="79">
        <v>4.4999999999999997E-3</v>
      </c>
      <c r="U256" s="79">
        <v>8.9999999999999998E-4</v>
      </c>
    </row>
    <row r="257" spans="2:21">
      <c r="B257" t="s">
        <v>990</v>
      </c>
      <c r="C257" t="s">
        <v>991</v>
      </c>
      <c r="D257" t="s">
        <v>103</v>
      </c>
      <c r="E257" t="s">
        <v>126</v>
      </c>
      <c r="F257" t="s">
        <v>722</v>
      </c>
      <c r="G257" t="s">
        <v>537</v>
      </c>
      <c r="H257" t="s">
        <v>712</v>
      </c>
      <c r="I257" t="s">
        <v>216</v>
      </c>
      <c r="J257" t="s">
        <v>285</v>
      </c>
      <c r="K257" s="78">
        <v>2.34</v>
      </c>
      <c r="L257" t="s">
        <v>105</v>
      </c>
      <c r="M257" s="79">
        <v>6.7000000000000004E-2</v>
      </c>
      <c r="N257" s="79">
        <v>3.7699999999999997E-2</v>
      </c>
      <c r="O257" s="78">
        <v>1999361.71</v>
      </c>
      <c r="P257" s="78">
        <v>95.34</v>
      </c>
      <c r="Q257" s="78">
        <v>0</v>
      </c>
      <c r="R257" s="78">
        <v>1906.1914543140001</v>
      </c>
      <c r="S257" s="79">
        <v>1.6999999999999999E-3</v>
      </c>
      <c r="T257" s="79">
        <v>5.0000000000000001E-4</v>
      </c>
      <c r="U257" s="79">
        <v>1E-4</v>
      </c>
    </row>
    <row r="258" spans="2:21">
      <c r="B258" s="80" t="s">
        <v>992</v>
      </c>
      <c r="C258" s="16"/>
      <c r="D258" s="16"/>
      <c r="E258" s="16"/>
      <c r="F258" s="16"/>
      <c r="K258" s="82">
        <v>0</v>
      </c>
      <c r="N258" s="81">
        <v>0</v>
      </c>
      <c r="O258" s="82">
        <v>0</v>
      </c>
      <c r="Q258" s="82">
        <v>0</v>
      </c>
      <c r="R258" s="82">
        <v>0</v>
      </c>
      <c r="T258" s="81">
        <v>0</v>
      </c>
      <c r="U258" s="81">
        <v>0</v>
      </c>
    </row>
    <row r="259" spans="2:21">
      <c r="B259" t="s">
        <v>269</v>
      </c>
      <c r="C259" t="s">
        <v>269</v>
      </c>
      <c r="D259" s="16"/>
      <c r="E259" s="16"/>
      <c r="F259" s="16"/>
      <c r="G259" t="s">
        <v>269</v>
      </c>
      <c r="H259" t="s">
        <v>269</v>
      </c>
      <c r="K259" s="78">
        <v>0</v>
      </c>
      <c r="L259" t="s">
        <v>269</v>
      </c>
      <c r="M259" s="79">
        <v>0</v>
      </c>
      <c r="N259" s="79">
        <v>0</v>
      </c>
      <c r="O259" s="78">
        <v>0</v>
      </c>
      <c r="P259" s="78">
        <v>0</v>
      </c>
      <c r="R259" s="78">
        <v>0</v>
      </c>
      <c r="S259" s="79">
        <v>0</v>
      </c>
      <c r="T259" s="79">
        <v>0</v>
      </c>
      <c r="U259" s="79">
        <v>0</v>
      </c>
    </row>
    <row r="260" spans="2:21">
      <c r="B260" s="80" t="s">
        <v>277</v>
      </c>
      <c r="C260" s="16"/>
      <c r="D260" s="16"/>
      <c r="E260" s="16"/>
      <c r="F260" s="16"/>
      <c r="K260" s="82">
        <v>6.15</v>
      </c>
      <c r="N260" s="81">
        <v>3.5799999999999998E-2</v>
      </c>
      <c r="O260" s="82">
        <v>169368192.24000001</v>
      </c>
      <c r="Q260" s="82">
        <v>0</v>
      </c>
      <c r="R260" s="82">
        <v>646382.76783241681</v>
      </c>
      <c r="T260" s="81">
        <v>0.1779</v>
      </c>
      <c r="U260" s="81">
        <v>3.4000000000000002E-2</v>
      </c>
    </row>
    <row r="261" spans="2:21">
      <c r="B261" s="80" t="s">
        <v>385</v>
      </c>
      <c r="C261" s="16"/>
      <c r="D261" s="16"/>
      <c r="E261" s="16"/>
      <c r="F261" s="16"/>
      <c r="K261" s="82">
        <v>7.44</v>
      </c>
      <c r="N261" s="81">
        <v>4.5100000000000001E-2</v>
      </c>
      <c r="O261" s="82">
        <v>13421221.210000001</v>
      </c>
      <c r="Q261" s="82">
        <v>0</v>
      </c>
      <c r="R261" s="82">
        <v>52282.299895664997</v>
      </c>
      <c r="T261" s="81">
        <v>1.44E-2</v>
      </c>
      <c r="U261" s="81">
        <v>2.8E-3</v>
      </c>
    </row>
    <row r="262" spans="2:21">
      <c r="B262" t="s">
        <v>993</v>
      </c>
      <c r="C262" t="s">
        <v>994</v>
      </c>
      <c r="D262" t="s">
        <v>995</v>
      </c>
      <c r="E262" t="s">
        <v>996</v>
      </c>
      <c r="F262" t="s">
        <v>997</v>
      </c>
      <c r="G262" t="s">
        <v>998</v>
      </c>
      <c r="H262" t="s">
        <v>753</v>
      </c>
      <c r="I262" t="s">
        <v>216</v>
      </c>
      <c r="J262" t="s">
        <v>285</v>
      </c>
      <c r="K262" s="78">
        <v>4.26</v>
      </c>
      <c r="L262" t="s">
        <v>113</v>
      </c>
      <c r="M262" s="79">
        <v>0.06</v>
      </c>
      <c r="N262" s="79">
        <v>4.5999999999999999E-2</v>
      </c>
      <c r="O262" s="78">
        <v>2154831.33</v>
      </c>
      <c r="P262" s="78">
        <v>106.14333383883513</v>
      </c>
      <c r="Q262" s="78">
        <v>0</v>
      </c>
      <c r="R262" s="78">
        <v>8870.2570510836395</v>
      </c>
      <c r="S262" s="79">
        <v>2.2000000000000001E-3</v>
      </c>
      <c r="T262" s="79">
        <v>2.3999999999999998E-3</v>
      </c>
      <c r="U262" s="79">
        <v>5.0000000000000001E-4</v>
      </c>
    </row>
    <row r="263" spans="2:21">
      <c r="B263" t="s">
        <v>999</v>
      </c>
      <c r="C263" t="s">
        <v>1000</v>
      </c>
      <c r="D263" t="s">
        <v>1001</v>
      </c>
      <c r="E263" t="s">
        <v>996</v>
      </c>
      <c r="F263" t="s">
        <v>1002</v>
      </c>
      <c r="G263" t="s">
        <v>728</v>
      </c>
      <c r="H263" t="s">
        <v>1003</v>
      </c>
      <c r="I263" t="s">
        <v>276</v>
      </c>
      <c r="J263" t="s">
        <v>285</v>
      </c>
      <c r="K263" s="78">
        <v>5.22</v>
      </c>
      <c r="L263" t="s">
        <v>109</v>
      </c>
      <c r="M263" s="79">
        <v>5.4100000000000002E-2</v>
      </c>
      <c r="N263" s="79">
        <v>4.4299999999999999E-2</v>
      </c>
      <c r="O263" s="78">
        <v>3444816.26</v>
      </c>
      <c r="P263" s="78">
        <v>104.676</v>
      </c>
      <c r="Q263" s="78">
        <v>0</v>
      </c>
      <c r="R263" s="78">
        <v>12461.9761209055</v>
      </c>
      <c r="S263" s="79">
        <v>0</v>
      </c>
      <c r="T263" s="79">
        <v>3.3999999999999998E-3</v>
      </c>
      <c r="U263" s="79">
        <v>6.9999999999999999E-4</v>
      </c>
    </row>
    <row r="264" spans="2:21">
      <c r="B264" t="s">
        <v>1004</v>
      </c>
      <c r="C264" t="s">
        <v>1005</v>
      </c>
      <c r="D264" t="s">
        <v>126</v>
      </c>
      <c r="E264" t="s">
        <v>996</v>
      </c>
      <c r="F264" t="s">
        <v>1006</v>
      </c>
      <c r="G264" t="s">
        <v>580</v>
      </c>
      <c r="H264" t="s">
        <v>1003</v>
      </c>
      <c r="I264" t="s">
        <v>276</v>
      </c>
      <c r="J264" t="s">
        <v>285</v>
      </c>
      <c r="K264" s="78">
        <v>11.5</v>
      </c>
      <c r="L264" t="s">
        <v>109</v>
      </c>
      <c r="M264" s="79">
        <v>6.4399999999999999E-2</v>
      </c>
      <c r="N264" s="79">
        <v>4.7300000000000002E-2</v>
      </c>
      <c r="O264" s="78">
        <v>5342557.08</v>
      </c>
      <c r="P264" s="78">
        <v>119.53</v>
      </c>
      <c r="Q264" s="78">
        <v>0</v>
      </c>
      <c r="R264" s="78">
        <v>22069.872499014102</v>
      </c>
      <c r="S264" s="79">
        <v>0</v>
      </c>
      <c r="T264" s="79">
        <v>6.1000000000000004E-3</v>
      </c>
      <c r="U264" s="79">
        <v>1.1999999999999999E-3</v>
      </c>
    </row>
    <row r="265" spans="2:21">
      <c r="B265" t="s">
        <v>1007</v>
      </c>
      <c r="C265" t="s">
        <v>1008</v>
      </c>
      <c r="D265" t="s">
        <v>1001</v>
      </c>
      <c r="E265" t="s">
        <v>996</v>
      </c>
      <c r="F265" t="s">
        <v>1002</v>
      </c>
      <c r="G265" t="s">
        <v>728</v>
      </c>
      <c r="H265" t="s">
        <v>269</v>
      </c>
      <c r="I265" t="s">
        <v>270</v>
      </c>
      <c r="J265" t="s">
        <v>285</v>
      </c>
      <c r="K265" s="78">
        <v>3.67</v>
      </c>
      <c r="L265" t="s">
        <v>109</v>
      </c>
      <c r="M265" s="79">
        <v>5.0799999999999998E-2</v>
      </c>
      <c r="N265" s="79">
        <v>3.9600000000000003E-2</v>
      </c>
      <c r="O265" s="78">
        <v>2479016.54</v>
      </c>
      <c r="P265" s="78">
        <v>103.65</v>
      </c>
      <c r="Q265" s="78">
        <v>0</v>
      </c>
      <c r="R265" s="78">
        <v>8880.19422466176</v>
      </c>
      <c r="S265" s="79">
        <v>0</v>
      </c>
      <c r="T265" s="79">
        <v>2.3999999999999998E-3</v>
      </c>
      <c r="U265" s="79">
        <v>5.0000000000000001E-4</v>
      </c>
    </row>
    <row r="266" spans="2:21">
      <c r="B266" s="80" t="s">
        <v>386</v>
      </c>
      <c r="C266" s="16"/>
      <c r="D266" s="16"/>
      <c r="E266" s="16"/>
      <c r="F266" s="16"/>
      <c r="K266" s="82">
        <v>6.04</v>
      </c>
      <c r="N266" s="81">
        <v>3.5000000000000003E-2</v>
      </c>
      <c r="O266" s="82">
        <v>155946971.03</v>
      </c>
      <c r="Q266" s="82">
        <v>0</v>
      </c>
      <c r="R266" s="82">
        <v>594100.46793675178</v>
      </c>
      <c r="T266" s="81">
        <v>0.16350000000000001</v>
      </c>
      <c r="U266" s="81">
        <v>3.1300000000000001E-2</v>
      </c>
    </row>
    <row r="267" spans="2:21">
      <c r="B267" t="s">
        <v>1009</v>
      </c>
      <c r="C267" t="s">
        <v>1010</v>
      </c>
      <c r="D267" t="s">
        <v>1001</v>
      </c>
      <c r="E267" t="s">
        <v>126</v>
      </c>
      <c r="F267" t="s">
        <v>1011</v>
      </c>
      <c r="G267" t="s">
        <v>1012</v>
      </c>
      <c r="H267" t="s">
        <v>1013</v>
      </c>
      <c r="I267" t="s">
        <v>276</v>
      </c>
      <c r="J267" t="s">
        <v>285</v>
      </c>
      <c r="K267" s="78">
        <v>4.87</v>
      </c>
      <c r="L267" t="s">
        <v>109</v>
      </c>
      <c r="M267" s="79">
        <v>0</v>
      </c>
      <c r="N267" s="79">
        <v>-6.7999999999999996E-3</v>
      </c>
      <c r="O267" s="78">
        <v>454117.36</v>
      </c>
      <c r="P267" s="78">
        <v>357.21</v>
      </c>
      <c r="Q267" s="78">
        <v>0</v>
      </c>
      <c r="R267" s="78">
        <v>1622.1526216560001</v>
      </c>
      <c r="S267" s="79">
        <v>8.9999999999999998E-4</v>
      </c>
      <c r="T267" s="79">
        <v>4.0000000000000002E-4</v>
      </c>
      <c r="U267" s="79">
        <v>1E-4</v>
      </c>
    </row>
    <row r="268" spans="2:21">
      <c r="B268" t="s">
        <v>1014</v>
      </c>
      <c r="C268" t="s">
        <v>1015</v>
      </c>
      <c r="D268" t="s">
        <v>1016</v>
      </c>
      <c r="E268" t="s">
        <v>996</v>
      </c>
      <c r="F268" t="s">
        <v>1017</v>
      </c>
      <c r="G268" t="s">
        <v>1018</v>
      </c>
      <c r="H268" t="s">
        <v>1019</v>
      </c>
      <c r="I268" t="s">
        <v>209</v>
      </c>
      <c r="J268" t="s">
        <v>285</v>
      </c>
      <c r="K268" s="78">
        <v>4.29</v>
      </c>
      <c r="L268" t="s">
        <v>109</v>
      </c>
      <c r="M268" s="79">
        <v>4.4999999999999998E-2</v>
      </c>
      <c r="N268" s="79">
        <v>3.3399999999999999E-2</v>
      </c>
      <c r="O268" s="78">
        <v>1157.52</v>
      </c>
      <c r="P268" s="78">
        <v>105.87364441591784</v>
      </c>
      <c r="Q268" s="78">
        <v>0</v>
      </c>
      <c r="R268" s="78">
        <v>4.2353526316031997</v>
      </c>
      <c r="S268" s="79">
        <v>0</v>
      </c>
      <c r="T268" s="79">
        <v>0</v>
      </c>
      <c r="U268" s="79">
        <v>0</v>
      </c>
    </row>
    <row r="269" spans="2:21">
      <c r="B269" t="s">
        <v>1020</v>
      </c>
      <c r="C269" t="s">
        <v>1021</v>
      </c>
      <c r="D269" t="s">
        <v>126</v>
      </c>
      <c r="E269" t="s">
        <v>996</v>
      </c>
      <c r="F269" t="s">
        <v>1022</v>
      </c>
      <c r="G269" t="s">
        <v>1023</v>
      </c>
      <c r="H269" t="s">
        <v>753</v>
      </c>
      <c r="I269" t="s">
        <v>216</v>
      </c>
      <c r="J269" t="s">
        <v>285</v>
      </c>
      <c r="K269" s="78">
        <v>6.94</v>
      </c>
      <c r="L269" t="s">
        <v>109</v>
      </c>
      <c r="M269" s="79">
        <v>5.1299999999999998E-2</v>
      </c>
      <c r="N269" s="79">
        <v>3.5999999999999997E-2</v>
      </c>
      <c r="O269" s="78">
        <v>1071627.9099999999</v>
      </c>
      <c r="P269" s="78">
        <v>113.51234721882649</v>
      </c>
      <c r="Q269" s="78">
        <v>0</v>
      </c>
      <c r="R269" s="78">
        <v>4203.9820591834596</v>
      </c>
      <c r="S269" s="79">
        <v>2.0999999999999999E-3</v>
      </c>
      <c r="T269" s="79">
        <v>1.1999999999999999E-3</v>
      </c>
      <c r="U269" s="79">
        <v>2.0000000000000001E-4</v>
      </c>
    </row>
    <row r="270" spans="2:21">
      <c r="B270" t="s">
        <v>1024</v>
      </c>
      <c r="C270" t="s">
        <v>1025</v>
      </c>
      <c r="D270" t="s">
        <v>126</v>
      </c>
      <c r="E270" t="s">
        <v>996</v>
      </c>
      <c r="F270" t="s">
        <v>1026</v>
      </c>
      <c r="G270" t="s">
        <v>1027</v>
      </c>
      <c r="H270" t="s">
        <v>1028</v>
      </c>
      <c r="I270" t="s">
        <v>276</v>
      </c>
      <c r="J270" t="s">
        <v>285</v>
      </c>
      <c r="K270" s="78">
        <v>4.92</v>
      </c>
      <c r="L270" t="s">
        <v>109</v>
      </c>
      <c r="M270" s="79">
        <v>6.7500000000000004E-2</v>
      </c>
      <c r="N270" s="79">
        <v>3.39E-2</v>
      </c>
      <c r="O270" s="78">
        <v>1361194.51</v>
      </c>
      <c r="P270" s="78">
        <v>118.47824988416042</v>
      </c>
      <c r="Q270" s="78">
        <v>0</v>
      </c>
      <c r="R270" s="78">
        <v>5573.5583650434401</v>
      </c>
      <c r="S270" s="79">
        <v>0</v>
      </c>
      <c r="T270" s="79">
        <v>1.5E-3</v>
      </c>
      <c r="U270" s="79">
        <v>2.9999999999999997E-4</v>
      </c>
    </row>
    <row r="271" spans="2:21">
      <c r="B271" t="s">
        <v>1029</v>
      </c>
      <c r="C271" t="s">
        <v>1030</v>
      </c>
      <c r="D271" t="s">
        <v>126</v>
      </c>
      <c r="E271" t="s">
        <v>996</v>
      </c>
      <c r="F271" t="s">
        <v>1031</v>
      </c>
      <c r="G271" t="s">
        <v>998</v>
      </c>
      <c r="H271" t="s">
        <v>1028</v>
      </c>
      <c r="I271" t="s">
        <v>276</v>
      </c>
      <c r="J271" t="s">
        <v>285</v>
      </c>
      <c r="K271" s="78">
        <v>8.36</v>
      </c>
      <c r="L271" t="s">
        <v>113</v>
      </c>
      <c r="M271" s="79">
        <v>2.8799999999999999E-2</v>
      </c>
      <c r="N271" s="79">
        <v>1.9900000000000001E-2</v>
      </c>
      <c r="O271" s="78">
        <v>2279491.0299999998</v>
      </c>
      <c r="P271" s="78">
        <v>108.72020546966172</v>
      </c>
      <c r="Q271" s="78">
        <v>0</v>
      </c>
      <c r="R271" s="78">
        <v>9611.2163652559793</v>
      </c>
      <c r="S271" s="79">
        <v>2.3E-3</v>
      </c>
      <c r="T271" s="79">
        <v>2.5999999999999999E-3</v>
      </c>
      <c r="U271" s="79">
        <v>5.0000000000000001E-4</v>
      </c>
    </row>
    <row r="272" spans="2:21">
      <c r="B272" t="s">
        <v>1032</v>
      </c>
      <c r="C272" t="s">
        <v>1033</v>
      </c>
      <c r="D272" t="s">
        <v>126</v>
      </c>
      <c r="E272" t="s">
        <v>996</v>
      </c>
      <c r="F272" t="s">
        <v>1034</v>
      </c>
      <c r="G272" t="s">
        <v>1035</v>
      </c>
      <c r="H272" t="s">
        <v>1036</v>
      </c>
      <c r="I272" t="s">
        <v>276</v>
      </c>
      <c r="J272" t="s">
        <v>285</v>
      </c>
      <c r="K272" s="78">
        <v>7.91</v>
      </c>
      <c r="L272" t="s">
        <v>109</v>
      </c>
      <c r="M272" s="79">
        <v>4.1099999999999998E-2</v>
      </c>
      <c r="N272" s="79">
        <v>3.4599999999999999E-2</v>
      </c>
      <c r="O272" s="78">
        <v>2849363.77</v>
      </c>
      <c r="P272" s="78">
        <v>106.79375018636422</v>
      </c>
      <c r="Q272" s="78">
        <v>0</v>
      </c>
      <c r="R272" s="78">
        <v>10516.409007345799</v>
      </c>
      <c r="S272" s="79">
        <v>2.3E-3</v>
      </c>
      <c r="T272" s="79">
        <v>2.8999999999999998E-3</v>
      </c>
      <c r="U272" s="79">
        <v>5.9999999999999995E-4</v>
      </c>
    </row>
    <row r="273" spans="2:21">
      <c r="B273" t="s">
        <v>1037</v>
      </c>
      <c r="C273" t="s">
        <v>1038</v>
      </c>
      <c r="D273" t="s">
        <v>126</v>
      </c>
      <c r="E273" t="s">
        <v>996</v>
      </c>
      <c r="F273" t="s">
        <v>1039</v>
      </c>
      <c r="G273" t="s">
        <v>998</v>
      </c>
      <c r="H273" t="s">
        <v>1040</v>
      </c>
      <c r="I273" t="s">
        <v>209</v>
      </c>
      <c r="J273" t="s">
        <v>285</v>
      </c>
      <c r="K273" s="78">
        <v>15.93</v>
      </c>
      <c r="L273" t="s">
        <v>109</v>
      </c>
      <c r="M273" s="79">
        <v>4.4499999999999998E-2</v>
      </c>
      <c r="N273" s="79">
        <v>3.9600000000000003E-2</v>
      </c>
      <c r="O273" s="78">
        <v>2301929.7799999998</v>
      </c>
      <c r="P273" s="78">
        <v>107.87697230276598</v>
      </c>
      <c r="Q273" s="78">
        <v>0</v>
      </c>
      <c r="R273" s="78">
        <v>8582.1194284950598</v>
      </c>
      <c r="S273" s="79">
        <v>1.1999999999999999E-3</v>
      </c>
      <c r="T273" s="79">
        <v>2.3999999999999998E-3</v>
      </c>
      <c r="U273" s="79">
        <v>5.0000000000000001E-4</v>
      </c>
    </row>
    <row r="274" spans="2:21">
      <c r="B274" t="s">
        <v>1041</v>
      </c>
      <c r="C274" t="s">
        <v>1042</v>
      </c>
      <c r="D274" t="s">
        <v>126</v>
      </c>
      <c r="E274" t="s">
        <v>996</v>
      </c>
      <c r="F274" t="s">
        <v>1043</v>
      </c>
      <c r="G274" t="s">
        <v>126</v>
      </c>
      <c r="H274" t="s">
        <v>1036</v>
      </c>
      <c r="I274" t="s">
        <v>276</v>
      </c>
      <c r="J274" t="s">
        <v>285</v>
      </c>
      <c r="K274" s="78">
        <v>16.03</v>
      </c>
      <c r="L274" t="s">
        <v>109</v>
      </c>
      <c r="M274" s="79">
        <v>5.5500000000000001E-2</v>
      </c>
      <c r="N274" s="79">
        <v>3.8100000000000002E-2</v>
      </c>
      <c r="O274" s="78">
        <v>2226065.4900000002</v>
      </c>
      <c r="P274" s="78">
        <v>131.77226041907321</v>
      </c>
      <c r="Q274" s="78">
        <v>0</v>
      </c>
      <c r="R274" s="78">
        <v>10137.6120196334</v>
      </c>
      <c r="S274" s="79">
        <v>0</v>
      </c>
      <c r="T274" s="79">
        <v>2.8E-3</v>
      </c>
      <c r="U274" s="79">
        <v>5.0000000000000001E-4</v>
      </c>
    </row>
    <row r="275" spans="2:21">
      <c r="B275" t="s">
        <v>1044</v>
      </c>
      <c r="C275" t="s">
        <v>1045</v>
      </c>
      <c r="D275" t="s">
        <v>126</v>
      </c>
      <c r="E275" t="s">
        <v>996</v>
      </c>
      <c r="F275" t="s">
        <v>1046</v>
      </c>
      <c r="G275" t="s">
        <v>1047</v>
      </c>
      <c r="H275" t="s">
        <v>762</v>
      </c>
      <c r="I275" t="s">
        <v>216</v>
      </c>
      <c r="J275" t="s">
        <v>285</v>
      </c>
      <c r="K275" s="78">
        <v>3.02</v>
      </c>
      <c r="L275" t="s">
        <v>109</v>
      </c>
      <c r="M275" s="79">
        <v>4.3999999999999997E-2</v>
      </c>
      <c r="N275" s="79">
        <v>3.0200000000000001E-2</v>
      </c>
      <c r="O275" s="78">
        <v>2867172.3</v>
      </c>
      <c r="P275" s="78">
        <v>105.14366671697456</v>
      </c>
      <c r="Q275" s="78">
        <v>0</v>
      </c>
      <c r="R275" s="78">
        <v>10418.630696735599</v>
      </c>
      <c r="S275" s="79">
        <v>1.9E-3</v>
      </c>
      <c r="T275" s="79">
        <v>2.8999999999999998E-3</v>
      </c>
      <c r="U275" s="79">
        <v>5.0000000000000001E-4</v>
      </c>
    </row>
    <row r="276" spans="2:21">
      <c r="B276" t="s">
        <v>1048</v>
      </c>
      <c r="C276" t="s">
        <v>1049</v>
      </c>
      <c r="D276" t="s">
        <v>126</v>
      </c>
      <c r="E276" t="s">
        <v>996</v>
      </c>
      <c r="F276" t="s">
        <v>1050</v>
      </c>
      <c r="G276" t="s">
        <v>1035</v>
      </c>
      <c r="H276" t="s">
        <v>1036</v>
      </c>
      <c r="I276" t="s">
        <v>276</v>
      </c>
      <c r="J276" t="s">
        <v>285</v>
      </c>
      <c r="K276" s="78">
        <v>16.72</v>
      </c>
      <c r="L276" t="s">
        <v>109</v>
      </c>
      <c r="M276" s="79">
        <v>4.5499999999999999E-2</v>
      </c>
      <c r="N276" s="79">
        <v>3.9199999999999999E-2</v>
      </c>
      <c r="O276" s="78">
        <v>2671278.54</v>
      </c>
      <c r="P276" s="78">
        <v>111.74391638083462</v>
      </c>
      <c r="Q276" s="78">
        <v>0</v>
      </c>
      <c r="R276" s="78">
        <v>10316.129814333101</v>
      </c>
      <c r="S276" s="79">
        <v>1.1000000000000001E-3</v>
      </c>
      <c r="T276" s="79">
        <v>2.8E-3</v>
      </c>
      <c r="U276" s="79">
        <v>5.0000000000000001E-4</v>
      </c>
    </row>
    <row r="277" spans="2:21">
      <c r="B277" t="s">
        <v>1051</v>
      </c>
      <c r="C277" t="s">
        <v>1052</v>
      </c>
      <c r="D277" t="s">
        <v>126</v>
      </c>
      <c r="E277" t="s">
        <v>996</v>
      </c>
      <c r="F277" t="s">
        <v>1053</v>
      </c>
      <c r="G277" t="s">
        <v>1018</v>
      </c>
      <c r="H277" t="s">
        <v>1036</v>
      </c>
      <c r="I277" t="s">
        <v>276</v>
      </c>
      <c r="J277" t="s">
        <v>285</v>
      </c>
      <c r="K277" s="78">
        <v>3.21</v>
      </c>
      <c r="L277" t="s">
        <v>109</v>
      </c>
      <c r="M277" s="79">
        <v>6.5000000000000002E-2</v>
      </c>
      <c r="N277" s="79">
        <v>3.0099999999999998E-2</v>
      </c>
      <c r="O277" s="78">
        <v>4184.99</v>
      </c>
      <c r="P277" s="78">
        <v>114.01691231028668</v>
      </c>
      <c r="Q277" s="78">
        <v>0</v>
      </c>
      <c r="R277" s="78">
        <v>16.490633373043199</v>
      </c>
      <c r="S277" s="79">
        <v>0</v>
      </c>
      <c r="T277" s="79">
        <v>0</v>
      </c>
      <c r="U277" s="79">
        <v>0</v>
      </c>
    </row>
    <row r="278" spans="2:21">
      <c r="B278" t="s">
        <v>1054</v>
      </c>
      <c r="C278" t="s">
        <v>1055</v>
      </c>
      <c r="D278" t="s">
        <v>126</v>
      </c>
      <c r="E278" t="s">
        <v>996</v>
      </c>
      <c r="F278" t="s">
        <v>1039</v>
      </c>
      <c r="G278" t="s">
        <v>1056</v>
      </c>
      <c r="H278" t="s">
        <v>1036</v>
      </c>
      <c r="I278" t="s">
        <v>276</v>
      </c>
      <c r="J278" t="s">
        <v>285</v>
      </c>
      <c r="K278" s="78">
        <v>14.33</v>
      </c>
      <c r="L278" t="s">
        <v>109</v>
      </c>
      <c r="M278" s="79">
        <v>5.0999999999999997E-2</v>
      </c>
      <c r="N278" s="79">
        <v>4.3700000000000003E-2</v>
      </c>
      <c r="O278" s="78">
        <v>3116491.67</v>
      </c>
      <c r="P278" s="78">
        <v>112.105</v>
      </c>
      <c r="Q278" s="78">
        <v>0</v>
      </c>
      <c r="R278" s="78">
        <v>12074.3757618747</v>
      </c>
      <c r="S278" s="79">
        <v>4.1999999999999997E-3</v>
      </c>
      <c r="T278" s="79">
        <v>3.3E-3</v>
      </c>
      <c r="U278" s="79">
        <v>5.9999999999999995E-4</v>
      </c>
    </row>
    <row r="279" spans="2:21">
      <c r="B279" t="s">
        <v>1057</v>
      </c>
      <c r="C279" t="s">
        <v>1058</v>
      </c>
      <c r="D279" t="s">
        <v>126</v>
      </c>
      <c r="E279" t="s">
        <v>996</v>
      </c>
      <c r="F279" t="s">
        <v>1059</v>
      </c>
      <c r="G279" t="s">
        <v>1023</v>
      </c>
      <c r="H279" t="s">
        <v>762</v>
      </c>
      <c r="I279" t="s">
        <v>216</v>
      </c>
      <c r="J279" t="s">
        <v>285</v>
      </c>
      <c r="K279" s="78">
        <v>6.54</v>
      </c>
      <c r="L279" t="s">
        <v>109</v>
      </c>
      <c r="M279" s="79">
        <v>4.4999999999999998E-2</v>
      </c>
      <c r="N279" s="79">
        <v>3.8699999999999998E-2</v>
      </c>
      <c r="O279" s="78">
        <v>1611671.38</v>
      </c>
      <c r="P279" s="78">
        <v>105.0524999533863</v>
      </c>
      <c r="Q279" s="78">
        <v>0</v>
      </c>
      <c r="R279" s="78">
        <v>5851.3573200798801</v>
      </c>
      <c r="S279" s="79">
        <v>2.0999999999999999E-3</v>
      </c>
      <c r="T279" s="79">
        <v>1.6000000000000001E-3</v>
      </c>
      <c r="U279" s="79">
        <v>2.9999999999999997E-4</v>
      </c>
    </row>
    <row r="280" spans="2:21">
      <c r="B280" t="s">
        <v>1060</v>
      </c>
      <c r="C280" t="s">
        <v>1061</v>
      </c>
      <c r="D280" t="s">
        <v>126</v>
      </c>
      <c r="E280" t="s">
        <v>996</v>
      </c>
      <c r="F280" t="s">
        <v>1062</v>
      </c>
      <c r="G280" t="s">
        <v>1023</v>
      </c>
      <c r="H280" t="s">
        <v>1036</v>
      </c>
      <c r="I280" t="s">
        <v>276</v>
      </c>
      <c r="J280" t="s">
        <v>285</v>
      </c>
      <c r="K280" s="78">
        <v>4.9000000000000004</v>
      </c>
      <c r="L280" t="s">
        <v>109</v>
      </c>
      <c r="M280" s="79">
        <v>5.7500000000000002E-2</v>
      </c>
      <c r="N280" s="79">
        <v>3.6600000000000001E-2</v>
      </c>
      <c r="O280" s="78">
        <v>754636.19</v>
      </c>
      <c r="P280" s="78">
        <v>112.18824993847613</v>
      </c>
      <c r="Q280" s="78">
        <v>0</v>
      </c>
      <c r="R280" s="78">
        <v>2925.8949962216502</v>
      </c>
      <c r="S280" s="79">
        <v>1.1000000000000001E-3</v>
      </c>
      <c r="T280" s="79">
        <v>8.0000000000000004E-4</v>
      </c>
      <c r="U280" s="79">
        <v>2.0000000000000001E-4</v>
      </c>
    </row>
    <row r="281" spans="2:21">
      <c r="B281" t="s">
        <v>1063</v>
      </c>
      <c r="C281" t="s">
        <v>1064</v>
      </c>
      <c r="D281" t="s">
        <v>126</v>
      </c>
      <c r="E281" t="s">
        <v>996</v>
      </c>
      <c r="F281" t="s">
        <v>1065</v>
      </c>
      <c r="G281" t="s">
        <v>1066</v>
      </c>
      <c r="H281" t="s">
        <v>1067</v>
      </c>
      <c r="I281" t="s">
        <v>216</v>
      </c>
      <c r="J281" t="s">
        <v>285</v>
      </c>
      <c r="K281" s="78">
        <v>2.54</v>
      </c>
      <c r="L281" t="s">
        <v>109</v>
      </c>
      <c r="M281" s="79">
        <v>4.7500000000000001E-2</v>
      </c>
      <c r="N281" s="79">
        <v>3.5499999999999997E-2</v>
      </c>
      <c r="O281" s="78">
        <v>3588061.33</v>
      </c>
      <c r="P281" s="78">
        <v>103.97722279249071</v>
      </c>
      <c r="Q281" s="78">
        <v>0</v>
      </c>
      <c r="R281" s="78">
        <v>12893.5290321094</v>
      </c>
      <c r="S281" s="79">
        <v>0</v>
      </c>
      <c r="T281" s="79">
        <v>3.5000000000000001E-3</v>
      </c>
      <c r="U281" s="79">
        <v>6.9999999999999999E-4</v>
      </c>
    </row>
    <row r="282" spans="2:21">
      <c r="B282" t="s">
        <v>1068</v>
      </c>
      <c r="C282" t="s">
        <v>1069</v>
      </c>
      <c r="D282" t="s">
        <v>126</v>
      </c>
      <c r="E282" t="s">
        <v>996</v>
      </c>
      <c r="F282" t="s">
        <v>1070</v>
      </c>
      <c r="G282" t="s">
        <v>1071</v>
      </c>
      <c r="H282" t="s">
        <v>1003</v>
      </c>
      <c r="I282" t="s">
        <v>276</v>
      </c>
      <c r="J282" t="s">
        <v>285</v>
      </c>
      <c r="K282" s="78">
        <v>1.51</v>
      </c>
      <c r="L282" t="s">
        <v>109</v>
      </c>
      <c r="M282" s="79">
        <v>5.2499999999999998E-2</v>
      </c>
      <c r="N282" s="79">
        <v>2.8400000000000002E-2</v>
      </c>
      <c r="O282" s="78">
        <v>2480638.2999999998</v>
      </c>
      <c r="P282" s="78">
        <v>109.45491665989925</v>
      </c>
      <c r="Q282" s="78">
        <v>0</v>
      </c>
      <c r="R282" s="78">
        <v>9383.6640986703096</v>
      </c>
      <c r="S282" s="79">
        <v>0</v>
      </c>
      <c r="T282" s="79">
        <v>2.5999999999999999E-3</v>
      </c>
      <c r="U282" s="79">
        <v>5.0000000000000001E-4</v>
      </c>
    </row>
    <row r="283" spans="2:21">
      <c r="B283" t="s">
        <v>1072</v>
      </c>
      <c r="C283" t="s">
        <v>1073</v>
      </c>
      <c r="D283" t="s">
        <v>126</v>
      </c>
      <c r="E283" t="s">
        <v>996</v>
      </c>
      <c r="F283" t="s">
        <v>1070</v>
      </c>
      <c r="G283" t="s">
        <v>1027</v>
      </c>
      <c r="H283" t="s">
        <v>1003</v>
      </c>
      <c r="I283" t="s">
        <v>276</v>
      </c>
      <c r="J283" t="s">
        <v>285</v>
      </c>
      <c r="K283" s="78">
        <v>6.71</v>
      </c>
      <c r="L283" t="s">
        <v>109</v>
      </c>
      <c r="M283" s="79">
        <v>4.2500000000000003E-2</v>
      </c>
      <c r="N283" s="79">
        <v>3.9E-2</v>
      </c>
      <c r="O283" s="78">
        <v>1958937.59</v>
      </c>
      <c r="P283" s="78">
        <v>102.61194414503198</v>
      </c>
      <c r="Q283" s="78">
        <v>0</v>
      </c>
      <c r="R283" s="78">
        <v>6946.91925670195</v>
      </c>
      <c r="S283" s="79">
        <v>3.3E-3</v>
      </c>
      <c r="T283" s="79">
        <v>1.9E-3</v>
      </c>
      <c r="U283" s="79">
        <v>4.0000000000000002E-4</v>
      </c>
    </row>
    <row r="284" spans="2:21">
      <c r="B284" t="s">
        <v>1074</v>
      </c>
      <c r="C284" t="s">
        <v>1073</v>
      </c>
      <c r="D284" t="s">
        <v>126</v>
      </c>
      <c r="E284" t="s">
        <v>996</v>
      </c>
      <c r="F284" t="s">
        <v>1075</v>
      </c>
      <c r="G284" t="s">
        <v>1076</v>
      </c>
      <c r="H284" t="s">
        <v>1003</v>
      </c>
      <c r="I284" t="s">
        <v>276</v>
      </c>
      <c r="J284" t="s">
        <v>285</v>
      </c>
      <c r="K284" s="78">
        <v>15.91</v>
      </c>
      <c r="L284" t="s">
        <v>109</v>
      </c>
      <c r="M284" s="79">
        <v>4.2000000000000003E-2</v>
      </c>
      <c r="N284" s="79">
        <v>4.2299999999999997E-2</v>
      </c>
      <c r="O284" s="78">
        <v>2671278.54</v>
      </c>
      <c r="P284" s="78">
        <v>100.7933333574867</v>
      </c>
      <c r="Q284" s="78">
        <v>0</v>
      </c>
      <c r="R284" s="78">
        <v>9305.1786809940404</v>
      </c>
      <c r="S284" s="79">
        <v>1.5E-3</v>
      </c>
      <c r="T284" s="79">
        <v>2.5999999999999999E-3</v>
      </c>
      <c r="U284" s="79">
        <v>5.0000000000000001E-4</v>
      </c>
    </row>
    <row r="285" spans="2:21">
      <c r="B285" t="s">
        <v>1077</v>
      </c>
      <c r="C285" t="s">
        <v>1078</v>
      </c>
      <c r="D285" t="s">
        <v>126</v>
      </c>
      <c r="E285" t="s">
        <v>996</v>
      </c>
      <c r="F285" t="s">
        <v>1079</v>
      </c>
      <c r="G285" t="s">
        <v>1047</v>
      </c>
      <c r="H285" t="s">
        <v>1003</v>
      </c>
      <c r="I285" t="s">
        <v>276</v>
      </c>
      <c r="J285" t="s">
        <v>285</v>
      </c>
      <c r="K285" s="78">
        <v>3.48</v>
      </c>
      <c r="L285" t="s">
        <v>109</v>
      </c>
      <c r="M285" s="79">
        <v>7.8799999999999995E-2</v>
      </c>
      <c r="N285" s="79">
        <v>4.02E-2</v>
      </c>
      <c r="O285" s="78">
        <v>1736331.07</v>
      </c>
      <c r="P285" s="78">
        <v>114.09160288123591</v>
      </c>
      <c r="Q285" s="78">
        <v>0</v>
      </c>
      <c r="R285" s="78">
        <v>6846.3634635646704</v>
      </c>
      <c r="S285" s="79">
        <v>1E-3</v>
      </c>
      <c r="T285" s="79">
        <v>1.9E-3</v>
      </c>
      <c r="U285" s="79">
        <v>4.0000000000000002E-4</v>
      </c>
    </row>
    <row r="286" spans="2:21">
      <c r="B286" t="s">
        <v>1080</v>
      </c>
      <c r="C286" t="s">
        <v>1081</v>
      </c>
      <c r="D286" t="s">
        <v>126</v>
      </c>
      <c r="E286" t="s">
        <v>996</v>
      </c>
      <c r="F286" t="s">
        <v>1082</v>
      </c>
      <c r="G286" t="s">
        <v>1012</v>
      </c>
      <c r="H286" t="s">
        <v>1003</v>
      </c>
      <c r="I286" t="s">
        <v>276</v>
      </c>
      <c r="J286" t="s">
        <v>285</v>
      </c>
      <c r="K286" s="78">
        <v>7.62</v>
      </c>
      <c r="L286" t="s">
        <v>109</v>
      </c>
      <c r="M286" s="79">
        <v>5.2999999999999999E-2</v>
      </c>
      <c r="N286" s="79">
        <v>3.7100000000000001E-2</v>
      </c>
      <c r="O286" s="78">
        <v>2110310.04</v>
      </c>
      <c r="P286" s="78">
        <v>113.44232871425795</v>
      </c>
      <c r="Q286" s="78">
        <v>0</v>
      </c>
      <c r="R286" s="78">
        <v>8273.6116535577603</v>
      </c>
      <c r="S286" s="79">
        <v>0</v>
      </c>
      <c r="T286" s="79">
        <v>2.3E-3</v>
      </c>
      <c r="U286" s="79">
        <v>4.0000000000000002E-4</v>
      </c>
    </row>
    <row r="287" spans="2:21">
      <c r="B287" t="s">
        <v>1083</v>
      </c>
      <c r="C287" t="s">
        <v>1084</v>
      </c>
      <c r="D287" t="s">
        <v>126</v>
      </c>
      <c r="E287" t="s">
        <v>996</v>
      </c>
      <c r="F287" t="s">
        <v>1085</v>
      </c>
      <c r="G287" t="s">
        <v>1086</v>
      </c>
      <c r="H287" t="s">
        <v>1003</v>
      </c>
      <c r="I287" t="s">
        <v>276</v>
      </c>
      <c r="J287" t="s">
        <v>285</v>
      </c>
      <c r="K287" s="78">
        <v>3.36</v>
      </c>
      <c r="L287" t="s">
        <v>109</v>
      </c>
      <c r="M287" s="79">
        <v>5.8799999999999998E-2</v>
      </c>
      <c r="N287" s="79">
        <v>2.7400000000000001E-2</v>
      </c>
      <c r="O287" s="78">
        <v>908234.69</v>
      </c>
      <c r="P287" s="78">
        <v>112.37315039807862</v>
      </c>
      <c r="Q287" s="78">
        <v>0</v>
      </c>
      <c r="R287" s="78">
        <v>3527.23485372595</v>
      </c>
      <c r="S287" s="79">
        <v>0</v>
      </c>
      <c r="T287" s="79">
        <v>1E-3</v>
      </c>
      <c r="U287" s="79">
        <v>2.0000000000000001E-4</v>
      </c>
    </row>
    <row r="288" spans="2:21">
      <c r="B288" t="s">
        <v>1087</v>
      </c>
      <c r="C288" t="s">
        <v>1088</v>
      </c>
      <c r="D288" t="s">
        <v>126</v>
      </c>
      <c r="E288" t="s">
        <v>996</v>
      </c>
      <c r="F288" t="s">
        <v>1089</v>
      </c>
      <c r="G288" t="s">
        <v>1086</v>
      </c>
      <c r="H288" t="s">
        <v>1003</v>
      </c>
      <c r="I288" t="s">
        <v>276</v>
      </c>
      <c r="J288" t="s">
        <v>285</v>
      </c>
      <c r="K288" s="78">
        <v>7.35</v>
      </c>
      <c r="L288" t="s">
        <v>109</v>
      </c>
      <c r="M288" s="79">
        <v>5.2499999999999998E-2</v>
      </c>
      <c r="N288" s="79">
        <v>3.6200000000000003E-2</v>
      </c>
      <c r="O288" s="78">
        <v>2671278.54</v>
      </c>
      <c r="P288" s="78">
        <v>113.19876721919198</v>
      </c>
      <c r="Q288" s="78">
        <v>0</v>
      </c>
      <c r="R288" s="78">
        <v>10450.4407156732</v>
      </c>
      <c r="S288" s="79">
        <v>0</v>
      </c>
      <c r="T288" s="79">
        <v>2.8999999999999998E-3</v>
      </c>
      <c r="U288" s="79">
        <v>5.9999999999999995E-4</v>
      </c>
    </row>
    <row r="289" spans="2:21">
      <c r="B289" t="s">
        <v>1090</v>
      </c>
      <c r="C289" t="s">
        <v>1091</v>
      </c>
      <c r="D289" t="s">
        <v>126</v>
      </c>
      <c r="E289" t="s">
        <v>996</v>
      </c>
      <c r="F289" t="s">
        <v>1092</v>
      </c>
      <c r="G289" t="s">
        <v>126</v>
      </c>
      <c r="H289" t="s">
        <v>1093</v>
      </c>
      <c r="I289" t="s">
        <v>209</v>
      </c>
      <c r="J289" t="s">
        <v>285</v>
      </c>
      <c r="K289" s="78">
        <v>1.88</v>
      </c>
      <c r="L289" t="s">
        <v>109</v>
      </c>
      <c r="M289" s="79">
        <v>5.6000000000000001E-2</v>
      </c>
      <c r="N289" s="79">
        <v>2.87E-2</v>
      </c>
      <c r="O289" s="78">
        <v>2226065.4900000002</v>
      </c>
      <c r="P289" s="78">
        <v>107.88235067629795</v>
      </c>
      <c r="Q289" s="78">
        <v>0</v>
      </c>
      <c r="R289" s="78">
        <v>8299.6938255524801</v>
      </c>
      <c r="S289" s="79">
        <v>0</v>
      </c>
      <c r="T289" s="79">
        <v>2.3E-3</v>
      </c>
      <c r="U289" s="79">
        <v>4.0000000000000002E-4</v>
      </c>
    </row>
    <row r="290" spans="2:21">
      <c r="B290" t="s">
        <v>1094</v>
      </c>
      <c r="C290" t="s">
        <v>1095</v>
      </c>
      <c r="D290" t="s">
        <v>126</v>
      </c>
      <c r="E290" t="s">
        <v>996</v>
      </c>
      <c r="F290" t="s">
        <v>1096</v>
      </c>
      <c r="G290" t="s">
        <v>1097</v>
      </c>
      <c r="H290" t="s">
        <v>1067</v>
      </c>
      <c r="I290" t="s">
        <v>216</v>
      </c>
      <c r="J290" t="s">
        <v>285</v>
      </c>
      <c r="K290" s="78">
        <v>5.12</v>
      </c>
      <c r="L290" t="s">
        <v>109</v>
      </c>
      <c r="M290" s="79">
        <v>5.2499999999999998E-2</v>
      </c>
      <c r="N290" s="79">
        <v>3.2000000000000001E-2</v>
      </c>
      <c r="O290" s="78">
        <v>1393516.97</v>
      </c>
      <c r="P290" s="78">
        <v>112.42541691321421</v>
      </c>
      <c r="Q290" s="78">
        <v>0</v>
      </c>
      <c r="R290" s="78">
        <v>5414.4020501902096</v>
      </c>
      <c r="S290" s="79">
        <v>1.1000000000000001E-3</v>
      </c>
      <c r="T290" s="79">
        <v>1.5E-3</v>
      </c>
      <c r="U290" s="79">
        <v>2.9999999999999997E-4</v>
      </c>
    </row>
    <row r="291" spans="2:21">
      <c r="B291" t="s">
        <v>1098</v>
      </c>
      <c r="C291" t="s">
        <v>1099</v>
      </c>
      <c r="D291" t="s">
        <v>126</v>
      </c>
      <c r="E291" t="s">
        <v>996</v>
      </c>
      <c r="F291" t="s">
        <v>1100</v>
      </c>
      <c r="G291" t="s">
        <v>1097</v>
      </c>
      <c r="H291" t="s">
        <v>1093</v>
      </c>
      <c r="I291" t="s">
        <v>209</v>
      </c>
      <c r="J291" t="s">
        <v>285</v>
      </c>
      <c r="K291" s="78">
        <v>0.08</v>
      </c>
      <c r="L291" t="s">
        <v>109</v>
      </c>
      <c r="M291" s="79">
        <v>5.2499999999999998E-2</v>
      </c>
      <c r="N291" s="79">
        <v>1E-3</v>
      </c>
      <c r="O291" s="78">
        <v>2653559.0699999998</v>
      </c>
      <c r="P291" s="78">
        <v>105.44624988602509</v>
      </c>
      <c r="Q291" s="78">
        <v>0</v>
      </c>
      <c r="R291" s="78">
        <v>9670.1594025415598</v>
      </c>
      <c r="S291" s="79">
        <v>4.1000000000000003E-3</v>
      </c>
      <c r="T291" s="79">
        <v>2.7000000000000001E-3</v>
      </c>
      <c r="U291" s="79">
        <v>5.0000000000000001E-4</v>
      </c>
    </row>
    <row r="292" spans="2:21">
      <c r="B292" t="s">
        <v>1101</v>
      </c>
      <c r="C292" t="s">
        <v>1102</v>
      </c>
      <c r="D292" t="s">
        <v>126</v>
      </c>
      <c r="E292" t="s">
        <v>996</v>
      </c>
      <c r="F292" t="s">
        <v>1103</v>
      </c>
      <c r="G292" t="s">
        <v>1047</v>
      </c>
      <c r="H292" t="s">
        <v>1003</v>
      </c>
      <c r="I292" t="s">
        <v>276</v>
      </c>
      <c r="J292" t="s">
        <v>285</v>
      </c>
      <c r="K292" s="78">
        <v>4.8499999999999996</v>
      </c>
      <c r="L292" t="s">
        <v>109</v>
      </c>
      <c r="M292" s="79">
        <v>4.8800000000000003E-2</v>
      </c>
      <c r="N292" s="79">
        <v>3.3799999999999997E-2</v>
      </c>
      <c r="O292" s="78">
        <v>2019219.45</v>
      </c>
      <c r="P292" s="78">
        <v>107.45483335330404</v>
      </c>
      <c r="Q292" s="78">
        <v>0</v>
      </c>
      <c r="R292" s="78">
        <v>7498.6521796961097</v>
      </c>
      <c r="S292" s="79">
        <v>2.7000000000000001E-3</v>
      </c>
      <c r="T292" s="79">
        <v>2.0999999999999999E-3</v>
      </c>
      <c r="U292" s="79">
        <v>4.0000000000000002E-4</v>
      </c>
    </row>
    <row r="293" spans="2:21">
      <c r="B293" t="s">
        <v>1104</v>
      </c>
      <c r="C293" t="s">
        <v>1105</v>
      </c>
      <c r="D293" t="s">
        <v>126</v>
      </c>
      <c r="E293" t="s">
        <v>996</v>
      </c>
      <c r="F293" t="s">
        <v>1106</v>
      </c>
      <c r="G293" t="s">
        <v>1107</v>
      </c>
      <c r="H293" t="s">
        <v>1093</v>
      </c>
      <c r="I293" t="s">
        <v>209</v>
      </c>
      <c r="J293" t="s">
        <v>285</v>
      </c>
      <c r="K293" s="78">
        <v>7.61</v>
      </c>
      <c r="L293" t="s">
        <v>109</v>
      </c>
      <c r="M293" s="79">
        <v>4.5999999999999999E-2</v>
      </c>
      <c r="N293" s="79">
        <v>3.3500000000000002E-2</v>
      </c>
      <c r="O293" s="78">
        <v>3511751.81</v>
      </c>
      <c r="P293" s="78">
        <v>109.8</v>
      </c>
      <c r="Q293" s="78">
        <v>0</v>
      </c>
      <c r="R293" s="78">
        <v>13326.002452385101</v>
      </c>
      <c r="S293" s="79">
        <v>0</v>
      </c>
      <c r="T293" s="79">
        <v>3.7000000000000002E-3</v>
      </c>
      <c r="U293" s="79">
        <v>6.9999999999999999E-4</v>
      </c>
    </row>
    <row r="294" spans="2:21">
      <c r="B294" t="s">
        <v>1108</v>
      </c>
      <c r="C294" t="s">
        <v>1109</v>
      </c>
      <c r="D294" t="s">
        <v>1001</v>
      </c>
      <c r="E294" t="s">
        <v>996</v>
      </c>
      <c r="F294" t="s">
        <v>1110</v>
      </c>
      <c r="G294" t="s">
        <v>1111</v>
      </c>
      <c r="H294" t="s">
        <v>1003</v>
      </c>
      <c r="I294" t="s">
        <v>276</v>
      </c>
      <c r="J294" t="s">
        <v>285</v>
      </c>
      <c r="K294" s="78">
        <v>7.76</v>
      </c>
      <c r="L294" t="s">
        <v>109</v>
      </c>
      <c r="M294" s="79">
        <v>4.2999999999999997E-2</v>
      </c>
      <c r="N294" s="79">
        <v>3.2599999999999997E-2</v>
      </c>
      <c r="O294" s="78">
        <v>3561704.72</v>
      </c>
      <c r="P294" s="78">
        <v>108.04636988963381</v>
      </c>
      <c r="Q294" s="78">
        <v>0</v>
      </c>
      <c r="R294" s="78">
        <v>13299.699416772</v>
      </c>
      <c r="S294" s="79">
        <v>3.5999999999999999E-3</v>
      </c>
      <c r="T294" s="79">
        <v>3.7000000000000002E-3</v>
      </c>
      <c r="U294" s="79">
        <v>6.9999999999999999E-4</v>
      </c>
    </row>
    <row r="295" spans="2:21">
      <c r="B295" t="s">
        <v>1112</v>
      </c>
      <c r="C295" t="s">
        <v>1113</v>
      </c>
      <c r="D295" t="s">
        <v>1001</v>
      </c>
      <c r="E295" t="s">
        <v>996</v>
      </c>
      <c r="F295" t="s">
        <v>1110</v>
      </c>
      <c r="G295" t="s">
        <v>1111</v>
      </c>
      <c r="H295" t="s">
        <v>1003</v>
      </c>
      <c r="I295" t="s">
        <v>276</v>
      </c>
      <c r="J295" t="s">
        <v>285</v>
      </c>
      <c r="K295" s="78">
        <v>7.11</v>
      </c>
      <c r="L295" t="s">
        <v>109</v>
      </c>
      <c r="M295" s="79">
        <v>5.5500000000000001E-2</v>
      </c>
      <c r="N295" s="79">
        <v>3.27E-2</v>
      </c>
      <c r="O295" s="78">
        <v>445213.13</v>
      </c>
      <c r="P295" s="78">
        <v>117.25595879194533</v>
      </c>
      <c r="Q295" s="78">
        <v>0</v>
      </c>
      <c r="R295" s="78">
        <v>1804.1665241416199</v>
      </c>
      <c r="S295" s="79">
        <v>8.9999999999999998E-4</v>
      </c>
      <c r="T295" s="79">
        <v>5.0000000000000001E-4</v>
      </c>
      <c r="U295" s="79">
        <v>1E-4</v>
      </c>
    </row>
    <row r="296" spans="2:21">
      <c r="B296" t="s">
        <v>1114</v>
      </c>
      <c r="C296" t="s">
        <v>1115</v>
      </c>
      <c r="D296" t="s">
        <v>126</v>
      </c>
      <c r="E296" t="s">
        <v>996</v>
      </c>
      <c r="F296" t="s">
        <v>1116</v>
      </c>
      <c r="G296" t="s">
        <v>126</v>
      </c>
      <c r="H296" t="s">
        <v>1093</v>
      </c>
      <c r="I296" t="s">
        <v>209</v>
      </c>
      <c r="J296" t="s">
        <v>285</v>
      </c>
      <c r="K296" s="78">
        <v>5.61</v>
      </c>
      <c r="L296" t="s">
        <v>113</v>
      </c>
      <c r="M296" s="79">
        <v>6.4899999999999999E-2</v>
      </c>
      <c r="N296" s="79">
        <v>5.3600000000000002E-2</v>
      </c>
      <c r="O296" s="78">
        <v>2579119.42</v>
      </c>
      <c r="P296" s="78">
        <v>96.138109603482093</v>
      </c>
      <c r="Q296" s="78">
        <v>0</v>
      </c>
      <c r="R296" s="78">
        <v>9616.0614896370298</v>
      </c>
      <c r="S296" s="79">
        <v>0</v>
      </c>
      <c r="T296" s="79">
        <v>2.5999999999999999E-3</v>
      </c>
      <c r="U296" s="79">
        <v>5.0000000000000001E-4</v>
      </c>
    </row>
    <row r="297" spans="2:21">
      <c r="B297" t="s">
        <v>1117</v>
      </c>
      <c r="C297" t="s">
        <v>1118</v>
      </c>
      <c r="D297" t="s">
        <v>126</v>
      </c>
      <c r="E297" t="s">
        <v>996</v>
      </c>
      <c r="F297" t="s">
        <v>1119</v>
      </c>
      <c r="G297" t="s">
        <v>390</v>
      </c>
      <c r="H297" t="s">
        <v>1093</v>
      </c>
      <c r="I297" t="s">
        <v>209</v>
      </c>
      <c r="J297" t="s">
        <v>285</v>
      </c>
      <c r="K297" s="78">
        <v>3.63</v>
      </c>
      <c r="L297" t="s">
        <v>109</v>
      </c>
      <c r="M297" s="79">
        <v>6.25E-2</v>
      </c>
      <c r="N297" s="79">
        <v>4.1599999999999998E-2</v>
      </c>
      <c r="O297" s="78">
        <v>1656192.67</v>
      </c>
      <c r="P297" s="78">
        <v>112.86609601445029</v>
      </c>
      <c r="Q297" s="78">
        <v>0</v>
      </c>
      <c r="R297" s="78">
        <v>6460.2317036822396</v>
      </c>
      <c r="S297" s="79">
        <v>0</v>
      </c>
      <c r="T297" s="79">
        <v>1.8E-3</v>
      </c>
      <c r="U297" s="79">
        <v>2.9999999999999997E-4</v>
      </c>
    </row>
    <row r="298" spans="2:21">
      <c r="B298" t="s">
        <v>1120</v>
      </c>
      <c r="C298" t="s">
        <v>1121</v>
      </c>
      <c r="D298" t="s">
        <v>126</v>
      </c>
      <c r="E298" t="s">
        <v>996</v>
      </c>
      <c r="F298" t="s">
        <v>1122</v>
      </c>
      <c r="G298" t="s">
        <v>1047</v>
      </c>
      <c r="H298" t="s">
        <v>1003</v>
      </c>
      <c r="I298" t="s">
        <v>276</v>
      </c>
      <c r="J298" t="s">
        <v>285</v>
      </c>
      <c r="K298" s="78">
        <v>6.15</v>
      </c>
      <c r="L298" t="s">
        <v>109</v>
      </c>
      <c r="M298" s="79">
        <v>4.2999999999999997E-2</v>
      </c>
      <c r="N298" s="79">
        <v>3.44E-2</v>
      </c>
      <c r="O298" s="78">
        <v>1166458.3</v>
      </c>
      <c r="P298" s="78">
        <v>106.57772251666206</v>
      </c>
      <c r="Q298" s="78">
        <v>0</v>
      </c>
      <c r="R298" s="78">
        <v>4296.4462775082402</v>
      </c>
      <c r="S298" s="79">
        <v>8.9999999999999998E-4</v>
      </c>
      <c r="T298" s="79">
        <v>1.1999999999999999E-3</v>
      </c>
      <c r="U298" s="79">
        <v>2.0000000000000001E-4</v>
      </c>
    </row>
    <row r="299" spans="2:21">
      <c r="B299" t="s">
        <v>1123</v>
      </c>
      <c r="C299" t="s">
        <v>1124</v>
      </c>
      <c r="D299" t="s">
        <v>126</v>
      </c>
      <c r="E299" t="s">
        <v>996</v>
      </c>
      <c r="F299" t="s">
        <v>1125</v>
      </c>
      <c r="G299" t="s">
        <v>1066</v>
      </c>
      <c r="H299" t="s">
        <v>1067</v>
      </c>
      <c r="I299" t="s">
        <v>216</v>
      </c>
      <c r="J299" t="s">
        <v>285</v>
      </c>
      <c r="K299" s="78">
        <v>6</v>
      </c>
      <c r="L299" t="s">
        <v>109</v>
      </c>
      <c r="M299" s="79">
        <v>5.2999999999999999E-2</v>
      </c>
      <c r="N299" s="79">
        <v>4.9099999999999998E-2</v>
      </c>
      <c r="O299" s="78">
        <v>2755869.03</v>
      </c>
      <c r="P299" s="78">
        <v>103.45965761731101</v>
      </c>
      <c r="Q299" s="78">
        <v>0</v>
      </c>
      <c r="R299" s="78">
        <v>9853.7909544478007</v>
      </c>
      <c r="S299" s="79">
        <v>1.8E-3</v>
      </c>
      <c r="T299" s="79">
        <v>2.7000000000000001E-3</v>
      </c>
      <c r="U299" s="79">
        <v>5.0000000000000001E-4</v>
      </c>
    </row>
    <row r="300" spans="2:21">
      <c r="B300" t="s">
        <v>1126</v>
      </c>
      <c r="C300" t="s">
        <v>1127</v>
      </c>
      <c r="D300" t="s">
        <v>126</v>
      </c>
      <c r="E300" t="s">
        <v>996</v>
      </c>
      <c r="F300" t="s">
        <v>1128</v>
      </c>
      <c r="G300" t="s">
        <v>1086</v>
      </c>
      <c r="H300" t="s">
        <v>1003</v>
      </c>
      <c r="I300" t="s">
        <v>276</v>
      </c>
      <c r="J300" t="s">
        <v>285</v>
      </c>
      <c r="K300" s="78">
        <v>5.51</v>
      </c>
      <c r="L300" t="s">
        <v>109</v>
      </c>
      <c r="M300" s="79">
        <v>5.8799999999999998E-2</v>
      </c>
      <c r="N300" s="79">
        <v>4.3900000000000002E-2</v>
      </c>
      <c r="O300" s="78">
        <v>623298.31999999995</v>
      </c>
      <c r="P300" s="78">
        <v>110.22431541940999</v>
      </c>
      <c r="Q300" s="78">
        <v>0</v>
      </c>
      <c r="R300" s="78">
        <v>2374.3629069695999</v>
      </c>
      <c r="S300" s="79">
        <v>0</v>
      </c>
      <c r="T300" s="79">
        <v>6.9999999999999999E-4</v>
      </c>
      <c r="U300" s="79">
        <v>1E-4</v>
      </c>
    </row>
    <row r="301" spans="2:21">
      <c r="B301" t="s">
        <v>1129</v>
      </c>
      <c r="C301" t="s">
        <v>1130</v>
      </c>
      <c r="D301" t="s">
        <v>1016</v>
      </c>
      <c r="E301" t="s">
        <v>996</v>
      </c>
      <c r="F301" t="s">
        <v>1131</v>
      </c>
      <c r="G301" t="s">
        <v>1097</v>
      </c>
      <c r="H301" t="s">
        <v>1067</v>
      </c>
      <c r="I301" t="s">
        <v>216</v>
      </c>
      <c r="J301" t="s">
        <v>285</v>
      </c>
      <c r="K301" s="78">
        <v>7.15</v>
      </c>
      <c r="L301" t="s">
        <v>113</v>
      </c>
      <c r="M301" s="79">
        <v>4.6300000000000001E-2</v>
      </c>
      <c r="N301" s="79">
        <v>2.8299999999999999E-2</v>
      </c>
      <c r="O301" s="78">
        <v>2012363.17</v>
      </c>
      <c r="P301" s="78">
        <v>115.32883561390956</v>
      </c>
      <c r="Q301" s="78">
        <v>0</v>
      </c>
      <c r="R301" s="78">
        <v>9000.6623451556206</v>
      </c>
      <c r="S301" s="79">
        <v>1.2999999999999999E-3</v>
      </c>
      <c r="T301" s="79">
        <v>2.5000000000000001E-3</v>
      </c>
      <c r="U301" s="79">
        <v>5.0000000000000001E-4</v>
      </c>
    </row>
    <row r="302" spans="2:21">
      <c r="B302" t="s">
        <v>1132</v>
      </c>
      <c r="C302" t="s">
        <v>1133</v>
      </c>
      <c r="D302" t="s">
        <v>126</v>
      </c>
      <c r="E302" t="s">
        <v>996</v>
      </c>
      <c r="F302" t="s">
        <v>1134</v>
      </c>
      <c r="G302" t="s">
        <v>390</v>
      </c>
      <c r="H302" t="s">
        <v>1135</v>
      </c>
      <c r="I302" t="s">
        <v>209</v>
      </c>
      <c r="J302" t="s">
        <v>285</v>
      </c>
      <c r="K302" s="78">
        <v>6.63</v>
      </c>
      <c r="L302" t="s">
        <v>109</v>
      </c>
      <c r="M302" s="79">
        <v>7.0000000000000007E-2</v>
      </c>
      <c r="N302" s="79">
        <v>4.6800000000000001E-2</v>
      </c>
      <c r="O302" s="78">
        <v>988373.05</v>
      </c>
      <c r="P302" s="78">
        <v>118.52855540323708</v>
      </c>
      <c r="Q302" s="78">
        <v>0</v>
      </c>
      <c r="R302" s="78">
        <v>4048.7188592499801</v>
      </c>
      <c r="S302" s="79">
        <v>1.2999999999999999E-3</v>
      </c>
      <c r="T302" s="79">
        <v>1.1000000000000001E-3</v>
      </c>
      <c r="U302" s="79">
        <v>2.0000000000000001E-4</v>
      </c>
    </row>
    <row r="303" spans="2:21">
      <c r="B303" t="s">
        <v>1136</v>
      </c>
      <c r="C303" t="s">
        <v>1137</v>
      </c>
      <c r="D303" t="s">
        <v>126</v>
      </c>
      <c r="E303" t="s">
        <v>996</v>
      </c>
      <c r="F303" t="s">
        <v>1138</v>
      </c>
      <c r="G303" t="s">
        <v>1139</v>
      </c>
      <c r="H303" t="s">
        <v>1140</v>
      </c>
      <c r="I303" t="s">
        <v>276</v>
      </c>
      <c r="J303" t="s">
        <v>285</v>
      </c>
      <c r="K303" s="78">
        <v>3.95</v>
      </c>
      <c r="L303" t="s">
        <v>109</v>
      </c>
      <c r="M303" s="79">
        <v>5.2499999999999998E-2</v>
      </c>
      <c r="N303" s="79">
        <v>3.1600000000000003E-2</v>
      </c>
      <c r="O303" s="78">
        <v>1478552.69</v>
      </c>
      <c r="P303" s="78">
        <v>108.795000071709</v>
      </c>
      <c r="Q303" s="78">
        <v>0</v>
      </c>
      <c r="R303" s="78">
        <v>5559.2918761726196</v>
      </c>
      <c r="S303" s="79">
        <v>0</v>
      </c>
      <c r="T303" s="79">
        <v>1.5E-3</v>
      </c>
      <c r="U303" s="79">
        <v>2.9999999999999997E-4</v>
      </c>
    </row>
    <row r="304" spans="2:21">
      <c r="B304" t="s">
        <v>1141</v>
      </c>
      <c r="C304" t="s">
        <v>1142</v>
      </c>
      <c r="D304" t="s">
        <v>995</v>
      </c>
      <c r="E304" t="s">
        <v>996</v>
      </c>
      <c r="F304" t="s">
        <v>1143</v>
      </c>
      <c r="G304" t="s">
        <v>1086</v>
      </c>
      <c r="H304" t="s">
        <v>1140</v>
      </c>
      <c r="I304" t="s">
        <v>276</v>
      </c>
      <c r="J304" t="s">
        <v>285</v>
      </c>
      <c r="K304" s="78">
        <v>5.56</v>
      </c>
      <c r="L304" t="s">
        <v>109</v>
      </c>
      <c r="M304" s="79">
        <v>5.1299999999999998E-2</v>
      </c>
      <c r="N304" s="79">
        <v>4.9000000000000002E-2</v>
      </c>
      <c r="O304" s="78">
        <v>2137022.85</v>
      </c>
      <c r="P304" s="78">
        <v>101.17</v>
      </c>
      <c r="Q304" s="78">
        <v>0</v>
      </c>
      <c r="R304" s="78">
        <v>7471.96191594431</v>
      </c>
      <c r="S304" s="79">
        <v>0</v>
      </c>
      <c r="T304" s="79">
        <v>2.0999999999999999E-3</v>
      </c>
      <c r="U304" s="79">
        <v>4.0000000000000002E-4</v>
      </c>
    </row>
    <row r="305" spans="2:21">
      <c r="B305" t="s">
        <v>1144</v>
      </c>
      <c r="C305" t="s">
        <v>1145</v>
      </c>
      <c r="D305" t="s">
        <v>1001</v>
      </c>
      <c r="E305" t="s">
        <v>996</v>
      </c>
      <c r="F305" t="s">
        <v>1146</v>
      </c>
      <c r="G305" t="s">
        <v>1147</v>
      </c>
      <c r="H305" t="s">
        <v>1140</v>
      </c>
      <c r="I305" t="s">
        <v>276</v>
      </c>
      <c r="J305" t="s">
        <v>285</v>
      </c>
      <c r="K305" s="78">
        <v>4.4400000000000004</v>
      </c>
      <c r="L305" t="s">
        <v>109</v>
      </c>
      <c r="M305" s="79">
        <v>4.8800000000000003E-2</v>
      </c>
      <c r="N305" s="79">
        <v>3.9300000000000002E-2</v>
      </c>
      <c r="O305" s="78">
        <v>2226065.4900000002</v>
      </c>
      <c r="P305" s="78">
        <v>108.6248162774352</v>
      </c>
      <c r="Q305" s="78">
        <v>0</v>
      </c>
      <c r="R305" s="78">
        <v>8356.8137899737594</v>
      </c>
      <c r="S305" s="79">
        <v>2.2000000000000001E-3</v>
      </c>
      <c r="T305" s="79">
        <v>2.3E-3</v>
      </c>
      <c r="U305" s="79">
        <v>4.0000000000000002E-4</v>
      </c>
    </row>
    <row r="306" spans="2:21">
      <c r="B306" t="s">
        <v>1148</v>
      </c>
      <c r="C306" t="s">
        <v>1149</v>
      </c>
      <c r="D306" t="s">
        <v>126</v>
      </c>
      <c r="E306" t="s">
        <v>996</v>
      </c>
      <c r="F306" t="s">
        <v>1150</v>
      </c>
      <c r="G306" t="s">
        <v>944</v>
      </c>
      <c r="H306" t="s">
        <v>1135</v>
      </c>
      <c r="I306" t="s">
        <v>209</v>
      </c>
      <c r="J306" t="s">
        <v>285</v>
      </c>
      <c r="K306" s="78">
        <v>4.2300000000000004</v>
      </c>
      <c r="L306" t="s">
        <v>113</v>
      </c>
      <c r="M306" s="79">
        <v>0.03</v>
      </c>
      <c r="N306" s="79">
        <v>1.6199999999999999E-2</v>
      </c>
      <c r="O306" s="78">
        <v>1754139.57</v>
      </c>
      <c r="P306" s="78">
        <v>106.85</v>
      </c>
      <c r="Q306" s="78">
        <v>0</v>
      </c>
      <c r="R306" s="78">
        <v>7268.9030098796202</v>
      </c>
      <c r="S306" s="79">
        <v>0</v>
      </c>
      <c r="T306" s="79">
        <v>2E-3</v>
      </c>
      <c r="U306" s="79">
        <v>4.0000000000000002E-4</v>
      </c>
    </row>
    <row r="307" spans="2:21">
      <c r="B307" t="s">
        <v>1151</v>
      </c>
      <c r="C307" t="s">
        <v>1152</v>
      </c>
      <c r="D307" t="s">
        <v>995</v>
      </c>
      <c r="E307" t="s">
        <v>996</v>
      </c>
      <c r="F307" t="s">
        <v>1153</v>
      </c>
      <c r="G307" t="s">
        <v>1154</v>
      </c>
      <c r="H307" t="s">
        <v>1155</v>
      </c>
      <c r="I307" t="s">
        <v>216</v>
      </c>
      <c r="J307" t="s">
        <v>285</v>
      </c>
      <c r="K307" s="78">
        <v>1.71</v>
      </c>
      <c r="L307" t="s">
        <v>109</v>
      </c>
      <c r="M307" s="79">
        <v>4.1300000000000003E-2</v>
      </c>
      <c r="N307" s="79">
        <v>2.4400000000000002E-2</v>
      </c>
      <c r="O307" s="78">
        <v>1796434.81</v>
      </c>
      <c r="P307" s="78">
        <v>104.53972597969619</v>
      </c>
      <c r="Q307" s="78">
        <v>0</v>
      </c>
      <c r="R307" s="78">
        <v>6490.3266274204798</v>
      </c>
      <c r="S307" s="79">
        <v>3.0000000000000001E-3</v>
      </c>
      <c r="T307" s="79">
        <v>1.8E-3</v>
      </c>
      <c r="U307" s="79">
        <v>2.9999999999999997E-4</v>
      </c>
    </row>
    <row r="308" spans="2:21">
      <c r="B308" t="s">
        <v>1156</v>
      </c>
      <c r="C308" t="s">
        <v>1157</v>
      </c>
      <c r="D308" t="s">
        <v>126</v>
      </c>
      <c r="E308" t="s">
        <v>996</v>
      </c>
      <c r="F308" t="s">
        <v>1158</v>
      </c>
      <c r="G308" t="s">
        <v>1018</v>
      </c>
      <c r="H308" t="s">
        <v>1155</v>
      </c>
      <c r="I308" t="s">
        <v>216</v>
      </c>
      <c r="J308" t="s">
        <v>285</v>
      </c>
      <c r="K308" s="78">
        <v>4.67</v>
      </c>
      <c r="L308" t="s">
        <v>113</v>
      </c>
      <c r="M308" s="79">
        <v>4.4999999999999998E-2</v>
      </c>
      <c r="N308" s="79">
        <v>1.3899999999999999E-2</v>
      </c>
      <c r="O308" s="78">
        <v>2064542.14</v>
      </c>
      <c r="P308" s="78">
        <v>118.50138342036905</v>
      </c>
      <c r="Q308" s="78">
        <v>0</v>
      </c>
      <c r="R308" s="78">
        <v>9488.0589601682004</v>
      </c>
      <c r="S308" s="79">
        <v>2.0999999999999999E-3</v>
      </c>
      <c r="T308" s="79">
        <v>2.5999999999999999E-3</v>
      </c>
      <c r="U308" s="79">
        <v>5.0000000000000001E-4</v>
      </c>
    </row>
    <row r="309" spans="2:21">
      <c r="B309" t="s">
        <v>1159</v>
      </c>
      <c r="C309" t="s">
        <v>1160</v>
      </c>
      <c r="D309" t="s">
        <v>126</v>
      </c>
      <c r="E309" t="s">
        <v>996</v>
      </c>
      <c r="F309" t="s">
        <v>1161</v>
      </c>
      <c r="G309" t="s">
        <v>1139</v>
      </c>
      <c r="H309" t="s">
        <v>1140</v>
      </c>
      <c r="I309" t="s">
        <v>276</v>
      </c>
      <c r="J309" t="s">
        <v>285</v>
      </c>
      <c r="K309" s="78">
        <v>3.8</v>
      </c>
      <c r="L309" t="s">
        <v>113</v>
      </c>
      <c r="M309" s="79">
        <v>4.2500000000000003E-2</v>
      </c>
      <c r="N309" s="79">
        <v>1.41E-2</v>
      </c>
      <c r="O309" s="78">
        <v>1059607.1599999999</v>
      </c>
      <c r="P309" s="78">
        <v>114.45273955359123</v>
      </c>
      <c r="Q309" s="78">
        <v>0</v>
      </c>
      <c r="R309" s="78">
        <v>4703.2848198023003</v>
      </c>
      <c r="S309" s="79">
        <v>0</v>
      </c>
      <c r="T309" s="79">
        <v>1.2999999999999999E-3</v>
      </c>
      <c r="U309" s="79">
        <v>2.0000000000000001E-4</v>
      </c>
    </row>
    <row r="310" spans="2:21">
      <c r="B310" t="s">
        <v>1162</v>
      </c>
      <c r="C310" t="s">
        <v>1163</v>
      </c>
      <c r="D310" t="s">
        <v>1016</v>
      </c>
      <c r="E310" t="s">
        <v>996</v>
      </c>
      <c r="F310" t="s">
        <v>1164</v>
      </c>
      <c r="G310" t="s">
        <v>1012</v>
      </c>
      <c r="H310" t="s">
        <v>1135</v>
      </c>
      <c r="I310" t="s">
        <v>209</v>
      </c>
      <c r="J310" t="s">
        <v>285</v>
      </c>
      <c r="K310" s="78">
        <v>6.59</v>
      </c>
      <c r="L310" t="s">
        <v>109</v>
      </c>
      <c r="M310" s="79">
        <v>4.4999999999999998E-2</v>
      </c>
      <c r="N310" s="79">
        <v>3.2199999999999999E-2</v>
      </c>
      <c r="O310" s="78">
        <v>2226065.4900000002</v>
      </c>
      <c r="P310" s="78">
        <v>108.51450013869933</v>
      </c>
      <c r="Q310" s="78">
        <v>0</v>
      </c>
      <c r="R310" s="78">
        <v>8348.3268573708192</v>
      </c>
      <c r="S310" s="79">
        <v>0</v>
      </c>
      <c r="T310" s="79">
        <v>2.3E-3</v>
      </c>
      <c r="U310" s="79">
        <v>4.0000000000000002E-4</v>
      </c>
    </row>
    <row r="311" spans="2:21">
      <c r="B311" t="s">
        <v>1165</v>
      </c>
      <c r="C311" t="s">
        <v>1166</v>
      </c>
      <c r="D311" t="s">
        <v>126</v>
      </c>
      <c r="E311" t="s">
        <v>996</v>
      </c>
      <c r="F311" t="s">
        <v>1167</v>
      </c>
      <c r="G311" t="s">
        <v>1035</v>
      </c>
      <c r="H311" t="s">
        <v>1140</v>
      </c>
      <c r="I311" t="s">
        <v>276</v>
      </c>
      <c r="J311" t="s">
        <v>285</v>
      </c>
      <c r="K311" s="78">
        <v>4.22</v>
      </c>
      <c r="L311" t="s">
        <v>109</v>
      </c>
      <c r="M311" s="79">
        <v>6.25E-2</v>
      </c>
      <c r="N311" s="79">
        <v>4.0599999999999997E-2</v>
      </c>
      <c r="O311" s="78">
        <v>2938406.4</v>
      </c>
      <c r="P311" s="78">
        <v>110.30741661913291</v>
      </c>
      <c r="Q311" s="78">
        <v>0</v>
      </c>
      <c r="R311" s="78">
        <v>11201.864340469199</v>
      </c>
      <c r="S311" s="79">
        <v>0</v>
      </c>
      <c r="T311" s="79">
        <v>3.0999999999999999E-3</v>
      </c>
      <c r="U311" s="79">
        <v>5.9999999999999995E-4</v>
      </c>
    </row>
    <row r="312" spans="2:21">
      <c r="B312" t="s">
        <v>1168</v>
      </c>
      <c r="C312" t="s">
        <v>1169</v>
      </c>
      <c r="D312" t="s">
        <v>126</v>
      </c>
      <c r="E312" t="s">
        <v>996</v>
      </c>
      <c r="F312" t="s">
        <v>1170</v>
      </c>
      <c r="G312" t="s">
        <v>1086</v>
      </c>
      <c r="H312" t="s">
        <v>1171</v>
      </c>
      <c r="I312" t="s">
        <v>276</v>
      </c>
      <c r="J312" t="s">
        <v>285</v>
      </c>
      <c r="K312" s="78">
        <v>0.2</v>
      </c>
      <c r="L312" t="s">
        <v>109</v>
      </c>
      <c r="M312" s="79">
        <v>0.05</v>
      </c>
      <c r="N312" s="79">
        <v>1.3100000000000001E-2</v>
      </c>
      <c r="O312" s="78">
        <v>1035120.45</v>
      </c>
      <c r="P312" s="78">
        <v>102.12835616379022</v>
      </c>
      <c r="Q312" s="78">
        <v>0</v>
      </c>
      <c r="R312" s="78">
        <v>3653.5155833260701</v>
      </c>
      <c r="S312" s="79">
        <v>5.0000000000000001E-4</v>
      </c>
      <c r="T312" s="79">
        <v>1E-3</v>
      </c>
      <c r="U312" s="79">
        <v>2.0000000000000001E-4</v>
      </c>
    </row>
    <row r="313" spans="2:21">
      <c r="B313" t="s">
        <v>1172</v>
      </c>
      <c r="C313" t="s">
        <v>1173</v>
      </c>
      <c r="D313" t="s">
        <v>995</v>
      </c>
      <c r="E313" t="s">
        <v>996</v>
      </c>
      <c r="F313" t="s">
        <v>1174</v>
      </c>
      <c r="G313" t="s">
        <v>1066</v>
      </c>
      <c r="H313" t="s">
        <v>1171</v>
      </c>
      <c r="I313" t="s">
        <v>276</v>
      </c>
      <c r="J313" t="s">
        <v>285</v>
      </c>
      <c r="K313" s="78">
        <v>6.91</v>
      </c>
      <c r="L313" t="s">
        <v>113</v>
      </c>
      <c r="M313" s="79">
        <v>0.03</v>
      </c>
      <c r="N313" s="79">
        <v>2.52E-2</v>
      </c>
      <c r="O313" s="78">
        <v>908234.69</v>
      </c>
      <c r="P313" s="78">
        <v>103.25</v>
      </c>
      <c r="Q313" s="78">
        <v>0</v>
      </c>
      <c r="R313" s="78">
        <v>3636.7910374376402</v>
      </c>
      <c r="S313" s="79">
        <v>1.8E-3</v>
      </c>
      <c r="T313" s="79">
        <v>1E-3</v>
      </c>
      <c r="U313" s="79">
        <v>2.0000000000000001E-4</v>
      </c>
    </row>
    <row r="314" spans="2:21">
      <c r="B314" t="s">
        <v>1175</v>
      </c>
      <c r="C314" t="s">
        <v>1176</v>
      </c>
      <c r="D314" t="s">
        <v>1177</v>
      </c>
      <c r="E314" t="s">
        <v>996</v>
      </c>
      <c r="F314" t="s">
        <v>1174</v>
      </c>
      <c r="G314" t="s">
        <v>1066</v>
      </c>
      <c r="H314" t="s">
        <v>1171</v>
      </c>
      <c r="I314" t="s">
        <v>276</v>
      </c>
      <c r="J314" t="s">
        <v>285</v>
      </c>
      <c r="K314" s="78">
        <v>5.21</v>
      </c>
      <c r="L314" t="s">
        <v>113</v>
      </c>
      <c r="M314" s="79">
        <v>0.05</v>
      </c>
      <c r="N314" s="79">
        <v>2.3599999999999999E-2</v>
      </c>
      <c r="O314" s="78">
        <v>890426.18</v>
      </c>
      <c r="P314" s="78">
        <v>119.03013722515736</v>
      </c>
      <c r="Q314" s="78">
        <v>0</v>
      </c>
      <c r="R314" s="78">
        <v>4110.40917154614</v>
      </c>
      <c r="S314" s="79">
        <v>0</v>
      </c>
      <c r="T314" s="79">
        <v>1.1000000000000001E-3</v>
      </c>
      <c r="U314" s="79">
        <v>2.0000000000000001E-4</v>
      </c>
    </row>
    <row r="315" spans="2:21">
      <c r="B315" t="s">
        <v>1178</v>
      </c>
      <c r="C315" t="s">
        <v>1179</v>
      </c>
      <c r="D315" t="s">
        <v>126</v>
      </c>
      <c r="E315" t="s">
        <v>996</v>
      </c>
      <c r="F315" t="s">
        <v>1180</v>
      </c>
      <c r="G315" t="s">
        <v>1066</v>
      </c>
      <c r="H315" t="s">
        <v>1181</v>
      </c>
      <c r="I315" t="s">
        <v>216</v>
      </c>
      <c r="J315" t="s">
        <v>285</v>
      </c>
      <c r="K315" s="78">
        <v>5.12</v>
      </c>
      <c r="L315" t="s">
        <v>116</v>
      </c>
      <c r="M315" s="79">
        <v>0.06</v>
      </c>
      <c r="N315" s="79">
        <v>3.8800000000000001E-2</v>
      </c>
      <c r="O315" s="78">
        <v>2110310.04</v>
      </c>
      <c r="P315" s="78">
        <v>113.38219180739202</v>
      </c>
      <c r="Q315" s="78">
        <v>0</v>
      </c>
      <c r="R315" s="78">
        <v>10910.0661263807</v>
      </c>
      <c r="S315" s="79">
        <v>1.6999999999999999E-3</v>
      </c>
      <c r="T315" s="79">
        <v>3.0000000000000001E-3</v>
      </c>
      <c r="U315" s="79">
        <v>5.9999999999999995E-4</v>
      </c>
    </row>
    <row r="316" spans="2:21">
      <c r="B316" t="s">
        <v>1182</v>
      </c>
      <c r="C316" t="s">
        <v>1183</v>
      </c>
      <c r="D316" t="s">
        <v>1016</v>
      </c>
      <c r="E316" t="s">
        <v>996</v>
      </c>
      <c r="F316" t="s">
        <v>1184</v>
      </c>
      <c r="G316" t="s">
        <v>1066</v>
      </c>
      <c r="H316" t="s">
        <v>1181</v>
      </c>
      <c r="I316" t="s">
        <v>216</v>
      </c>
      <c r="J316" t="s">
        <v>285</v>
      </c>
      <c r="K316" s="78">
        <v>5.73</v>
      </c>
      <c r="L316" t="s">
        <v>109</v>
      </c>
      <c r="M316" s="79">
        <v>0.06</v>
      </c>
      <c r="N316" s="79">
        <v>5.0200000000000002E-2</v>
      </c>
      <c r="O316" s="78">
        <v>2805732.88</v>
      </c>
      <c r="P316" s="78">
        <v>108.13232889116495</v>
      </c>
      <c r="Q316" s="78">
        <v>0</v>
      </c>
      <c r="R316" s="78">
        <v>10485.173267698099</v>
      </c>
      <c r="S316" s="79">
        <v>3.7000000000000002E-3</v>
      </c>
      <c r="T316" s="79">
        <v>2.8999999999999998E-3</v>
      </c>
      <c r="U316" s="79">
        <v>5.9999999999999995E-4</v>
      </c>
    </row>
    <row r="317" spans="2:21">
      <c r="B317" t="s">
        <v>1185</v>
      </c>
      <c r="C317" t="s">
        <v>1186</v>
      </c>
      <c r="D317" t="s">
        <v>126</v>
      </c>
      <c r="E317" t="s">
        <v>996</v>
      </c>
      <c r="F317" t="s">
        <v>1187</v>
      </c>
      <c r="G317" t="s">
        <v>1047</v>
      </c>
      <c r="H317" t="s">
        <v>1171</v>
      </c>
      <c r="I317" t="s">
        <v>276</v>
      </c>
      <c r="J317" t="s">
        <v>285</v>
      </c>
      <c r="K317" s="78">
        <v>4.4400000000000004</v>
      </c>
      <c r="L317" t="s">
        <v>109</v>
      </c>
      <c r="M317" s="79">
        <v>3.7499999999999999E-2</v>
      </c>
      <c r="N317" s="79">
        <v>3.2599999999999997E-2</v>
      </c>
      <c r="O317" s="78">
        <v>3054161.78</v>
      </c>
      <c r="P317" s="78">
        <v>102.60609442205153</v>
      </c>
      <c r="Q317" s="78">
        <v>0</v>
      </c>
      <c r="R317" s="78">
        <v>10830.2611530217</v>
      </c>
      <c r="S317" s="79">
        <v>0</v>
      </c>
      <c r="T317" s="79">
        <v>3.0000000000000001E-3</v>
      </c>
      <c r="U317" s="79">
        <v>5.9999999999999995E-4</v>
      </c>
    </row>
    <row r="318" spans="2:21">
      <c r="B318" t="s">
        <v>1188</v>
      </c>
      <c r="C318" t="s">
        <v>1189</v>
      </c>
      <c r="D318" t="s">
        <v>1001</v>
      </c>
      <c r="E318" t="s">
        <v>996</v>
      </c>
      <c r="F318" t="s">
        <v>1190</v>
      </c>
      <c r="G318" t="s">
        <v>1071</v>
      </c>
      <c r="H318" t="s">
        <v>1171</v>
      </c>
      <c r="I318" t="s">
        <v>276</v>
      </c>
      <c r="J318" t="s">
        <v>285</v>
      </c>
      <c r="K318" s="78">
        <v>1.47</v>
      </c>
      <c r="L318" t="s">
        <v>109</v>
      </c>
      <c r="M318" s="79">
        <v>4.6300000000000001E-2</v>
      </c>
      <c r="N318" s="79">
        <v>2.8899999999999999E-2</v>
      </c>
      <c r="O318" s="78">
        <v>1854312.53</v>
      </c>
      <c r="P318" s="78">
        <v>106.73103532090646</v>
      </c>
      <c r="Q318" s="78">
        <v>0</v>
      </c>
      <c r="R318" s="78">
        <v>6839.8627786848001</v>
      </c>
      <c r="S318" s="79">
        <v>1.1999999999999999E-3</v>
      </c>
      <c r="T318" s="79">
        <v>1.9E-3</v>
      </c>
      <c r="U318" s="79">
        <v>4.0000000000000002E-4</v>
      </c>
    </row>
    <row r="319" spans="2:21">
      <c r="B319" t="s">
        <v>1191</v>
      </c>
      <c r="C319" t="s">
        <v>1192</v>
      </c>
      <c r="D319" t="s">
        <v>126</v>
      </c>
      <c r="E319" t="s">
        <v>996</v>
      </c>
      <c r="F319" t="s">
        <v>1193</v>
      </c>
      <c r="G319" t="s">
        <v>1018</v>
      </c>
      <c r="H319" t="s">
        <v>1171</v>
      </c>
      <c r="I319" t="s">
        <v>276</v>
      </c>
      <c r="J319" t="s">
        <v>285</v>
      </c>
      <c r="K319" s="78">
        <v>3.54</v>
      </c>
      <c r="L319" t="s">
        <v>109</v>
      </c>
      <c r="M319" s="79">
        <v>7.0000000000000007E-2</v>
      </c>
      <c r="N319" s="79">
        <v>4.41E-2</v>
      </c>
      <c r="O319" s="78">
        <v>1691809.76</v>
      </c>
      <c r="P319" s="78">
        <v>112.14671236305267</v>
      </c>
      <c r="Q319" s="78">
        <v>0</v>
      </c>
      <c r="R319" s="78">
        <v>6557.0999891973097</v>
      </c>
      <c r="S319" s="79">
        <v>0</v>
      </c>
      <c r="T319" s="79">
        <v>1.8E-3</v>
      </c>
      <c r="U319" s="79">
        <v>2.9999999999999997E-4</v>
      </c>
    </row>
    <row r="320" spans="2:21">
      <c r="B320" t="s">
        <v>1194</v>
      </c>
      <c r="C320" t="s">
        <v>1195</v>
      </c>
      <c r="D320" t="s">
        <v>995</v>
      </c>
      <c r="E320" t="s">
        <v>996</v>
      </c>
      <c r="F320" t="s">
        <v>1196</v>
      </c>
      <c r="G320" t="s">
        <v>1012</v>
      </c>
      <c r="H320" t="s">
        <v>1181</v>
      </c>
      <c r="I320" t="s">
        <v>216</v>
      </c>
      <c r="J320" t="s">
        <v>285</v>
      </c>
      <c r="K320" s="78">
        <v>0.08</v>
      </c>
      <c r="L320" t="s">
        <v>109</v>
      </c>
      <c r="M320" s="79">
        <v>4.6300000000000001E-2</v>
      </c>
      <c r="N320" s="79">
        <v>4.1000000000000003E-3</v>
      </c>
      <c r="O320" s="78">
        <v>1904265.44</v>
      </c>
      <c r="P320" s="78">
        <v>102.30398607144076</v>
      </c>
      <c r="Q320" s="78">
        <v>0</v>
      </c>
      <c r="R320" s="78">
        <v>6732.7699430098801</v>
      </c>
      <c r="S320" s="79">
        <v>2.5000000000000001E-3</v>
      </c>
      <c r="T320" s="79">
        <v>1.9E-3</v>
      </c>
      <c r="U320" s="79">
        <v>4.0000000000000002E-4</v>
      </c>
    </row>
    <row r="321" spans="2:21">
      <c r="B321" t="s">
        <v>1197</v>
      </c>
      <c r="C321" t="s">
        <v>1198</v>
      </c>
      <c r="D321" t="s">
        <v>126</v>
      </c>
      <c r="E321" t="s">
        <v>996</v>
      </c>
      <c r="F321" t="s">
        <v>1199</v>
      </c>
      <c r="G321" t="s">
        <v>1097</v>
      </c>
      <c r="H321" t="s">
        <v>1200</v>
      </c>
      <c r="I321" t="s">
        <v>209</v>
      </c>
      <c r="J321" t="s">
        <v>285</v>
      </c>
      <c r="K321" s="78">
        <v>0.73</v>
      </c>
      <c r="L321" t="s">
        <v>109</v>
      </c>
      <c r="M321" s="79">
        <v>0.05</v>
      </c>
      <c r="N321" s="79">
        <v>3.2800000000000003E-2</v>
      </c>
      <c r="O321" s="78">
        <v>1905512.05</v>
      </c>
      <c r="P321" s="78">
        <v>103.70611111481588</v>
      </c>
      <c r="Q321" s="78">
        <v>0</v>
      </c>
      <c r="R321" s="78">
        <v>6829.51372623936</v>
      </c>
      <c r="S321" s="79">
        <v>1.9E-3</v>
      </c>
      <c r="T321" s="79">
        <v>1.9E-3</v>
      </c>
      <c r="U321" s="79">
        <v>4.0000000000000002E-4</v>
      </c>
    </row>
    <row r="322" spans="2:21">
      <c r="B322" t="s">
        <v>1201</v>
      </c>
      <c r="C322" t="s">
        <v>1202</v>
      </c>
      <c r="D322" t="s">
        <v>126</v>
      </c>
      <c r="E322" t="s">
        <v>996</v>
      </c>
      <c r="F322" t="s">
        <v>1203</v>
      </c>
      <c r="G322" t="s">
        <v>1086</v>
      </c>
      <c r="H322" t="s">
        <v>1200</v>
      </c>
      <c r="I322" t="s">
        <v>209</v>
      </c>
      <c r="J322" t="s">
        <v>285</v>
      </c>
      <c r="K322" s="78">
        <v>3.59</v>
      </c>
      <c r="L322" t="s">
        <v>109</v>
      </c>
      <c r="M322" s="79">
        <v>7.0000000000000007E-2</v>
      </c>
      <c r="N322" s="79">
        <v>2.87E-2</v>
      </c>
      <c r="O322" s="78">
        <v>2572263.16</v>
      </c>
      <c r="P322" s="78">
        <v>115.31600000000016</v>
      </c>
      <c r="Q322" s="78">
        <v>0</v>
      </c>
      <c r="R322" s="78">
        <v>10251.2942861838</v>
      </c>
      <c r="S322" s="79">
        <v>2.0999999999999999E-3</v>
      </c>
      <c r="T322" s="79">
        <v>2.8E-3</v>
      </c>
      <c r="U322" s="79">
        <v>5.0000000000000001E-4</v>
      </c>
    </row>
    <row r="323" spans="2:21">
      <c r="B323" t="s">
        <v>1204</v>
      </c>
      <c r="C323" t="s">
        <v>1205</v>
      </c>
      <c r="D323" t="s">
        <v>126</v>
      </c>
      <c r="E323" t="s">
        <v>996</v>
      </c>
      <c r="F323" t="s">
        <v>1206</v>
      </c>
      <c r="G323" t="s">
        <v>1018</v>
      </c>
      <c r="H323" t="s">
        <v>1200</v>
      </c>
      <c r="I323" t="s">
        <v>209</v>
      </c>
      <c r="J323" t="s">
        <v>285</v>
      </c>
      <c r="K323" s="78">
        <v>6.02</v>
      </c>
      <c r="L323" t="s">
        <v>109</v>
      </c>
      <c r="M323" s="79">
        <v>5.1299999999999998E-2</v>
      </c>
      <c r="N323" s="79">
        <v>3.4000000000000002E-2</v>
      </c>
      <c r="O323" s="78">
        <v>1202075.3500000001</v>
      </c>
      <c r="P323" s="78">
        <v>110.384</v>
      </c>
      <c r="Q323" s="78">
        <v>0</v>
      </c>
      <c r="R323" s="78">
        <v>4585.7624406128698</v>
      </c>
      <c r="S323" s="79">
        <v>0</v>
      </c>
      <c r="T323" s="79">
        <v>1.2999999999999999E-3</v>
      </c>
      <c r="U323" s="79">
        <v>2.0000000000000001E-4</v>
      </c>
    </row>
    <row r="324" spans="2:21">
      <c r="B324" t="s">
        <v>1207</v>
      </c>
      <c r="C324" t="s">
        <v>1208</v>
      </c>
      <c r="D324" t="s">
        <v>126</v>
      </c>
      <c r="E324" t="s">
        <v>996</v>
      </c>
      <c r="F324" t="s">
        <v>1203</v>
      </c>
      <c r="G324" t="s">
        <v>1086</v>
      </c>
      <c r="H324" t="s">
        <v>1200</v>
      </c>
      <c r="I324" t="s">
        <v>209</v>
      </c>
      <c r="J324" t="s">
        <v>285</v>
      </c>
      <c r="K324" s="78">
        <v>6.56</v>
      </c>
      <c r="L324" t="s">
        <v>109</v>
      </c>
      <c r="M324" s="79">
        <v>4.4999999999999998E-2</v>
      </c>
      <c r="N324" s="79">
        <v>4.07E-2</v>
      </c>
      <c r="O324" s="78">
        <v>2413054.9500000002</v>
      </c>
      <c r="P324" s="78">
        <v>103.91</v>
      </c>
      <c r="Q324" s="78">
        <v>0</v>
      </c>
      <c r="R324" s="78">
        <v>8665.5930573715104</v>
      </c>
      <c r="S324" s="79">
        <v>0</v>
      </c>
      <c r="T324" s="79">
        <v>2.3999999999999998E-3</v>
      </c>
      <c r="U324" s="79">
        <v>5.0000000000000001E-4</v>
      </c>
    </row>
    <row r="325" spans="2:21">
      <c r="B325" t="s">
        <v>1209</v>
      </c>
      <c r="C325" t="s">
        <v>1210</v>
      </c>
      <c r="D325" t="s">
        <v>1016</v>
      </c>
      <c r="E325" t="s">
        <v>996</v>
      </c>
      <c r="F325" t="s">
        <v>1053</v>
      </c>
      <c r="G325" t="s">
        <v>1018</v>
      </c>
      <c r="H325" t="s">
        <v>1211</v>
      </c>
      <c r="I325" t="s">
        <v>216</v>
      </c>
      <c r="J325" t="s">
        <v>285</v>
      </c>
      <c r="K325" s="78">
        <v>3.1</v>
      </c>
      <c r="L325" t="s">
        <v>109</v>
      </c>
      <c r="M325" s="79">
        <v>7.4999999999999997E-2</v>
      </c>
      <c r="N325" s="79">
        <v>4.48E-2</v>
      </c>
      <c r="O325" s="78">
        <v>712340.95</v>
      </c>
      <c r="P325" s="78">
        <v>112.71931512277858</v>
      </c>
      <c r="Q325" s="78">
        <v>0</v>
      </c>
      <c r="R325" s="78">
        <v>2774.9808230918502</v>
      </c>
      <c r="S325" s="79">
        <v>4.0000000000000002E-4</v>
      </c>
      <c r="T325" s="79">
        <v>8.0000000000000004E-4</v>
      </c>
      <c r="U325" s="79">
        <v>1E-4</v>
      </c>
    </row>
    <row r="326" spans="2:21">
      <c r="B326" t="s">
        <v>1209</v>
      </c>
      <c r="C326" t="s">
        <v>1212</v>
      </c>
      <c r="D326" t="s">
        <v>126</v>
      </c>
      <c r="E326" t="s">
        <v>996</v>
      </c>
      <c r="F326" t="s">
        <v>1053</v>
      </c>
      <c r="G326" t="s">
        <v>1018</v>
      </c>
      <c r="H326" t="s">
        <v>1213</v>
      </c>
      <c r="I326" t="s">
        <v>276</v>
      </c>
      <c r="J326" t="s">
        <v>285</v>
      </c>
      <c r="K326" s="78">
        <v>4.7300000000000004</v>
      </c>
      <c r="L326" t="s">
        <v>109</v>
      </c>
      <c r="M326" s="79">
        <v>7.2499999999999995E-2</v>
      </c>
      <c r="N326" s="79">
        <v>4.8500000000000001E-2</v>
      </c>
      <c r="O326" s="78">
        <v>890426.18</v>
      </c>
      <c r="P326" s="78">
        <v>113.65000031702705</v>
      </c>
      <c r="Q326" s="78">
        <v>0</v>
      </c>
      <c r="R326" s="78">
        <v>3497.36608614528</v>
      </c>
      <c r="S326" s="79">
        <v>5.9999999999999995E-4</v>
      </c>
      <c r="T326" s="79">
        <v>1E-3</v>
      </c>
      <c r="U326" s="79">
        <v>2.0000000000000001E-4</v>
      </c>
    </row>
    <row r="327" spans="2:21">
      <c r="B327" t="s">
        <v>1214</v>
      </c>
      <c r="C327" t="s">
        <v>1215</v>
      </c>
      <c r="D327" t="s">
        <v>126</v>
      </c>
      <c r="E327" t="s">
        <v>996</v>
      </c>
      <c r="F327" t="s">
        <v>1216</v>
      </c>
      <c r="G327" t="s">
        <v>1217</v>
      </c>
      <c r="H327" t="s">
        <v>1213</v>
      </c>
      <c r="I327" t="s">
        <v>276</v>
      </c>
      <c r="J327" t="s">
        <v>285</v>
      </c>
      <c r="K327" s="78">
        <v>6.85</v>
      </c>
      <c r="L327" t="s">
        <v>109</v>
      </c>
      <c r="M327" s="79">
        <v>5.8799999999999998E-2</v>
      </c>
      <c r="N327" s="79">
        <v>3.7400000000000003E-2</v>
      </c>
      <c r="O327" s="78">
        <v>1780852.36</v>
      </c>
      <c r="P327" s="78">
        <v>117.67828735326553</v>
      </c>
      <c r="Q327" s="78">
        <v>0</v>
      </c>
      <c r="R327" s="78">
        <v>7242.6582024468298</v>
      </c>
      <c r="S327" s="79">
        <v>0</v>
      </c>
      <c r="T327" s="79">
        <v>2E-3</v>
      </c>
      <c r="U327" s="79">
        <v>4.0000000000000002E-4</v>
      </c>
    </row>
    <row r="328" spans="2:21">
      <c r="B328" t="s">
        <v>1218</v>
      </c>
      <c r="C328" t="s">
        <v>1219</v>
      </c>
      <c r="D328" t="s">
        <v>126</v>
      </c>
      <c r="E328" t="s">
        <v>996</v>
      </c>
      <c r="F328" t="s">
        <v>1220</v>
      </c>
      <c r="G328" t="s">
        <v>1047</v>
      </c>
      <c r="H328" t="s">
        <v>1213</v>
      </c>
      <c r="I328" t="s">
        <v>276</v>
      </c>
      <c r="J328" t="s">
        <v>285</v>
      </c>
      <c r="K328" s="78">
        <v>4.78</v>
      </c>
      <c r="L328" t="s">
        <v>109</v>
      </c>
      <c r="M328" s="79">
        <v>7.4999999999999997E-2</v>
      </c>
      <c r="N328" s="79">
        <v>4.99E-2</v>
      </c>
      <c r="O328" s="78">
        <v>2092501.53</v>
      </c>
      <c r="P328" s="78">
        <v>112.15</v>
      </c>
      <c r="Q328" s="78">
        <v>0</v>
      </c>
      <c r="R328" s="78">
        <v>8110.3350501331197</v>
      </c>
      <c r="S328" s="79">
        <v>0</v>
      </c>
      <c r="T328" s="79">
        <v>2.2000000000000001E-3</v>
      </c>
      <c r="U328" s="79">
        <v>4.0000000000000002E-4</v>
      </c>
    </row>
    <row r="329" spans="2:21">
      <c r="B329" t="s">
        <v>1221</v>
      </c>
      <c r="C329" t="s">
        <v>1222</v>
      </c>
      <c r="D329" t="s">
        <v>126</v>
      </c>
      <c r="E329" t="s">
        <v>996</v>
      </c>
      <c r="F329" t="s">
        <v>1223</v>
      </c>
      <c r="G329" t="s">
        <v>1018</v>
      </c>
      <c r="H329" t="s">
        <v>1200</v>
      </c>
      <c r="I329" t="s">
        <v>209</v>
      </c>
      <c r="J329" t="s">
        <v>285</v>
      </c>
      <c r="K329" s="78">
        <v>2.3199999999999998</v>
      </c>
      <c r="L329" t="s">
        <v>109</v>
      </c>
      <c r="M329" s="79">
        <v>6.88E-2</v>
      </c>
      <c r="N329" s="79">
        <v>4.36E-2</v>
      </c>
      <c r="O329" s="78">
        <v>178085.23</v>
      </c>
      <c r="P329" s="78">
        <v>112.23987654947214</v>
      </c>
      <c r="Q329" s="78">
        <v>0</v>
      </c>
      <c r="R329" s="78">
        <v>690.79441352924198</v>
      </c>
      <c r="S329" s="79">
        <v>0</v>
      </c>
      <c r="T329" s="79">
        <v>2.0000000000000001E-4</v>
      </c>
      <c r="U329" s="79">
        <v>0</v>
      </c>
    </row>
    <row r="330" spans="2:21">
      <c r="B330" t="s">
        <v>1224</v>
      </c>
      <c r="C330" t="s">
        <v>1225</v>
      </c>
      <c r="D330" t="s">
        <v>126</v>
      </c>
      <c r="E330" t="s">
        <v>996</v>
      </c>
      <c r="F330" t="s">
        <v>1223</v>
      </c>
      <c r="G330" t="s">
        <v>1018</v>
      </c>
      <c r="H330" t="s">
        <v>1200</v>
      </c>
      <c r="I330" t="s">
        <v>209</v>
      </c>
      <c r="J330" t="s">
        <v>285</v>
      </c>
      <c r="K330" s="78">
        <v>3.52</v>
      </c>
      <c r="L330" t="s">
        <v>109</v>
      </c>
      <c r="M330" s="79">
        <v>6.88E-2</v>
      </c>
      <c r="N330" s="79">
        <v>4.6300000000000001E-2</v>
      </c>
      <c r="O330" s="78">
        <v>2047980.22</v>
      </c>
      <c r="P330" s="78">
        <v>113.52787640565494</v>
      </c>
      <c r="Q330" s="78">
        <v>0</v>
      </c>
      <c r="R330" s="78">
        <v>8035.2983547325402</v>
      </c>
      <c r="S330" s="79">
        <v>0</v>
      </c>
      <c r="T330" s="79">
        <v>2.2000000000000001E-3</v>
      </c>
      <c r="U330" s="79">
        <v>4.0000000000000002E-4</v>
      </c>
    </row>
    <row r="331" spans="2:21">
      <c r="B331" t="s">
        <v>1226</v>
      </c>
      <c r="C331" t="s">
        <v>1227</v>
      </c>
      <c r="D331" t="s">
        <v>126</v>
      </c>
      <c r="E331" t="s">
        <v>996</v>
      </c>
      <c r="F331" t="s">
        <v>1190</v>
      </c>
      <c r="G331" t="s">
        <v>1035</v>
      </c>
      <c r="H331" t="s">
        <v>1200</v>
      </c>
      <c r="I331" t="s">
        <v>209</v>
      </c>
      <c r="J331" t="s">
        <v>285</v>
      </c>
      <c r="K331" s="78">
        <v>0.08</v>
      </c>
      <c r="L331" t="s">
        <v>109</v>
      </c>
      <c r="M331" s="79">
        <v>4.6300000000000001E-2</v>
      </c>
      <c r="N331" s="79">
        <v>2.8999999999999998E-3</v>
      </c>
      <c r="O331" s="78">
        <v>350560.79</v>
      </c>
      <c r="P331" s="78">
        <v>102.25012493629592</v>
      </c>
      <c r="Q331" s="78">
        <v>0</v>
      </c>
      <c r="R331" s="78">
        <v>1238.79921076961</v>
      </c>
      <c r="S331" s="79">
        <v>6.9999999999999999E-4</v>
      </c>
      <c r="T331" s="79">
        <v>2.9999999999999997E-4</v>
      </c>
      <c r="U331" s="79">
        <v>1E-4</v>
      </c>
    </row>
    <row r="332" spans="2:21">
      <c r="B332" t="s">
        <v>1228</v>
      </c>
      <c r="C332" t="s">
        <v>1229</v>
      </c>
      <c r="D332" t="s">
        <v>126</v>
      </c>
      <c r="E332" t="s">
        <v>996</v>
      </c>
      <c r="F332" t="s">
        <v>1230</v>
      </c>
      <c r="G332" t="s">
        <v>1056</v>
      </c>
      <c r="H332" t="s">
        <v>1200</v>
      </c>
      <c r="I332" t="s">
        <v>209</v>
      </c>
      <c r="J332" t="s">
        <v>285</v>
      </c>
      <c r="K332" s="78">
        <v>4.41</v>
      </c>
      <c r="L332" t="s">
        <v>109</v>
      </c>
      <c r="M332" s="79">
        <v>4.8800000000000003E-2</v>
      </c>
      <c r="N332" s="79">
        <v>3.4700000000000002E-2</v>
      </c>
      <c r="O332" s="78">
        <v>2042904.81</v>
      </c>
      <c r="P332" s="78">
        <v>109.16894948196551</v>
      </c>
      <c r="Q332" s="78">
        <v>0</v>
      </c>
      <c r="R332" s="78">
        <v>7707.6324412254999</v>
      </c>
      <c r="S332" s="79">
        <v>0</v>
      </c>
      <c r="T332" s="79">
        <v>2.0999999999999999E-3</v>
      </c>
      <c r="U332" s="79">
        <v>4.0000000000000002E-4</v>
      </c>
    </row>
    <row r="333" spans="2:21">
      <c r="B333" t="s">
        <v>1231</v>
      </c>
      <c r="C333" t="s">
        <v>1232</v>
      </c>
      <c r="D333" t="s">
        <v>126</v>
      </c>
      <c r="E333" t="s">
        <v>996</v>
      </c>
      <c r="F333" t="s">
        <v>1233</v>
      </c>
      <c r="G333" t="s">
        <v>1056</v>
      </c>
      <c r="H333" t="s">
        <v>1234</v>
      </c>
      <c r="I333" t="s">
        <v>209</v>
      </c>
      <c r="J333" t="s">
        <v>285</v>
      </c>
      <c r="K333" s="78">
        <v>2.2999999999999998</v>
      </c>
      <c r="L333" t="s">
        <v>109</v>
      </c>
      <c r="M333" s="79">
        <v>0.05</v>
      </c>
      <c r="N333" s="79">
        <v>2.7300000000000001E-2</v>
      </c>
      <c r="O333" s="78">
        <v>1780852.36</v>
      </c>
      <c r="P333" s="78">
        <v>105.66277777777778</v>
      </c>
      <c r="Q333" s="78">
        <v>0</v>
      </c>
      <c r="R333" s="78">
        <v>6503.1485359196104</v>
      </c>
      <c r="S333" s="79">
        <v>0</v>
      </c>
      <c r="T333" s="79">
        <v>1.8E-3</v>
      </c>
      <c r="U333" s="79">
        <v>2.9999999999999997E-4</v>
      </c>
    </row>
    <row r="334" spans="2:21">
      <c r="B334" t="s">
        <v>1235</v>
      </c>
      <c r="C334" t="s">
        <v>1236</v>
      </c>
      <c r="D334" t="s">
        <v>126</v>
      </c>
      <c r="E334" t="s">
        <v>996</v>
      </c>
      <c r="F334" t="s">
        <v>1237</v>
      </c>
      <c r="G334" t="s">
        <v>390</v>
      </c>
      <c r="H334" t="s">
        <v>1238</v>
      </c>
      <c r="I334" t="s">
        <v>276</v>
      </c>
      <c r="J334" t="s">
        <v>285</v>
      </c>
      <c r="K334" s="78">
        <v>3.82</v>
      </c>
      <c r="L334" t="s">
        <v>109</v>
      </c>
      <c r="M334" s="79">
        <v>0.08</v>
      </c>
      <c r="N334" s="79">
        <v>4.9200000000000001E-2</v>
      </c>
      <c r="O334" s="78">
        <v>721245.2</v>
      </c>
      <c r="P334" s="78">
        <v>112.22476694441072</v>
      </c>
      <c r="Q334" s="78">
        <v>0</v>
      </c>
      <c r="R334" s="78">
        <v>2797.3408188395401</v>
      </c>
      <c r="S334" s="79">
        <v>0</v>
      </c>
      <c r="T334" s="79">
        <v>8.0000000000000004E-4</v>
      </c>
      <c r="U334" s="79">
        <v>1E-4</v>
      </c>
    </row>
    <row r="335" spans="2:21">
      <c r="B335" t="s">
        <v>1239</v>
      </c>
      <c r="C335" t="s">
        <v>1240</v>
      </c>
      <c r="D335" t="s">
        <v>126</v>
      </c>
      <c r="E335" t="s">
        <v>996</v>
      </c>
      <c r="F335" t="s">
        <v>1241</v>
      </c>
      <c r="G335" t="s">
        <v>390</v>
      </c>
      <c r="H335" t="s">
        <v>1242</v>
      </c>
      <c r="I335" t="s">
        <v>216</v>
      </c>
      <c r="J335" t="s">
        <v>285</v>
      </c>
      <c r="K335" s="78">
        <v>3.27</v>
      </c>
      <c r="L335" t="s">
        <v>109</v>
      </c>
      <c r="M335" s="79">
        <v>7.7499999999999999E-2</v>
      </c>
      <c r="N335" s="79">
        <v>4.9700000000000001E-2</v>
      </c>
      <c r="O335" s="78">
        <v>1798660.87</v>
      </c>
      <c r="P335" s="78">
        <v>109.33491682197594</v>
      </c>
      <c r="Q335" s="78">
        <v>0</v>
      </c>
      <c r="R335" s="78">
        <v>6796.4464402712001</v>
      </c>
      <c r="S335" s="79">
        <v>6.9999999999999999E-4</v>
      </c>
      <c r="T335" s="79">
        <v>1.9E-3</v>
      </c>
      <c r="U335" s="79">
        <v>4.0000000000000002E-4</v>
      </c>
    </row>
    <row r="336" spans="2:21">
      <c r="B336" t="s">
        <v>1243</v>
      </c>
      <c r="C336" t="s">
        <v>1244</v>
      </c>
      <c r="D336" t="s">
        <v>126</v>
      </c>
      <c r="E336" t="s">
        <v>996</v>
      </c>
      <c r="F336" t="s">
        <v>1245</v>
      </c>
      <c r="G336" t="s">
        <v>1246</v>
      </c>
      <c r="H336" t="s">
        <v>1234</v>
      </c>
      <c r="I336" t="s">
        <v>209</v>
      </c>
      <c r="J336" t="s">
        <v>285</v>
      </c>
      <c r="K336" s="78">
        <v>6.45</v>
      </c>
      <c r="L336" t="s">
        <v>109</v>
      </c>
      <c r="M336" s="79">
        <v>4.7500000000000001E-2</v>
      </c>
      <c r="N336" s="79">
        <v>4.3799999999999999E-2</v>
      </c>
      <c r="O336" s="78">
        <v>2671278.54</v>
      </c>
      <c r="P336" s="78">
        <v>103.29</v>
      </c>
      <c r="Q336" s="78">
        <v>0</v>
      </c>
      <c r="R336" s="78">
        <v>9535.66941530648</v>
      </c>
      <c r="S336" s="79">
        <v>0</v>
      </c>
      <c r="T336" s="79">
        <v>2.5999999999999999E-3</v>
      </c>
      <c r="U336" s="79">
        <v>5.0000000000000001E-4</v>
      </c>
    </row>
    <row r="337" spans="2:21">
      <c r="B337" t="s">
        <v>1247</v>
      </c>
      <c r="C337" t="s">
        <v>1248</v>
      </c>
      <c r="D337" t="s">
        <v>995</v>
      </c>
      <c r="E337" t="s">
        <v>996</v>
      </c>
      <c r="F337" t="s">
        <v>1131</v>
      </c>
      <c r="G337" t="s">
        <v>1086</v>
      </c>
      <c r="H337" t="s">
        <v>1242</v>
      </c>
      <c r="I337" t="s">
        <v>216</v>
      </c>
      <c r="J337" t="s">
        <v>285</v>
      </c>
      <c r="K337" s="78">
        <v>2.81</v>
      </c>
      <c r="L337" t="s">
        <v>109</v>
      </c>
      <c r="M337" s="79">
        <v>7.7499999999999999E-2</v>
      </c>
      <c r="N337" s="79">
        <v>5.6399999999999999E-2</v>
      </c>
      <c r="O337" s="78">
        <v>1436391.01</v>
      </c>
      <c r="P337" s="78">
        <v>107.00458316444322</v>
      </c>
      <c r="Q337" s="78">
        <v>0</v>
      </c>
      <c r="R337" s="78">
        <v>5311.8865675203897</v>
      </c>
      <c r="S337" s="79">
        <v>2.3999999999999998E-3</v>
      </c>
      <c r="T337" s="79">
        <v>1.5E-3</v>
      </c>
      <c r="U337" s="79">
        <v>2.9999999999999997E-4</v>
      </c>
    </row>
    <row r="338" spans="2:21">
      <c r="B338" t="s">
        <v>1249</v>
      </c>
      <c r="C338" t="s">
        <v>1186</v>
      </c>
      <c r="D338" t="s">
        <v>126</v>
      </c>
      <c r="E338" t="s">
        <v>996</v>
      </c>
      <c r="F338" t="s">
        <v>1187</v>
      </c>
      <c r="G338" t="s">
        <v>1047</v>
      </c>
      <c r="H338" t="s">
        <v>1250</v>
      </c>
      <c r="I338" t="s">
        <v>276</v>
      </c>
      <c r="J338" t="s">
        <v>285</v>
      </c>
      <c r="K338" s="78">
        <v>4.58</v>
      </c>
      <c r="L338" t="s">
        <v>109</v>
      </c>
      <c r="M338" s="79">
        <v>0.08</v>
      </c>
      <c r="N338" s="79">
        <v>4.8500000000000001E-2</v>
      </c>
      <c r="O338" s="78">
        <v>2226065.4900000002</v>
      </c>
      <c r="P338" s="78">
        <v>115.015</v>
      </c>
      <c r="Q338" s="78">
        <v>0</v>
      </c>
      <c r="R338" s="78">
        <v>8848.4286758060098</v>
      </c>
      <c r="S338" s="79">
        <v>1.9E-3</v>
      </c>
      <c r="T338" s="79">
        <v>2.3999999999999998E-3</v>
      </c>
      <c r="U338" s="79">
        <v>5.0000000000000001E-4</v>
      </c>
    </row>
    <row r="339" spans="2:21">
      <c r="B339" t="s">
        <v>1251</v>
      </c>
      <c r="C339" t="s">
        <v>1252</v>
      </c>
      <c r="D339" t="s">
        <v>126</v>
      </c>
      <c r="E339" t="s">
        <v>996</v>
      </c>
      <c r="F339" t="s">
        <v>1253</v>
      </c>
      <c r="G339" t="s">
        <v>1111</v>
      </c>
      <c r="H339" t="s">
        <v>269</v>
      </c>
      <c r="I339" t="s">
        <v>270</v>
      </c>
      <c r="J339" t="s">
        <v>285</v>
      </c>
      <c r="K339" s="78">
        <v>7.46</v>
      </c>
      <c r="L339" t="s">
        <v>109</v>
      </c>
      <c r="M339" s="79">
        <v>4.7500000000000001E-2</v>
      </c>
      <c r="N339" s="79">
        <v>3.5299999999999998E-2</v>
      </c>
      <c r="O339" s="78">
        <v>5342557.08</v>
      </c>
      <c r="P339" s="78">
        <v>110.10602733935579</v>
      </c>
      <c r="Q339" s="78">
        <v>0</v>
      </c>
      <c r="R339" s="78">
        <v>20329.841763431599</v>
      </c>
      <c r="S339" s="79">
        <v>0</v>
      </c>
      <c r="T339" s="79">
        <v>5.5999999999999999E-3</v>
      </c>
      <c r="U339" s="79">
        <v>1.1000000000000001E-3</v>
      </c>
    </row>
    <row r="340" spans="2:21">
      <c r="B340" t="s">
        <v>1254</v>
      </c>
      <c r="C340" t="s">
        <v>1255</v>
      </c>
      <c r="D340" t="s">
        <v>995</v>
      </c>
      <c r="E340" t="s">
        <v>996</v>
      </c>
      <c r="F340" t="s">
        <v>1256</v>
      </c>
      <c r="G340" t="s">
        <v>998</v>
      </c>
      <c r="H340" t="s">
        <v>269</v>
      </c>
      <c r="I340" t="s">
        <v>270</v>
      </c>
      <c r="J340" t="s">
        <v>285</v>
      </c>
      <c r="K340" s="78">
        <v>7.07</v>
      </c>
      <c r="L340" t="s">
        <v>113</v>
      </c>
      <c r="M340" s="79">
        <v>3.1300000000000001E-2</v>
      </c>
      <c r="N340" s="79">
        <v>2.75E-2</v>
      </c>
      <c r="O340" s="78">
        <v>2003458.92</v>
      </c>
      <c r="P340" s="78">
        <v>102.78691783799697</v>
      </c>
      <c r="Q340" s="78">
        <v>0</v>
      </c>
      <c r="R340" s="78">
        <v>7986.3527239006598</v>
      </c>
      <c r="S340" s="79">
        <v>2.7000000000000001E-3</v>
      </c>
      <c r="T340" s="79">
        <v>2.2000000000000001E-3</v>
      </c>
      <c r="U340" s="79">
        <v>4.0000000000000002E-4</v>
      </c>
    </row>
    <row r="341" spans="2:21">
      <c r="B341" t="s">
        <v>1257</v>
      </c>
      <c r="C341" t="s">
        <v>1258</v>
      </c>
      <c r="D341" t="s">
        <v>126</v>
      </c>
      <c r="E341" t="s">
        <v>996</v>
      </c>
      <c r="F341" t="s">
        <v>1259</v>
      </c>
      <c r="G341" t="s">
        <v>1047</v>
      </c>
      <c r="H341" t="s">
        <v>269</v>
      </c>
      <c r="I341" t="s">
        <v>270</v>
      </c>
      <c r="J341" t="s">
        <v>285</v>
      </c>
      <c r="K341" s="78">
        <v>8.19</v>
      </c>
      <c r="L341" t="s">
        <v>109</v>
      </c>
      <c r="M341" s="79">
        <v>3.61E-2</v>
      </c>
      <c r="N341" s="79">
        <v>3.4599999999999999E-2</v>
      </c>
      <c r="O341" s="78">
        <v>3561704.72</v>
      </c>
      <c r="P341" s="78">
        <v>102.03</v>
      </c>
      <c r="Q341" s="78">
        <v>0</v>
      </c>
      <c r="R341" s="78">
        <v>12559.129318020199</v>
      </c>
      <c r="S341" s="79">
        <v>0</v>
      </c>
      <c r="T341" s="79">
        <v>3.5000000000000001E-3</v>
      </c>
      <c r="U341" s="79">
        <v>6.9999999999999999E-4</v>
      </c>
    </row>
    <row r="342" spans="2:21">
      <c r="B342" t="s">
        <v>1260</v>
      </c>
      <c r="C342" t="s">
        <v>1261</v>
      </c>
      <c r="D342" t="s">
        <v>995</v>
      </c>
      <c r="E342" t="s">
        <v>996</v>
      </c>
      <c r="F342" t="s">
        <v>1262</v>
      </c>
      <c r="G342" t="s">
        <v>1086</v>
      </c>
      <c r="H342" t="s">
        <v>269</v>
      </c>
      <c r="I342" t="s">
        <v>270</v>
      </c>
      <c r="J342" t="s">
        <v>285</v>
      </c>
      <c r="K342" s="78">
        <v>7.99</v>
      </c>
      <c r="L342" t="s">
        <v>109</v>
      </c>
      <c r="M342" s="79">
        <v>3.6999999999999998E-2</v>
      </c>
      <c r="N342" s="79">
        <v>3.4200000000000001E-2</v>
      </c>
      <c r="O342" s="78">
        <v>1380160.58</v>
      </c>
      <c r="P342" s="78">
        <v>102.51</v>
      </c>
      <c r="Q342" s="78">
        <v>0</v>
      </c>
      <c r="R342" s="78">
        <v>4889.5578220884299</v>
      </c>
      <c r="S342" s="79">
        <v>8.9999999999999998E-4</v>
      </c>
      <c r="T342" s="79">
        <v>1.2999999999999999E-3</v>
      </c>
      <c r="U342" s="79">
        <v>2.9999999999999997E-4</v>
      </c>
    </row>
    <row r="343" spans="2:21">
      <c r="B343" t="s">
        <v>1263</v>
      </c>
      <c r="C343" t="s">
        <v>1264</v>
      </c>
      <c r="D343" t="s">
        <v>995</v>
      </c>
      <c r="E343" t="s">
        <v>996</v>
      </c>
      <c r="F343" t="s">
        <v>1265</v>
      </c>
      <c r="G343" t="s">
        <v>1217</v>
      </c>
      <c r="H343" t="s">
        <v>269</v>
      </c>
      <c r="I343" t="s">
        <v>270</v>
      </c>
      <c r="J343" t="s">
        <v>285</v>
      </c>
      <c r="K343" s="78">
        <v>6.76</v>
      </c>
      <c r="L343" t="s">
        <v>109</v>
      </c>
      <c r="M343" s="79">
        <v>4.6300000000000001E-2</v>
      </c>
      <c r="N343" s="79">
        <v>3.8399999999999997E-2</v>
      </c>
      <c r="O343" s="78">
        <v>222606.56</v>
      </c>
      <c r="P343" s="78">
        <v>105.31</v>
      </c>
      <c r="Q343" s="78">
        <v>0</v>
      </c>
      <c r="R343" s="78">
        <v>810.17960256921594</v>
      </c>
      <c r="S343" s="79">
        <v>1E-4</v>
      </c>
      <c r="T343" s="79">
        <v>2.0000000000000001E-4</v>
      </c>
      <c r="U343" s="79">
        <v>0</v>
      </c>
    </row>
    <row r="344" spans="2:21">
      <c r="B344" t="s">
        <v>1266</v>
      </c>
      <c r="C344" t="s">
        <v>1267</v>
      </c>
      <c r="D344" t="s">
        <v>126</v>
      </c>
      <c r="E344" t="s">
        <v>996</v>
      </c>
      <c r="F344" t="s">
        <v>1268</v>
      </c>
      <c r="G344" t="s">
        <v>1066</v>
      </c>
      <c r="H344" t="s">
        <v>269</v>
      </c>
      <c r="I344" t="s">
        <v>270</v>
      </c>
      <c r="J344" t="s">
        <v>285</v>
      </c>
      <c r="K344" s="78">
        <v>7.79</v>
      </c>
      <c r="L344" t="s">
        <v>109</v>
      </c>
      <c r="M344" s="79">
        <v>4.6300000000000001E-2</v>
      </c>
      <c r="N344" s="79">
        <v>3.3000000000000002E-2</v>
      </c>
      <c r="O344" s="78">
        <v>1780852.36</v>
      </c>
      <c r="P344" s="78">
        <v>112.47315070974661</v>
      </c>
      <c r="Q344" s="78">
        <v>0</v>
      </c>
      <c r="R344" s="78">
        <v>6922.3015005742</v>
      </c>
      <c r="S344" s="79">
        <v>0</v>
      </c>
      <c r="T344" s="79">
        <v>1.9E-3</v>
      </c>
      <c r="U344" s="79">
        <v>4.0000000000000002E-4</v>
      </c>
    </row>
    <row r="345" spans="2:21">
      <c r="B345" t="s">
        <v>1269</v>
      </c>
      <c r="C345" t="s">
        <v>1270</v>
      </c>
      <c r="D345" t="s">
        <v>995</v>
      </c>
      <c r="E345" t="s">
        <v>996</v>
      </c>
      <c r="F345" t="s">
        <v>1271</v>
      </c>
      <c r="G345" t="s">
        <v>131</v>
      </c>
      <c r="H345" t="s">
        <v>269</v>
      </c>
      <c r="I345" t="s">
        <v>270</v>
      </c>
      <c r="J345" t="s">
        <v>285</v>
      </c>
      <c r="K345" s="78">
        <v>4.55</v>
      </c>
      <c r="L345" t="s">
        <v>109</v>
      </c>
      <c r="M345" s="79">
        <v>4.1300000000000003E-2</v>
      </c>
      <c r="N345" s="79">
        <v>3.7600000000000001E-2</v>
      </c>
      <c r="O345" s="78">
        <v>2226065.4900000002</v>
      </c>
      <c r="P345" s="78">
        <v>101.7853310000001</v>
      </c>
      <c r="Q345" s="78">
        <v>0</v>
      </c>
      <c r="R345" s="78">
        <v>7830.63288785643</v>
      </c>
      <c r="S345" s="79">
        <v>0</v>
      </c>
      <c r="T345" s="79">
        <v>2.2000000000000001E-3</v>
      </c>
      <c r="U345" s="79">
        <v>4.0000000000000002E-4</v>
      </c>
    </row>
    <row r="346" spans="2:21">
      <c r="B346" t="s">
        <v>1272</v>
      </c>
      <c r="C346" t="s">
        <v>1273</v>
      </c>
      <c r="D346" t="s">
        <v>126</v>
      </c>
      <c r="E346" t="s">
        <v>996</v>
      </c>
      <c r="F346" t="s">
        <v>1274</v>
      </c>
      <c r="G346" t="s">
        <v>390</v>
      </c>
      <c r="H346" t="s">
        <v>269</v>
      </c>
      <c r="I346" t="s">
        <v>270</v>
      </c>
      <c r="J346" t="s">
        <v>285</v>
      </c>
      <c r="K346" s="78">
        <v>7.98</v>
      </c>
      <c r="L346" t="s">
        <v>109</v>
      </c>
      <c r="M346" s="79">
        <v>3.9300000000000002E-2</v>
      </c>
      <c r="N346" s="79">
        <v>3.4599999999999999E-2</v>
      </c>
      <c r="O346" s="78">
        <v>3218890.67</v>
      </c>
      <c r="P346" s="78">
        <v>105.23660274041067</v>
      </c>
      <c r="Q346" s="78">
        <v>0</v>
      </c>
      <c r="R346" s="78">
        <v>11707.031302686701</v>
      </c>
      <c r="S346" s="79">
        <v>0</v>
      </c>
      <c r="T346" s="79">
        <v>3.2000000000000002E-3</v>
      </c>
      <c r="U346" s="79">
        <v>5.9999999999999995E-4</v>
      </c>
    </row>
    <row r="347" spans="2:21">
      <c r="B347" t="s">
        <v>1275</v>
      </c>
      <c r="C347" t="s">
        <v>1276</v>
      </c>
      <c r="D347" t="s">
        <v>995</v>
      </c>
      <c r="E347" t="s">
        <v>996</v>
      </c>
      <c r="F347" t="s">
        <v>1122</v>
      </c>
      <c r="G347" t="s">
        <v>1047</v>
      </c>
      <c r="H347" t="s">
        <v>269</v>
      </c>
      <c r="I347" t="s">
        <v>270</v>
      </c>
      <c r="J347" t="s">
        <v>285</v>
      </c>
      <c r="K347" s="78">
        <v>4.71</v>
      </c>
      <c r="L347" t="s">
        <v>109</v>
      </c>
      <c r="M347" s="79">
        <v>3.5200000000000002E-2</v>
      </c>
      <c r="N347" s="79">
        <v>3.2599999999999997E-2</v>
      </c>
      <c r="O347" s="78">
        <v>2383403.75</v>
      </c>
      <c r="P347" s="78">
        <v>101.39</v>
      </c>
      <c r="Q347" s="78">
        <v>0</v>
      </c>
      <c r="R347" s="78">
        <v>8351.5382627039908</v>
      </c>
      <c r="S347" s="79">
        <v>2.3999999999999998E-3</v>
      </c>
      <c r="T347" s="79">
        <v>2.3E-3</v>
      </c>
      <c r="U347" s="79">
        <v>4.0000000000000002E-4</v>
      </c>
    </row>
    <row r="348" spans="2:21">
      <c r="B348" t="s">
        <v>1277</v>
      </c>
      <c r="C348" t="s">
        <v>1278</v>
      </c>
      <c r="D348" t="s">
        <v>126</v>
      </c>
      <c r="E348" t="s">
        <v>996</v>
      </c>
      <c r="F348" t="s">
        <v>1279</v>
      </c>
      <c r="G348" t="s">
        <v>131</v>
      </c>
      <c r="H348" t="s">
        <v>269</v>
      </c>
      <c r="I348" t="s">
        <v>270</v>
      </c>
      <c r="J348" t="s">
        <v>285</v>
      </c>
      <c r="K348" s="78">
        <v>8.1999999999999993</v>
      </c>
      <c r="L348" t="s">
        <v>109</v>
      </c>
      <c r="M348" s="79">
        <v>3.7999999999999999E-2</v>
      </c>
      <c r="N348" s="79">
        <v>3.8100000000000002E-2</v>
      </c>
      <c r="O348" s="78">
        <v>1780852.36</v>
      </c>
      <c r="P348" s="78">
        <v>100.77</v>
      </c>
      <c r="Q348" s="78">
        <v>0</v>
      </c>
      <c r="R348" s="78">
        <v>6202.0163744824304</v>
      </c>
      <c r="S348" s="79">
        <v>0</v>
      </c>
      <c r="T348" s="79">
        <v>1.6999999999999999E-3</v>
      </c>
      <c r="U348" s="79">
        <v>2.9999999999999997E-4</v>
      </c>
    </row>
    <row r="349" spans="2:21">
      <c r="B349" t="s">
        <v>279</v>
      </c>
      <c r="C349" s="16"/>
      <c r="D349" s="16"/>
      <c r="E349" s="16"/>
      <c r="F349" s="16"/>
    </row>
    <row r="350" spans="2:21">
      <c r="B350" t="s">
        <v>379</v>
      </c>
      <c r="C350" s="16"/>
      <c r="D350" s="16"/>
      <c r="E350" s="16"/>
      <c r="F350" s="16"/>
    </row>
    <row r="351" spans="2:21">
      <c r="B351" t="s">
        <v>380</v>
      </c>
      <c r="C351" s="16"/>
      <c r="D351" s="16"/>
      <c r="E351" s="16"/>
      <c r="F351" s="16"/>
    </row>
    <row r="352" spans="2:21">
      <c r="B352" t="s">
        <v>381</v>
      </c>
      <c r="C352" s="16"/>
      <c r="D352" s="16"/>
      <c r="E352" s="16"/>
      <c r="F352" s="16"/>
    </row>
    <row r="353" spans="2:6">
      <c r="B353" t="s">
        <v>382</v>
      </c>
      <c r="C353" s="16"/>
      <c r="D353" s="16"/>
      <c r="E353" s="16"/>
      <c r="F353" s="16"/>
    </row>
    <row r="354" spans="2:6">
      <c r="C354" s="16"/>
      <c r="D354" s="16"/>
      <c r="E354" s="16"/>
      <c r="F354" s="16"/>
    </row>
    <row r="355" spans="2:6">
      <c r="C355" s="16"/>
      <c r="D355" s="16"/>
      <c r="E355" s="16"/>
      <c r="F355" s="16"/>
    </row>
    <row r="356" spans="2:6">
      <c r="C356" s="16"/>
      <c r="D356" s="16"/>
      <c r="E356" s="16"/>
      <c r="F356" s="16"/>
    </row>
    <row r="357" spans="2:6">
      <c r="C357" s="16"/>
      <c r="D357" s="16"/>
      <c r="E357" s="16"/>
      <c r="F357" s="16"/>
    </row>
    <row r="358" spans="2:6">
      <c r="C358" s="16"/>
      <c r="D358" s="16"/>
      <c r="E358" s="16"/>
      <c r="F358" s="16"/>
    </row>
    <row r="359" spans="2:6">
      <c r="C359" s="16"/>
      <c r="D359" s="16"/>
      <c r="E359" s="16"/>
      <c r="F359" s="16"/>
    </row>
    <row r="360" spans="2:6">
      <c r="C360" s="16"/>
      <c r="D360" s="16"/>
      <c r="E360" s="16"/>
      <c r="F360" s="16"/>
    </row>
    <row r="361" spans="2:6">
      <c r="C361" s="16"/>
      <c r="D361" s="16"/>
      <c r="E361" s="16"/>
      <c r="F361" s="16"/>
    </row>
    <row r="362" spans="2:6">
      <c r="C362" s="16"/>
      <c r="D362" s="16"/>
      <c r="E362" s="16"/>
      <c r="F362" s="16"/>
    </row>
    <row r="363" spans="2:6">
      <c r="C363" s="16"/>
      <c r="D363" s="16"/>
      <c r="E363" s="16"/>
      <c r="F363" s="16"/>
    </row>
    <row r="364" spans="2:6">
      <c r="C364" s="16"/>
      <c r="D364" s="16"/>
      <c r="E364" s="16"/>
      <c r="F364" s="16"/>
    </row>
    <row r="365" spans="2:6">
      <c r="C365" s="16"/>
      <c r="D365" s="16"/>
      <c r="E365" s="16"/>
      <c r="F365" s="16"/>
    </row>
    <row r="366" spans="2:6">
      <c r="C366" s="16"/>
      <c r="D366" s="16"/>
      <c r="E366" s="16"/>
      <c r="F366" s="16"/>
    </row>
    <row r="367" spans="2:6">
      <c r="C367" s="16"/>
      <c r="D367" s="16"/>
      <c r="E367" s="16"/>
      <c r="F367" s="16"/>
    </row>
    <row r="368" spans="2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3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0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9">
        <v>43830</v>
      </c>
      <c r="E1" s="16"/>
      <c r="F1" s="16"/>
      <c r="G1" s="16"/>
    </row>
    <row r="2" spans="2:62">
      <c r="B2" s="2" t="s">
        <v>1</v>
      </c>
      <c r="C2" s="12" t="s">
        <v>196</v>
      </c>
      <c r="E2" s="16"/>
      <c r="F2" s="16"/>
      <c r="G2" s="16"/>
    </row>
    <row r="3" spans="2:62">
      <c r="B3" s="2" t="s">
        <v>2</v>
      </c>
      <c r="C3" s="26" t="s">
        <v>4158</v>
      </c>
      <c r="E3" s="16"/>
      <c r="F3" s="16"/>
      <c r="G3" s="16"/>
    </row>
    <row r="4" spans="2:62">
      <c r="B4" s="2" t="s">
        <v>3</v>
      </c>
    </row>
    <row r="5" spans="2:62">
      <c r="B5" s="75" t="s">
        <v>197</v>
      </c>
      <c r="C5" t="s">
        <v>198</v>
      </c>
    </row>
    <row r="6" spans="2:62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  <c r="BJ6" s="19"/>
    </row>
    <row r="7" spans="2:62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185999130.19</v>
      </c>
      <c r="J11" s="7"/>
      <c r="K11" s="76">
        <v>4411.1305575200004</v>
      </c>
      <c r="L11" s="76">
        <v>2716746.6075064759</v>
      </c>
      <c r="M11" s="7"/>
      <c r="N11" s="77">
        <v>1</v>
      </c>
      <c r="O11" s="77">
        <v>0.1431</v>
      </c>
      <c r="BF11" s="16"/>
      <c r="BG11" s="19"/>
      <c r="BH11" s="16"/>
      <c r="BJ11" s="16"/>
    </row>
    <row r="12" spans="2:62">
      <c r="B12" s="80" t="s">
        <v>206</v>
      </c>
      <c r="E12" s="16"/>
      <c r="F12" s="16"/>
      <c r="G12" s="16"/>
      <c r="I12" s="82">
        <v>179857011.75999999</v>
      </c>
      <c r="K12" s="82">
        <v>4132.9817300000004</v>
      </c>
      <c r="L12" s="82">
        <v>1936404.6083726238</v>
      </c>
      <c r="N12" s="81">
        <v>0.71279999999999999</v>
      </c>
      <c r="O12" s="81">
        <v>0.10199999999999999</v>
      </c>
    </row>
    <row r="13" spans="2:62">
      <c r="B13" s="80" t="s">
        <v>1280</v>
      </c>
      <c r="E13" s="16"/>
      <c r="F13" s="16"/>
      <c r="G13" s="16"/>
      <c r="I13" s="82">
        <v>57747373.090000004</v>
      </c>
      <c r="K13" s="82">
        <v>793.33981000000006</v>
      </c>
      <c r="L13" s="82">
        <v>1260542.66226169</v>
      </c>
      <c r="N13" s="81">
        <v>0.46400000000000002</v>
      </c>
      <c r="O13" s="81">
        <v>6.6400000000000001E-2</v>
      </c>
    </row>
    <row r="14" spans="2:62">
      <c r="B14" t="s">
        <v>1281</v>
      </c>
      <c r="C14" t="s">
        <v>1282</v>
      </c>
      <c r="D14" t="s">
        <v>103</v>
      </c>
      <c r="E14" t="s">
        <v>126</v>
      </c>
      <c r="F14" t="s">
        <v>722</v>
      </c>
      <c r="G14" t="s">
        <v>537</v>
      </c>
      <c r="H14" t="s">
        <v>105</v>
      </c>
      <c r="I14" s="78">
        <v>9357670.75</v>
      </c>
      <c r="J14" s="78">
        <v>173.4</v>
      </c>
      <c r="K14" s="78">
        <v>0</v>
      </c>
      <c r="L14" s="78">
        <v>16226.201080500001</v>
      </c>
      <c r="M14" s="79">
        <v>2.8999999999999998E-3</v>
      </c>
      <c r="N14" s="79">
        <v>6.0000000000000001E-3</v>
      </c>
      <c r="O14" s="79">
        <v>8.9999999999999998E-4</v>
      </c>
    </row>
    <row r="15" spans="2:62">
      <c r="B15" t="s">
        <v>1283</v>
      </c>
      <c r="C15" t="s">
        <v>1284</v>
      </c>
      <c r="D15" t="s">
        <v>103</v>
      </c>
      <c r="E15" t="s">
        <v>126</v>
      </c>
      <c r="F15" t="s">
        <v>574</v>
      </c>
      <c r="G15" t="s">
        <v>537</v>
      </c>
      <c r="H15" t="s">
        <v>105</v>
      </c>
      <c r="I15" s="78">
        <v>86239.95</v>
      </c>
      <c r="J15" s="78">
        <v>48890</v>
      </c>
      <c r="K15" s="78">
        <v>0</v>
      </c>
      <c r="L15" s="78">
        <v>42162.711555000002</v>
      </c>
      <c r="M15" s="79">
        <v>6.7999999999999996E-3</v>
      </c>
      <c r="N15" s="79">
        <v>1.55E-2</v>
      </c>
      <c r="O15" s="79">
        <v>2.2000000000000001E-3</v>
      </c>
    </row>
    <row r="16" spans="2:62">
      <c r="B16" t="s">
        <v>1285</v>
      </c>
      <c r="C16" t="s">
        <v>1286</v>
      </c>
      <c r="D16" t="s">
        <v>103</v>
      </c>
      <c r="E16" t="s">
        <v>126</v>
      </c>
      <c r="F16" t="s">
        <v>1287</v>
      </c>
      <c r="G16" t="s">
        <v>533</v>
      </c>
      <c r="H16" t="s">
        <v>105</v>
      </c>
      <c r="I16" s="78">
        <v>1002736.69</v>
      </c>
      <c r="J16" s="78">
        <v>2088</v>
      </c>
      <c r="K16" s="78">
        <v>0</v>
      </c>
      <c r="L16" s="78">
        <v>20937.142087200002</v>
      </c>
      <c r="M16" s="79">
        <v>3.8999999999999998E-3</v>
      </c>
      <c r="N16" s="79">
        <v>7.7000000000000002E-3</v>
      </c>
      <c r="O16" s="79">
        <v>1.1000000000000001E-3</v>
      </c>
    </row>
    <row r="17" spans="2:15">
      <c r="B17" t="s">
        <v>1288</v>
      </c>
      <c r="C17" t="s">
        <v>1289</v>
      </c>
      <c r="D17" t="s">
        <v>103</v>
      </c>
      <c r="E17" t="s">
        <v>126</v>
      </c>
      <c r="F17" t="s">
        <v>1290</v>
      </c>
      <c r="G17" t="s">
        <v>533</v>
      </c>
      <c r="H17" t="s">
        <v>105</v>
      </c>
      <c r="I17" s="78">
        <v>755973.63</v>
      </c>
      <c r="J17" s="78">
        <v>2695</v>
      </c>
      <c r="K17" s="78">
        <v>0</v>
      </c>
      <c r="L17" s="78">
        <v>20373.4893285</v>
      </c>
      <c r="M17" s="79">
        <v>3.3999999999999998E-3</v>
      </c>
      <c r="N17" s="79">
        <v>7.4999999999999997E-3</v>
      </c>
      <c r="O17" s="79">
        <v>1.1000000000000001E-3</v>
      </c>
    </row>
    <row r="18" spans="2:15">
      <c r="B18" t="s">
        <v>1291</v>
      </c>
      <c r="C18" t="s">
        <v>1292</v>
      </c>
      <c r="D18" t="s">
        <v>103</v>
      </c>
      <c r="E18" t="s">
        <v>126</v>
      </c>
      <c r="F18" t="s">
        <v>800</v>
      </c>
      <c r="G18" t="s">
        <v>801</v>
      </c>
      <c r="H18" t="s">
        <v>105</v>
      </c>
      <c r="I18" s="78">
        <v>108037.39</v>
      </c>
      <c r="J18" s="78">
        <v>53760</v>
      </c>
      <c r="K18" s="78">
        <v>164.80885000000001</v>
      </c>
      <c r="L18" s="78">
        <v>58245.709713999997</v>
      </c>
      <c r="M18" s="79">
        <v>2.3999999999999998E-3</v>
      </c>
      <c r="N18" s="79">
        <v>2.1399999999999999E-2</v>
      </c>
      <c r="O18" s="79">
        <v>3.0999999999999999E-3</v>
      </c>
    </row>
    <row r="19" spans="2:15">
      <c r="B19" t="s">
        <v>1293</v>
      </c>
      <c r="C19" t="s">
        <v>1294</v>
      </c>
      <c r="D19" t="s">
        <v>103</v>
      </c>
      <c r="E19" t="s">
        <v>126</v>
      </c>
      <c r="F19" t="s">
        <v>463</v>
      </c>
      <c r="G19" t="s">
        <v>390</v>
      </c>
      <c r="H19" t="s">
        <v>105</v>
      </c>
      <c r="I19" s="78">
        <v>3898547.83</v>
      </c>
      <c r="J19" s="78">
        <v>1601</v>
      </c>
      <c r="K19" s="78">
        <v>0</v>
      </c>
      <c r="L19" s="78">
        <v>62415.750758299997</v>
      </c>
      <c r="M19" s="79">
        <v>3.3E-3</v>
      </c>
      <c r="N19" s="79">
        <v>2.3E-2</v>
      </c>
      <c r="O19" s="79">
        <v>3.3E-3</v>
      </c>
    </row>
    <row r="20" spans="2:15">
      <c r="B20" t="s">
        <v>1295</v>
      </c>
      <c r="C20" t="s">
        <v>1296</v>
      </c>
      <c r="D20" t="s">
        <v>103</v>
      </c>
      <c r="E20" t="s">
        <v>126</v>
      </c>
      <c r="F20" t="s">
        <v>1297</v>
      </c>
      <c r="G20" t="s">
        <v>390</v>
      </c>
      <c r="H20" t="s">
        <v>105</v>
      </c>
      <c r="I20" s="78">
        <v>5712788.4800000004</v>
      </c>
      <c r="J20" s="78">
        <v>2865</v>
      </c>
      <c r="K20" s="78">
        <v>0</v>
      </c>
      <c r="L20" s="78">
        <v>163671.389952</v>
      </c>
      <c r="M20" s="79">
        <v>4.3E-3</v>
      </c>
      <c r="N20" s="79">
        <v>6.0199999999999997E-2</v>
      </c>
      <c r="O20" s="79">
        <v>8.6E-3</v>
      </c>
    </row>
    <row r="21" spans="2:15">
      <c r="B21" t="s">
        <v>1298</v>
      </c>
      <c r="C21" t="s">
        <v>1299</v>
      </c>
      <c r="D21" t="s">
        <v>103</v>
      </c>
      <c r="E21" t="s">
        <v>126</v>
      </c>
      <c r="F21" t="s">
        <v>395</v>
      </c>
      <c r="G21" t="s">
        <v>390</v>
      </c>
      <c r="H21" t="s">
        <v>105</v>
      </c>
      <c r="I21" s="78">
        <v>6271720.0599999996</v>
      </c>
      <c r="J21" s="78">
        <v>2514</v>
      </c>
      <c r="K21" s="78">
        <v>0</v>
      </c>
      <c r="L21" s="78">
        <v>157671.04230840001</v>
      </c>
      <c r="M21" s="79">
        <v>4.1000000000000003E-3</v>
      </c>
      <c r="N21" s="79">
        <v>5.8000000000000003E-2</v>
      </c>
      <c r="O21" s="79">
        <v>8.3000000000000001E-3</v>
      </c>
    </row>
    <row r="22" spans="2:15">
      <c r="B22" t="s">
        <v>1300</v>
      </c>
      <c r="C22" t="s">
        <v>1301</v>
      </c>
      <c r="D22" t="s">
        <v>103</v>
      </c>
      <c r="E22" t="s">
        <v>126</v>
      </c>
      <c r="F22" t="s">
        <v>652</v>
      </c>
      <c r="G22" t="s">
        <v>390</v>
      </c>
      <c r="H22" t="s">
        <v>105</v>
      </c>
      <c r="I22" s="78">
        <v>1020576.27</v>
      </c>
      <c r="J22" s="78">
        <v>9200</v>
      </c>
      <c r="K22" s="78">
        <v>0</v>
      </c>
      <c r="L22" s="78">
        <v>93893.016839999997</v>
      </c>
      <c r="M22" s="79">
        <v>4.3E-3</v>
      </c>
      <c r="N22" s="79">
        <v>3.4599999999999999E-2</v>
      </c>
      <c r="O22" s="79">
        <v>4.8999999999999998E-3</v>
      </c>
    </row>
    <row r="23" spans="2:15">
      <c r="B23" t="s">
        <v>1302</v>
      </c>
      <c r="C23" t="s">
        <v>1303</v>
      </c>
      <c r="D23" t="s">
        <v>103</v>
      </c>
      <c r="E23" t="s">
        <v>126</v>
      </c>
      <c r="F23" t="s">
        <v>1304</v>
      </c>
      <c r="G23" t="s">
        <v>390</v>
      </c>
      <c r="H23" t="s">
        <v>105</v>
      </c>
      <c r="I23" s="78">
        <v>280767.28000000003</v>
      </c>
      <c r="J23" s="78">
        <v>9989</v>
      </c>
      <c r="K23" s="78">
        <v>0</v>
      </c>
      <c r="L23" s="78">
        <v>28045.843599200001</v>
      </c>
      <c r="M23" s="79">
        <v>2.8E-3</v>
      </c>
      <c r="N23" s="79">
        <v>1.03E-2</v>
      </c>
      <c r="O23" s="79">
        <v>1.5E-3</v>
      </c>
    </row>
    <row r="24" spans="2:15">
      <c r="B24" t="s">
        <v>1305</v>
      </c>
      <c r="C24" t="s">
        <v>1306</v>
      </c>
      <c r="D24" t="s">
        <v>103</v>
      </c>
      <c r="E24" t="s">
        <v>126</v>
      </c>
      <c r="F24" t="s">
        <v>1307</v>
      </c>
      <c r="G24" t="s">
        <v>728</v>
      </c>
      <c r="H24" t="s">
        <v>105</v>
      </c>
      <c r="I24" s="78">
        <v>45292.68</v>
      </c>
      <c r="J24" s="78">
        <v>4225</v>
      </c>
      <c r="K24" s="78">
        <v>0</v>
      </c>
      <c r="L24" s="78">
        <v>1913.61573</v>
      </c>
      <c r="M24" s="79">
        <v>2.9999999999999997E-4</v>
      </c>
      <c r="N24" s="79">
        <v>6.9999999999999999E-4</v>
      </c>
      <c r="O24" s="79">
        <v>1E-4</v>
      </c>
    </row>
    <row r="25" spans="2:15">
      <c r="B25" t="s">
        <v>1308</v>
      </c>
      <c r="C25" t="s">
        <v>1309</v>
      </c>
      <c r="D25" t="s">
        <v>103</v>
      </c>
      <c r="E25" t="s">
        <v>126</v>
      </c>
      <c r="F25" t="s">
        <v>1310</v>
      </c>
      <c r="G25" t="s">
        <v>728</v>
      </c>
      <c r="H25" t="s">
        <v>105</v>
      </c>
      <c r="I25" s="78">
        <v>6019964.79</v>
      </c>
      <c r="J25" s="78">
        <v>876.1</v>
      </c>
      <c r="K25" s="78">
        <v>596.54817000000003</v>
      </c>
      <c r="L25" s="78">
        <v>53337.459695190002</v>
      </c>
      <c r="M25" s="79">
        <v>5.1000000000000004E-3</v>
      </c>
      <c r="N25" s="79">
        <v>1.9599999999999999E-2</v>
      </c>
      <c r="O25" s="79">
        <v>2.8E-3</v>
      </c>
    </row>
    <row r="26" spans="2:15">
      <c r="B26" t="s">
        <v>1311</v>
      </c>
      <c r="C26" t="s">
        <v>1312</v>
      </c>
      <c r="D26" t="s">
        <v>103</v>
      </c>
      <c r="E26" t="s">
        <v>126</v>
      </c>
      <c r="F26" t="s">
        <v>1006</v>
      </c>
      <c r="G26" t="s">
        <v>580</v>
      </c>
      <c r="H26" t="s">
        <v>105</v>
      </c>
      <c r="I26" s="78">
        <v>5150338.92</v>
      </c>
      <c r="J26" s="78">
        <v>1625</v>
      </c>
      <c r="K26" s="78">
        <v>0</v>
      </c>
      <c r="L26" s="78">
        <v>83693.007450000005</v>
      </c>
      <c r="M26" s="79">
        <v>3.8999999999999998E-3</v>
      </c>
      <c r="N26" s="79">
        <v>3.0800000000000001E-2</v>
      </c>
      <c r="O26" s="79">
        <v>4.4000000000000003E-3</v>
      </c>
    </row>
    <row r="27" spans="2:15">
      <c r="B27" t="s">
        <v>1313</v>
      </c>
      <c r="C27" t="s">
        <v>1314</v>
      </c>
      <c r="D27" t="s">
        <v>103</v>
      </c>
      <c r="E27" t="s">
        <v>126</v>
      </c>
      <c r="F27" t="s">
        <v>1315</v>
      </c>
      <c r="G27" t="s">
        <v>1316</v>
      </c>
      <c r="H27" t="s">
        <v>105</v>
      </c>
      <c r="I27" s="78">
        <v>198729.45</v>
      </c>
      <c r="J27" s="78">
        <v>8257</v>
      </c>
      <c r="K27" s="78">
        <v>0</v>
      </c>
      <c r="L27" s="78">
        <v>16409.0906865</v>
      </c>
      <c r="M27" s="79">
        <v>1.9E-3</v>
      </c>
      <c r="N27" s="79">
        <v>6.0000000000000001E-3</v>
      </c>
      <c r="O27" s="79">
        <v>8.9999999999999998E-4</v>
      </c>
    </row>
    <row r="28" spans="2:15">
      <c r="B28" t="s">
        <v>1317</v>
      </c>
      <c r="C28" t="s">
        <v>1318</v>
      </c>
      <c r="D28" t="s">
        <v>103</v>
      </c>
      <c r="E28" t="s">
        <v>126</v>
      </c>
      <c r="F28" t="s">
        <v>1319</v>
      </c>
      <c r="G28" t="s">
        <v>797</v>
      </c>
      <c r="H28" t="s">
        <v>105</v>
      </c>
      <c r="I28" s="78">
        <v>12299.9</v>
      </c>
      <c r="J28" s="78">
        <v>44270</v>
      </c>
      <c r="K28" s="78">
        <v>31.982790000000001</v>
      </c>
      <c r="L28" s="78">
        <v>5477.1485199999997</v>
      </c>
      <c r="M28" s="79">
        <v>1E-4</v>
      </c>
      <c r="N28" s="79">
        <v>2E-3</v>
      </c>
      <c r="O28" s="79">
        <v>2.9999999999999997E-4</v>
      </c>
    </row>
    <row r="29" spans="2:15">
      <c r="B29" t="s">
        <v>1320</v>
      </c>
      <c r="C29" t="s">
        <v>1321</v>
      </c>
      <c r="D29" t="s">
        <v>103</v>
      </c>
      <c r="E29" t="s">
        <v>126</v>
      </c>
      <c r="F29" t="s">
        <v>796</v>
      </c>
      <c r="G29" t="s">
        <v>797</v>
      </c>
      <c r="H29" t="s">
        <v>105</v>
      </c>
      <c r="I29" s="78">
        <v>483300.89</v>
      </c>
      <c r="J29" s="78">
        <v>10590</v>
      </c>
      <c r="K29" s="78">
        <v>0</v>
      </c>
      <c r="L29" s="78">
        <v>51181.564251000003</v>
      </c>
      <c r="M29" s="79">
        <v>4.1000000000000003E-3</v>
      </c>
      <c r="N29" s="79">
        <v>1.8800000000000001E-2</v>
      </c>
      <c r="O29" s="79">
        <v>2.7000000000000001E-3</v>
      </c>
    </row>
    <row r="30" spans="2:15">
      <c r="B30" t="s">
        <v>1322</v>
      </c>
      <c r="C30" t="s">
        <v>1323</v>
      </c>
      <c r="D30" t="s">
        <v>103</v>
      </c>
      <c r="E30" t="s">
        <v>126</v>
      </c>
      <c r="F30" t="s">
        <v>560</v>
      </c>
      <c r="G30" t="s">
        <v>561</v>
      </c>
      <c r="H30" t="s">
        <v>105</v>
      </c>
      <c r="I30" s="78">
        <v>1306075.92</v>
      </c>
      <c r="J30" s="78">
        <v>2198</v>
      </c>
      <c r="K30" s="78">
        <v>0</v>
      </c>
      <c r="L30" s="78">
        <v>28707.5487216</v>
      </c>
      <c r="M30" s="79">
        <v>5.3E-3</v>
      </c>
      <c r="N30" s="79">
        <v>1.06E-2</v>
      </c>
      <c r="O30" s="79">
        <v>1.5E-3</v>
      </c>
    </row>
    <row r="31" spans="2:15">
      <c r="B31" t="s">
        <v>1324</v>
      </c>
      <c r="C31" t="s">
        <v>1325</v>
      </c>
      <c r="D31" t="s">
        <v>103</v>
      </c>
      <c r="E31" t="s">
        <v>126</v>
      </c>
      <c r="F31" t="s">
        <v>943</v>
      </c>
      <c r="G31" t="s">
        <v>944</v>
      </c>
      <c r="H31" t="s">
        <v>105</v>
      </c>
      <c r="I31" s="78">
        <v>1664689.77</v>
      </c>
      <c r="J31" s="78">
        <v>2108</v>
      </c>
      <c r="K31" s="78">
        <v>0</v>
      </c>
      <c r="L31" s="78">
        <v>35091.660351600003</v>
      </c>
      <c r="M31" s="79">
        <v>4.7000000000000002E-3</v>
      </c>
      <c r="N31" s="79">
        <v>1.29E-2</v>
      </c>
      <c r="O31" s="79">
        <v>1.8E-3</v>
      </c>
    </row>
    <row r="32" spans="2:15">
      <c r="B32" t="s">
        <v>1326</v>
      </c>
      <c r="C32" t="s">
        <v>1327</v>
      </c>
      <c r="D32" t="s">
        <v>103</v>
      </c>
      <c r="E32" t="s">
        <v>126</v>
      </c>
      <c r="F32" t="s">
        <v>482</v>
      </c>
      <c r="G32" t="s">
        <v>442</v>
      </c>
      <c r="H32" t="s">
        <v>105</v>
      </c>
      <c r="I32" s="78">
        <v>414738.42</v>
      </c>
      <c r="J32" s="78">
        <v>6482</v>
      </c>
      <c r="K32" s="78">
        <v>0</v>
      </c>
      <c r="L32" s="78">
        <v>26883.344384399999</v>
      </c>
      <c r="M32" s="79">
        <v>3.2000000000000002E-3</v>
      </c>
      <c r="N32" s="79">
        <v>9.9000000000000008E-3</v>
      </c>
      <c r="O32" s="79">
        <v>1.4E-3</v>
      </c>
    </row>
    <row r="33" spans="2:15">
      <c r="B33" t="s">
        <v>1328</v>
      </c>
      <c r="C33" t="s">
        <v>1329</v>
      </c>
      <c r="D33" t="s">
        <v>103</v>
      </c>
      <c r="E33" t="s">
        <v>126</v>
      </c>
      <c r="F33" t="s">
        <v>486</v>
      </c>
      <c r="G33" t="s">
        <v>442</v>
      </c>
      <c r="H33" t="s">
        <v>105</v>
      </c>
      <c r="I33" s="78">
        <v>936231.36</v>
      </c>
      <c r="J33" s="78">
        <v>2507</v>
      </c>
      <c r="K33" s="78">
        <v>0</v>
      </c>
      <c r="L33" s="78">
        <v>23471.320195200002</v>
      </c>
      <c r="M33" s="79">
        <v>2.5000000000000001E-3</v>
      </c>
      <c r="N33" s="79">
        <v>8.6E-3</v>
      </c>
      <c r="O33" s="79">
        <v>1.1999999999999999E-3</v>
      </c>
    </row>
    <row r="34" spans="2:15">
      <c r="B34" t="s">
        <v>1330</v>
      </c>
      <c r="C34" t="s">
        <v>1331</v>
      </c>
      <c r="D34" t="s">
        <v>103</v>
      </c>
      <c r="E34" t="s">
        <v>126</v>
      </c>
      <c r="F34" t="s">
        <v>500</v>
      </c>
      <c r="G34" t="s">
        <v>442</v>
      </c>
      <c r="H34" t="s">
        <v>105</v>
      </c>
      <c r="I34" s="78">
        <v>214201.82</v>
      </c>
      <c r="J34" s="78">
        <v>22050</v>
      </c>
      <c r="K34" s="78">
        <v>0</v>
      </c>
      <c r="L34" s="78">
        <v>47231.50131</v>
      </c>
      <c r="M34" s="79">
        <v>4.4999999999999997E-3</v>
      </c>
      <c r="N34" s="79">
        <v>1.7399999999999999E-2</v>
      </c>
      <c r="O34" s="79">
        <v>2.5000000000000001E-3</v>
      </c>
    </row>
    <row r="35" spans="2:15">
      <c r="B35" t="s">
        <v>1332</v>
      </c>
      <c r="C35" t="s">
        <v>1333</v>
      </c>
      <c r="D35" t="s">
        <v>103</v>
      </c>
      <c r="E35" t="s">
        <v>126</v>
      </c>
      <c r="F35" t="s">
        <v>441</v>
      </c>
      <c r="G35" t="s">
        <v>442</v>
      </c>
      <c r="H35" t="s">
        <v>105</v>
      </c>
      <c r="I35" s="78">
        <v>410095.85</v>
      </c>
      <c r="J35" s="78">
        <v>25250</v>
      </c>
      <c r="K35" s="78">
        <v>0</v>
      </c>
      <c r="L35" s="78">
        <v>103549.202125</v>
      </c>
      <c r="M35" s="79">
        <v>3.3999999999999998E-3</v>
      </c>
      <c r="N35" s="79">
        <v>3.8100000000000002E-2</v>
      </c>
      <c r="O35" s="79">
        <v>5.4999999999999997E-3</v>
      </c>
    </row>
    <row r="36" spans="2:15">
      <c r="B36" t="s">
        <v>1334</v>
      </c>
      <c r="C36" t="s">
        <v>1335</v>
      </c>
      <c r="D36" t="s">
        <v>103</v>
      </c>
      <c r="E36" t="s">
        <v>126</v>
      </c>
      <c r="F36" t="s">
        <v>997</v>
      </c>
      <c r="G36" t="s">
        <v>1336</v>
      </c>
      <c r="H36" t="s">
        <v>105</v>
      </c>
      <c r="I36" s="78">
        <v>366512.71</v>
      </c>
      <c r="J36" s="78">
        <v>3421</v>
      </c>
      <c r="K36" s="78">
        <v>0</v>
      </c>
      <c r="L36" s="78">
        <v>12538.399809099999</v>
      </c>
      <c r="M36" s="79">
        <v>2.9999999999999997E-4</v>
      </c>
      <c r="N36" s="79">
        <v>4.5999999999999999E-3</v>
      </c>
      <c r="O36" s="79">
        <v>6.9999999999999999E-4</v>
      </c>
    </row>
    <row r="37" spans="2:15">
      <c r="B37" t="s">
        <v>1337</v>
      </c>
      <c r="C37" t="s">
        <v>1338</v>
      </c>
      <c r="D37" t="s">
        <v>103</v>
      </c>
      <c r="E37" t="s">
        <v>126</v>
      </c>
      <c r="F37" t="s">
        <v>1339</v>
      </c>
      <c r="G37" t="s">
        <v>1336</v>
      </c>
      <c r="H37" t="s">
        <v>105</v>
      </c>
      <c r="I37" s="78">
        <v>91282.69</v>
      </c>
      <c r="J37" s="78">
        <v>17810</v>
      </c>
      <c r="K37" s="78">
        <v>0</v>
      </c>
      <c r="L37" s="78">
        <v>16257.447088999999</v>
      </c>
      <c r="M37" s="79">
        <v>6.9999999999999999E-4</v>
      </c>
      <c r="N37" s="79">
        <v>6.0000000000000001E-3</v>
      </c>
      <c r="O37" s="79">
        <v>8.9999999999999998E-4</v>
      </c>
    </row>
    <row r="38" spans="2:15">
      <c r="B38" t="s">
        <v>1340</v>
      </c>
      <c r="C38" t="s">
        <v>1341</v>
      </c>
      <c r="D38" t="s">
        <v>103</v>
      </c>
      <c r="E38" t="s">
        <v>126</v>
      </c>
      <c r="F38" t="s">
        <v>1342</v>
      </c>
      <c r="G38" t="s">
        <v>128</v>
      </c>
      <c r="H38" t="s">
        <v>105</v>
      </c>
      <c r="I38" s="78">
        <v>160373.38</v>
      </c>
      <c r="J38" s="78">
        <v>26040</v>
      </c>
      <c r="K38" s="78">
        <v>0</v>
      </c>
      <c r="L38" s="78">
        <v>41761.228152000003</v>
      </c>
      <c r="M38" s="79">
        <v>3.0999999999999999E-3</v>
      </c>
      <c r="N38" s="79">
        <v>1.54E-2</v>
      </c>
      <c r="O38" s="79">
        <v>2.2000000000000001E-3</v>
      </c>
    </row>
    <row r="39" spans="2:15">
      <c r="B39" t="s">
        <v>1343</v>
      </c>
      <c r="C39" t="s">
        <v>1344</v>
      </c>
      <c r="D39" t="s">
        <v>103</v>
      </c>
      <c r="E39" t="s">
        <v>126</v>
      </c>
      <c r="F39" t="s">
        <v>1345</v>
      </c>
      <c r="G39" t="s">
        <v>132</v>
      </c>
      <c r="H39" t="s">
        <v>105</v>
      </c>
      <c r="I39" s="78">
        <v>31365.57</v>
      </c>
      <c r="J39" s="78">
        <v>53560</v>
      </c>
      <c r="K39" s="78">
        <v>0</v>
      </c>
      <c r="L39" s="78">
        <v>16799.399291999998</v>
      </c>
      <c r="M39" s="79">
        <v>4.0000000000000002E-4</v>
      </c>
      <c r="N39" s="79">
        <v>6.1999999999999998E-3</v>
      </c>
      <c r="O39" s="79">
        <v>8.9999999999999998E-4</v>
      </c>
    </row>
    <row r="40" spans="2:15">
      <c r="B40" t="s">
        <v>1346</v>
      </c>
      <c r="C40" t="s">
        <v>1347</v>
      </c>
      <c r="D40" t="s">
        <v>103</v>
      </c>
      <c r="E40" t="s">
        <v>126</v>
      </c>
      <c r="F40" t="s">
        <v>583</v>
      </c>
      <c r="G40" t="s">
        <v>135</v>
      </c>
      <c r="H40" t="s">
        <v>105</v>
      </c>
      <c r="I40" s="78">
        <v>11746820.640000001</v>
      </c>
      <c r="J40" s="78">
        <v>277.5</v>
      </c>
      <c r="K40" s="78">
        <v>0</v>
      </c>
      <c r="L40" s="78">
        <v>32597.427275999999</v>
      </c>
      <c r="M40" s="79">
        <v>4.1999999999999997E-3</v>
      </c>
      <c r="N40" s="79">
        <v>1.2E-2</v>
      </c>
      <c r="O40" s="79">
        <v>1.6999999999999999E-3</v>
      </c>
    </row>
    <row r="41" spans="2:15">
      <c r="B41" s="80" t="s">
        <v>1348</v>
      </c>
      <c r="E41" s="16"/>
      <c r="F41" s="16"/>
      <c r="G41" s="16"/>
      <c r="I41" s="82">
        <v>102781498.65000001</v>
      </c>
      <c r="K41" s="82">
        <v>3339.64192</v>
      </c>
      <c r="L41" s="82">
        <v>594774.52538443997</v>
      </c>
      <c r="N41" s="81">
        <v>0.21890000000000001</v>
      </c>
      <c r="O41" s="81">
        <v>3.1300000000000001E-2</v>
      </c>
    </row>
    <row r="42" spans="2:15">
      <c r="B42" t="s">
        <v>1349</v>
      </c>
      <c r="C42" t="s">
        <v>1350</v>
      </c>
      <c r="D42" t="s">
        <v>103</v>
      </c>
      <c r="E42" t="s">
        <v>126</v>
      </c>
      <c r="F42" t="s">
        <v>1351</v>
      </c>
      <c r="G42" t="s">
        <v>1352</v>
      </c>
      <c r="H42" t="s">
        <v>105</v>
      </c>
      <c r="I42" s="78">
        <v>153615.12</v>
      </c>
      <c r="J42" s="78">
        <v>6056</v>
      </c>
      <c r="K42" s="78">
        <v>0</v>
      </c>
      <c r="L42" s="78">
        <v>9302.9316672000004</v>
      </c>
      <c r="M42" s="79">
        <v>6.1999999999999998E-3</v>
      </c>
      <c r="N42" s="79">
        <v>3.3999999999999998E-3</v>
      </c>
      <c r="O42" s="79">
        <v>5.0000000000000001E-4</v>
      </c>
    </row>
    <row r="43" spans="2:15">
      <c r="B43" t="s">
        <v>1353</v>
      </c>
      <c r="C43" t="s">
        <v>1354</v>
      </c>
      <c r="D43" t="s">
        <v>103</v>
      </c>
      <c r="E43" t="s">
        <v>126</v>
      </c>
      <c r="F43" t="s">
        <v>1355</v>
      </c>
      <c r="G43" t="s">
        <v>1352</v>
      </c>
      <c r="H43" t="s">
        <v>105</v>
      </c>
      <c r="I43" s="78">
        <v>859843.96</v>
      </c>
      <c r="J43" s="78">
        <v>2885</v>
      </c>
      <c r="K43" s="78">
        <v>0</v>
      </c>
      <c r="L43" s="78">
        <v>24806.498245999999</v>
      </c>
      <c r="M43" s="79">
        <v>8.0000000000000002E-3</v>
      </c>
      <c r="N43" s="79">
        <v>9.1000000000000004E-3</v>
      </c>
      <c r="O43" s="79">
        <v>1.2999999999999999E-3</v>
      </c>
    </row>
    <row r="44" spans="2:15">
      <c r="B44" t="s">
        <v>1356</v>
      </c>
      <c r="C44" t="s">
        <v>1357</v>
      </c>
      <c r="D44" t="s">
        <v>103</v>
      </c>
      <c r="E44" t="s">
        <v>126</v>
      </c>
      <c r="F44" t="s">
        <v>966</v>
      </c>
      <c r="G44" t="s">
        <v>537</v>
      </c>
      <c r="H44" t="s">
        <v>105</v>
      </c>
      <c r="I44" s="78">
        <v>1057280.06</v>
      </c>
      <c r="J44" s="78">
        <v>2933</v>
      </c>
      <c r="K44" s="78">
        <v>0</v>
      </c>
      <c r="L44" s="78">
        <v>31010.024159799999</v>
      </c>
      <c r="M44" s="79">
        <v>7.4000000000000003E-3</v>
      </c>
      <c r="N44" s="79">
        <v>1.14E-2</v>
      </c>
      <c r="O44" s="79">
        <v>1.6000000000000001E-3</v>
      </c>
    </row>
    <row r="45" spans="2:15">
      <c r="B45" t="s">
        <v>1358</v>
      </c>
      <c r="C45" t="s">
        <v>1359</v>
      </c>
      <c r="D45" t="s">
        <v>103</v>
      </c>
      <c r="E45" t="s">
        <v>126</v>
      </c>
      <c r="F45" t="s">
        <v>1360</v>
      </c>
      <c r="G45" t="s">
        <v>1361</v>
      </c>
      <c r="H45" t="s">
        <v>105</v>
      </c>
      <c r="I45" s="78">
        <v>62172.15</v>
      </c>
      <c r="J45" s="78">
        <v>2370</v>
      </c>
      <c r="K45" s="78">
        <v>0</v>
      </c>
      <c r="L45" s="78">
        <v>1473.479955</v>
      </c>
      <c r="M45" s="79">
        <v>1.5E-3</v>
      </c>
      <c r="N45" s="79">
        <v>5.0000000000000001E-4</v>
      </c>
      <c r="O45" s="79">
        <v>1E-4</v>
      </c>
    </row>
    <row r="46" spans="2:15">
      <c r="B46" t="s">
        <v>1362</v>
      </c>
      <c r="C46" t="s">
        <v>1363</v>
      </c>
      <c r="D46" t="s">
        <v>103</v>
      </c>
      <c r="E46" t="s">
        <v>126</v>
      </c>
      <c r="F46" t="s">
        <v>1364</v>
      </c>
      <c r="G46" t="s">
        <v>1361</v>
      </c>
      <c r="H46" t="s">
        <v>105</v>
      </c>
      <c r="I46" s="78">
        <v>468790.77</v>
      </c>
      <c r="J46" s="78">
        <v>206.6</v>
      </c>
      <c r="K46" s="78">
        <v>0</v>
      </c>
      <c r="L46" s="78">
        <v>968.52173082000002</v>
      </c>
      <c r="M46" s="79">
        <v>1.2999999999999999E-3</v>
      </c>
      <c r="N46" s="79">
        <v>4.0000000000000002E-4</v>
      </c>
      <c r="O46" s="79">
        <v>1E-4</v>
      </c>
    </row>
    <row r="47" spans="2:15">
      <c r="B47" t="s">
        <v>1365</v>
      </c>
      <c r="C47" t="s">
        <v>1366</v>
      </c>
      <c r="D47" t="s">
        <v>103</v>
      </c>
      <c r="E47" t="s">
        <v>126</v>
      </c>
      <c r="F47" t="s">
        <v>1367</v>
      </c>
      <c r="G47" t="s">
        <v>533</v>
      </c>
      <c r="H47" t="s">
        <v>105</v>
      </c>
      <c r="I47" s="78">
        <v>63153.72</v>
      </c>
      <c r="J47" s="78">
        <v>12600</v>
      </c>
      <c r="K47" s="78">
        <v>0</v>
      </c>
      <c r="L47" s="78">
        <v>7957.3687200000004</v>
      </c>
      <c r="M47" s="79">
        <v>4.3E-3</v>
      </c>
      <c r="N47" s="79">
        <v>2.8999999999999998E-3</v>
      </c>
      <c r="O47" s="79">
        <v>4.0000000000000002E-4</v>
      </c>
    </row>
    <row r="48" spans="2:15">
      <c r="B48" t="s">
        <v>1368</v>
      </c>
      <c r="C48" t="s">
        <v>1369</v>
      </c>
      <c r="D48" t="s">
        <v>103</v>
      </c>
      <c r="E48" t="s">
        <v>126</v>
      </c>
      <c r="F48" t="s">
        <v>1370</v>
      </c>
      <c r="G48" t="s">
        <v>533</v>
      </c>
      <c r="H48" t="s">
        <v>105</v>
      </c>
      <c r="I48" s="78">
        <v>228014.6</v>
      </c>
      <c r="J48" s="78">
        <v>5188</v>
      </c>
      <c r="K48" s="78">
        <v>0</v>
      </c>
      <c r="L48" s="78">
        <v>11829.397448</v>
      </c>
      <c r="M48" s="79">
        <v>3.3999999999999998E-3</v>
      </c>
      <c r="N48" s="79">
        <v>4.4000000000000003E-3</v>
      </c>
      <c r="O48" s="79">
        <v>5.9999999999999995E-4</v>
      </c>
    </row>
    <row r="49" spans="2:15">
      <c r="B49" t="s">
        <v>1371</v>
      </c>
      <c r="C49" t="s">
        <v>1372</v>
      </c>
      <c r="D49" t="s">
        <v>103</v>
      </c>
      <c r="E49" t="s">
        <v>126</v>
      </c>
      <c r="F49" t="s">
        <v>1373</v>
      </c>
      <c r="G49" t="s">
        <v>533</v>
      </c>
      <c r="H49" t="s">
        <v>105</v>
      </c>
      <c r="I49" s="78">
        <v>210256.24</v>
      </c>
      <c r="J49" s="78">
        <v>5049</v>
      </c>
      <c r="K49" s="78">
        <v>0</v>
      </c>
      <c r="L49" s="78">
        <v>10615.8375576</v>
      </c>
      <c r="M49" s="79">
        <v>3.3E-3</v>
      </c>
      <c r="N49" s="79">
        <v>3.8999999999999998E-3</v>
      </c>
      <c r="O49" s="79">
        <v>5.9999999999999995E-4</v>
      </c>
    </row>
    <row r="50" spans="2:15">
      <c r="B50" t="s">
        <v>1374</v>
      </c>
      <c r="C50" t="s">
        <v>1375</v>
      </c>
      <c r="D50" t="s">
        <v>103</v>
      </c>
      <c r="E50" t="s">
        <v>126</v>
      </c>
      <c r="F50" t="s">
        <v>888</v>
      </c>
      <c r="G50" t="s">
        <v>761</v>
      </c>
      <c r="H50" t="s">
        <v>105</v>
      </c>
      <c r="I50" s="78">
        <v>30439.93</v>
      </c>
      <c r="J50" s="78">
        <v>153300</v>
      </c>
      <c r="K50" s="78">
        <v>0</v>
      </c>
      <c r="L50" s="78">
        <v>46664.412689999997</v>
      </c>
      <c r="M50" s="79">
        <v>7.9000000000000008E-3</v>
      </c>
      <c r="N50" s="79">
        <v>1.72E-2</v>
      </c>
      <c r="O50" s="79">
        <v>2.5000000000000001E-3</v>
      </c>
    </row>
    <row r="51" spans="2:15">
      <c r="B51" t="s">
        <v>1376</v>
      </c>
      <c r="C51" t="s">
        <v>1377</v>
      </c>
      <c r="D51" t="s">
        <v>103</v>
      </c>
      <c r="E51" t="s">
        <v>126</v>
      </c>
      <c r="F51" t="s">
        <v>1378</v>
      </c>
      <c r="G51" t="s">
        <v>761</v>
      </c>
      <c r="H51" t="s">
        <v>105</v>
      </c>
      <c r="I51" s="78">
        <v>59309.95</v>
      </c>
      <c r="J51" s="78">
        <v>10240</v>
      </c>
      <c r="K51" s="78">
        <v>0</v>
      </c>
      <c r="L51" s="78">
        <v>6073.3388800000002</v>
      </c>
      <c r="M51" s="79">
        <v>1.6000000000000001E-3</v>
      </c>
      <c r="N51" s="79">
        <v>2.2000000000000001E-3</v>
      </c>
      <c r="O51" s="79">
        <v>2.9999999999999997E-4</v>
      </c>
    </row>
    <row r="52" spans="2:15">
      <c r="B52" t="s">
        <v>1379</v>
      </c>
      <c r="C52" t="s">
        <v>1380</v>
      </c>
      <c r="D52" t="s">
        <v>103</v>
      </c>
      <c r="E52" t="s">
        <v>126</v>
      </c>
      <c r="F52" t="s">
        <v>984</v>
      </c>
      <c r="G52" t="s">
        <v>728</v>
      </c>
      <c r="H52" t="s">
        <v>105</v>
      </c>
      <c r="I52" s="78">
        <v>76434255.849999994</v>
      </c>
      <c r="J52" s="78">
        <v>62.7</v>
      </c>
      <c r="K52" s="78">
        <v>3339.64192</v>
      </c>
      <c r="L52" s="78">
        <v>51263.920337950003</v>
      </c>
      <c r="M52" s="79">
        <v>1.4800000000000001E-2</v>
      </c>
      <c r="N52" s="79">
        <v>1.89E-2</v>
      </c>
      <c r="O52" s="79">
        <v>2.7000000000000001E-3</v>
      </c>
    </row>
    <row r="53" spans="2:15">
      <c r="B53" t="s">
        <v>1381</v>
      </c>
      <c r="C53" t="s">
        <v>1382</v>
      </c>
      <c r="D53" t="s">
        <v>103</v>
      </c>
      <c r="E53" t="s">
        <v>126</v>
      </c>
      <c r="F53" t="s">
        <v>1383</v>
      </c>
      <c r="G53" t="s">
        <v>728</v>
      </c>
      <c r="H53" t="s">
        <v>105</v>
      </c>
      <c r="I53" s="78">
        <v>611858.06999999995</v>
      </c>
      <c r="J53" s="78">
        <v>2064</v>
      </c>
      <c r="K53" s="78">
        <v>0</v>
      </c>
      <c r="L53" s="78">
        <v>12628.750564800001</v>
      </c>
      <c r="M53" s="79">
        <v>6.1999999999999998E-3</v>
      </c>
      <c r="N53" s="79">
        <v>4.5999999999999999E-3</v>
      </c>
      <c r="O53" s="79">
        <v>6.9999999999999999E-4</v>
      </c>
    </row>
    <row r="54" spans="2:15">
      <c r="B54" t="s">
        <v>1384</v>
      </c>
      <c r="C54" t="s">
        <v>1385</v>
      </c>
      <c r="D54" t="s">
        <v>103</v>
      </c>
      <c r="E54" t="s">
        <v>126</v>
      </c>
      <c r="F54" t="s">
        <v>1386</v>
      </c>
      <c r="G54" t="s">
        <v>728</v>
      </c>
      <c r="H54" t="s">
        <v>105</v>
      </c>
      <c r="I54" s="78">
        <v>5835207.0499999998</v>
      </c>
      <c r="J54" s="78">
        <v>264.3</v>
      </c>
      <c r="K54" s="78">
        <v>0</v>
      </c>
      <c r="L54" s="78">
        <v>15422.452233149999</v>
      </c>
      <c r="M54" s="79">
        <v>5.1999999999999998E-3</v>
      </c>
      <c r="N54" s="79">
        <v>5.7000000000000002E-3</v>
      </c>
      <c r="O54" s="79">
        <v>8.0000000000000004E-4</v>
      </c>
    </row>
    <row r="55" spans="2:15">
      <c r="B55" t="s">
        <v>1387</v>
      </c>
      <c r="C55" t="s">
        <v>1388</v>
      </c>
      <c r="D55" t="s">
        <v>103</v>
      </c>
      <c r="E55" t="s">
        <v>126</v>
      </c>
      <c r="F55" t="s">
        <v>987</v>
      </c>
      <c r="G55" t="s">
        <v>728</v>
      </c>
      <c r="H55" t="s">
        <v>105</v>
      </c>
      <c r="I55" s="78">
        <v>622076.73</v>
      </c>
      <c r="J55" s="78">
        <v>801</v>
      </c>
      <c r="K55" s="78">
        <v>0</v>
      </c>
      <c r="L55" s="78">
        <v>4982.8346073000002</v>
      </c>
      <c r="M55" s="79">
        <v>7.0000000000000001E-3</v>
      </c>
      <c r="N55" s="79">
        <v>1.8E-3</v>
      </c>
      <c r="O55" s="79">
        <v>2.9999999999999997E-4</v>
      </c>
    </row>
    <row r="56" spans="2:15">
      <c r="B56" t="s">
        <v>1389</v>
      </c>
      <c r="C56" t="s">
        <v>1390</v>
      </c>
      <c r="D56" t="s">
        <v>103</v>
      </c>
      <c r="E56" t="s">
        <v>126</v>
      </c>
      <c r="F56" t="s">
        <v>1391</v>
      </c>
      <c r="G56" t="s">
        <v>1392</v>
      </c>
      <c r="H56" t="s">
        <v>105</v>
      </c>
      <c r="I56" s="78">
        <v>30001.31</v>
      </c>
      <c r="J56" s="78">
        <v>14290</v>
      </c>
      <c r="K56" s="78">
        <v>0</v>
      </c>
      <c r="L56" s="78">
        <v>4287.187199</v>
      </c>
      <c r="M56" s="79">
        <v>5.7999999999999996E-3</v>
      </c>
      <c r="N56" s="79">
        <v>1.6000000000000001E-3</v>
      </c>
      <c r="O56" s="79">
        <v>2.0000000000000001E-4</v>
      </c>
    </row>
    <row r="57" spans="2:15">
      <c r="B57" t="s">
        <v>1393</v>
      </c>
      <c r="C57" t="s">
        <v>1394</v>
      </c>
      <c r="D57" t="s">
        <v>103</v>
      </c>
      <c r="E57" t="s">
        <v>126</v>
      </c>
      <c r="F57" t="s">
        <v>1395</v>
      </c>
      <c r="G57" t="s">
        <v>580</v>
      </c>
      <c r="H57" t="s">
        <v>105</v>
      </c>
      <c r="I57" s="78">
        <v>50123.31</v>
      </c>
      <c r="J57" s="78">
        <v>15440</v>
      </c>
      <c r="K57" s="78">
        <v>0</v>
      </c>
      <c r="L57" s="78">
        <v>7739.0390639999996</v>
      </c>
      <c r="M57" s="79">
        <v>5.1999999999999998E-3</v>
      </c>
      <c r="N57" s="79">
        <v>2.8E-3</v>
      </c>
      <c r="O57" s="79">
        <v>4.0000000000000002E-4</v>
      </c>
    </row>
    <row r="58" spans="2:15">
      <c r="B58" t="s">
        <v>1396</v>
      </c>
      <c r="C58" t="s">
        <v>1397</v>
      </c>
      <c r="D58" t="s">
        <v>103</v>
      </c>
      <c r="E58" t="s">
        <v>126</v>
      </c>
      <c r="F58" t="s">
        <v>1398</v>
      </c>
      <c r="G58" t="s">
        <v>1316</v>
      </c>
      <c r="H58" t="s">
        <v>105</v>
      </c>
      <c r="I58" s="78">
        <v>24419.68</v>
      </c>
      <c r="J58" s="78">
        <v>13140</v>
      </c>
      <c r="K58" s="78">
        <v>0</v>
      </c>
      <c r="L58" s="78">
        <v>3208.7459520000002</v>
      </c>
      <c r="M58" s="79">
        <v>8.9999999999999998E-4</v>
      </c>
      <c r="N58" s="79">
        <v>1.1999999999999999E-3</v>
      </c>
      <c r="O58" s="79">
        <v>2.0000000000000001E-4</v>
      </c>
    </row>
    <row r="59" spans="2:15">
      <c r="B59" t="s">
        <v>1399</v>
      </c>
      <c r="C59" t="s">
        <v>1400</v>
      </c>
      <c r="D59" t="s">
        <v>103</v>
      </c>
      <c r="E59" t="s">
        <v>126</v>
      </c>
      <c r="F59" t="s">
        <v>1401</v>
      </c>
      <c r="G59" t="s">
        <v>1316</v>
      </c>
      <c r="H59" t="s">
        <v>105</v>
      </c>
      <c r="I59" s="78">
        <v>34223.480000000003</v>
      </c>
      <c r="J59" s="78">
        <v>3797</v>
      </c>
      <c r="K59" s="78">
        <v>0</v>
      </c>
      <c r="L59" s="78">
        <v>1299.4655356000001</v>
      </c>
      <c r="M59" s="79">
        <v>8.0000000000000004E-4</v>
      </c>
      <c r="N59" s="79">
        <v>5.0000000000000001E-4</v>
      </c>
      <c r="O59" s="79">
        <v>1E-4</v>
      </c>
    </row>
    <row r="60" spans="2:15">
      <c r="B60" t="s">
        <v>1402</v>
      </c>
      <c r="C60" t="s">
        <v>1403</v>
      </c>
      <c r="D60" t="s">
        <v>103</v>
      </c>
      <c r="E60" t="s">
        <v>126</v>
      </c>
      <c r="F60" t="s">
        <v>1404</v>
      </c>
      <c r="G60" t="s">
        <v>797</v>
      </c>
      <c r="H60" t="s">
        <v>105</v>
      </c>
      <c r="I60" s="78">
        <v>80983.77</v>
      </c>
      <c r="J60" s="78">
        <v>9538</v>
      </c>
      <c r="K60" s="78">
        <v>0</v>
      </c>
      <c r="L60" s="78">
        <v>7724.2319826000003</v>
      </c>
      <c r="M60" s="79">
        <v>6.4000000000000003E-3</v>
      </c>
      <c r="N60" s="79">
        <v>2.8E-3</v>
      </c>
      <c r="O60" s="79">
        <v>4.0000000000000002E-4</v>
      </c>
    </row>
    <row r="61" spans="2:15">
      <c r="B61" t="s">
        <v>1405</v>
      </c>
      <c r="C61" t="s">
        <v>1406</v>
      </c>
      <c r="D61" t="s">
        <v>103</v>
      </c>
      <c r="E61" t="s">
        <v>126</v>
      </c>
      <c r="F61" t="s">
        <v>1407</v>
      </c>
      <c r="G61" t="s">
        <v>561</v>
      </c>
      <c r="H61" t="s">
        <v>105</v>
      </c>
      <c r="I61" s="78">
        <v>82779.92</v>
      </c>
      <c r="J61" s="78">
        <v>7901</v>
      </c>
      <c r="K61" s="78">
        <v>0</v>
      </c>
      <c r="L61" s="78">
        <v>6540.4414791999998</v>
      </c>
      <c r="M61" s="79">
        <v>7.6E-3</v>
      </c>
      <c r="N61" s="79">
        <v>2.3999999999999998E-3</v>
      </c>
      <c r="O61" s="79">
        <v>2.9999999999999997E-4</v>
      </c>
    </row>
    <row r="62" spans="2:15">
      <c r="B62" t="s">
        <v>1408</v>
      </c>
      <c r="C62" t="s">
        <v>1409</v>
      </c>
      <c r="D62" t="s">
        <v>103</v>
      </c>
      <c r="E62" t="s">
        <v>126</v>
      </c>
      <c r="F62" t="s">
        <v>1410</v>
      </c>
      <c r="G62" t="s">
        <v>561</v>
      </c>
      <c r="H62" t="s">
        <v>105</v>
      </c>
      <c r="I62" s="78">
        <v>53702.79</v>
      </c>
      <c r="J62" s="78">
        <v>19860</v>
      </c>
      <c r="K62" s="78">
        <v>0</v>
      </c>
      <c r="L62" s="78">
        <v>10665.374094000001</v>
      </c>
      <c r="M62" s="79">
        <v>3.8999999999999998E-3</v>
      </c>
      <c r="N62" s="79">
        <v>3.8999999999999998E-3</v>
      </c>
      <c r="O62" s="79">
        <v>5.9999999999999995E-4</v>
      </c>
    </row>
    <row r="63" spans="2:15">
      <c r="B63" t="s">
        <v>1411</v>
      </c>
      <c r="C63" t="s">
        <v>1412</v>
      </c>
      <c r="D63" t="s">
        <v>103</v>
      </c>
      <c r="E63" t="s">
        <v>126</v>
      </c>
      <c r="F63" t="s">
        <v>1413</v>
      </c>
      <c r="G63" t="s">
        <v>944</v>
      </c>
      <c r="H63" t="s">
        <v>105</v>
      </c>
      <c r="I63" s="78">
        <v>927433.27</v>
      </c>
      <c r="J63" s="78">
        <v>1499</v>
      </c>
      <c r="K63" s="78">
        <v>0</v>
      </c>
      <c r="L63" s="78">
        <v>13902.2247173</v>
      </c>
      <c r="M63" s="79">
        <v>8.5000000000000006E-3</v>
      </c>
      <c r="N63" s="79">
        <v>5.1000000000000004E-3</v>
      </c>
      <c r="O63" s="79">
        <v>6.9999999999999999E-4</v>
      </c>
    </row>
    <row r="64" spans="2:15">
      <c r="B64" t="s">
        <v>1414</v>
      </c>
      <c r="C64" t="s">
        <v>1415</v>
      </c>
      <c r="D64" t="s">
        <v>103</v>
      </c>
      <c r="E64" t="s">
        <v>126</v>
      </c>
      <c r="F64" t="s">
        <v>1416</v>
      </c>
      <c r="G64" t="s">
        <v>944</v>
      </c>
      <c r="H64" t="s">
        <v>105</v>
      </c>
      <c r="I64" s="78">
        <v>136949.26999999999</v>
      </c>
      <c r="J64" s="78">
        <v>6647</v>
      </c>
      <c r="K64" s="78">
        <v>0</v>
      </c>
      <c r="L64" s="78">
        <v>9103.0179769000006</v>
      </c>
      <c r="M64" s="79">
        <v>9.4999999999999998E-3</v>
      </c>
      <c r="N64" s="79">
        <v>3.3999999999999998E-3</v>
      </c>
      <c r="O64" s="79">
        <v>5.0000000000000001E-4</v>
      </c>
    </row>
    <row r="65" spans="2:15">
      <c r="B65" t="s">
        <v>1417</v>
      </c>
      <c r="C65" t="s">
        <v>1418</v>
      </c>
      <c r="D65" t="s">
        <v>103</v>
      </c>
      <c r="E65" t="s">
        <v>126</v>
      </c>
      <c r="F65" t="s">
        <v>1419</v>
      </c>
      <c r="G65" t="s">
        <v>944</v>
      </c>
      <c r="H65" t="s">
        <v>105</v>
      </c>
      <c r="I65" s="78">
        <v>32202.26</v>
      </c>
      <c r="J65" s="78">
        <v>13550</v>
      </c>
      <c r="K65" s="78">
        <v>0</v>
      </c>
      <c r="L65" s="78">
        <v>4363.4062299999996</v>
      </c>
      <c r="M65" s="79">
        <v>3.5999999999999999E-3</v>
      </c>
      <c r="N65" s="79">
        <v>1.6000000000000001E-3</v>
      </c>
      <c r="O65" s="79">
        <v>2.0000000000000001E-4</v>
      </c>
    </row>
    <row r="66" spans="2:15">
      <c r="B66" t="s">
        <v>1420</v>
      </c>
      <c r="C66" t="s">
        <v>1421</v>
      </c>
      <c r="D66" t="s">
        <v>103</v>
      </c>
      <c r="E66" t="s">
        <v>126</v>
      </c>
      <c r="F66" t="s">
        <v>1422</v>
      </c>
      <c r="G66" t="s">
        <v>944</v>
      </c>
      <c r="H66" t="s">
        <v>105</v>
      </c>
      <c r="I66" s="78">
        <v>12291.2</v>
      </c>
      <c r="J66" s="78">
        <v>29110</v>
      </c>
      <c r="K66" s="78">
        <v>0</v>
      </c>
      <c r="L66" s="78">
        <v>3577.9683199999999</v>
      </c>
      <c r="M66" s="79">
        <v>4.4000000000000003E-3</v>
      </c>
      <c r="N66" s="79">
        <v>1.2999999999999999E-3</v>
      </c>
      <c r="O66" s="79">
        <v>2.0000000000000001E-4</v>
      </c>
    </row>
    <row r="67" spans="2:15">
      <c r="B67" t="s">
        <v>1423</v>
      </c>
      <c r="C67" t="s">
        <v>1424</v>
      </c>
      <c r="D67" t="s">
        <v>103</v>
      </c>
      <c r="E67" t="s">
        <v>126</v>
      </c>
      <c r="F67" t="s">
        <v>708</v>
      </c>
      <c r="G67" t="s">
        <v>442</v>
      </c>
      <c r="H67" t="s">
        <v>105</v>
      </c>
      <c r="I67" s="78">
        <v>973692.36</v>
      </c>
      <c r="J67" s="78">
        <v>700.4</v>
      </c>
      <c r="K67" s="78">
        <v>0</v>
      </c>
      <c r="L67" s="78">
        <v>6819.7412894400004</v>
      </c>
      <c r="M67" s="79">
        <v>4.5999999999999999E-3</v>
      </c>
      <c r="N67" s="79">
        <v>2.5000000000000001E-3</v>
      </c>
      <c r="O67" s="79">
        <v>4.0000000000000002E-4</v>
      </c>
    </row>
    <row r="68" spans="2:15">
      <c r="B68" t="s">
        <v>1425</v>
      </c>
      <c r="C68" t="s">
        <v>1426</v>
      </c>
      <c r="D68" t="s">
        <v>103</v>
      </c>
      <c r="E68" t="s">
        <v>126</v>
      </c>
      <c r="F68" t="s">
        <v>497</v>
      </c>
      <c r="G68" t="s">
        <v>442</v>
      </c>
      <c r="H68" t="s">
        <v>105</v>
      </c>
      <c r="I68" s="78">
        <v>29579.58</v>
      </c>
      <c r="J68" s="78">
        <v>265400</v>
      </c>
      <c r="K68" s="78">
        <v>0</v>
      </c>
      <c r="L68" s="78">
        <v>78504.205319999994</v>
      </c>
      <c r="M68" s="79">
        <v>1.38E-2</v>
      </c>
      <c r="N68" s="79">
        <v>2.8899999999999999E-2</v>
      </c>
      <c r="O68" s="79">
        <v>4.1000000000000003E-3</v>
      </c>
    </row>
    <row r="69" spans="2:15">
      <c r="B69" t="s">
        <v>1427</v>
      </c>
      <c r="C69" t="s">
        <v>1428</v>
      </c>
      <c r="D69" t="s">
        <v>103</v>
      </c>
      <c r="E69" t="s">
        <v>126</v>
      </c>
      <c r="F69" t="s">
        <v>1429</v>
      </c>
      <c r="G69" t="s">
        <v>442</v>
      </c>
      <c r="H69" t="s">
        <v>105</v>
      </c>
      <c r="I69" s="78">
        <v>71638.11</v>
      </c>
      <c r="J69" s="78">
        <v>10140</v>
      </c>
      <c r="K69" s="78">
        <v>0</v>
      </c>
      <c r="L69" s="78">
        <v>7264.1043540000001</v>
      </c>
      <c r="M69" s="79">
        <v>3.8E-3</v>
      </c>
      <c r="N69" s="79">
        <v>2.7000000000000001E-3</v>
      </c>
      <c r="O69" s="79">
        <v>4.0000000000000002E-4</v>
      </c>
    </row>
    <row r="70" spans="2:15">
      <c r="B70" t="s">
        <v>1430</v>
      </c>
      <c r="C70" t="s">
        <v>1431</v>
      </c>
      <c r="D70" t="s">
        <v>103</v>
      </c>
      <c r="E70" t="s">
        <v>126</v>
      </c>
      <c r="F70" t="s">
        <v>545</v>
      </c>
      <c r="G70" t="s">
        <v>442</v>
      </c>
      <c r="H70" t="s">
        <v>105</v>
      </c>
      <c r="I70" s="78">
        <v>13614.23</v>
      </c>
      <c r="J70" s="78">
        <v>76010</v>
      </c>
      <c r="K70" s="78">
        <v>0</v>
      </c>
      <c r="L70" s="78">
        <v>10348.176223</v>
      </c>
      <c r="M70" s="79">
        <v>2.5000000000000001E-3</v>
      </c>
      <c r="N70" s="79">
        <v>3.8E-3</v>
      </c>
      <c r="O70" s="79">
        <v>5.0000000000000001E-4</v>
      </c>
    </row>
    <row r="71" spans="2:15">
      <c r="B71" t="s">
        <v>1432</v>
      </c>
      <c r="C71" t="s">
        <v>1433</v>
      </c>
      <c r="D71" t="s">
        <v>103</v>
      </c>
      <c r="E71" t="s">
        <v>126</v>
      </c>
      <c r="F71" t="s">
        <v>640</v>
      </c>
      <c r="G71" t="s">
        <v>442</v>
      </c>
      <c r="H71" t="s">
        <v>105</v>
      </c>
      <c r="I71" s="78">
        <v>1640761.68</v>
      </c>
      <c r="J71" s="78">
        <v>943</v>
      </c>
      <c r="K71" s="78">
        <v>0</v>
      </c>
      <c r="L71" s="78">
        <v>15472.3826424</v>
      </c>
      <c r="M71" s="79">
        <v>2E-3</v>
      </c>
      <c r="N71" s="79">
        <v>5.7000000000000002E-3</v>
      </c>
      <c r="O71" s="79">
        <v>8.0000000000000004E-4</v>
      </c>
    </row>
    <row r="72" spans="2:15">
      <c r="B72" t="s">
        <v>1434</v>
      </c>
      <c r="C72" t="s">
        <v>1435</v>
      </c>
      <c r="D72" t="s">
        <v>103</v>
      </c>
      <c r="E72" t="s">
        <v>126</v>
      </c>
      <c r="F72" t="s">
        <v>511</v>
      </c>
      <c r="G72" t="s">
        <v>442</v>
      </c>
      <c r="H72" t="s">
        <v>105</v>
      </c>
      <c r="I72" s="78">
        <v>849814.68</v>
      </c>
      <c r="J72" s="78">
        <v>2064</v>
      </c>
      <c r="K72" s="78">
        <v>0</v>
      </c>
      <c r="L72" s="78">
        <v>17540.174995199999</v>
      </c>
      <c r="M72" s="79">
        <v>4.7999999999999996E-3</v>
      </c>
      <c r="N72" s="79">
        <v>6.4999999999999997E-3</v>
      </c>
      <c r="O72" s="79">
        <v>8.9999999999999998E-4</v>
      </c>
    </row>
    <row r="73" spans="2:15">
      <c r="B73" t="s">
        <v>1436</v>
      </c>
      <c r="C73" t="s">
        <v>1437</v>
      </c>
      <c r="D73" t="s">
        <v>103</v>
      </c>
      <c r="E73" t="s">
        <v>126</v>
      </c>
      <c r="F73" t="s">
        <v>1438</v>
      </c>
      <c r="G73" t="s">
        <v>1439</v>
      </c>
      <c r="H73" t="s">
        <v>105</v>
      </c>
      <c r="I73" s="78">
        <v>2266010.02</v>
      </c>
      <c r="J73" s="78">
        <v>260.39999999999998</v>
      </c>
      <c r="K73" s="78">
        <v>0</v>
      </c>
      <c r="L73" s="78">
        <v>5900.6900920799999</v>
      </c>
      <c r="M73" s="79">
        <v>7.4000000000000003E-3</v>
      </c>
      <c r="N73" s="79">
        <v>2.2000000000000001E-3</v>
      </c>
      <c r="O73" s="79">
        <v>2.9999999999999997E-4</v>
      </c>
    </row>
    <row r="74" spans="2:15">
      <c r="B74" t="s">
        <v>1440</v>
      </c>
      <c r="C74" t="s">
        <v>1441</v>
      </c>
      <c r="D74" t="s">
        <v>103</v>
      </c>
      <c r="E74" t="s">
        <v>126</v>
      </c>
      <c r="F74" t="s">
        <v>1442</v>
      </c>
      <c r="G74" t="s">
        <v>128</v>
      </c>
      <c r="H74" t="s">
        <v>105</v>
      </c>
      <c r="I74" s="78">
        <v>4485271.8600000003</v>
      </c>
      <c r="J74" s="78">
        <v>434</v>
      </c>
      <c r="K74" s="78">
        <v>0</v>
      </c>
      <c r="L74" s="78">
        <v>19466.079872400001</v>
      </c>
      <c r="M74" s="79">
        <v>6.0000000000000001E-3</v>
      </c>
      <c r="N74" s="79">
        <v>7.1999999999999998E-3</v>
      </c>
      <c r="O74" s="79">
        <v>1E-3</v>
      </c>
    </row>
    <row r="75" spans="2:15">
      <c r="B75" t="s">
        <v>1443</v>
      </c>
      <c r="C75" t="s">
        <v>1444</v>
      </c>
      <c r="D75" t="s">
        <v>103</v>
      </c>
      <c r="E75" t="s">
        <v>126</v>
      </c>
      <c r="F75" t="s">
        <v>1445</v>
      </c>
      <c r="G75" t="s">
        <v>128</v>
      </c>
      <c r="H75" t="s">
        <v>105</v>
      </c>
      <c r="I75" s="78">
        <v>1991652.36</v>
      </c>
      <c r="J75" s="78">
        <v>1031</v>
      </c>
      <c r="K75" s="78">
        <v>0</v>
      </c>
      <c r="L75" s="78">
        <v>20533.9358316</v>
      </c>
      <c r="M75" s="79">
        <v>4.7000000000000002E-3</v>
      </c>
      <c r="N75" s="79">
        <v>7.6E-3</v>
      </c>
      <c r="O75" s="79">
        <v>1.1000000000000001E-3</v>
      </c>
    </row>
    <row r="76" spans="2:15">
      <c r="B76" t="s">
        <v>1446</v>
      </c>
      <c r="C76" t="s">
        <v>1447</v>
      </c>
      <c r="D76" t="s">
        <v>103</v>
      </c>
      <c r="E76" t="s">
        <v>126</v>
      </c>
      <c r="F76" t="s">
        <v>1448</v>
      </c>
      <c r="G76" t="s">
        <v>1449</v>
      </c>
      <c r="H76" t="s">
        <v>105</v>
      </c>
      <c r="I76" s="78">
        <v>44084.34</v>
      </c>
      <c r="J76" s="78">
        <v>26410</v>
      </c>
      <c r="K76" s="78">
        <v>0</v>
      </c>
      <c r="L76" s="78">
        <v>11642.674193999999</v>
      </c>
      <c r="M76" s="79">
        <v>6.4999999999999997E-3</v>
      </c>
      <c r="N76" s="79">
        <v>4.3E-3</v>
      </c>
      <c r="O76" s="79">
        <v>5.9999999999999995E-4</v>
      </c>
    </row>
    <row r="77" spans="2:15">
      <c r="B77" t="s">
        <v>1450</v>
      </c>
      <c r="C77" t="s">
        <v>1451</v>
      </c>
      <c r="D77" t="s">
        <v>103</v>
      </c>
      <c r="E77" t="s">
        <v>126</v>
      </c>
      <c r="F77" t="s">
        <v>1452</v>
      </c>
      <c r="G77" t="s">
        <v>1449</v>
      </c>
      <c r="H77" t="s">
        <v>105</v>
      </c>
      <c r="I77" s="78">
        <v>156525.16</v>
      </c>
      <c r="J77" s="78">
        <v>13900</v>
      </c>
      <c r="K77" s="78">
        <v>0</v>
      </c>
      <c r="L77" s="78">
        <v>21756.997240000001</v>
      </c>
      <c r="M77" s="79">
        <v>6.7999999999999996E-3</v>
      </c>
      <c r="N77" s="79">
        <v>8.0000000000000002E-3</v>
      </c>
      <c r="O77" s="79">
        <v>1.1000000000000001E-3</v>
      </c>
    </row>
    <row r="78" spans="2:15">
      <c r="B78" t="s">
        <v>1453</v>
      </c>
      <c r="C78" t="s">
        <v>1454</v>
      </c>
      <c r="D78" t="s">
        <v>103</v>
      </c>
      <c r="E78" t="s">
        <v>126</v>
      </c>
      <c r="F78" t="s">
        <v>1455</v>
      </c>
      <c r="G78" t="s">
        <v>1449</v>
      </c>
      <c r="H78" t="s">
        <v>105</v>
      </c>
      <c r="I78" s="78">
        <v>462939.79</v>
      </c>
      <c r="J78" s="78">
        <v>6951</v>
      </c>
      <c r="K78" s="78">
        <v>0</v>
      </c>
      <c r="L78" s="78">
        <v>32178.944802900001</v>
      </c>
      <c r="M78" s="79">
        <v>7.4000000000000003E-3</v>
      </c>
      <c r="N78" s="79">
        <v>1.18E-2</v>
      </c>
      <c r="O78" s="79">
        <v>1.6999999999999999E-3</v>
      </c>
    </row>
    <row r="79" spans="2:15">
      <c r="B79" t="s">
        <v>1456</v>
      </c>
      <c r="C79" t="s">
        <v>1457</v>
      </c>
      <c r="D79" t="s">
        <v>103</v>
      </c>
      <c r="E79" t="s">
        <v>126</v>
      </c>
      <c r="F79" t="s">
        <v>1458</v>
      </c>
      <c r="G79" t="s">
        <v>130</v>
      </c>
      <c r="H79" t="s">
        <v>105</v>
      </c>
      <c r="I79" s="78">
        <v>58268.58</v>
      </c>
      <c r="J79" s="78">
        <v>32140</v>
      </c>
      <c r="K79" s="78">
        <v>0</v>
      </c>
      <c r="L79" s="78">
        <v>18727.521612</v>
      </c>
      <c r="M79" s="79">
        <v>1.04E-2</v>
      </c>
      <c r="N79" s="79">
        <v>6.8999999999999999E-3</v>
      </c>
      <c r="O79" s="79">
        <v>1E-3</v>
      </c>
    </row>
    <row r="80" spans="2:15">
      <c r="B80" t="s">
        <v>1459</v>
      </c>
      <c r="C80" t="s">
        <v>1460</v>
      </c>
      <c r="D80" t="s">
        <v>103</v>
      </c>
      <c r="E80" t="s">
        <v>126</v>
      </c>
      <c r="F80" t="s">
        <v>823</v>
      </c>
      <c r="G80" t="s">
        <v>131</v>
      </c>
      <c r="H80" t="s">
        <v>105</v>
      </c>
      <c r="I80" s="78">
        <v>815003.97</v>
      </c>
      <c r="J80" s="78">
        <v>1291</v>
      </c>
      <c r="K80" s="78">
        <v>0</v>
      </c>
      <c r="L80" s="78">
        <v>10521.701252700001</v>
      </c>
      <c r="M80" s="79">
        <v>4.1000000000000003E-3</v>
      </c>
      <c r="N80" s="79">
        <v>3.8999999999999998E-3</v>
      </c>
      <c r="O80" s="79">
        <v>5.9999999999999995E-4</v>
      </c>
    </row>
    <row r="81" spans="2:15">
      <c r="B81" t="s">
        <v>1461</v>
      </c>
      <c r="C81" t="s">
        <v>1462</v>
      </c>
      <c r="D81" t="s">
        <v>103</v>
      </c>
      <c r="E81" t="s">
        <v>126</v>
      </c>
      <c r="F81" t="s">
        <v>1463</v>
      </c>
      <c r="G81" t="s">
        <v>132</v>
      </c>
      <c r="H81" t="s">
        <v>105</v>
      </c>
      <c r="I81" s="78">
        <v>13270.97</v>
      </c>
      <c r="J81" s="78">
        <v>2949</v>
      </c>
      <c r="K81" s="78">
        <v>0</v>
      </c>
      <c r="L81" s="78">
        <v>391.36090530000001</v>
      </c>
      <c r="M81" s="79">
        <v>4.0000000000000002E-4</v>
      </c>
      <c r="N81" s="79">
        <v>1E-4</v>
      </c>
      <c r="O81" s="79">
        <v>0</v>
      </c>
    </row>
    <row r="82" spans="2:15">
      <c r="B82" t="s">
        <v>1464</v>
      </c>
      <c r="C82" t="s">
        <v>1465</v>
      </c>
      <c r="D82" t="s">
        <v>103</v>
      </c>
      <c r="E82" t="s">
        <v>126</v>
      </c>
      <c r="F82" t="s">
        <v>930</v>
      </c>
      <c r="G82" t="s">
        <v>135</v>
      </c>
      <c r="H82" t="s">
        <v>105</v>
      </c>
      <c r="I82" s="78">
        <v>473651.09</v>
      </c>
      <c r="J82" s="78">
        <v>1537</v>
      </c>
      <c r="K82" s="78">
        <v>0</v>
      </c>
      <c r="L82" s="78">
        <v>7280.0172533000004</v>
      </c>
      <c r="M82" s="79">
        <v>2.8E-3</v>
      </c>
      <c r="N82" s="79">
        <v>2.7000000000000001E-3</v>
      </c>
      <c r="O82" s="79">
        <v>4.0000000000000002E-4</v>
      </c>
    </row>
    <row r="83" spans="2:15">
      <c r="B83" t="s">
        <v>1466</v>
      </c>
      <c r="C83" t="s">
        <v>1467</v>
      </c>
      <c r="D83" t="s">
        <v>103</v>
      </c>
      <c r="E83" t="s">
        <v>126</v>
      </c>
      <c r="F83" t="s">
        <v>738</v>
      </c>
      <c r="G83" t="s">
        <v>135</v>
      </c>
      <c r="H83" t="s">
        <v>105</v>
      </c>
      <c r="I83" s="78">
        <v>274335.40999999997</v>
      </c>
      <c r="J83" s="78">
        <v>1099</v>
      </c>
      <c r="K83" s="78">
        <v>0</v>
      </c>
      <c r="L83" s="78">
        <v>3014.9461559000001</v>
      </c>
      <c r="M83" s="79">
        <v>1.9E-3</v>
      </c>
      <c r="N83" s="79">
        <v>1.1000000000000001E-3</v>
      </c>
      <c r="O83" s="79">
        <v>2.0000000000000001E-4</v>
      </c>
    </row>
    <row r="84" spans="2:15">
      <c r="B84" s="80" t="s">
        <v>1468</v>
      </c>
      <c r="E84" s="16"/>
      <c r="F84" s="16"/>
      <c r="G84" s="16"/>
      <c r="I84" s="82">
        <v>19328140.02</v>
      </c>
      <c r="K84" s="82">
        <v>0</v>
      </c>
      <c r="L84" s="82">
        <v>81087.420726493729</v>
      </c>
      <c r="N84" s="81">
        <v>2.98E-2</v>
      </c>
      <c r="O84" s="81">
        <v>4.3E-3</v>
      </c>
    </row>
    <row r="85" spans="2:15">
      <c r="B85" t="s">
        <v>1469</v>
      </c>
      <c r="C85" t="s">
        <v>1470</v>
      </c>
      <c r="D85" t="s">
        <v>103</v>
      </c>
      <c r="E85" t="s">
        <v>126</v>
      </c>
      <c r="F85" t="s">
        <v>1471</v>
      </c>
      <c r="G85" t="s">
        <v>104</v>
      </c>
      <c r="H85" t="s">
        <v>105</v>
      </c>
      <c r="I85" s="78">
        <v>79266.63</v>
      </c>
      <c r="J85" s="78">
        <v>580</v>
      </c>
      <c r="K85" s="78">
        <v>0</v>
      </c>
      <c r="L85" s="78">
        <v>459.74645400000003</v>
      </c>
      <c r="M85" s="79">
        <v>1.1900000000000001E-2</v>
      </c>
      <c r="N85" s="79">
        <v>2.0000000000000001E-4</v>
      </c>
      <c r="O85" s="79">
        <v>0</v>
      </c>
    </row>
    <row r="86" spans="2:15">
      <c r="B86" t="s">
        <v>1472</v>
      </c>
      <c r="C86" t="s">
        <v>1473</v>
      </c>
      <c r="D86" t="s">
        <v>103</v>
      </c>
      <c r="E86" t="s">
        <v>126</v>
      </c>
      <c r="F86" t="s">
        <v>1474</v>
      </c>
      <c r="G86" t="s">
        <v>104</v>
      </c>
      <c r="H86" t="s">
        <v>105</v>
      </c>
      <c r="I86" s="78">
        <v>35224.85</v>
      </c>
      <c r="J86" s="78">
        <v>4178</v>
      </c>
      <c r="K86" s="78">
        <v>0</v>
      </c>
      <c r="L86" s="78">
        <v>1471.6942329999999</v>
      </c>
      <c r="M86" s="79">
        <v>3.8999999999999998E-3</v>
      </c>
      <c r="N86" s="79">
        <v>5.0000000000000001E-4</v>
      </c>
      <c r="O86" s="79">
        <v>1E-4</v>
      </c>
    </row>
    <row r="87" spans="2:15">
      <c r="B87" t="s">
        <v>1475</v>
      </c>
      <c r="C87" t="s">
        <v>1476</v>
      </c>
      <c r="D87" t="s">
        <v>103</v>
      </c>
      <c r="E87" t="s">
        <v>126</v>
      </c>
      <c r="F87" t="s">
        <v>1477</v>
      </c>
      <c r="G87" t="s">
        <v>1352</v>
      </c>
      <c r="H87" t="s">
        <v>105</v>
      </c>
      <c r="I87" s="78">
        <v>31283.95</v>
      </c>
      <c r="J87" s="78">
        <v>2711</v>
      </c>
      <c r="K87" s="78">
        <v>0</v>
      </c>
      <c r="L87" s="78">
        <v>848.10788449999995</v>
      </c>
      <c r="M87" s="79">
        <v>5.4999999999999997E-3</v>
      </c>
      <c r="N87" s="79">
        <v>2.9999999999999997E-4</v>
      </c>
      <c r="O87" s="79">
        <v>0</v>
      </c>
    </row>
    <row r="88" spans="2:15">
      <c r="B88" t="s">
        <v>1478</v>
      </c>
      <c r="C88" t="s">
        <v>1479</v>
      </c>
      <c r="D88" t="s">
        <v>103</v>
      </c>
      <c r="E88" t="s">
        <v>126</v>
      </c>
      <c r="F88" t="s">
        <v>1480</v>
      </c>
      <c r="G88" t="s">
        <v>761</v>
      </c>
      <c r="H88" t="s">
        <v>105</v>
      </c>
      <c r="I88" s="78">
        <v>128907.3</v>
      </c>
      <c r="J88" s="78">
        <v>1326</v>
      </c>
      <c r="K88" s="78">
        <v>0</v>
      </c>
      <c r="L88" s="78">
        <v>1709.310798</v>
      </c>
      <c r="M88" s="79">
        <v>3.5999999999999999E-3</v>
      </c>
      <c r="N88" s="79">
        <v>5.9999999999999995E-4</v>
      </c>
      <c r="O88" s="79">
        <v>1E-4</v>
      </c>
    </row>
    <row r="89" spans="2:15">
      <c r="B89" t="s">
        <v>1481</v>
      </c>
      <c r="C89" t="s">
        <v>1482</v>
      </c>
      <c r="D89" t="s">
        <v>103</v>
      </c>
      <c r="E89" t="s">
        <v>126</v>
      </c>
      <c r="F89" t="s">
        <v>1483</v>
      </c>
      <c r="G89" t="s">
        <v>761</v>
      </c>
      <c r="H89" t="s">
        <v>105</v>
      </c>
      <c r="I89" s="78">
        <v>8431075.8900000006</v>
      </c>
      <c r="J89" s="78">
        <v>88</v>
      </c>
      <c r="K89" s="78">
        <v>0</v>
      </c>
      <c r="L89" s="78">
        <v>7419.3467831999997</v>
      </c>
      <c r="M89" s="79">
        <v>8.8999999999999999E-3</v>
      </c>
      <c r="N89" s="79">
        <v>2.7000000000000001E-3</v>
      </c>
      <c r="O89" s="79">
        <v>4.0000000000000002E-4</v>
      </c>
    </row>
    <row r="90" spans="2:15">
      <c r="B90" t="s">
        <v>1484</v>
      </c>
      <c r="C90" t="s">
        <v>1485</v>
      </c>
      <c r="D90" t="s">
        <v>103</v>
      </c>
      <c r="E90" t="s">
        <v>126</v>
      </c>
      <c r="F90" t="s">
        <v>1486</v>
      </c>
      <c r="G90" t="s">
        <v>761</v>
      </c>
      <c r="H90" t="s">
        <v>105</v>
      </c>
      <c r="I90" s="78">
        <v>29087.21</v>
      </c>
      <c r="J90" s="78">
        <v>30690</v>
      </c>
      <c r="K90" s="78">
        <v>0</v>
      </c>
      <c r="L90" s="78">
        <v>8926.8647490000003</v>
      </c>
      <c r="M90" s="79">
        <v>3.8E-3</v>
      </c>
      <c r="N90" s="79">
        <v>3.3E-3</v>
      </c>
      <c r="O90" s="79">
        <v>5.0000000000000001E-4</v>
      </c>
    </row>
    <row r="91" spans="2:15">
      <c r="B91" t="s">
        <v>1487</v>
      </c>
      <c r="C91" t="s">
        <v>1488</v>
      </c>
      <c r="D91" t="s">
        <v>103</v>
      </c>
      <c r="E91" t="s">
        <v>126</v>
      </c>
      <c r="F91" t="s">
        <v>1489</v>
      </c>
      <c r="G91" t="s">
        <v>1490</v>
      </c>
      <c r="H91" t="s">
        <v>105</v>
      </c>
      <c r="I91" s="78">
        <v>122968.16</v>
      </c>
      <c r="J91" s="78">
        <v>557.6</v>
      </c>
      <c r="K91" s="78">
        <v>0</v>
      </c>
      <c r="L91" s="78">
        <v>685.67046015999995</v>
      </c>
      <c r="M91" s="79">
        <v>2.8999999999999998E-3</v>
      </c>
      <c r="N91" s="79">
        <v>2.9999999999999997E-4</v>
      </c>
      <c r="O91" s="79">
        <v>0</v>
      </c>
    </row>
    <row r="92" spans="2:15">
      <c r="B92" t="s">
        <v>1491</v>
      </c>
      <c r="C92" t="s">
        <v>1492</v>
      </c>
      <c r="D92" t="s">
        <v>103</v>
      </c>
      <c r="E92" t="s">
        <v>126</v>
      </c>
      <c r="F92" t="s">
        <v>1493</v>
      </c>
      <c r="G92" t="s">
        <v>728</v>
      </c>
      <c r="H92" t="s">
        <v>105</v>
      </c>
      <c r="I92" s="78">
        <v>148995.84</v>
      </c>
      <c r="J92" s="78">
        <v>856.2</v>
      </c>
      <c r="K92" s="78">
        <v>0</v>
      </c>
      <c r="L92" s="78">
        <v>1275.70238208</v>
      </c>
      <c r="M92" s="79">
        <v>7.4000000000000003E-3</v>
      </c>
      <c r="N92" s="79">
        <v>5.0000000000000001E-4</v>
      </c>
      <c r="O92" s="79">
        <v>1E-4</v>
      </c>
    </row>
    <row r="93" spans="2:15">
      <c r="B93" t="s">
        <v>1494</v>
      </c>
      <c r="C93" t="s">
        <v>1495</v>
      </c>
      <c r="D93" t="s">
        <v>103</v>
      </c>
      <c r="E93" t="s">
        <v>126</v>
      </c>
      <c r="F93" t="s">
        <v>1496</v>
      </c>
      <c r="G93" t="s">
        <v>1392</v>
      </c>
      <c r="H93" t="s">
        <v>105</v>
      </c>
      <c r="I93" s="78">
        <v>204879.57</v>
      </c>
      <c r="J93" s="78">
        <v>272.8</v>
      </c>
      <c r="K93" s="78">
        <v>0</v>
      </c>
      <c r="L93" s="78">
        <v>558.91146695999998</v>
      </c>
      <c r="M93" s="79">
        <v>1.06E-2</v>
      </c>
      <c r="N93" s="79">
        <v>2.0000000000000001E-4</v>
      </c>
      <c r="O93" s="79">
        <v>0</v>
      </c>
    </row>
    <row r="94" spans="2:15">
      <c r="B94" t="s">
        <v>1497</v>
      </c>
      <c r="C94" t="s">
        <v>1498</v>
      </c>
      <c r="D94" t="s">
        <v>103</v>
      </c>
      <c r="E94" t="s">
        <v>126</v>
      </c>
      <c r="F94" t="s">
        <v>1499</v>
      </c>
      <c r="G94" t="s">
        <v>580</v>
      </c>
      <c r="H94" t="s">
        <v>105</v>
      </c>
      <c r="I94" s="78">
        <v>253558.5</v>
      </c>
      <c r="J94" s="78">
        <v>694</v>
      </c>
      <c r="K94" s="78">
        <v>0</v>
      </c>
      <c r="L94" s="78">
        <v>1759.6959899999999</v>
      </c>
      <c r="M94" s="79">
        <v>7.4000000000000003E-3</v>
      </c>
      <c r="N94" s="79">
        <v>5.9999999999999995E-4</v>
      </c>
      <c r="O94" s="79">
        <v>1E-4</v>
      </c>
    </row>
    <row r="95" spans="2:15">
      <c r="B95" t="s">
        <v>1500</v>
      </c>
      <c r="C95" t="s">
        <v>1501</v>
      </c>
      <c r="D95" t="s">
        <v>103</v>
      </c>
      <c r="E95" t="s">
        <v>126</v>
      </c>
      <c r="F95" t="s">
        <v>1502</v>
      </c>
      <c r="G95" t="s">
        <v>580</v>
      </c>
      <c r="H95" t="s">
        <v>105</v>
      </c>
      <c r="I95" s="78">
        <v>158302.72</v>
      </c>
      <c r="J95" s="78">
        <v>1786</v>
      </c>
      <c r="K95" s="78">
        <v>0</v>
      </c>
      <c r="L95" s="78">
        <v>2827.2865791999998</v>
      </c>
      <c r="M95" s="79">
        <v>1.04E-2</v>
      </c>
      <c r="N95" s="79">
        <v>1E-3</v>
      </c>
      <c r="O95" s="79">
        <v>1E-4</v>
      </c>
    </row>
    <row r="96" spans="2:15">
      <c r="B96" t="s">
        <v>1503</v>
      </c>
      <c r="C96" t="s">
        <v>1504</v>
      </c>
      <c r="D96" t="s">
        <v>103</v>
      </c>
      <c r="E96" t="s">
        <v>126</v>
      </c>
      <c r="F96" t="s">
        <v>1505</v>
      </c>
      <c r="G96" t="s">
        <v>580</v>
      </c>
      <c r="H96" t="s">
        <v>105</v>
      </c>
      <c r="I96" s="78">
        <v>69163.58</v>
      </c>
      <c r="J96" s="78">
        <v>615</v>
      </c>
      <c r="K96" s="78">
        <v>0</v>
      </c>
      <c r="L96" s="78">
        <v>425.35601700000001</v>
      </c>
      <c r="M96" s="79">
        <v>5.3E-3</v>
      </c>
      <c r="N96" s="79">
        <v>2.0000000000000001E-4</v>
      </c>
      <c r="O96" s="79">
        <v>0</v>
      </c>
    </row>
    <row r="97" spans="2:15">
      <c r="B97" t="s">
        <v>1506</v>
      </c>
      <c r="C97" t="s">
        <v>1507</v>
      </c>
      <c r="D97" t="s">
        <v>103</v>
      </c>
      <c r="E97" t="s">
        <v>126</v>
      </c>
      <c r="F97" t="s">
        <v>1508</v>
      </c>
      <c r="G97" t="s">
        <v>580</v>
      </c>
      <c r="H97" t="s">
        <v>105</v>
      </c>
      <c r="I97" s="78">
        <v>151742.22</v>
      </c>
      <c r="J97" s="78">
        <v>1782</v>
      </c>
      <c r="K97" s="78">
        <v>0</v>
      </c>
      <c r="L97" s="78">
        <v>2704.0463604000001</v>
      </c>
      <c r="M97" s="79">
        <v>5.8999999999999999E-3</v>
      </c>
      <c r="N97" s="79">
        <v>1E-3</v>
      </c>
      <c r="O97" s="79">
        <v>1E-4</v>
      </c>
    </row>
    <row r="98" spans="2:15">
      <c r="B98" t="s">
        <v>1509</v>
      </c>
      <c r="C98" t="s">
        <v>1510</v>
      </c>
      <c r="D98" t="s">
        <v>103</v>
      </c>
      <c r="E98" t="s">
        <v>126</v>
      </c>
      <c r="F98" t="s">
        <v>1511</v>
      </c>
      <c r="G98" t="s">
        <v>580</v>
      </c>
      <c r="H98" t="s">
        <v>105</v>
      </c>
      <c r="I98" s="78">
        <v>775634.8</v>
      </c>
      <c r="J98" s="78">
        <v>1023</v>
      </c>
      <c r="K98" s="78">
        <v>0</v>
      </c>
      <c r="L98" s="78">
        <v>7934.7440040000001</v>
      </c>
      <c r="M98" s="79">
        <v>9.1000000000000004E-3</v>
      </c>
      <c r="N98" s="79">
        <v>2.8999999999999998E-3</v>
      </c>
      <c r="O98" s="79">
        <v>4.0000000000000002E-4</v>
      </c>
    </row>
    <row r="99" spans="2:15">
      <c r="B99" t="s">
        <v>1512</v>
      </c>
      <c r="C99" t="s">
        <v>1513</v>
      </c>
      <c r="D99" t="s">
        <v>103</v>
      </c>
      <c r="E99" t="s">
        <v>126</v>
      </c>
      <c r="F99" t="s">
        <v>1514</v>
      </c>
      <c r="G99" t="s">
        <v>580</v>
      </c>
      <c r="H99" t="s">
        <v>105</v>
      </c>
      <c r="I99" s="78">
        <v>183665.54</v>
      </c>
      <c r="J99" s="78">
        <v>820.3</v>
      </c>
      <c r="K99" s="78">
        <v>0</v>
      </c>
      <c r="L99" s="78">
        <v>1506.6084246200001</v>
      </c>
      <c r="M99" s="79">
        <v>1.0699999999999999E-2</v>
      </c>
      <c r="N99" s="79">
        <v>5.9999999999999995E-4</v>
      </c>
      <c r="O99" s="79">
        <v>1E-4</v>
      </c>
    </row>
    <row r="100" spans="2:15">
      <c r="B100" t="s">
        <v>1515</v>
      </c>
      <c r="C100" t="s">
        <v>1516</v>
      </c>
      <c r="D100" t="s">
        <v>103</v>
      </c>
      <c r="E100" t="s">
        <v>126</v>
      </c>
      <c r="F100" t="s">
        <v>1517</v>
      </c>
      <c r="G100" t="s">
        <v>797</v>
      </c>
      <c r="H100" t="s">
        <v>105</v>
      </c>
      <c r="I100" s="78">
        <v>109814.31</v>
      </c>
      <c r="J100" s="78">
        <v>1814</v>
      </c>
      <c r="K100" s="78">
        <v>0</v>
      </c>
      <c r="L100" s="78">
        <v>1992.0315834</v>
      </c>
      <c r="M100" s="79">
        <v>4.8999999999999998E-3</v>
      </c>
      <c r="N100" s="79">
        <v>6.9999999999999999E-4</v>
      </c>
      <c r="O100" s="79">
        <v>1E-4</v>
      </c>
    </row>
    <row r="101" spans="2:15">
      <c r="B101" t="s">
        <v>1518</v>
      </c>
      <c r="C101" t="s">
        <v>1519</v>
      </c>
      <c r="D101" t="s">
        <v>103</v>
      </c>
      <c r="E101" t="s">
        <v>126</v>
      </c>
      <c r="F101" t="s">
        <v>1520</v>
      </c>
      <c r="G101" t="s">
        <v>797</v>
      </c>
      <c r="H101" t="s">
        <v>105</v>
      </c>
      <c r="I101" s="78">
        <v>4631.08</v>
      </c>
      <c r="J101" s="78">
        <v>13790</v>
      </c>
      <c r="K101" s="78">
        <v>0</v>
      </c>
      <c r="L101" s="78">
        <v>638.62593200000003</v>
      </c>
      <c r="M101" s="79">
        <v>1.4E-3</v>
      </c>
      <c r="N101" s="79">
        <v>2.0000000000000001E-4</v>
      </c>
      <c r="O101" s="79">
        <v>0</v>
      </c>
    </row>
    <row r="102" spans="2:15">
      <c r="B102" t="s">
        <v>1521</v>
      </c>
      <c r="C102" t="s">
        <v>1522</v>
      </c>
      <c r="D102" t="s">
        <v>103</v>
      </c>
      <c r="E102" t="s">
        <v>126</v>
      </c>
      <c r="F102" t="s">
        <v>1523</v>
      </c>
      <c r="G102" t="s">
        <v>1524</v>
      </c>
      <c r="H102" t="s">
        <v>105</v>
      </c>
      <c r="I102" s="78">
        <v>1920003.12</v>
      </c>
      <c r="J102" s="78">
        <v>146.6</v>
      </c>
      <c r="K102" s="78">
        <v>0</v>
      </c>
      <c r="L102" s="78">
        <v>2814.7245739199998</v>
      </c>
      <c r="M102" s="79">
        <v>5.7000000000000002E-3</v>
      </c>
      <c r="N102" s="79">
        <v>1E-3</v>
      </c>
      <c r="O102" s="79">
        <v>1E-4</v>
      </c>
    </row>
    <row r="103" spans="2:15">
      <c r="B103" t="s">
        <v>1525</v>
      </c>
      <c r="C103" t="s">
        <v>1526</v>
      </c>
      <c r="D103" t="s">
        <v>103</v>
      </c>
      <c r="E103" t="s">
        <v>126</v>
      </c>
      <c r="F103" t="s">
        <v>1527</v>
      </c>
      <c r="G103" t="s">
        <v>1524</v>
      </c>
      <c r="H103" t="s">
        <v>105</v>
      </c>
      <c r="I103" s="78">
        <v>128133.92</v>
      </c>
      <c r="J103" s="78">
        <v>286.8</v>
      </c>
      <c r="K103" s="78">
        <v>0</v>
      </c>
      <c r="L103" s="78">
        <v>367.48808256000001</v>
      </c>
      <c r="M103" s="79">
        <v>4.7000000000000002E-3</v>
      </c>
      <c r="N103" s="79">
        <v>1E-4</v>
      </c>
      <c r="O103" s="79">
        <v>0</v>
      </c>
    </row>
    <row r="104" spans="2:15">
      <c r="B104" t="s">
        <v>1528</v>
      </c>
      <c r="C104" t="s">
        <v>1529</v>
      </c>
      <c r="D104" t="s">
        <v>103</v>
      </c>
      <c r="E104" t="s">
        <v>126</v>
      </c>
      <c r="F104" t="s">
        <v>1530</v>
      </c>
      <c r="G104" t="s">
        <v>561</v>
      </c>
      <c r="H104" t="s">
        <v>105</v>
      </c>
      <c r="I104" s="78">
        <v>14054.52</v>
      </c>
      <c r="J104" s="78">
        <v>8330</v>
      </c>
      <c r="K104" s="78">
        <v>0</v>
      </c>
      <c r="L104" s="78">
        <v>1170.741516</v>
      </c>
      <c r="M104" s="79">
        <v>1.4E-3</v>
      </c>
      <c r="N104" s="79">
        <v>4.0000000000000002E-4</v>
      </c>
      <c r="O104" s="79">
        <v>1E-4</v>
      </c>
    </row>
    <row r="105" spans="2:15">
      <c r="B105" t="s">
        <v>1531</v>
      </c>
      <c r="C105" t="s">
        <v>1532</v>
      </c>
      <c r="D105" t="s">
        <v>103</v>
      </c>
      <c r="E105" t="s">
        <v>126</v>
      </c>
      <c r="F105" t="s">
        <v>1533</v>
      </c>
      <c r="G105" t="s">
        <v>561</v>
      </c>
      <c r="H105" t="s">
        <v>105</v>
      </c>
      <c r="I105" s="78">
        <v>23723.16</v>
      </c>
      <c r="J105" s="78">
        <v>17520</v>
      </c>
      <c r="K105" s="78">
        <v>0</v>
      </c>
      <c r="L105" s="78">
        <v>4156.2976319999998</v>
      </c>
      <c r="M105" s="79">
        <v>1.9E-3</v>
      </c>
      <c r="N105" s="79">
        <v>1.5E-3</v>
      </c>
      <c r="O105" s="79">
        <v>2.0000000000000001E-4</v>
      </c>
    </row>
    <row r="106" spans="2:15">
      <c r="B106" t="s">
        <v>1534</v>
      </c>
      <c r="C106" t="s">
        <v>1535</v>
      </c>
      <c r="D106" t="s">
        <v>103</v>
      </c>
      <c r="E106" t="s">
        <v>126</v>
      </c>
      <c r="F106" t="s">
        <v>1536</v>
      </c>
      <c r="G106" t="s">
        <v>561</v>
      </c>
      <c r="H106" t="s">
        <v>105</v>
      </c>
      <c r="I106" s="78">
        <v>113954.87</v>
      </c>
      <c r="J106" s="78">
        <v>1481</v>
      </c>
      <c r="K106" s="78">
        <v>0</v>
      </c>
      <c r="L106" s="78">
        <v>1687.6716246999999</v>
      </c>
      <c r="M106" s="79">
        <v>7.9000000000000008E-3</v>
      </c>
      <c r="N106" s="79">
        <v>5.9999999999999995E-4</v>
      </c>
      <c r="O106" s="79">
        <v>1E-4</v>
      </c>
    </row>
    <row r="107" spans="2:15">
      <c r="B107" t="s">
        <v>1537</v>
      </c>
      <c r="C107" t="s">
        <v>1538</v>
      </c>
      <c r="D107" t="s">
        <v>103</v>
      </c>
      <c r="E107" t="s">
        <v>126</v>
      </c>
      <c r="F107" t="s">
        <v>1539</v>
      </c>
      <c r="G107" t="s">
        <v>561</v>
      </c>
      <c r="H107" t="s">
        <v>105</v>
      </c>
      <c r="I107" s="78">
        <v>297828.96999999997</v>
      </c>
      <c r="J107" s="78">
        <v>546.79999999999995</v>
      </c>
      <c r="K107" s="78">
        <v>0</v>
      </c>
      <c r="L107" s="78">
        <v>1628.52880796</v>
      </c>
      <c r="M107" s="79">
        <v>7.4999999999999997E-3</v>
      </c>
      <c r="N107" s="79">
        <v>5.9999999999999995E-4</v>
      </c>
      <c r="O107" s="79">
        <v>1E-4</v>
      </c>
    </row>
    <row r="108" spans="2:15">
      <c r="B108" t="s">
        <v>1540</v>
      </c>
      <c r="C108" t="s">
        <v>1541</v>
      </c>
      <c r="D108" t="s">
        <v>103</v>
      </c>
      <c r="E108" t="s">
        <v>126</v>
      </c>
      <c r="F108" t="s">
        <v>1542</v>
      </c>
      <c r="G108" t="s">
        <v>561</v>
      </c>
      <c r="H108" t="s">
        <v>105</v>
      </c>
      <c r="I108" s="78">
        <v>487200.2</v>
      </c>
      <c r="J108" s="78">
        <v>47.4</v>
      </c>
      <c r="K108" s="78">
        <v>0</v>
      </c>
      <c r="L108" s="78">
        <v>230.93289480000001</v>
      </c>
      <c r="M108" s="79">
        <v>2.8E-3</v>
      </c>
      <c r="N108" s="79">
        <v>1E-4</v>
      </c>
      <c r="O108" s="79">
        <v>0</v>
      </c>
    </row>
    <row r="109" spans="2:15">
      <c r="B109" t="s">
        <v>1543</v>
      </c>
      <c r="C109" t="s">
        <v>1544</v>
      </c>
      <c r="D109" t="s">
        <v>103</v>
      </c>
      <c r="E109" t="s">
        <v>126</v>
      </c>
      <c r="F109" t="s">
        <v>1545</v>
      </c>
      <c r="G109" t="s">
        <v>944</v>
      </c>
      <c r="H109" t="s">
        <v>105</v>
      </c>
      <c r="I109" s="78">
        <v>11437.3</v>
      </c>
      <c r="J109" s="78">
        <v>1.0000000000000001E-5</v>
      </c>
      <c r="K109" s="78">
        <v>0</v>
      </c>
      <c r="L109" s="78">
        <v>1.1437299999999999E-6</v>
      </c>
      <c r="M109" s="79">
        <v>0</v>
      </c>
      <c r="N109" s="79">
        <v>0</v>
      </c>
      <c r="O109" s="79">
        <v>0</v>
      </c>
    </row>
    <row r="110" spans="2:15">
      <c r="B110" t="s">
        <v>1546</v>
      </c>
      <c r="C110" t="s">
        <v>1547</v>
      </c>
      <c r="D110" t="s">
        <v>103</v>
      </c>
      <c r="E110" t="s">
        <v>126</v>
      </c>
      <c r="F110" t="s">
        <v>1548</v>
      </c>
      <c r="G110" t="s">
        <v>944</v>
      </c>
      <c r="H110" t="s">
        <v>105</v>
      </c>
      <c r="I110" s="78">
        <v>949286.94</v>
      </c>
      <c r="J110" s="78">
        <v>10.199999999999999</v>
      </c>
      <c r="K110" s="78">
        <v>0</v>
      </c>
      <c r="L110" s="78">
        <v>96.827267879999994</v>
      </c>
      <c r="M110" s="79">
        <v>2.3E-3</v>
      </c>
      <c r="N110" s="79">
        <v>0</v>
      </c>
      <c r="O110" s="79">
        <v>0</v>
      </c>
    </row>
    <row r="111" spans="2:15">
      <c r="B111" t="s">
        <v>1549</v>
      </c>
      <c r="C111" t="s">
        <v>1550</v>
      </c>
      <c r="D111" t="s">
        <v>103</v>
      </c>
      <c r="E111" t="s">
        <v>126</v>
      </c>
      <c r="F111" t="s">
        <v>1551</v>
      </c>
      <c r="G111" t="s">
        <v>442</v>
      </c>
      <c r="H111" t="s">
        <v>105</v>
      </c>
      <c r="I111" s="78">
        <v>46102.06</v>
      </c>
      <c r="J111" s="78">
        <v>22180</v>
      </c>
      <c r="K111" s="78">
        <v>0</v>
      </c>
      <c r="L111" s="78">
        <v>10225.436908</v>
      </c>
      <c r="M111" s="79">
        <v>6.7999999999999996E-3</v>
      </c>
      <c r="N111" s="79">
        <v>3.8E-3</v>
      </c>
      <c r="O111" s="79">
        <v>5.0000000000000001E-4</v>
      </c>
    </row>
    <row r="112" spans="2:15">
      <c r="B112" t="s">
        <v>1552</v>
      </c>
      <c r="C112" t="s">
        <v>1553</v>
      </c>
      <c r="D112" t="s">
        <v>103</v>
      </c>
      <c r="E112" t="s">
        <v>126</v>
      </c>
      <c r="F112" t="s">
        <v>774</v>
      </c>
      <c r="G112" t="s">
        <v>442</v>
      </c>
      <c r="H112" t="s">
        <v>105</v>
      </c>
      <c r="I112" s="78">
        <v>1432.62</v>
      </c>
      <c r="J112" s="78">
        <v>60.8</v>
      </c>
      <c r="K112" s="78">
        <v>0</v>
      </c>
      <c r="L112" s="78">
        <v>0.87103295999999997</v>
      </c>
      <c r="M112" s="79">
        <v>2.0000000000000001E-4</v>
      </c>
      <c r="N112" s="79">
        <v>0</v>
      </c>
      <c r="O112" s="79">
        <v>0</v>
      </c>
    </row>
    <row r="113" spans="2:15">
      <c r="B113" t="s">
        <v>1554</v>
      </c>
      <c r="C113" t="s">
        <v>1555</v>
      </c>
      <c r="D113" t="s">
        <v>103</v>
      </c>
      <c r="E113" t="s">
        <v>126</v>
      </c>
      <c r="F113" t="s">
        <v>1556</v>
      </c>
      <c r="G113" t="s">
        <v>1439</v>
      </c>
      <c r="H113" t="s">
        <v>105</v>
      </c>
      <c r="I113" s="78">
        <v>54705.760000000002</v>
      </c>
      <c r="J113" s="78">
        <v>1998</v>
      </c>
      <c r="K113" s="78">
        <v>0</v>
      </c>
      <c r="L113" s="78">
        <v>1093.0210847999999</v>
      </c>
      <c r="M113" s="79">
        <v>5.1999999999999998E-3</v>
      </c>
      <c r="N113" s="79">
        <v>4.0000000000000002E-4</v>
      </c>
      <c r="O113" s="79">
        <v>1E-4</v>
      </c>
    </row>
    <row r="114" spans="2:15">
      <c r="B114" t="s">
        <v>1557</v>
      </c>
      <c r="C114" t="s">
        <v>1558</v>
      </c>
      <c r="D114" t="s">
        <v>103</v>
      </c>
      <c r="E114" t="s">
        <v>126</v>
      </c>
      <c r="F114" t="s">
        <v>1559</v>
      </c>
      <c r="G114" t="s">
        <v>128</v>
      </c>
      <c r="H114" t="s">
        <v>105</v>
      </c>
      <c r="I114" s="78">
        <v>181123</v>
      </c>
      <c r="J114" s="78">
        <v>266.39999999999998</v>
      </c>
      <c r="K114" s="78">
        <v>0</v>
      </c>
      <c r="L114" s="78">
        <v>482.51167199999998</v>
      </c>
      <c r="M114" s="79">
        <v>1.17E-2</v>
      </c>
      <c r="N114" s="79">
        <v>2.0000000000000001E-4</v>
      </c>
      <c r="O114" s="79">
        <v>0</v>
      </c>
    </row>
    <row r="115" spans="2:15">
      <c r="B115" t="s">
        <v>1560</v>
      </c>
      <c r="C115" t="s">
        <v>1561</v>
      </c>
      <c r="D115" t="s">
        <v>103</v>
      </c>
      <c r="E115" t="s">
        <v>126</v>
      </c>
      <c r="F115" t="s">
        <v>1562</v>
      </c>
      <c r="G115" t="s">
        <v>130</v>
      </c>
      <c r="H115" t="s">
        <v>105</v>
      </c>
      <c r="I115" s="78">
        <v>408915.05</v>
      </c>
      <c r="J115" s="78">
        <v>333.5</v>
      </c>
      <c r="K115" s="78">
        <v>0</v>
      </c>
      <c r="L115" s="78">
        <v>1363.73169175</v>
      </c>
      <c r="M115" s="79">
        <v>7.4000000000000003E-3</v>
      </c>
      <c r="N115" s="79">
        <v>5.0000000000000001E-4</v>
      </c>
      <c r="O115" s="79">
        <v>1E-4</v>
      </c>
    </row>
    <row r="116" spans="2:15">
      <c r="B116" t="s">
        <v>1563</v>
      </c>
      <c r="C116" t="s">
        <v>1564</v>
      </c>
      <c r="D116" t="s">
        <v>103</v>
      </c>
      <c r="E116" t="s">
        <v>126</v>
      </c>
      <c r="F116" t="s">
        <v>1565</v>
      </c>
      <c r="G116" t="s">
        <v>130</v>
      </c>
      <c r="H116" t="s">
        <v>105</v>
      </c>
      <c r="I116" s="78">
        <v>130162.88</v>
      </c>
      <c r="J116" s="78">
        <v>1838</v>
      </c>
      <c r="K116" s="78">
        <v>0</v>
      </c>
      <c r="L116" s="78">
        <v>2392.3937344000001</v>
      </c>
      <c r="M116" s="79">
        <v>9.7999999999999997E-3</v>
      </c>
      <c r="N116" s="79">
        <v>8.9999999999999998E-4</v>
      </c>
      <c r="O116" s="79">
        <v>1E-4</v>
      </c>
    </row>
    <row r="117" spans="2:15">
      <c r="B117" t="s">
        <v>1566</v>
      </c>
      <c r="C117" t="s">
        <v>1567</v>
      </c>
      <c r="D117" t="s">
        <v>103</v>
      </c>
      <c r="E117" t="s">
        <v>126</v>
      </c>
      <c r="F117" t="s">
        <v>1568</v>
      </c>
      <c r="G117" t="s">
        <v>130</v>
      </c>
      <c r="H117" t="s">
        <v>105</v>
      </c>
      <c r="I117" s="78">
        <v>68815.94</v>
      </c>
      <c r="J117" s="78">
        <v>1934</v>
      </c>
      <c r="K117" s="78">
        <v>0</v>
      </c>
      <c r="L117" s="78">
        <v>1330.9002796</v>
      </c>
      <c r="M117" s="79">
        <v>9.5999999999999992E-3</v>
      </c>
      <c r="N117" s="79">
        <v>5.0000000000000001E-4</v>
      </c>
      <c r="O117" s="79">
        <v>1E-4</v>
      </c>
    </row>
    <row r="118" spans="2:15">
      <c r="B118" t="s">
        <v>1569</v>
      </c>
      <c r="C118" t="s">
        <v>1570</v>
      </c>
      <c r="D118" t="s">
        <v>103</v>
      </c>
      <c r="E118" t="s">
        <v>126</v>
      </c>
      <c r="F118" t="s">
        <v>1571</v>
      </c>
      <c r="G118" t="s">
        <v>130</v>
      </c>
      <c r="H118" t="s">
        <v>105</v>
      </c>
      <c r="I118" s="78">
        <v>109905.35</v>
      </c>
      <c r="J118" s="78">
        <v>610.79999999999995</v>
      </c>
      <c r="K118" s="78">
        <v>0</v>
      </c>
      <c r="L118" s="78">
        <v>671.30187780000006</v>
      </c>
      <c r="M118" s="79">
        <v>9.4999999999999998E-3</v>
      </c>
      <c r="N118" s="79">
        <v>2.0000000000000001E-4</v>
      </c>
      <c r="O118" s="79">
        <v>0</v>
      </c>
    </row>
    <row r="119" spans="2:15">
      <c r="B119" t="s">
        <v>1572</v>
      </c>
      <c r="C119" t="s">
        <v>1573</v>
      </c>
      <c r="D119" t="s">
        <v>103</v>
      </c>
      <c r="E119" t="s">
        <v>126</v>
      </c>
      <c r="F119" t="s">
        <v>1574</v>
      </c>
      <c r="G119" t="s">
        <v>130</v>
      </c>
      <c r="H119" t="s">
        <v>105</v>
      </c>
      <c r="I119" s="78">
        <v>2229967.3199999998</v>
      </c>
      <c r="J119" s="78">
        <v>168.9</v>
      </c>
      <c r="K119" s="78">
        <v>0</v>
      </c>
      <c r="L119" s="78">
        <v>3766.41480348</v>
      </c>
      <c r="M119" s="79">
        <v>4.7999999999999996E-3</v>
      </c>
      <c r="N119" s="79">
        <v>1.4E-3</v>
      </c>
      <c r="O119" s="79">
        <v>2.0000000000000001E-4</v>
      </c>
    </row>
    <row r="120" spans="2:15">
      <c r="B120" t="s">
        <v>1575</v>
      </c>
      <c r="C120" t="s">
        <v>1576</v>
      </c>
      <c r="D120" t="s">
        <v>103</v>
      </c>
      <c r="E120" t="s">
        <v>126</v>
      </c>
      <c r="F120" t="s">
        <v>1577</v>
      </c>
      <c r="G120" t="s">
        <v>131</v>
      </c>
      <c r="H120" t="s">
        <v>105</v>
      </c>
      <c r="I120" s="78">
        <v>1165895.54</v>
      </c>
      <c r="J120" s="78">
        <v>299.3</v>
      </c>
      <c r="K120" s="78">
        <v>0</v>
      </c>
      <c r="L120" s="78">
        <v>3489.5253512200002</v>
      </c>
      <c r="M120" s="79">
        <v>7.1999999999999998E-3</v>
      </c>
      <c r="N120" s="79">
        <v>1.2999999999999999E-3</v>
      </c>
      <c r="O120" s="79">
        <v>2.0000000000000001E-4</v>
      </c>
    </row>
    <row r="121" spans="2:15">
      <c r="B121" t="s">
        <v>1578</v>
      </c>
      <c r="C121" t="s">
        <v>1579</v>
      </c>
      <c r="D121" t="s">
        <v>103</v>
      </c>
      <c r="E121" t="s">
        <v>126</v>
      </c>
      <c r="F121" t="s">
        <v>1580</v>
      </c>
      <c r="G121" t="s">
        <v>135</v>
      </c>
      <c r="H121" t="s">
        <v>105</v>
      </c>
      <c r="I121" s="78">
        <v>67289.350000000006</v>
      </c>
      <c r="J121" s="78">
        <v>1448</v>
      </c>
      <c r="K121" s="78">
        <v>0</v>
      </c>
      <c r="L121" s="78">
        <v>974.34978799999999</v>
      </c>
      <c r="M121" s="79">
        <v>7.1000000000000004E-3</v>
      </c>
      <c r="N121" s="79">
        <v>4.0000000000000002E-4</v>
      </c>
      <c r="O121" s="79">
        <v>1E-4</v>
      </c>
    </row>
    <row r="122" spans="2:15">
      <c r="B122" s="80" t="s">
        <v>1581</v>
      </c>
      <c r="E122" s="16"/>
      <c r="F122" s="16"/>
      <c r="G122" s="16"/>
      <c r="I122" s="82">
        <v>0</v>
      </c>
      <c r="K122" s="82">
        <v>0</v>
      </c>
      <c r="L122" s="82">
        <v>0</v>
      </c>
      <c r="N122" s="81">
        <v>0</v>
      </c>
      <c r="O122" s="81">
        <v>0</v>
      </c>
    </row>
    <row r="123" spans="2:15">
      <c r="B123" t="s">
        <v>269</v>
      </c>
      <c r="C123" t="s">
        <v>269</v>
      </c>
      <c r="E123" s="16"/>
      <c r="F123" s="16"/>
      <c r="G123" t="s">
        <v>269</v>
      </c>
      <c r="H123" t="s">
        <v>269</v>
      </c>
      <c r="I123" s="78">
        <v>0</v>
      </c>
      <c r="J123" s="78">
        <v>0</v>
      </c>
      <c r="L123" s="78">
        <v>0</v>
      </c>
      <c r="M123" s="79">
        <v>0</v>
      </c>
      <c r="N123" s="79">
        <v>0</v>
      </c>
      <c r="O123" s="79">
        <v>0</v>
      </c>
    </row>
    <row r="124" spans="2:15">
      <c r="B124" s="80" t="s">
        <v>277</v>
      </c>
      <c r="E124" s="16"/>
      <c r="F124" s="16"/>
      <c r="G124" s="16"/>
      <c r="I124" s="82">
        <v>6142118.4299999997</v>
      </c>
      <c r="K124" s="82">
        <v>278.14882752</v>
      </c>
      <c r="L124" s="82">
        <v>780341.99913385231</v>
      </c>
      <c r="N124" s="81">
        <v>0.28720000000000001</v>
      </c>
      <c r="O124" s="81">
        <v>4.1099999999999998E-2</v>
      </c>
    </row>
    <row r="125" spans="2:15">
      <c r="B125" s="80" t="s">
        <v>385</v>
      </c>
      <c r="E125" s="16"/>
      <c r="F125" s="16"/>
      <c r="G125" s="16"/>
      <c r="I125" s="82">
        <v>2800168.27</v>
      </c>
      <c r="K125" s="82">
        <v>28.692139999999998</v>
      </c>
      <c r="L125" s="82">
        <v>247896.98389632319</v>
      </c>
      <c r="N125" s="81">
        <v>9.1200000000000003E-2</v>
      </c>
      <c r="O125" s="81">
        <v>1.3100000000000001E-2</v>
      </c>
    </row>
    <row r="126" spans="2:15">
      <c r="B126" t="s">
        <v>1582</v>
      </c>
      <c r="C126" t="s">
        <v>1583</v>
      </c>
      <c r="D126" t="s">
        <v>1001</v>
      </c>
      <c r="E126" t="s">
        <v>996</v>
      </c>
      <c r="F126" t="s">
        <v>1584</v>
      </c>
      <c r="G126" t="s">
        <v>1139</v>
      </c>
      <c r="H126" t="s">
        <v>109</v>
      </c>
      <c r="I126" s="78">
        <v>85794.08</v>
      </c>
      <c r="J126" s="78">
        <v>1507</v>
      </c>
      <c r="K126" s="78">
        <v>0</v>
      </c>
      <c r="L126" s="78">
        <v>4468.3204110336001</v>
      </c>
      <c r="M126" s="79">
        <v>2.5000000000000001E-3</v>
      </c>
      <c r="N126" s="79">
        <v>1.6000000000000001E-3</v>
      </c>
      <c r="O126" s="79">
        <v>2.0000000000000001E-4</v>
      </c>
    </row>
    <row r="127" spans="2:15">
      <c r="B127" t="s">
        <v>1585</v>
      </c>
      <c r="C127" t="s">
        <v>1586</v>
      </c>
      <c r="D127" t="s">
        <v>1001</v>
      </c>
      <c r="E127" t="s">
        <v>996</v>
      </c>
      <c r="F127" t="s">
        <v>1587</v>
      </c>
      <c r="G127" t="s">
        <v>998</v>
      </c>
      <c r="H127" t="s">
        <v>109</v>
      </c>
      <c r="I127" s="78">
        <v>178842.97</v>
      </c>
      <c r="J127" s="78">
        <v>310</v>
      </c>
      <c r="K127" s="78">
        <v>0</v>
      </c>
      <c r="L127" s="78">
        <v>1916.0520433920001</v>
      </c>
      <c r="M127" s="79">
        <v>6.6E-3</v>
      </c>
      <c r="N127" s="79">
        <v>6.9999999999999999E-4</v>
      </c>
      <c r="O127" s="79">
        <v>1E-4</v>
      </c>
    </row>
    <row r="128" spans="2:15">
      <c r="B128" t="s">
        <v>1588</v>
      </c>
      <c r="C128" t="s">
        <v>1589</v>
      </c>
      <c r="D128" t="s">
        <v>1001</v>
      </c>
      <c r="E128" t="s">
        <v>996</v>
      </c>
      <c r="F128" t="s">
        <v>1590</v>
      </c>
      <c r="G128" t="s">
        <v>998</v>
      </c>
      <c r="H128" t="s">
        <v>109</v>
      </c>
      <c r="I128" s="78">
        <v>36526.61</v>
      </c>
      <c r="J128" s="78">
        <v>607</v>
      </c>
      <c r="K128" s="78">
        <v>0</v>
      </c>
      <c r="L128" s="78">
        <v>766.25230245119997</v>
      </c>
      <c r="M128" s="79">
        <v>2.0999999999999999E-3</v>
      </c>
      <c r="N128" s="79">
        <v>2.9999999999999997E-4</v>
      </c>
      <c r="O128" s="79">
        <v>0</v>
      </c>
    </row>
    <row r="129" spans="2:15">
      <c r="B129" t="s">
        <v>1591</v>
      </c>
      <c r="C129" t="s">
        <v>1592</v>
      </c>
      <c r="D129" t="s">
        <v>1001</v>
      </c>
      <c r="E129" t="s">
        <v>996</v>
      </c>
      <c r="F129" t="s">
        <v>1593</v>
      </c>
      <c r="G129" t="s">
        <v>998</v>
      </c>
      <c r="H129" t="s">
        <v>109</v>
      </c>
      <c r="I129" s="78">
        <v>69163.12</v>
      </c>
      <c r="J129" s="78">
        <v>3337</v>
      </c>
      <c r="K129" s="78">
        <v>0</v>
      </c>
      <c r="L129" s="78">
        <v>7976.3557745664002</v>
      </c>
      <c r="M129" s="79">
        <v>1E-4</v>
      </c>
      <c r="N129" s="79">
        <v>2.8999999999999998E-3</v>
      </c>
      <c r="O129" s="79">
        <v>4.0000000000000002E-4</v>
      </c>
    </row>
    <row r="130" spans="2:15">
      <c r="B130" t="s">
        <v>1594</v>
      </c>
      <c r="C130" t="s">
        <v>1595</v>
      </c>
      <c r="D130" t="s">
        <v>995</v>
      </c>
      <c r="E130" t="s">
        <v>996</v>
      </c>
      <c r="F130" t="s">
        <v>997</v>
      </c>
      <c r="G130" t="s">
        <v>998</v>
      </c>
      <c r="H130" t="s">
        <v>109</v>
      </c>
      <c r="I130" s="78">
        <v>1176865.77</v>
      </c>
      <c r="J130" s="78">
        <v>980</v>
      </c>
      <c r="K130" s="78">
        <v>0</v>
      </c>
      <c r="L130" s="78">
        <v>39859.031390976001</v>
      </c>
      <c r="M130" s="79">
        <v>1.1999999999999999E-3</v>
      </c>
      <c r="N130" s="79">
        <v>1.47E-2</v>
      </c>
      <c r="O130" s="79">
        <v>2.0999999999999999E-3</v>
      </c>
    </row>
    <row r="131" spans="2:15">
      <c r="B131" t="s">
        <v>1596</v>
      </c>
      <c r="C131" t="s">
        <v>1597</v>
      </c>
      <c r="D131" t="s">
        <v>1001</v>
      </c>
      <c r="E131" t="s">
        <v>996</v>
      </c>
      <c r="F131" t="s">
        <v>1360</v>
      </c>
      <c r="G131" t="s">
        <v>998</v>
      </c>
      <c r="H131" t="s">
        <v>109</v>
      </c>
      <c r="I131" s="78">
        <v>43249</v>
      </c>
      <c r="J131" s="78">
        <v>683</v>
      </c>
      <c r="K131" s="78">
        <v>0</v>
      </c>
      <c r="L131" s="78">
        <v>1020.87015552</v>
      </c>
      <c r="M131" s="79">
        <v>1.1999999999999999E-3</v>
      </c>
      <c r="N131" s="79">
        <v>4.0000000000000002E-4</v>
      </c>
      <c r="O131" s="79">
        <v>1E-4</v>
      </c>
    </row>
    <row r="132" spans="2:15">
      <c r="B132" t="s">
        <v>1598</v>
      </c>
      <c r="C132" t="s">
        <v>1599</v>
      </c>
      <c r="D132" t="s">
        <v>1001</v>
      </c>
      <c r="E132" t="s">
        <v>996</v>
      </c>
      <c r="F132" t="s">
        <v>1600</v>
      </c>
      <c r="G132" t="s">
        <v>1601</v>
      </c>
      <c r="H132" t="s">
        <v>113</v>
      </c>
      <c r="I132" s="78">
        <v>32974.879999999997</v>
      </c>
      <c r="J132" s="78">
        <v>3210</v>
      </c>
      <c r="K132" s="78">
        <v>0</v>
      </c>
      <c r="L132" s="78">
        <v>4105.0500656736003</v>
      </c>
      <c r="M132" s="79">
        <v>0</v>
      </c>
      <c r="N132" s="79">
        <v>1.5E-3</v>
      </c>
      <c r="O132" s="79">
        <v>2.0000000000000001E-4</v>
      </c>
    </row>
    <row r="133" spans="2:15">
      <c r="B133" t="s">
        <v>1602</v>
      </c>
      <c r="C133" t="s">
        <v>1603</v>
      </c>
      <c r="D133" t="s">
        <v>995</v>
      </c>
      <c r="E133" t="s">
        <v>996</v>
      </c>
      <c r="F133" t="s">
        <v>1604</v>
      </c>
      <c r="G133" t="s">
        <v>1605</v>
      </c>
      <c r="H133" t="s">
        <v>109</v>
      </c>
      <c r="I133" s="78">
        <v>41647.07</v>
      </c>
      <c r="J133" s="78">
        <v>2350</v>
      </c>
      <c r="K133" s="78">
        <v>0</v>
      </c>
      <c r="L133" s="78">
        <v>3382.4084371200001</v>
      </c>
      <c r="M133" s="79">
        <v>0</v>
      </c>
      <c r="N133" s="79">
        <v>1.1999999999999999E-3</v>
      </c>
      <c r="O133" s="79">
        <v>2.0000000000000001E-4</v>
      </c>
    </row>
    <row r="134" spans="2:15">
      <c r="B134" t="s">
        <v>1606</v>
      </c>
      <c r="C134" t="s">
        <v>1607</v>
      </c>
      <c r="D134" t="s">
        <v>1001</v>
      </c>
      <c r="E134" t="s">
        <v>996</v>
      </c>
      <c r="F134" t="s">
        <v>1608</v>
      </c>
      <c r="G134" t="s">
        <v>1111</v>
      </c>
      <c r="H134" t="s">
        <v>109</v>
      </c>
      <c r="I134" s="78">
        <v>17777.96</v>
      </c>
      <c r="J134" s="78">
        <v>11718</v>
      </c>
      <c r="K134" s="78">
        <v>0</v>
      </c>
      <c r="L134" s="78">
        <v>7199.6129952767997</v>
      </c>
      <c r="M134" s="79">
        <v>4.0000000000000002E-4</v>
      </c>
      <c r="N134" s="79">
        <v>2.7000000000000001E-3</v>
      </c>
      <c r="O134" s="79">
        <v>4.0000000000000002E-4</v>
      </c>
    </row>
    <row r="135" spans="2:15">
      <c r="B135" t="s">
        <v>1609</v>
      </c>
      <c r="C135" t="s">
        <v>1610</v>
      </c>
      <c r="D135" t="s">
        <v>1001</v>
      </c>
      <c r="E135" t="s">
        <v>996</v>
      </c>
      <c r="F135" t="s">
        <v>1398</v>
      </c>
      <c r="G135" t="s">
        <v>1111</v>
      </c>
      <c r="H135" t="s">
        <v>109</v>
      </c>
      <c r="I135" s="78">
        <v>86560.27</v>
      </c>
      <c r="J135" s="78">
        <v>3783</v>
      </c>
      <c r="K135" s="78">
        <v>0</v>
      </c>
      <c r="L135" s="78">
        <v>11316.931248729599</v>
      </c>
      <c r="M135" s="79">
        <v>3.2000000000000002E-3</v>
      </c>
      <c r="N135" s="79">
        <v>4.1999999999999997E-3</v>
      </c>
      <c r="O135" s="79">
        <v>5.9999999999999995E-4</v>
      </c>
    </row>
    <row r="136" spans="2:15">
      <c r="B136" t="s">
        <v>1611</v>
      </c>
      <c r="C136" t="s">
        <v>1612</v>
      </c>
      <c r="D136" t="s">
        <v>1001</v>
      </c>
      <c r="E136" t="s">
        <v>996</v>
      </c>
      <c r="F136" t="s">
        <v>1613</v>
      </c>
      <c r="G136" t="s">
        <v>1012</v>
      </c>
      <c r="H136" t="s">
        <v>109</v>
      </c>
      <c r="I136" s="78">
        <v>143703.01999999999</v>
      </c>
      <c r="J136" s="78">
        <v>5536</v>
      </c>
      <c r="K136" s="78">
        <v>0</v>
      </c>
      <c r="L136" s="78">
        <v>27493.859590963199</v>
      </c>
      <c r="M136" s="79">
        <v>2.3E-3</v>
      </c>
      <c r="N136" s="79">
        <v>1.01E-2</v>
      </c>
      <c r="O136" s="79">
        <v>1.4E-3</v>
      </c>
    </row>
    <row r="137" spans="2:15">
      <c r="B137" t="s">
        <v>1614</v>
      </c>
      <c r="C137" t="s">
        <v>1615</v>
      </c>
      <c r="D137" t="s">
        <v>1001</v>
      </c>
      <c r="E137" t="s">
        <v>996</v>
      </c>
      <c r="F137" t="s">
        <v>1616</v>
      </c>
      <c r="G137" t="s">
        <v>1012</v>
      </c>
      <c r="H137" t="s">
        <v>109</v>
      </c>
      <c r="I137" s="78">
        <v>25299.5</v>
      </c>
      <c r="J137" s="78">
        <v>12238</v>
      </c>
      <c r="K137" s="78">
        <v>0</v>
      </c>
      <c r="L137" s="78">
        <v>10700.304111359999</v>
      </c>
      <c r="M137" s="79">
        <v>5.0000000000000001E-4</v>
      </c>
      <c r="N137" s="79">
        <v>3.8999999999999998E-3</v>
      </c>
      <c r="O137" s="79">
        <v>5.9999999999999995E-4</v>
      </c>
    </row>
    <row r="138" spans="2:15">
      <c r="B138" t="s">
        <v>1617</v>
      </c>
      <c r="C138" t="s">
        <v>1618</v>
      </c>
      <c r="D138" t="s">
        <v>1001</v>
      </c>
      <c r="E138" t="s">
        <v>996</v>
      </c>
      <c r="F138" t="s">
        <v>1619</v>
      </c>
      <c r="G138" t="s">
        <v>1012</v>
      </c>
      <c r="H138" t="s">
        <v>109</v>
      </c>
      <c r="I138" s="78">
        <v>31163.05</v>
      </c>
      <c r="J138" s="78">
        <v>11096</v>
      </c>
      <c r="K138" s="78">
        <v>0</v>
      </c>
      <c r="L138" s="78">
        <v>11950.336608768001</v>
      </c>
      <c r="M138" s="79">
        <v>2.0000000000000001E-4</v>
      </c>
      <c r="N138" s="79">
        <v>4.4000000000000003E-3</v>
      </c>
      <c r="O138" s="79">
        <v>5.9999999999999995E-4</v>
      </c>
    </row>
    <row r="139" spans="2:15">
      <c r="B139" t="s">
        <v>1620</v>
      </c>
      <c r="C139" t="s">
        <v>1621</v>
      </c>
      <c r="D139" t="s">
        <v>1001</v>
      </c>
      <c r="E139" t="s">
        <v>996</v>
      </c>
      <c r="F139" t="s">
        <v>1622</v>
      </c>
      <c r="G139" t="s">
        <v>1012</v>
      </c>
      <c r="H139" t="s">
        <v>109</v>
      </c>
      <c r="I139" s="78">
        <v>334</v>
      </c>
      <c r="J139" s="78">
        <v>2578</v>
      </c>
      <c r="K139" s="78">
        <v>0</v>
      </c>
      <c r="L139" s="78">
        <v>29.75795712</v>
      </c>
      <c r="M139" s="79">
        <v>0</v>
      </c>
      <c r="N139" s="79">
        <v>0</v>
      </c>
      <c r="O139" s="79">
        <v>0</v>
      </c>
    </row>
    <row r="140" spans="2:15">
      <c r="B140" t="s">
        <v>1623</v>
      </c>
      <c r="C140" t="s">
        <v>1624</v>
      </c>
      <c r="D140" t="s">
        <v>1001</v>
      </c>
      <c r="E140" t="s">
        <v>996</v>
      </c>
      <c r="F140" t="s">
        <v>1625</v>
      </c>
      <c r="G140" t="s">
        <v>1107</v>
      </c>
      <c r="H140" t="s">
        <v>109</v>
      </c>
      <c r="I140" s="78">
        <v>163941.81</v>
      </c>
      <c r="J140" s="78">
        <v>3423</v>
      </c>
      <c r="K140" s="78">
        <v>0</v>
      </c>
      <c r="L140" s="78">
        <v>19394.132508172799</v>
      </c>
      <c r="M140" s="79">
        <v>5.0000000000000001E-3</v>
      </c>
      <c r="N140" s="79">
        <v>7.1000000000000004E-3</v>
      </c>
      <c r="O140" s="79">
        <v>1E-3</v>
      </c>
    </row>
    <row r="141" spans="2:15">
      <c r="B141" t="s">
        <v>1626</v>
      </c>
      <c r="C141" t="s">
        <v>1627</v>
      </c>
      <c r="D141" t="s">
        <v>1001</v>
      </c>
      <c r="E141" t="s">
        <v>996</v>
      </c>
      <c r="F141" t="s">
        <v>930</v>
      </c>
      <c r="G141" t="s">
        <v>1035</v>
      </c>
      <c r="H141" t="s">
        <v>109</v>
      </c>
      <c r="I141" s="78">
        <v>6928.2</v>
      </c>
      <c r="J141" s="78">
        <v>436</v>
      </c>
      <c r="K141" s="78">
        <v>0</v>
      </c>
      <c r="L141" s="78">
        <v>104.395226112</v>
      </c>
      <c r="M141" s="79">
        <v>0</v>
      </c>
      <c r="N141" s="79">
        <v>0</v>
      </c>
      <c r="O141" s="79">
        <v>0</v>
      </c>
    </row>
    <row r="142" spans="2:15">
      <c r="B142" t="s">
        <v>1628</v>
      </c>
      <c r="C142" t="s">
        <v>1629</v>
      </c>
      <c r="D142" t="s">
        <v>1001</v>
      </c>
      <c r="E142" t="s">
        <v>996</v>
      </c>
      <c r="F142" t="s">
        <v>1345</v>
      </c>
      <c r="G142" t="s">
        <v>1035</v>
      </c>
      <c r="H142" t="s">
        <v>109</v>
      </c>
      <c r="I142" s="78">
        <v>111100.05</v>
      </c>
      <c r="J142" s="78">
        <v>15515</v>
      </c>
      <c r="K142" s="78">
        <v>0</v>
      </c>
      <c r="L142" s="78">
        <v>59571.669049919998</v>
      </c>
      <c r="M142" s="79">
        <v>1.9E-3</v>
      </c>
      <c r="N142" s="79">
        <v>2.1899999999999999E-2</v>
      </c>
      <c r="O142" s="79">
        <v>3.0999999999999999E-3</v>
      </c>
    </row>
    <row r="143" spans="2:15">
      <c r="B143" t="s">
        <v>1630</v>
      </c>
      <c r="C143" t="s">
        <v>1631</v>
      </c>
      <c r="D143" t="s">
        <v>1001</v>
      </c>
      <c r="E143" t="s">
        <v>996</v>
      </c>
      <c r="F143" t="s">
        <v>1632</v>
      </c>
      <c r="G143" t="s">
        <v>126</v>
      </c>
      <c r="H143" t="s">
        <v>109</v>
      </c>
      <c r="I143" s="78">
        <v>82296.289999999994</v>
      </c>
      <c r="J143" s="78">
        <v>1759</v>
      </c>
      <c r="K143" s="78">
        <v>0</v>
      </c>
      <c r="L143" s="78">
        <v>5002.8770572415997</v>
      </c>
      <c r="M143" s="79">
        <v>2.5000000000000001E-3</v>
      </c>
      <c r="N143" s="79">
        <v>1.8E-3</v>
      </c>
      <c r="O143" s="79">
        <v>2.9999999999999997E-4</v>
      </c>
    </row>
    <row r="144" spans="2:15">
      <c r="B144" t="s">
        <v>1633</v>
      </c>
      <c r="C144" t="s">
        <v>1634</v>
      </c>
      <c r="D144" t="s">
        <v>1001</v>
      </c>
      <c r="E144" t="s">
        <v>996</v>
      </c>
      <c r="F144" t="s">
        <v>800</v>
      </c>
      <c r="G144" t="s">
        <v>801</v>
      </c>
      <c r="H144" t="s">
        <v>109</v>
      </c>
      <c r="I144" s="78">
        <v>655.74</v>
      </c>
      <c r="J144" s="78">
        <v>15506</v>
      </c>
      <c r="K144" s="78">
        <v>0</v>
      </c>
      <c r="L144" s="78">
        <v>351.40277744640002</v>
      </c>
      <c r="M144" s="79">
        <v>0</v>
      </c>
      <c r="N144" s="79">
        <v>1E-4</v>
      </c>
      <c r="O144" s="79">
        <v>0</v>
      </c>
    </row>
    <row r="145" spans="2:15">
      <c r="B145" t="s">
        <v>1635</v>
      </c>
      <c r="C145" t="s">
        <v>1636</v>
      </c>
      <c r="D145" t="s">
        <v>1001</v>
      </c>
      <c r="E145" t="s">
        <v>996</v>
      </c>
      <c r="F145" t="s">
        <v>1315</v>
      </c>
      <c r="G145" t="s">
        <v>1316</v>
      </c>
      <c r="H145" t="s">
        <v>109</v>
      </c>
      <c r="I145" s="78">
        <v>138464.48000000001</v>
      </c>
      <c r="J145" s="78">
        <v>2406</v>
      </c>
      <c r="K145" s="78">
        <v>0</v>
      </c>
      <c r="L145" s="78">
        <v>11513.509823692801</v>
      </c>
      <c r="M145" s="79">
        <v>1.5E-3</v>
      </c>
      <c r="N145" s="79">
        <v>4.1999999999999997E-3</v>
      </c>
      <c r="O145" s="79">
        <v>5.9999999999999995E-4</v>
      </c>
    </row>
    <row r="146" spans="2:15">
      <c r="B146" t="s">
        <v>1637</v>
      </c>
      <c r="C146" t="s">
        <v>1638</v>
      </c>
      <c r="D146" t="s">
        <v>1001</v>
      </c>
      <c r="E146" t="s">
        <v>996</v>
      </c>
      <c r="F146" t="s">
        <v>1401</v>
      </c>
      <c r="G146" t="s">
        <v>1316</v>
      </c>
      <c r="H146" t="s">
        <v>109</v>
      </c>
      <c r="I146" s="78">
        <v>83548.679999999993</v>
      </c>
      <c r="J146" s="78">
        <v>1083</v>
      </c>
      <c r="K146" s="78">
        <v>0</v>
      </c>
      <c r="L146" s="78">
        <v>3127.1000984063999</v>
      </c>
      <c r="M146" s="79">
        <v>0</v>
      </c>
      <c r="N146" s="79">
        <v>1.1999999999999999E-3</v>
      </c>
      <c r="O146" s="79">
        <v>2.0000000000000001E-4</v>
      </c>
    </row>
    <row r="147" spans="2:15">
      <c r="B147" t="s">
        <v>1639</v>
      </c>
      <c r="C147" t="s">
        <v>1640</v>
      </c>
      <c r="D147" t="s">
        <v>1001</v>
      </c>
      <c r="E147" t="s">
        <v>996</v>
      </c>
      <c r="F147" t="s">
        <v>1641</v>
      </c>
      <c r="G147" t="s">
        <v>1642</v>
      </c>
      <c r="H147" t="s">
        <v>109</v>
      </c>
      <c r="I147" s="78">
        <v>34482.43</v>
      </c>
      <c r="J147" s="78">
        <v>2513</v>
      </c>
      <c r="K147" s="78">
        <v>28.692139999999998</v>
      </c>
      <c r="L147" s="78">
        <v>3023.4663581504001</v>
      </c>
      <c r="M147" s="79">
        <v>1.6000000000000001E-3</v>
      </c>
      <c r="N147" s="79">
        <v>1.1000000000000001E-3</v>
      </c>
      <c r="O147" s="79">
        <v>2.0000000000000001E-4</v>
      </c>
    </row>
    <row r="148" spans="2:15">
      <c r="B148" t="s">
        <v>1643</v>
      </c>
      <c r="C148" t="s">
        <v>1644</v>
      </c>
      <c r="D148" t="s">
        <v>995</v>
      </c>
      <c r="E148" t="s">
        <v>996</v>
      </c>
      <c r="F148" t="s">
        <v>1011</v>
      </c>
      <c r="G148" t="s">
        <v>1449</v>
      </c>
      <c r="H148" t="s">
        <v>109</v>
      </c>
      <c r="I148" s="78">
        <v>20047.23</v>
      </c>
      <c r="J148" s="78">
        <v>11658</v>
      </c>
      <c r="K148" s="78">
        <v>0</v>
      </c>
      <c r="L148" s="78">
        <v>8077.0385896704001</v>
      </c>
      <c r="M148" s="79">
        <v>5.9999999999999995E-4</v>
      </c>
      <c r="N148" s="79">
        <v>3.0000000000000001E-3</v>
      </c>
      <c r="O148" s="79">
        <v>4.0000000000000002E-4</v>
      </c>
    </row>
    <row r="149" spans="2:15">
      <c r="B149" t="s">
        <v>1645</v>
      </c>
      <c r="C149" t="s">
        <v>1646</v>
      </c>
      <c r="D149" t="s">
        <v>1001</v>
      </c>
      <c r="E149" t="s">
        <v>996</v>
      </c>
      <c r="F149" t="s">
        <v>1463</v>
      </c>
      <c r="G149" t="s">
        <v>132</v>
      </c>
      <c r="H149" t="s">
        <v>109</v>
      </c>
      <c r="I149" s="78">
        <v>188802.06</v>
      </c>
      <c r="J149" s="78">
        <v>850</v>
      </c>
      <c r="K149" s="78">
        <v>0</v>
      </c>
      <c r="L149" s="78">
        <v>5546.2493145600001</v>
      </c>
      <c r="M149" s="79">
        <v>5.5999999999999999E-3</v>
      </c>
      <c r="N149" s="79">
        <v>2E-3</v>
      </c>
      <c r="O149" s="79">
        <v>2.9999999999999997E-4</v>
      </c>
    </row>
    <row r="150" spans="2:15">
      <c r="B150" s="80" t="s">
        <v>386</v>
      </c>
      <c r="E150" s="16"/>
      <c r="F150" s="16"/>
      <c r="G150" s="16"/>
      <c r="I150" s="82">
        <v>3341950.16</v>
      </c>
      <c r="K150" s="82">
        <v>249.45668752</v>
      </c>
      <c r="L150" s="82">
        <v>532445.01523752918</v>
      </c>
      <c r="N150" s="81">
        <v>0.19600000000000001</v>
      </c>
      <c r="O150" s="81">
        <v>2.8000000000000001E-2</v>
      </c>
    </row>
    <row r="151" spans="2:15">
      <c r="B151" t="s">
        <v>1647</v>
      </c>
      <c r="C151" t="s">
        <v>1648</v>
      </c>
      <c r="D151" t="s">
        <v>1001</v>
      </c>
      <c r="E151" t="s">
        <v>996</v>
      </c>
      <c r="F151" t="s">
        <v>1649</v>
      </c>
      <c r="G151" t="s">
        <v>1047</v>
      </c>
      <c r="H151" t="s">
        <v>109</v>
      </c>
      <c r="I151" s="78">
        <v>55508.4</v>
      </c>
      <c r="J151" s="78">
        <v>3522</v>
      </c>
      <c r="K151" s="78">
        <v>0</v>
      </c>
      <c r="L151" s="78">
        <v>6756.5002106880002</v>
      </c>
      <c r="M151" s="79">
        <v>0</v>
      </c>
      <c r="N151" s="79">
        <v>2.5000000000000001E-3</v>
      </c>
      <c r="O151" s="79">
        <v>4.0000000000000002E-4</v>
      </c>
    </row>
    <row r="152" spans="2:15">
      <c r="B152" t="s">
        <v>1650</v>
      </c>
      <c r="C152" t="s">
        <v>1651</v>
      </c>
      <c r="D152" t="s">
        <v>1001</v>
      </c>
      <c r="E152" t="s">
        <v>996</v>
      </c>
      <c r="F152" t="s">
        <v>1652</v>
      </c>
      <c r="G152" t="s">
        <v>1047</v>
      </c>
      <c r="H152" t="s">
        <v>109</v>
      </c>
      <c r="I152" s="78">
        <v>13169.82</v>
      </c>
      <c r="J152" s="78">
        <v>7989</v>
      </c>
      <c r="K152" s="78">
        <v>0</v>
      </c>
      <c r="L152" s="78">
        <v>3636.1851948287999</v>
      </c>
      <c r="M152" s="79">
        <v>0</v>
      </c>
      <c r="N152" s="79">
        <v>1.2999999999999999E-3</v>
      </c>
      <c r="O152" s="79">
        <v>2.0000000000000001E-4</v>
      </c>
    </row>
    <row r="153" spans="2:15">
      <c r="B153" t="s">
        <v>1653</v>
      </c>
      <c r="C153" t="s">
        <v>1654</v>
      </c>
      <c r="D153" t="s">
        <v>995</v>
      </c>
      <c r="E153" t="s">
        <v>996</v>
      </c>
      <c r="F153" t="s">
        <v>1655</v>
      </c>
      <c r="G153" t="s">
        <v>1047</v>
      </c>
      <c r="H153" t="s">
        <v>109</v>
      </c>
      <c r="I153" s="78">
        <v>13228.86</v>
      </c>
      <c r="J153" s="78">
        <v>13940</v>
      </c>
      <c r="K153" s="78">
        <v>0</v>
      </c>
      <c r="L153" s="78">
        <v>6373.2202583039998</v>
      </c>
      <c r="M153" s="79">
        <v>0</v>
      </c>
      <c r="N153" s="79">
        <v>2.3E-3</v>
      </c>
      <c r="O153" s="79">
        <v>2.9999999999999997E-4</v>
      </c>
    </row>
    <row r="154" spans="2:15">
      <c r="B154" t="s">
        <v>1656</v>
      </c>
      <c r="C154" t="s">
        <v>1657</v>
      </c>
      <c r="D154" t="s">
        <v>1001</v>
      </c>
      <c r="E154" t="s">
        <v>996</v>
      </c>
      <c r="F154" t="s">
        <v>1658</v>
      </c>
      <c r="G154" t="s">
        <v>1047</v>
      </c>
      <c r="H154" t="s">
        <v>109</v>
      </c>
      <c r="I154" s="78">
        <v>12154.52</v>
      </c>
      <c r="J154" s="78">
        <v>5380</v>
      </c>
      <c r="K154" s="78">
        <v>0</v>
      </c>
      <c r="L154" s="78">
        <v>2259.9239362560002</v>
      </c>
      <c r="M154" s="79">
        <v>0</v>
      </c>
      <c r="N154" s="79">
        <v>8.0000000000000004E-4</v>
      </c>
      <c r="O154" s="79">
        <v>1E-4</v>
      </c>
    </row>
    <row r="155" spans="2:15">
      <c r="B155" t="s">
        <v>1659</v>
      </c>
      <c r="C155" t="s">
        <v>1660</v>
      </c>
      <c r="D155" t="s">
        <v>995</v>
      </c>
      <c r="E155" t="s">
        <v>996</v>
      </c>
      <c r="F155" t="s">
        <v>1661</v>
      </c>
      <c r="G155" t="s">
        <v>1047</v>
      </c>
      <c r="H155" t="s">
        <v>109</v>
      </c>
      <c r="I155" s="78">
        <v>2323.63</v>
      </c>
      <c r="J155" s="78">
        <v>22993</v>
      </c>
      <c r="K155" s="78">
        <v>0</v>
      </c>
      <c r="L155" s="78">
        <v>1846.4448818303999</v>
      </c>
      <c r="M155" s="79">
        <v>0</v>
      </c>
      <c r="N155" s="79">
        <v>6.9999999999999999E-4</v>
      </c>
      <c r="O155" s="79">
        <v>1E-4</v>
      </c>
    </row>
    <row r="156" spans="2:15">
      <c r="B156" t="s">
        <v>1662</v>
      </c>
      <c r="C156" t="s">
        <v>1663</v>
      </c>
      <c r="D156" t="s">
        <v>1001</v>
      </c>
      <c r="E156" t="s">
        <v>996</v>
      </c>
      <c r="F156" t="s">
        <v>1664</v>
      </c>
      <c r="G156" t="s">
        <v>1665</v>
      </c>
      <c r="H156" t="s">
        <v>200</v>
      </c>
      <c r="I156" s="78">
        <v>49548.7</v>
      </c>
      <c r="J156" s="78">
        <v>2337</v>
      </c>
      <c r="K156" s="78">
        <v>0</v>
      </c>
      <c r="L156" s="78">
        <v>4139.6824004250002</v>
      </c>
      <c r="M156" s="79">
        <v>0</v>
      </c>
      <c r="N156" s="79">
        <v>1.5E-3</v>
      </c>
      <c r="O156" s="79">
        <v>2.0000000000000001E-4</v>
      </c>
    </row>
    <row r="157" spans="2:15">
      <c r="B157" t="s">
        <v>1666</v>
      </c>
      <c r="C157" t="s">
        <v>1667</v>
      </c>
      <c r="D157" t="s">
        <v>1177</v>
      </c>
      <c r="E157" t="s">
        <v>996</v>
      </c>
      <c r="F157" t="s">
        <v>1668</v>
      </c>
      <c r="G157" t="s">
        <v>1665</v>
      </c>
      <c r="H157" t="s">
        <v>113</v>
      </c>
      <c r="I157" s="78">
        <v>20525.060000000001</v>
      </c>
      <c r="J157" s="78">
        <v>13048</v>
      </c>
      <c r="K157" s="78">
        <v>0</v>
      </c>
      <c r="L157" s="78">
        <v>10386.245538052201</v>
      </c>
      <c r="M157" s="79">
        <v>0</v>
      </c>
      <c r="N157" s="79">
        <v>3.8E-3</v>
      </c>
      <c r="O157" s="79">
        <v>5.0000000000000001E-4</v>
      </c>
    </row>
    <row r="158" spans="2:15">
      <c r="B158" t="s">
        <v>1669</v>
      </c>
      <c r="C158" t="s">
        <v>1670</v>
      </c>
      <c r="D158" t="s">
        <v>995</v>
      </c>
      <c r="E158" t="s">
        <v>996</v>
      </c>
      <c r="F158" t="s">
        <v>1671</v>
      </c>
      <c r="G158" t="s">
        <v>1665</v>
      </c>
      <c r="H158" t="s">
        <v>109</v>
      </c>
      <c r="I158" s="78">
        <v>5077.18</v>
      </c>
      <c r="J158" s="78">
        <v>32576</v>
      </c>
      <c r="K158" s="78">
        <v>0</v>
      </c>
      <c r="L158" s="78">
        <v>5716.0240939007999</v>
      </c>
      <c r="M158" s="79">
        <v>0</v>
      </c>
      <c r="N158" s="79">
        <v>2.0999999999999999E-3</v>
      </c>
      <c r="O158" s="79">
        <v>2.9999999999999997E-4</v>
      </c>
    </row>
    <row r="159" spans="2:15">
      <c r="B159" t="s">
        <v>1672</v>
      </c>
      <c r="C159" t="s">
        <v>1673</v>
      </c>
      <c r="D159" t="s">
        <v>1001</v>
      </c>
      <c r="E159" t="s">
        <v>996</v>
      </c>
      <c r="F159" t="s">
        <v>1674</v>
      </c>
      <c r="G159" t="s">
        <v>1665</v>
      </c>
      <c r="H159" t="s">
        <v>109</v>
      </c>
      <c r="I159" s="78">
        <v>24762.97</v>
      </c>
      <c r="J159" s="78">
        <v>14768</v>
      </c>
      <c r="K159" s="78">
        <v>0</v>
      </c>
      <c r="L159" s="78">
        <v>12638.576135577599</v>
      </c>
      <c r="M159" s="79">
        <v>0</v>
      </c>
      <c r="N159" s="79">
        <v>4.7000000000000002E-3</v>
      </c>
      <c r="O159" s="79">
        <v>6.9999999999999999E-4</v>
      </c>
    </row>
    <row r="160" spans="2:15">
      <c r="B160" t="s">
        <v>1675</v>
      </c>
      <c r="C160" t="s">
        <v>1676</v>
      </c>
      <c r="D160" t="s">
        <v>1001</v>
      </c>
      <c r="E160" t="s">
        <v>996</v>
      </c>
      <c r="F160" t="s">
        <v>1677</v>
      </c>
      <c r="G160" t="s">
        <v>1665</v>
      </c>
      <c r="H160" t="s">
        <v>113</v>
      </c>
      <c r="I160" s="78">
        <v>5882.79</v>
      </c>
      <c r="J160" s="78">
        <v>10200</v>
      </c>
      <c r="K160" s="78">
        <v>0</v>
      </c>
      <c r="L160" s="78">
        <v>2327.0928901560001</v>
      </c>
      <c r="M160" s="79">
        <v>1E-4</v>
      </c>
      <c r="N160" s="79">
        <v>8.9999999999999998E-4</v>
      </c>
      <c r="O160" s="79">
        <v>1E-4</v>
      </c>
    </row>
    <row r="161" spans="2:15">
      <c r="B161" t="s">
        <v>1678</v>
      </c>
      <c r="C161" t="s">
        <v>1679</v>
      </c>
      <c r="D161" t="s">
        <v>1001</v>
      </c>
      <c r="E161" t="s">
        <v>996</v>
      </c>
      <c r="F161" t="s">
        <v>1680</v>
      </c>
      <c r="G161" t="s">
        <v>1665</v>
      </c>
      <c r="H161" t="s">
        <v>113</v>
      </c>
      <c r="I161" s="78">
        <v>24286.09</v>
      </c>
      <c r="J161" s="78">
        <v>2697</v>
      </c>
      <c r="K161" s="78">
        <v>0</v>
      </c>
      <c r="L161" s="78">
        <v>2540.2048949988598</v>
      </c>
      <c r="M161" s="79">
        <v>0</v>
      </c>
      <c r="N161" s="79">
        <v>8.9999999999999998E-4</v>
      </c>
      <c r="O161" s="79">
        <v>1E-4</v>
      </c>
    </row>
    <row r="162" spans="2:15">
      <c r="B162" t="s">
        <v>1681</v>
      </c>
      <c r="C162" t="s">
        <v>1682</v>
      </c>
      <c r="D162" t="s">
        <v>1001</v>
      </c>
      <c r="E162" t="s">
        <v>996</v>
      </c>
      <c r="F162" t="s">
        <v>1683</v>
      </c>
      <c r="G162" t="s">
        <v>1665</v>
      </c>
      <c r="H162" t="s">
        <v>109</v>
      </c>
      <c r="I162" s="78">
        <v>4066.46</v>
      </c>
      <c r="J162" s="78">
        <v>38938</v>
      </c>
      <c r="K162" s="78">
        <v>0</v>
      </c>
      <c r="L162" s="78">
        <v>5472.2241612287999</v>
      </c>
      <c r="M162" s="79">
        <v>0</v>
      </c>
      <c r="N162" s="79">
        <v>2E-3</v>
      </c>
      <c r="O162" s="79">
        <v>2.9999999999999997E-4</v>
      </c>
    </row>
    <row r="163" spans="2:15">
      <c r="B163" t="s">
        <v>1684</v>
      </c>
      <c r="C163" t="s">
        <v>1685</v>
      </c>
      <c r="D163" t="s">
        <v>1001</v>
      </c>
      <c r="E163" t="s">
        <v>996</v>
      </c>
      <c r="F163" t="s">
        <v>1686</v>
      </c>
      <c r="G163" t="s">
        <v>1665</v>
      </c>
      <c r="H163" t="s">
        <v>202</v>
      </c>
      <c r="I163" s="78">
        <v>25307.77</v>
      </c>
      <c r="J163" s="78">
        <v>31380</v>
      </c>
      <c r="K163" s="78">
        <v>0</v>
      </c>
      <c r="L163" s="78">
        <v>2950.296310959</v>
      </c>
      <c r="M163" s="79">
        <v>0</v>
      </c>
      <c r="N163" s="79">
        <v>1.1000000000000001E-3</v>
      </c>
      <c r="O163" s="79">
        <v>2.0000000000000001E-4</v>
      </c>
    </row>
    <row r="164" spans="2:15">
      <c r="B164" t="s">
        <v>1687</v>
      </c>
      <c r="C164" t="s">
        <v>1688</v>
      </c>
      <c r="D164" t="s">
        <v>1016</v>
      </c>
      <c r="E164" t="s">
        <v>996</v>
      </c>
      <c r="F164" t="s">
        <v>1689</v>
      </c>
      <c r="G164" t="s">
        <v>1665</v>
      </c>
      <c r="H164" t="s">
        <v>113</v>
      </c>
      <c r="I164" s="78">
        <v>9469.93</v>
      </c>
      <c r="J164" s="78">
        <v>11654</v>
      </c>
      <c r="K164" s="78">
        <v>0</v>
      </c>
      <c r="L164" s="78">
        <v>4280.0809655800404</v>
      </c>
      <c r="M164" s="79">
        <v>0</v>
      </c>
      <c r="N164" s="79">
        <v>1.6000000000000001E-3</v>
      </c>
      <c r="O164" s="79">
        <v>2.0000000000000001E-4</v>
      </c>
    </row>
    <row r="165" spans="2:15">
      <c r="B165" t="s">
        <v>1690</v>
      </c>
      <c r="C165" t="s">
        <v>1691</v>
      </c>
      <c r="D165" t="s">
        <v>1177</v>
      </c>
      <c r="E165" t="s">
        <v>996</v>
      </c>
      <c r="F165" t="s">
        <v>1692</v>
      </c>
      <c r="G165" t="s">
        <v>1665</v>
      </c>
      <c r="H165" t="s">
        <v>113</v>
      </c>
      <c r="I165" s="78">
        <v>10338.58</v>
      </c>
      <c r="J165" s="78">
        <v>9900</v>
      </c>
      <c r="K165" s="78">
        <v>0</v>
      </c>
      <c r="L165" s="78">
        <v>3969.4130146440002</v>
      </c>
      <c r="M165" s="79">
        <v>0</v>
      </c>
      <c r="N165" s="79">
        <v>1.5E-3</v>
      </c>
      <c r="O165" s="79">
        <v>2.0000000000000001E-4</v>
      </c>
    </row>
    <row r="166" spans="2:15">
      <c r="B166" t="s">
        <v>1693</v>
      </c>
      <c r="C166" t="s">
        <v>1694</v>
      </c>
      <c r="D166" t="s">
        <v>1001</v>
      </c>
      <c r="E166" t="s">
        <v>996</v>
      </c>
      <c r="F166" t="s">
        <v>1695</v>
      </c>
      <c r="G166" t="s">
        <v>1154</v>
      </c>
      <c r="H166" t="s">
        <v>113</v>
      </c>
      <c r="I166" s="78">
        <v>5492.09</v>
      </c>
      <c r="J166" s="78">
        <v>28980</v>
      </c>
      <c r="K166" s="78">
        <v>0</v>
      </c>
      <c r="L166" s="78">
        <v>6172.5729123323999</v>
      </c>
      <c r="M166" s="79">
        <v>0</v>
      </c>
      <c r="N166" s="79">
        <v>2.3E-3</v>
      </c>
      <c r="O166" s="79">
        <v>2.9999999999999997E-4</v>
      </c>
    </row>
    <row r="167" spans="2:15">
      <c r="B167" t="s">
        <v>1696</v>
      </c>
      <c r="C167" t="s">
        <v>1697</v>
      </c>
      <c r="D167" t="s">
        <v>1001</v>
      </c>
      <c r="E167" t="s">
        <v>996</v>
      </c>
      <c r="F167" t="s">
        <v>1698</v>
      </c>
      <c r="G167" t="s">
        <v>1154</v>
      </c>
      <c r="H167" t="s">
        <v>113</v>
      </c>
      <c r="I167" s="78">
        <v>11710.13</v>
      </c>
      <c r="J167" s="78">
        <v>7390</v>
      </c>
      <c r="K167" s="78">
        <v>0</v>
      </c>
      <c r="L167" s="78">
        <v>3356.1113136673998</v>
      </c>
      <c r="M167" s="79">
        <v>0</v>
      </c>
      <c r="N167" s="79">
        <v>1.1999999999999999E-3</v>
      </c>
      <c r="O167" s="79">
        <v>2.0000000000000001E-4</v>
      </c>
    </row>
    <row r="168" spans="2:15">
      <c r="B168" t="s">
        <v>1699</v>
      </c>
      <c r="C168" t="s">
        <v>1700</v>
      </c>
      <c r="D168" t="s">
        <v>1001</v>
      </c>
      <c r="E168" t="s">
        <v>996</v>
      </c>
      <c r="F168" t="s">
        <v>1701</v>
      </c>
      <c r="G168" t="s">
        <v>1154</v>
      </c>
      <c r="H168" t="s">
        <v>109</v>
      </c>
      <c r="I168" s="78">
        <v>13824.32</v>
      </c>
      <c r="J168" s="78">
        <v>14463</v>
      </c>
      <c r="K168" s="78">
        <v>42.17747</v>
      </c>
      <c r="L168" s="78">
        <v>6952.1432739295997</v>
      </c>
      <c r="M168" s="79">
        <v>0</v>
      </c>
      <c r="N168" s="79">
        <v>2.5999999999999999E-3</v>
      </c>
      <c r="O168" s="79">
        <v>4.0000000000000002E-4</v>
      </c>
    </row>
    <row r="169" spans="2:15">
      <c r="B169" t="s">
        <v>1699</v>
      </c>
      <c r="C169" t="s">
        <v>1700</v>
      </c>
      <c r="D169" t="s">
        <v>1001</v>
      </c>
      <c r="E169" t="s">
        <v>996</v>
      </c>
      <c r="F169" t="s">
        <v>1701</v>
      </c>
      <c r="G169" t="s">
        <v>1154</v>
      </c>
      <c r="H169" t="s">
        <v>109</v>
      </c>
      <c r="I169" s="78">
        <v>66</v>
      </c>
      <c r="J169" s="78">
        <v>14463</v>
      </c>
      <c r="K169" s="78">
        <v>0.28425600000000001</v>
      </c>
      <c r="L169" s="78">
        <v>33.273780479999999</v>
      </c>
      <c r="M169" s="79">
        <v>0</v>
      </c>
      <c r="N169" s="79">
        <v>0</v>
      </c>
      <c r="O169" s="79">
        <v>0</v>
      </c>
    </row>
    <row r="170" spans="2:15">
      <c r="B170" t="s">
        <v>1702</v>
      </c>
      <c r="C170" t="s">
        <v>1703</v>
      </c>
      <c r="D170" t="s">
        <v>1001</v>
      </c>
      <c r="E170" t="s">
        <v>996</v>
      </c>
      <c r="F170" t="s">
        <v>1704</v>
      </c>
      <c r="G170" t="s">
        <v>1154</v>
      </c>
      <c r="H170" t="s">
        <v>109</v>
      </c>
      <c r="I170" s="78">
        <v>35493.46</v>
      </c>
      <c r="J170" s="78">
        <v>1929</v>
      </c>
      <c r="K170" s="78">
        <v>0</v>
      </c>
      <c r="L170" s="78">
        <v>2366.2155227904</v>
      </c>
      <c r="M170" s="79">
        <v>0</v>
      </c>
      <c r="N170" s="79">
        <v>8.9999999999999998E-4</v>
      </c>
      <c r="O170" s="79">
        <v>1E-4</v>
      </c>
    </row>
    <row r="171" spans="2:15">
      <c r="B171" t="s">
        <v>1705</v>
      </c>
      <c r="C171" t="s">
        <v>1706</v>
      </c>
      <c r="D171" t="s">
        <v>1001</v>
      </c>
      <c r="E171" t="s">
        <v>996</v>
      </c>
      <c r="F171" t="s">
        <v>1707</v>
      </c>
      <c r="G171" t="s">
        <v>1154</v>
      </c>
      <c r="H171" t="s">
        <v>109</v>
      </c>
      <c r="I171" s="78">
        <v>12082.55</v>
      </c>
      <c r="J171" s="78">
        <v>10131</v>
      </c>
      <c r="K171" s="78">
        <v>15.52712</v>
      </c>
      <c r="L171" s="78">
        <v>4245.9584535679996</v>
      </c>
      <c r="M171" s="79">
        <v>0</v>
      </c>
      <c r="N171" s="79">
        <v>1.6000000000000001E-3</v>
      </c>
      <c r="O171" s="79">
        <v>2.0000000000000001E-4</v>
      </c>
    </row>
    <row r="172" spans="2:15">
      <c r="B172" t="s">
        <v>1708</v>
      </c>
      <c r="C172" t="s">
        <v>1709</v>
      </c>
      <c r="D172" t="s">
        <v>1001</v>
      </c>
      <c r="E172" t="s">
        <v>996</v>
      </c>
      <c r="F172" t="s">
        <v>1710</v>
      </c>
      <c r="G172" t="s">
        <v>1018</v>
      </c>
      <c r="H172" t="s">
        <v>109</v>
      </c>
      <c r="I172" s="78">
        <v>53606</v>
      </c>
      <c r="J172" s="78">
        <v>819</v>
      </c>
      <c r="K172" s="78">
        <v>0</v>
      </c>
      <c r="L172" s="78">
        <v>1517.2985318399999</v>
      </c>
      <c r="M172" s="79">
        <v>2.9999999999999997E-4</v>
      </c>
      <c r="N172" s="79">
        <v>5.9999999999999995E-4</v>
      </c>
      <c r="O172" s="79">
        <v>1E-4</v>
      </c>
    </row>
    <row r="173" spans="2:15">
      <c r="B173" t="s">
        <v>1711</v>
      </c>
      <c r="C173" t="s">
        <v>1712</v>
      </c>
      <c r="D173" t="s">
        <v>1001</v>
      </c>
      <c r="E173" t="s">
        <v>996</v>
      </c>
      <c r="F173" t="s">
        <v>1713</v>
      </c>
      <c r="G173" t="s">
        <v>1018</v>
      </c>
      <c r="H173" t="s">
        <v>109</v>
      </c>
      <c r="I173" s="78">
        <v>1667.39</v>
      </c>
      <c r="J173" s="78">
        <v>50270</v>
      </c>
      <c r="K173" s="78">
        <v>0</v>
      </c>
      <c r="L173" s="78">
        <v>2896.8086695679999</v>
      </c>
      <c r="M173" s="79">
        <v>0</v>
      </c>
      <c r="N173" s="79">
        <v>1.1000000000000001E-3</v>
      </c>
      <c r="O173" s="79">
        <v>2.0000000000000001E-4</v>
      </c>
    </row>
    <row r="174" spans="2:15">
      <c r="B174" t="s">
        <v>1714</v>
      </c>
      <c r="C174" t="s">
        <v>1715</v>
      </c>
      <c r="D174" t="s">
        <v>1001</v>
      </c>
      <c r="E174" t="s">
        <v>996</v>
      </c>
      <c r="F174" t="s">
        <v>1716</v>
      </c>
      <c r="G174" t="s">
        <v>1018</v>
      </c>
      <c r="H174" t="s">
        <v>109</v>
      </c>
      <c r="I174" s="78">
        <v>2954.8</v>
      </c>
      <c r="J174" s="78">
        <v>23741</v>
      </c>
      <c r="K174" s="78">
        <v>0</v>
      </c>
      <c r="L174" s="78">
        <v>2424.380779008</v>
      </c>
      <c r="M174" s="79">
        <v>0</v>
      </c>
      <c r="N174" s="79">
        <v>8.9999999999999998E-4</v>
      </c>
      <c r="O174" s="79">
        <v>1E-4</v>
      </c>
    </row>
    <row r="175" spans="2:15">
      <c r="B175" t="s">
        <v>1717</v>
      </c>
      <c r="C175" t="s">
        <v>1718</v>
      </c>
      <c r="D175" t="s">
        <v>1001</v>
      </c>
      <c r="E175" t="s">
        <v>996</v>
      </c>
      <c r="F175" t="s">
        <v>1719</v>
      </c>
      <c r="G175" t="s">
        <v>1018</v>
      </c>
      <c r="H175" t="s">
        <v>109</v>
      </c>
      <c r="I175" s="78">
        <v>2509.56</v>
      </c>
      <c r="J175" s="78">
        <v>27305</v>
      </c>
      <c r="K175" s="78">
        <v>0</v>
      </c>
      <c r="L175" s="78">
        <v>2368.1733972480001</v>
      </c>
      <c r="M175" s="79">
        <v>0</v>
      </c>
      <c r="N175" s="79">
        <v>8.9999999999999998E-4</v>
      </c>
      <c r="O175" s="79">
        <v>1E-4</v>
      </c>
    </row>
    <row r="176" spans="2:15">
      <c r="B176" t="s">
        <v>1720</v>
      </c>
      <c r="C176" t="s">
        <v>1721</v>
      </c>
      <c r="D176" t="s">
        <v>1001</v>
      </c>
      <c r="E176" t="s">
        <v>996</v>
      </c>
      <c r="F176" t="s">
        <v>1722</v>
      </c>
      <c r="G176" t="s">
        <v>1018</v>
      </c>
      <c r="H176" t="s">
        <v>113</v>
      </c>
      <c r="I176" s="78">
        <v>7845.81</v>
      </c>
      <c r="J176" s="78">
        <v>12032</v>
      </c>
      <c r="K176" s="78">
        <v>0</v>
      </c>
      <c r="L176" s="78">
        <v>3661.0512795494401</v>
      </c>
      <c r="M176" s="79">
        <v>0</v>
      </c>
      <c r="N176" s="79">
        <v>1.2999999999999999E-3</v>
      </c>
      <c r="O176" s="79">
        <v>2.0000000000000001E-4</v>
      </c>
    </row>
    <row r="177" spans="2:15">
      <c r="B177" t="s">
        <v>1723</v>
      </c>
      <c r="C177" t="s">
        <v>1724</v>
      </c>
      <c r="D177" t="s">
        <v>1001</v>
      </c>
      <c r="E177" t="s">
        <v>996</v>
      </c>
      <c r="F177" t="s">
        <v>1725</v>
      </c>
      <c r="G177" t="s">
        <v>1018</v>
      </c>
      <c r="H177" t="s">
        <v>113</v>
      </c>
      <c r="I177" s="78">
        <v>7126.37</v>
      </c>
      <c r="J177" s="78">
        <v>9252</v>
      </c>
      <c r="K177" s="78">
        <v>0</v>
      </c>
      <c r="L177" s="78">
        <v>2557.0204021576801</v>
      </c>
      <c r="M177" s="79">
        <v>0</v>
      </c>
      <c r="N177" s="79">
        <v>8.9999999999999998E-4</v>
      </c>
      <c r="O177" s="79">
        <v>1E-4</v>
      </c>
    </row>
    <row r="178" spans="2:15">
      <c r="B178" t="s">
        <v>1726</v>
      </c>
      <c r="C178" t="s">
        <v>1727</v>
      </c>
      <c r="D178" t="s">
        <v>1728</v>
      </c>
      <c r="E178" t="s">
        <v>996</v>
      </c>
      <c r="F178" t="s">
        <v>1729</v>
      </c>
      <c r="G178" t="s">
        <v>1086</v>
      </c>
      <c r="H178" t="s">
        <v>116</v>
      </c>
      <c r="I178" s="78">
        <v>196145.49</v>
      </c>
      <c r="J178" s="78">
        <v>471.6</v>
      </c>
      <c r="K178" s="78">
        <v>0</v>
      </c>
      <c r="L178" s="78">
        <v>4217.8234099911497</v>
      </c>
      <c r="M178" s="79">
        <v>0</v>
      </c>
      <c r="N178" s="79">
        <v>1.6000000000000001E-3</v>
      </c>
      <c r="O178" s="79">
        <v>2.0000000000000001E-4</v>
      </c>
    </row>
    <row r="179" spans="2:15">
      <c r="B179" t="s">
        <v>1730</v>
      </c>
      <c r="C179" t="s">
        <v>1703</v>
      </c>
      <c r="D179" t="s">
        <v>1001</v>
      </c>
      <c r="E179" t="s">
        <v>996</v>
      </c>
      <c r="F179" t="s">
        <v>1731</v>
      </c>
      <c r="G179" t="s">
        <v>1086</v>
      </c>
      <c r="H179" t="s">
        <v>109</v>
      </c>
      <c r="I179" s="78">
        <v>104920.04</v>
      </c>
      <c r="J179" s="78">
        <v>3353</v>
      </c>
      <c r="K179" s="78">
        <v>0</v>
      </c>
      <c r="L179" s="78">
        <v>12158.1006607872</v>
      </c>
      <c r="M179" s="79">
        <v>1.4E-3</v>
      </c>
      <c r="N179" s="79">
        <v>4.4999999999999997E-3</v>
      </c>
      <c r="O179" s="79">
        <v>5.9999999999999995E-4</v>
      </c>
    </row>
    <row r="180" spans="2:15">
      <c r="B180" t="s">
        <v>1732</v>
      </c>
      <c r="C180" t="s">
        <v>1733</v>
      </c>
      <c r="D180" t="s">
        <v>1001</v>
      </c>
      <c r="E180" t="s">
        <v>996</v>
      </c>
      <c r="F180" t="s">
        <v>1307</v>
      </c>
      <c r="G180" t="s">
        <v>1086</v>
      </c>
      <c r="H180" t="s">
        <v>116</v>
      </c>
      <c r="I180" s="78">
        <v>310853.09000000003</v>
      </c>
      <c r="J180" s="78">
        <v>930</v>
      </c>
      <c r="K180" s="78">
        <v>0</v>
      </c>
      <c r="L180" s="78">
        <v>13181.7905605989</v>
      </c>
      <c r="M180" s="79">
        <v>1.8E-3</v>
      </c>
      <c r="N180" s="79">
        <v>4.8999999999999998E-3</v>
      </c>
      <c r="O180" s="79">
        <v>6.9999999999999999E-4</v>
      </c>
    </row>
    <row r="181" spans="2:15">
      <c r="B181" t="s">
        <v>1734</v>
      </c>
      <c r="C181" t="s">
        <v>1735</v>
      </c>
      <c r="D181" t="s">
        <v>1001</v>
      </c>
      <c r="E181" t="s">
        <v>996</v>
      </c>
      <c r="F181" t="s">
        <v>1736</v>
      </c>
      <c r="G181" t="s">
        <v>1086</v>
      </c>
      <c r="H181" t="s">
        <v>113</v>
      </c>
      <c r="I181" s="78">
        <v>21968.3</v>
      </c>
      <c r="J181" s="78">
        <v>4920</v>
      </c>
      <c r="K181" s="78">
        <v>0</v>
      </c>
      <c r="L181" s="78">
        <v>4191.7150841519997</v>
      </c>
      <c r="M181" s="79">
        <v>0</v>
      </c>
      <c r="N181" s="79">
        <v>1.5E-3</v>
      </c>
      <c r="O181" s="79">
        <v>2.0000000000000001E-4</v>
      </c>
    </row>
    <row r="182" spans="2:15">
      <c r="B182" t="s">
        <v>1737</v>
      </c>
      <c r="C182" t="s">
        <v>1738</v>
      </c>
      <c r="D182" t="s">
        <v>1001</v>
      </c>
      <c r="E182" t="s">
        <v>996</v>
      </c>
      <c r="F182" t="s">
        <v>1739</v>
      </c>
      <c r="G182" t="s">
        <v>1740</v>
      </c>
      <c r="H182" t="s">
        <v>109</v>
      </c>
      <c r="I182" s="78">
        <v>35405.910000000003</v>
      </c>
      <c r="J182" s="78">
        <v>11884</v>
      </c>
      <c r="K182" s="78">
        <v>64.777230000000003</v>
      </c>
      <c r="L182" s="78">
        <v>14606.3753482464</v>
      </c>
      <c r="M182" s="79">
        <v>0</v>
      </c>
      <c r="N182" s="79">
        <v>5.4000000000000003E-3</v>
      </c>
      <c r="O182" s="79">
        <v>8.0000000000000004E-4</v>
      </c>
    </row>
    <row r="183" spans="2:15">
      <c r="B183" t="s">
        <v>1741</v>
      </c>
      <c r="C183" t="s">
        <v>1742</v>
      </c>
      <c r="D183" t="s">
        <v>1001</v>
      </c>
      <c r="E183" t="s">
        <v>996</v>
      </c>
      <c r="F183" t="s">
        <v>1743</v>
      </c>
      <c r="G183" t="s">
        <v>1076</v>
      </c>
      <c r="H183" t="s">
        <v>109</v>
      </c>
      <c r="I183" s="78">
        <v>18363.830000000002</v>
      </c>
      <c r="J183" s="78">
        <v>19761</v>
      </c>
      <c r="K183" s="78">
        <v>0</v>
      </c>
      <c r="L183" s="78">
        <v>12541.3969984128</v>
      </c>
      <c r="M183" s="79">
        <v>0</v>
      </c>
      <c r="N183" s="79">
        <v>4.5999999999999999E-3</v>
      </c>
      <c r="O183" s="79">
        <v>6.9999999999999999E-4</v>
      </c>
    </row>
    <row r="184" spans="2:15">
      <c r="B184" t="s">
        <v>1744</v>
      </c>
      <c r="C184" t="s">
        <v>1745</v>
      </c>
      <c r="D184" t="s">
        <v>1746</v>
      </c>
      <c r="E184" t="s">
        <v>996</v>
      </c>
      <c r="F184" t="s">
        <v>1747</v>
      </c>
      <c r="G184" t="s">
        <v>1076</v>
      </c>
      <c r="H184" t="s">
        <v>200</v>
      </c>
      <c r="I184" s="78">
        <v>9493.43</v>
      </c>
      <c r="J184" s="78">
        <v>10478</v>
      </c>
      <c r="K184" s="78">
        <v>0</v>
      </c>
      <c r="L184" s="78">
        <v>3556.1297035550001</v>
      </c>
      <c r="M184" s="79">
        <v>0</v>
      </c>
      <c r="N184" s="79">
        <v>1.2999999999999999E-3</v>
      </c>
      <c r="O184" s="79">
        <v>2.0000000000000001E-4</v>
      </c>
    </row>
    <row r="185" spans="2:15">
      <c r="B185" t="s">
        <v>1748</v>
      </c>
      <c r="C185" t="s">
        <v>1749</v>
      </c>
      <c r="D185" t="s">
        <v>1001</v>
      </c>
      <c r="E185" t="s">
        <v>996</v>
      </c>
      <c r="F185" t="s">
        <v>1750</v>
      </c>
      <c r="G185" t="s">
        <v>1217</v>
      </c>
      <c r="H185" t="s">
        <v>109</v>
      </c>
      <c r="I185" s="78">
        <v>5595</v>
      </c>
      <c r="J185" s="78">
        <v>29398</v>
      </c>
      <c r="K185" s="78">
        <v>0</v>
      </c>
      <c r="L185" s="78">
        <v>5684.4913536000004</v>
      </c>
      <c r="M185" s="79">
        <v>0</v>
      </c>
      <c r="N185" s="79">
        <v>2.0999999999999999E-3</v>
      </c>
      <c r="O185" s="79">
        <v>2.9999999999999997E-4</v>
      </c>
    </row>
    <row r="186" spans="2:15">
      <c r="B186" t="s">
        <v>1751</v>
      </c>
      <c r="C186" t="s">
        <v>1752</v>
      </c>
      <c r="D186" t="s">
        <v>1001</v>
      </c>
      <c r="E186" t="s">
        <v>996</v>
      </c>
      <c r="F186" t="s">
        <v>1753</v>
      </c>
      <c r="G186" t="s">
        <v>1147</v>
      </c>
      <c r="H186" t="s">
        <v>109</v>
      </c>
      <c r="I186" s="78">
        <v>15299.35</v>
      </c>
      <c r="J186" s="78">
        <v>8792</v>
      </c>
      <c r="K186" s="78">
        <v>0</v>
      </c>
      <c r="L186" s="78">
        <v>4648.7307525120004</v>
      </c>
      <c r="M186" s="79">
        <v>0</v>
      </c>
      <c r="N186" s="79">
        <v>1.6999999999999999E-3</v>
      </c>
      <c r="O186" s="79">
        <v>2.0000000000000001E-4</v>
      </c>
    </row>
    <row r="187" spans="2:15">
      <c r="B187" t="s">
        <v>1754</v>
      </c>
      <c r="C187" t="s">
        <v>1755</v>
      </c>
      <c r="D187" t="s">
        <v>1001</v>
      </c>
      <c r="E187" t="s">
        <v>996</v>
      </c>
      <c r="F187" t="s">
        <v>1110</v>
      </c>
      <c r="G187" t="s">
        <v>1139</v>
      </c>
      <c r="H187" t="s">
        <v>109</v>
      </c>
      <c r="I187" s="78">
        <v>29134.06</v>
      </c>
      <c r="J187" s="78">
        <v>4791</v>
      </c>
      <c r="K187" s="78">
        <v>45.453470000000003</v>
      </c>
      <c r="L187" s="78">
        <v>4869.3825572575997</v>
      </c>
      <c r="M187" s="79">
        <v>0</v>
      </c>
      <c r="N187" s="79">
        <v>1.8E-3</v>
      </c>
      <c r="O187" s="79">
        <v>2.9999999999999997E-4</v>
      </c>
    </row>
    <row r="188" spans="2:15">
      <c r="B188" t="s">
        <v>1756</v>
      </c>
      <c r="C188" t="s">
        <v>1757</v>
      </c>
      <c r="D188" t="s">
        <v>1001</v>
      </c>
      <c r="E188" t="s">
        <v>996</v>
      </c>
      <c r="F188" t="s">
        <v>1319</v>
      </c>
      <c r="G188" t="s">
        <v>1139</v>
      </c>
      <c r="H188" t="s">
        <v>109</v>
      </c>
      <c r="I188" s="78">
        <v>31194.97</v>
      </c>
      <c r="J188" s="78">
        <v>12902</v>
      </c>
      <c r="K188" s="78">
        <v>81.114729999999994</v>
      </c>
      <c r="L188" s="78">
        <v>13990.737231606399</v>
      </c>
      <c r="M188" s="79">
        <v>2.9999999999999997E-4</v>
      </c>
      <c r="N188" s="79">
        <v>5.1000000000000004E-3</v>
      </c>
      <c r="O188" s="79">
        <v>6.9999999999999999E-4</v>
      </c>
    </row>
    <row r="189" spans="2:15">
      <c r="B189" t="s">
        <v>1758</v>
      </c>
      <c r="C189" t="s">
        <v>1759</v>
      </c>
      <c r="D189" t="s">
        <v>1001</v>
      </c>
      <c r="E189" t="s">
        <v>996</v>
      </c>
      <c r="F189" t="s">
        <v>1760</v>
      </c>
      <c r="G189" t="s">
        <v>998</v>
      </c>
      <c r="H189" t="s">
        <v>109</v>
      </c>
      <c r="I189" s="78">
        <v>26</v>
      </c>
      <c r="J189" s="78">
        <v>33174</v>
      </c>
      <c r="K189" s="78">
        <v>0</v>
      </c>
      <c r="L189" s="78">
        <v>29.80882944</v>
      </c>
      <c r="M189" s="79">
        <v>0</v>
      </c>
      <c r="N189" s="79">
        <v>0</v>
      </c>
      <c r="O189" s="79">
        <v>0</v>
      </c>
    </row>
    <row r="190" spans="2:15">
      <c r="B190" t="s">
        <v>1761</v>
      </c>
      <c r="C190" t="s">
        <v>1762</v>
      </c>
      <c r="D190" t="s">
        <v>995</v>
      </c>
      <c r="E190" t="s">
        <v>996</v>
      </c>
      <c r="F190" t="s">
        <v>1339</v>
      </c>
      <c r="G190" t="s">
        <v>998</v>
      </c>
      <c r="H190" t="s">
        <v>109</v>
      </c>
      <c r="I190" s="78">
        <v>70827.509999999995</v>
      </c>
      <c r="J190" s="78">
        <v>5166</v>
      </c>
      <c r="K190" s="78">
        <v>0</v>
      </c>
      <c r="L190" s="78">
        <v>12645.3283197696</v>
      </c>
      <c r="M190" s="79">
        <v>5.0000000000000001E-4</v>
      </c>
      <c r="N190" s="79">
        <v>4.7000000000000002E-3</v>
      </c>
      <c r="O190" s="79">
        <v>6.9999999999999999E-4</v>
      </c>
    </row>
    <row r="191" spans="2:15">
      <c r="B191" t="s">
        <v>1763</v>
      </c>
      <c r="C191" t="s">
        <v>1764</v>
      </c>
      <c r="D191" t="s">
        <v>1001</v>
      </c>
      <c r="E191" t="s">
        <v>996</v>
      </c>
      <c r="F191" t="s">
        <v>1765</v>
      </c>
      <c r="G191" t="s">
        <v>1601</v>
      </c>
      <c r="H191" t="s">
        <v>109</v>
      </c>
      <c r="I191" s="78">
        <v>50</v>
      </c>
      <c r="J191" s="78">
        <v>22982</v>
      </c>
      <c r="K191" s="78">
        <v>0.12241152</v>
      </c>
      <c r="L191" s="78">
        <v>39.835307520000001</v>
      </c>
      <c r="M191" s="79">
        <v>0</v>
      </c>
      <c r="N191" s="79">
        <v>0</v>
      </c>
      <c r="O191" s="79">
        <v>0</v>
      </c>
    </row>
    <row r="192" spans="2:15">
      <c r="B192" t="s">
        <v>1766</v>
      </c>
      <c r="C192" t="s">
        <v>1767</v>
      </c>
      <c r="D192" t="s">
        <v>1001</v>
      </c>
      <c r="E192" t="s">
        <v>996</v>
      </c>
      <c r="F192" t="s">
        <v>1768</v>
      </c>
      <c r="G192" t="s">
        <v>1601</v>
      </c>
      <c r="H192" t="s">
        <v>113</v>
      </c>
      <c r="I192" s="78">
        <v>693221.82</v>
      </c>
      <c r="J192" s="78">
        <v>798.4</v>
      </c>
      <c r="K192" s="78">
        <v>0</v>
      </c>
      <c r="L192" s="78">
        <v>21464.607652794799</v>
      </c>
      <c r="M192" s="79">
        <v>0</v>
      </c>
      <c r="N192" s="79">
        <v>7.9000000000000008E-3</v>
      </c>
      <c r="O192" s="79">
        <v>1.1000000000000001E-3</v>
      </c>
    </row>
    <row r="193" spans="2:15">
      <c r="B193" t="s">
        <v>1769</v>
      </c>
      <c r="C193" t="s">
        <v>1770</v>
      </c>
      <c r="D193" t="s">
        <v>1001</v>
      </c>
      <c r="E193" t="s">
        <v>996</v>
      </c>
      <c r="F193" t="s">
        <v>1771</v>
      </c>
      <c r="G193" t="s">
        <v>1601</v>
      </c>
      <c r="H193" t="s">
        <v>109</v>
      </c>
      <c r="I193" s="78">
        <v>27718.66</v>
      </c>
      <c r="J193" s="78">
        <v>8914</v>
      </c>
      <c r="K193" s="78">
        <v>0</v>
      </c>
      <c r="L193" s="78">
        <v>8539.2277138943991</v>
      </c>
      <c r="M193" s="79">
        <v>1E-4</v>
      </c>
      <c r="N193" s="79">
        <v>3.0999999999999999E-3</v>
      </c>
      <c r="O193" s="79">
        <v>4.0000000000000002E-4</v>
      </c>
    </row>
    <row r="194" spans="2:15">
      <c r="B194" t="s">
        <v>1772</v>
      </c>
      <c r="C194" t="s">
        <v>1773</v>
      </c>
      <c r="D194" t="s">
        <v>1001</v>
      </c>
      <c r="E194" t="s">
        <v>996</v>
      </c>
      <c r="F194" t="s">
        <v>1774</v>
      </c>
      <c r="G194" t="s">
        <v>1601</v>
      </c>
      <c r="H194" t="s">
        <v>116</v>
      </c>
      <c r="I194" s="78">
        <v>371399.52</v>
      </c>
      <c r="J194" s="78">
        <v>897.2</v>
      </c>
      <c r="K194" s="78">
        <v>0</v>
      </c>
      <c r="L194" s="78">
        <v>15193.816351138301</v>
      </c>
      <c r="M194" s="79">
        <v>4.0000000000000002E-4</v>
      </c>
      <c r="N194" s="79">
        <v>5.5999999999999999E-3</v>
      </c>
      <c r="O194" s="79">
        <v>8.0000000000000004E-4</v>
      </c>
    </row>
    <row r="195" spans="2:15">
      <c r="B195" t="s">
        <v>1775</v>
      </c>
      <c r="C195" t="s">
        <v>1776</v>
      </c>
      <c r="D195" t="s">
        <v>995</v>
      </c>
      <c r="E195" t="s">
        <v>996</v>
      </c>
      <c r="F195" t="s">
        <v>1777</v>
      </c>
      <c r="G195" t="s">
        <v>1605</v>
      </c>
      <c r="H195" t="s">
        <v>109</v>
      </c>
      <c r="I195" s="78">
        <v>72</v>
      </c>
      <c r="J195" s="78">
        <v>21210</v>
      </c>
      <c r="K195" s="78">
        <v>0</v>
      </c>
      <c r="L195" s="78">
        <v>52.777267199999997</v>
      </c>
      <c r="M195" s="79">
        <v>0</v>
      </c>
      <c r="N195" s="79">
        <v>0</v>
      </c>
      <c r="O195" s="79">
        <v>0</v>
      </c>
    </row>
    <row r="196" spans="2:15">
      <c r="B196" t="s">
        <v>1778</v>
      </c>
      <c r="C196" t="s">
        <v>1779</v>
      </c>
      <c r="D196" t="s">
        <v>1001</v>
      </c>
      <c r="E196" t="s">
        <v>996</v>
      </c>
      <c r="F196" t="s">
        <v>1780</v>
      </c>
      <c r="G196" t="s">
        <v>1605</v>
      </c>
      <c r="H196" t="s">
        <v>109</v>
      </c>
      <c r="I196" s="78">
        <v>2066.91</v>
      </c>
      <c r="J196" s="78">
        <v>184784</v>
      </c>
      <c r="K196" s="78">
        <v>0</v>
      </c>
      <c r="L196" s="78">
        <v>13199.566375526399</v>
      </c>
      <c r="M196" s="79">
        <v>0</v>
      </c>
      <c r="N196" s="79">
        <v>4.8999999999999998E-3</v>
      </c>
      <c r="O196" s="79">
        <v>6.9999999999999999E-4</v>
      </c>
    </row>
    <row r="197" spans="2:15">
      <c r="B197" t="s">
        <v>1778</v>
      </c>
      <c r="C197" t="s">
        <v>1779</v>
      </c>
      <c r="D197" t="s">
        <v>1001</v>
      </c>
      <c r="E197" t="s">
        <v>996</v>
      </c>
      <c r="F197" t="s">
        <v>1780</v>
      </c>
      <c r="G197" t="s">
        <v>1605</v>
      </c>
      <c r="H197" t="s">
        <v>109</v>
      </c>
      <c r="I197" s="78">
        <v>5</v>
      </c>
      <c r="J197" s="78">
        <v>184784</v>
      </c>
      <c r="K197" s="78">
        <v>0</v>
      </c>
      <c r="L197" s="78">
        <v>31.9306752</v>
      </c>
      <c r="M197" s="79">
        <v>0</v>
      </c>
      <c r="N197" s="79">
        <v>0</v>
      </c>
      <c r="O197" s="79">
        <v>0</v>
      </c>
    </row>
    <row r="198" spans="2:15">
      <c r="B198" t="s">
        <v>1781</v>
      </c>
      <c r="C198" t="s">
        <v>1782</v>
      </c>
      <c r="D198" t="s">
        <v>1001</v>
      </c>
      <c r="E198" t="s">
        <v>996</v>
      </c>
      <c r="F198" t="s">
        <v>1783</v>
      </c>
      <c r="G198" t="s">
        <v>1605</v>
      </c>
      <c r="H198" t="s">
        <v>202</v>
      </c>
      <c r="I198" s="78">
        <v>58843.64</v>
      </c>
      <c r="J198" s="78">
        <v>19048</v>
      </c>
      <c r="K198" s="78">
        <v>0</v>
      </c>
      <c r="L198" s="78">
        <v>4163.9713272848003</v>
      </c>
      <c r="M198" s="79">
        <v>0</v>
      </c>
      <c r="N198" s="79">
        <v>1.5E-3</v>
      </c>
      <c r="O198" s="79">
        <v>2.0000000000000001E-4</v>
      </c>
    </row>
    <row r="199" spans="2:15">
      <c r="B199" t="s">
        <v>1784</v>
      </c>
      <c r="C199" t="s">
        <v>1785</v>
      </c>
      <c r="D199" t="s">
        <v>1001</v>
      </c>
      <c r="E199" t="s">
        <v>996</v>
      </c>
      <c r="F199" t="s">
        <v>1786</v>
      </c>
      <c r="G199" t="s">
        <v>1605</v>
      </c>
      <c r="H199" t="s">
        <v>109</v>
      </c>
      <c r="I199" s="78">
        <v>7036.12</v>
      </c>
      <c r="J199" s="78">
        <v>32357</v>
      </c>
      <c r="K199" s="78">
        <v>0</v>
      </c>
      <c r="L199" s="78">
        <v>7868.1969160704002</v>
      </c>
      <c r="M199" s="79">
        <v>0</v>
      </c>
      <c r="N199" s="79">
        <v>2.8999999999999998E-3</v>
      </c>
      <c r="O199" s="79">
        <v>4.0000000000000002E-4</v>
      </c>
    </row>
    <row r="200" spans="2:15">
      <c r="B200" t="s">
        <v>1787</v>
      </c>
      <c r="C200" t="s">
        <v>1788</v>
      </c>
      <c r="D200" t="s">
        <v>995</v>
      </c>
      <c r="E200" t="s">
        <v>996</v>
      </c>
      <c r="F200" t="s">
        <v>1789</v>
      </c>
      <c r="G200" t="s">
        <v>1605</v>
      </c>
      <c r="H200" t="s">
        <v>109</v>
      </c>
      <c r="I200" s="78">
        <v>14828.59</v>
      </c>
      <c r="J200" s="78">
        <v>12821</v>
      </c>
      <c r="K200" s="78">
        <v>0</v>
      </c>
      <c r="L200" s="78">
        <v>6570.4556985984</v>
      </c>
      <c r="M200" s="79">
        <v>0</v>
      </c>
      <c r="N200" s="79">
        <v>2.3999999999999998E-3</v>
      </c>
      <c r="O200" s="79">
        <v>2.9999999999999997E-4</v>
      </c>
    </row>
    <row r="201" spans="2:15">
      <c r="B201" t="s">
        <v>1790</v>
      </c>
      <c r="C201" t="s">
        <v>1791</v>
      </c>
      <c r="D201" t="s">
        <v>1001</v>
      </c>
      <c r="E201" t="s">
        <v>996</v>
      </c>
      <c r="F201" t="s">
        <v>1792</v>
      </c>
      <c r="G201" t="s">
        <v>1605</v>
      </c>
      <c r="H201" t="s">
        <v>109</v>
      </c>
      <c r="I201" s="78">
        <v>29029.55</v>
      </c>
      <c r="J201" s="78">
        <v>6106</v>
      </c>
      <c r="K201" s="78">
        <v>0</v>
      </c>
      <c r="L201" s="78">
        <v>6125.9131802880001</v>
      </c>
      <c r="M201" s="79">
        <v>0</v>
      </c>
      <c r="N201" s="79">
        <v>2.3E-3</v>
      </c>
      <c r="O201" s="79">
        <v>2.9999999999999997E-4</v>
      </c>
    </row>
    <row r="202" spans="2:15">
      <c r="B202" t="s">
        <v>1793</v>
      </c>
      <c r="C202" t="s">
        <v>1794</v>
      </c>
      <c r="D202" t="s">
        <v>1001</v>
      </c>
      <c r="E202" t="s">
        <v>996</v>
      </c>
      <c r="F202" t="s">
        <v>1795</v>
      </c>
      <c r="G202" t="s">
        <v>1111</v>
      </c>
      <c r="H202" t="s">
        <v>113</v>
      </c>
      <c r="I202" s="78">
        <v>8425.16</v>
      </c>
      <c r="J202" s="78">
        <v>26370</v>
      </c>
      <c r="K202" s="78">
        <v>0</v>
      </c>
      <c r="L202" s="78">
        <v>8616.2539185143996</v>
      </c>
      <c r="M202" s="79">
        <v>0</v>
      </c>
      <c r="N202" s="79">
        <v>3.2000000000000002E-3</v>
      </c>
      <c r="O202" s="79">
        <v>5.0000000000000001E-4</v>
      </c>
    </row>
    <row r="203" spans="2:15">
      <c r="B203" t="s">
        <v>1796</v>
      </c>
      <c r="C203" t="s">
        <v>1797</v>
      </c>
      <c r="D203" t="s">
        <v>1001</v>
      </c>
      <c r="E203" t="s">
        <v>996</v>
      </c>
      <c r="F203" t="s">
        <v>1798</v>
      </c>
      <c r="G203" t="s">
        <v>1111</v>
      </c>
      <c r="H203" t="s">
        <v>109</v>
      </c>
      <c r="I203" s="78">
        <v>64</v>
      </c>
      <c r="J203" s="78">
        <v>23530</v>
      </c>
      <c r="K203" s="78">
        <v>0</v>
      </c>
      <c r="L203" s="78">
        <v>52.044595200000003</v>
      </c>
      <c r="M203" s="79">
        <v>0</v>
      </c>
      <c r="N203" s="79">
        <v>0</v>
      </c>
      <c r="O203" s="79">
        <v>0</v>
      </c>
    </row>
    <row r="204" spans="2:15">
      <c r="B204" t="s">
        <v>1799</v>
      </c>
      <c r="C204" t="s">
        <v>1800</v>
      </c>
      <c r="D204" t="s">
        <v>1001</v>
      </c>
      <c r="E204" t="s">
        <v>996</v>
      </c>
      <c r="F204" t="s">
        <v>1801</v>
      </c>
      <c r="G204" t="s">
        <v>1111</v>
      </c>
      <c r="H204" t="s">
        <v>109</v>
      </c>
      <c r="I204" s="78">
        <v>125115.4</v>
      </c>
      <c r="J204" s="78">
        <v>9509</v>
      </c>
      <c r="K204" s="78">
        <v>0</v>
      </c>
      <c r="L204" s="78">
        <v>41116.804022015996</v>
      </c>
      <c r="M204" s="79">
        <v>3.0000000000000001E-3</v>
      </c>
      <c r="N204" s="79">
        <v>1.5100000000000001E-2</v>
      </c>
      <c r="O204" s="79">
        <v>2.2000000000000001E-3</v>
      </c>
    </row>
    <row r="205" spans="2:15">
      <c r="B205" t="s">
        <v>1802</v>
      </c>
      <c r="C205" t="s">
        <v>1803</v>
      </c>
      <c r="D205" t="s">
        <v>1001</v>
      </c>
      <c r="E205" t="s">
        <v>996</v>
      </c>
      <c r="F205" t="s">
        <v>1804</v>
      </c>
      <c r="G205" t="s">
        <v>1111</v>
      </c>
      <c r="H205" t="s">
        <v>109</v>
      </c>
      <c r="I205" s="78">
        <v>72</v>
      </c>
      <c r="J205" s="78">
        <v>12829</v>
      </c>
      <c r="K205" s="78">
        <v>0</v>
      </c>
      <c r="L205" s="78">
        <v>31.922657279999999</v>
      </c>
      <c r="M205" s="79">
        <v>0</v>
      </c>
      <c r="N205" s="79">
        <v>0</v>
      </c>
      <c r="O205" s="79">
        <v>0</v>
      </c>
    </row>
    <row r="206" spans="2:15">
      <c r="B206" t="s">
        <v>1805</v>
      </c>
      <c r="C206" t="s">
        <v>1806</v>
      </c>
      <c r="D206" t="s">
        <v>995</v>
      </c>
      <c r="E206" t="s">
        <v>996</v>
      </c>
      <c r="F206" t="s">
        <v>1777</v>
      </c>
      <c r="G206" t="s">
        <v>1012</v>
      </c>
      <c r="H206" t="s">
        <v>109</v>
      </c>
      <c r="I206" s="78">
        <v>18364.46</v>
      </c>
      <c r="J206" s="78">
        <v>21210</v>
      </c>
      <c r="K206" s="78">
        <v>0</v>
      </c>
      <c r="L206" s="78">
        <v>13461.472394496001</v>
      </c>
      <c r="M206" s="79">
        <v>0</v>
      </c>
      <c r="N206" s="79">
        <v>5.0000000000000001E-3</v>
      </c>
      <c r="O206" s="79">
        <v>6.9999999999999999E-4</v>
      </c>
    </row>
    <row r="207" spans="2:15">
      <c r="B207" t="s">
        <v>1807</v>
      </c>
      <c r="C207" t="s">
        <v>1808</v>
      </c>
      <c r="D207" t="s">
        <v>1001</v>
      </c>
      <c r="E207" t="s">
        <v>996</v>
      </c>
      <c r="F207" t="s">
        <v>1809</v>
      </c>
      <c r="G207" t="s">
        <v>1012</v>
      </c>
      <c r="H207" t="s">
        <v>109</v>
      </c>
      <c r="I207" s="78">
        <v>240</v>
      </c>
      <c r="J207" s="78">
        <v>3280</v>
      </c>
      <c r="K207" s="78">
        <v>0</v>
      </c>
      <c r="L207" s="78">
        <v>27.205632000000001</v>
      </c>
      <c r="M207" s="79">
        <v>0</v>
      </c>
      <c r="N207" s="79">
        <v>0</v>
      </c>
      <c r="O207" s="79">
        <v>0</v>
      </c>
    </row>
    <row r="208" spans="2:15">
      <c r="B208" t="s">
        <v>1810</v>
      </c>
      <c r="C208" t="s">
        <v>1811</v>
      </c>
      <c r="D208" t="s">
        <v>1001</v>
      </c>
      <c r="E208" t="s">
        <v>996</v>
      </c>
      <c r="F208" t="s">
        <v>1812</v>
      </c>
      <c r="G208" t="s">
        <v>1012</v>
      </c>
      <c r="H208" t="s">
        <v>109</v>
      </c>
      <c r="I208" s="78">
        <v>8</v>
      </c>
      <c r="J208" s="78">
        <v>133702</v>
      </c>
      <c r="K208" s="78">
        <v>0</v>
      </c>
      <c r="L208" s="78">
        <v>36.965928959999999</v>
      </c>
      <c r="M208" s="79">
        <v>0</v>
      </c>
      <c r="N208" s="79">
        <v>0</v>
      </c>
      <c r="O208" s="79">
        <v>0</v>
      </c>
    </row>
    <row r="209" spans="2:15">
      <c r="B209" t="s">
        <v>1813</v>
      </c>
      <c r="C209" t="s">
        <v>1811</v>
      </c>
      <c r="D209" t="s">
        <v>1001</v>
      </c>
      <c r="E209" t="s">
        <v>996</v>
      </c>
      <c r="F209" t="s">
        <v>1812</v>
      </c>
      <c r="G209" t="s">
        <v>1012</v>
      </c>
      <c r="H209" t="s">
        <v>109</v>
      </c>
      <c r="I209" s="78">
        <v>4463.62</v>
      </c>
      <c r="J209" s="78">
        <v>133702</v>
      </c>
      <c r="K209" s="78">
        <v>0</v>
      </c>
      <c r="L209" s="78">
        <v>20625.2324780544</v>
      </c>
      <c r="M209" s="79">
        <v>0</v>
      </c>
      <c r="N209" s="79">
        <v>7.6E-3</v>
      </c>
      <c r="O209" s="79">
        <v>1.1000000000000001E-3</v>
      </c>
    </row>
    <row r="210" spans="2:15">
      <c r="B210" t="s">
        <v>1814</v>
      </c>
      <c r="C210" t="s">
        <v>1815</v>
      </c>
      <c r="D210" t="s">
        <v>1001</v>
      </c>
      <c r="E210" t="s">
        <v>996</v>
      </c>
      <c r="F210" t="s">
        <v>1816</v>
      </c>
      <c r="G210" t="s">
        <v>1012</v>
      </c>
      <c r="H210" t="s">
        <v>109</v>
      </c>
      <c r="I210" s="78">
        <v>11714.5</v>
      </c>
      <c r="J210" s="78">
        <v>29859</v>
      </c>
      <c r="K210" s="78">
        <v>0</v>
      </c>
      <c r="L210" s="78">
        <v>12088.50931008</v>
      </c>
      <c r="M210" s="79">
        <v>0</v>
      </c>
      <c r="N210" s="79">
        <v>4.4000000000000003E-3</v>
      </c>
      <c r="O210" s="79">
        <v>5.9999999999999995E-4</v>
      </c>
    </row>
    <row r="211" spans="2:15">
      <c r="B211" t="s">
        <v>1817</v>
      </c>
      <c r="C211" t="s">
        <v>1818</v>
      </c>
      <c r="D211" t="s">
        <v>1001</v>
      </c>
      <c r="E211" t="s">
        <v>996</v>
      </c>
      <c r="F211" t="s">
        <v>1819</v>
      </c>
      <c r="G211" t="s">
        <v>1012</v>
      </c>
      <c r="H211" t="s">
        <v>109</v>
      </c>
      <c r="I211" s="78">
        <v>60</v>
      </c>
      <c r="J211" s="78">
        <v>15770</v>
      </c>
      <c r="K211" s="78">
        <v>0</v>
      </c>
      <c r="L211" s="78">
        <v>32.700671999999997</v>
      </c>
      <c r="M211" s="79">
        <v>0</v>
      </c>
      <c r="N211" s="79">
        <v>0</v>
      </c>
      <c r="O211" s="79">
        <v>0</v>
      </c>
    </row>
    <row r="212" spans="2:15">
      <c r="B212" t="s">
        <v>1820</v>
      </c>
      <c r="C212" t="s">
        <v>1818</v>
      </c>
      <c r="D212" t="s">
        <v>1001</v>
      </c>
      <c r="E212" t="s">
        <v>996</v>
      </c>
      <c r="F212" t="s">
        <v>1819</v>
      </c>
      <c r="G212" t="s">
        <v>1012</v>
      </c>
      <c r="H212" t="s">
        <v>109</v>
      </c>
      <c r="I212" s="78">
        <v>60643.7</v>
      </c>
      <c r="J212" s="78">
        <v>15770</v>
      </c>
      <c r="K212" s="78">
        <v>0</v>
      </c>
      <c r="L212" s="78">
        <v>33051.495709440002</v>
      </c>
      <c r="M212" s="79">
        <v>0</v>
      </c>
      <c r="N212" s="79">
        <v>1.2200000000000001E-2</v>
      </c>
      <c r="O212" s="79">
        <v>1.6999999999999999E-3</v>
      </c>
    </row>
    <row r="213" spans="2:15">
      <c r="B213" t="s">
        <v>1821</v>
      </c>
      <c r="C213" t="s">
        <v>1822</v>
      </c>
      <c r="D213" t="s">
        <v>1001</v>
      </c>
      <c r="E213" t="s">
        <v>996</v>
      </c>
      <c r="F213" t="s">
        <v>1823</v>
      </c>
      <c r="G213" t="s">
        <v>1012</v>
      </c>
      <c r="H213" t="s">
        <v>109</v>
      </c>
      <c r="I213" s="78">
        <v>15541.56</v>
      </c>
      <c r="J213" s="78">
        <v>10817</v>
      </c>
      <c r="K213" s="78">
        <v>0</v>
      </c>
      <c r="L213" s="78">
        <v>5809.9871642112003</v>
      </c>
      <c r="M213" s="79">
        <v>0</v>
      </c>
      <c r="N213" s="79">
        <v>2.0999999999999999E-3</v>
      </c>
      <c r="O213" s="79">
        <v>2.9999999999999997E-4</v>
      </c>
    </row>
    <row r="214" spans="2:15">
      <c r="B214" t="s">
        <v>1824</v>
      </c>
      <c r="C214" t="s">
        <v>1825</v>
      </c>
      <c r="D214" t="s">
        <v>1001</v>
      </c>
      <c r="E214" t="s">
        <v>996</v>
      </c>
      <c r="F214" t="s">
        <v>1826</v>
      </c>
      <c r="G214" t="s">
        <v>1012</v>
      </c>
      <c r="H214" t="s">
        <v>109</v>
      </c>
      <c r="I214" s="78">
        <v>56</v>
      </c>
      <c r="J214" s="78">
        <v>16264</v>
      </c>
      <c r="K214" s="78">
        <v>0</v>
      </c>
      <c r="L214" s="78">
        <v>31.476695039999999</v>
      </c>
      <c r="M214" s="79">
        <v>0</v>
      </c>
      <c r="N214" s="79">
        <v>0</v>
      </c>
      <c r="O214" s="79">
        <v>0</v>
      </c>
    </row>
    <row r="215" spans="2:15">
      <c r="B215" t="s">
        <v>1827</v>
      </c>
      <c r="C215" t="s">
        <v>1828</v>
      </c>
      <c r="D215" t="s">
        <v>1001</v>
      </c>
      <c r="E215" t="s">
        <v>996</v>
      </c>
      <c r="F215" t="s">
        <v>1829</v>
      </c>
      <c r="G215" t="s">
        <v>1012</v>
      </c>
      <c r="H215" t="s">
        <v>109</v>
      </c>
      <c r="I215" s="78">
        <v>91</v>
      </c>
      <c r="J215" s="78">
        <v>13920</v>
      </c>
      <c r="K215" s="78">
        <v>0</v>
      </c>
      <c r="L215" s="78">
        <v>43.7778432</v>
      </c>
      <c r="M215" s="79">
        <v>0</v>
      </c>
      <c r="N215" s="79">
        <v>0</v>
      </c>
      <c r="O215" s="79">
        <v>0</v>
      </c>
    </row>
    <row r="216" spans="2:15">
      <c r="B216" t="s">
        <v>1830</v>
      </c>
      <c r="C216" t="s">
        <v>1831</v>
      </c>
      <c r="D216" t="s">
        <v>1001</v>
      </c>
      <c r="E216" t="s">
        <v>996</v>
      </c>
      <c r="F216" t="s">
        <v>1832</v>
      </c>
      <c r="G216" t="s">
        <v>1012</v>
      </c>
      <c r="H216" t="s">
        <v>109</v>
      </c>
      <c r="I216" s="78">
        <v>22951.27</v>
      </c>
      <c r="J216" s="78">
        <v>7771</v>
      </c>
      <c r="K216" s="78">
        <v>0</v>
      </c>
      <c r="L216" s="78">
        <v>6163.9252705152003</v>
      </c>
      <c r="M216" s="79">
        <v>8.0000000000000004E-4</v>
      </c>
      <c r="N216" s="79">
        <v>2.3E-3</v>
      </c>
      <c r="O216" s="79">
        <v>2.9999999999999997E-4</v>
      </c>
    </row>
    <row r="217" spans="2:15">
      <c r="B217" t="s">
        <v>1833</v>
      </c>
      <c r="C217" t="s">
        <v>1834</v>
      </c>
      <c r="D217" t="s">
        <v>1001</v>
      </c>
      <c r="E217" t="s">
        <v>996</v>
      </c>
      <c r="F217" t="s">
        <v>1835</v>
      </c>
      <c r="G217" t="s">
        <v>1012</v>
      </c>
      <c r="H217" t="s">
        <v>109</v>
      </c>
      <c r="I217" s="78">
        <v>17071.099999999999</v>
      </c>
      <c r="J217" s="78">
        <v>18790</v>
      </c>
      <c r="K217" s="78">
        <v>0</v>
      </c>
      <c r="L217" s="78">
        <v>11085.671888639999</v>
      </c>
      <c r="M217" s="79">
        <v>0</v>
      </c>
      <c r="N217" s="79">
        <v>4.1000000000000003E-3</v>
      </c>
      <c r="O217" s="79">
        <v>5.9999999999999995E-4</v>
      </c>
    </row>
    <row r="218" spans="2:15">
      <c r="B218" t="s">
        <v>1833</v>
      </c>
      <c r="C218" t="s">
        <v>1834</v>
      </c>
      <c r="D218" t="s">
        <v>1001</v>
      </c>
      <c r="E218" t="s">
        <v>996</v>
      </c>
      <c r="F218" t="s">
        <v>1835</v>
      </c>
      <c r="G218" t="s">
        <v>1012</v>
      </c>
      <c r="H218" t="s">
        <v>109</v>
      </c>
      <c r="I218" s="78">
        <v>58</v>
      </c>
      <c r="J218" s="78">
        <v>18790</v>
      </c>
      <c r="K218" s="78">
        <v>0</v>
      </c>
      <c r="L218" s="78">
        <v>37.6641792</v>
      </c>
      <c r="M218" s="79">
        <v>0</v>
      </c>
      <c r="N218" s="79">
        <v>0</v>
      </c>
      <c r="O218" s="79">
        <v>0</v>
      </c>
    </row>
    <row r="219" spans="2:15">
      <c r="B219" t="s">
        <v>1836</v>
      </c>
      <c r="C219" t="s">
        <v>1837</v>
      </c>
      <c r="D219" t="s">
        <v>1001</v>
      </c>
      <c r="E219" t="s">
        <v>996</v>
      </c>
      <c r="F219" t="s">
        <v>1838</v>
      </c>
      <c r="G219" t="s">
        <v>1012</v>
      </c>
      <c r="H219" t="s">
        <v>109</v>
      </c>
      <c r="I219" s="78">
        <v>250</v>
      </c>
      <c r="J219" s="78">
        <v>4650</v>
      </c>
      <c r="K219" s="78">
        <v>0</v>
      </c>
      <c r="L219" s="78">
        <v>40.176000000000002</v>
      </c>
      <c r="M219" s="79">
        <v>0</v>
      </c>
      <c r="N219" s="79">
        <v>0</v>
      </c>
      <c r="O219" s="79">
        <v>0</v>
      </c>
    </row>
    <row r="220" spans="2:15">
      <c r="B220" t="s">
        <v>1839</v>
      </c>
      <c r="C220" t="s">
        <v>1840</v>
      </c>
      <c r="D220" t="s">
        <v>1001</v>
      </c>
      <c r="E220" t="s">
        <v>996</v>
      </c>
      <c r="F220" t="s">
        <v>1841</v>
      </c>
      <c r="G220" t="s">
        <v>1107</v>
      </c>
      <c r="H220" t="s">
        <v>109</v>
      </c>
      <c r="I220" s="78">
        <v>30400.77</v>
      </c>
      <c r="J220" s="78">
        <v>4796</v>
      </c>
      <c r="K220" s="78">
        <v>0</v>
      </c>
      <c r="L220" s="78">
        <v>5038.9203313152002</v>
      </c>
      <c r="M220" s="79">
        <v>0</v>
      </c>
      <c r="N220" s="79">
        <v>1.9E-3</v>
      </c>
      <c r="O220" s="79">
        <v>2.9999999999999997E-4</v>
      </c>
    </row>
    <row r="221" spans="2:15">
      <c r="B221" t="s">
        <v>1842</v>
      </c>
      <c r="C221" t="s">
        <v>1843</v>
      </c>
      <c r="D221" t="s">
        <v>1001</v>
      </c>
      <c r="E221" t="s">
        <v>996</v>
      </c>
      <c r="F221" t="s">
        <v>1844</v>
      </c>
      <c r="G221" t="s">
        <v>1107</v>
      </c>
      <c r="H221" t="s">
        <v>109</v>
      </c>
      <c r="I221" s="78">
        <v>66</v>
      </c>
      <c r="J221" s="78">
        <v>13404</v>
      </c>
      <c r="K221" s="78">
        <v>0</v>
      </c>
      <c r="L221" s="78">
        <v>30.573987840000001</v>
      </c>
      <c r="M221" s="79">
        <v>0</v>
      </c>
      <c r="N221" s="79">
        <v>0</v>
      </c>
      <c r="O221" s="79">
        <v>0</v>
      </c>
    </row>
    <row r="222" spans="2:15">
      <c r="B222" t="s">
        <v>1845</v>
      </c>
      <c r="C222" t="s">
        <v>1846</v>
      </c>
      <c r="D222" t="s">
        <v>995</v>
      </c>
      <c r="E222" t="s">
        <v>996</v>
      </c>
      <c r="F222" t="s">
        <v>1847</v>
      </c>
      <c r="G222" t="s">
        <v>1107</v>
      </c>
      <c r="H222" t="s">
        <v>109</v>
      </c>
      <c r="I222" s="78">
        <v>13527.19</v>
      </c>
      <c r="J222" s="78">
        <v>23125</v>
      </c>
      <c r="K222" s="78">
        <v>0</v>
      </c>
      <c r="L222" s="78">
        <v>10810.930248000001</v>
      </c>
      <c r="M222" s="79">
        <v>1E-4</v>
      </c>
      <c r="N222" s="79">
        <v>4.0000000000000001E-3</v>
      </c>
      <c r="O222" s="79">
        <v>5.9999999999999995E-4</v>
      </c>
    </row>
    <row r="223" spans="2:15">
      <c r="B223" t="s">
        <v>1848</v>
      </c>
      <c r="C223" t="s">
        <v>1849</v>
      </c>
      <c r="D223" t="s">
        <v>1001</v>
      </c>
      <c r="E223" t="s">
        <v>996</v>
      </c>
      <c r="F223" t="s">
        <v>1850</v>
      </c>
      <c r="G223" t="s">
        <v>1107</v>
      </c>
      <c r="H223" t="s">
        <v>109</v>
      </c>
      <c r="I223" s="78">
        <v>143</v>
      </c>
      <c r="J223" s="78">
        <v>8823</v>
      </c>
      <c r="K223" s="78">
        <v>0</v>
      </c>
      <c r="L223" s="78">
        <v>43.60397184</v>
      </c>
      <c r="M223" s="79">
        <v>0</v>
      </c>
      <c r="N223" s="79">
        <v>0</v>
      </c>
      <c r="O223" s="79">
        <v>0</v>
      </c>
    </row>
    <row r="224" spans="2:15">
      <c r="B224" t="s">
        <v>1851</v>
      </c>
      <c r="C224" t="s">
        <v>1852</v>
      </c>
      <c r="D224" t="s">
        <v>1001</v>
      </c>
      <c r="E224" t="s">
        <v>996</v>
      </c>
      <c r="F224" t="s">
        <v>1853</v>
      </c>
      <c r="G224" t="s">
        <v>1107</v>
      </c>
      <c r="H224" t="s">
        <v>202</v>
      </c>
      <c r="I224" s="78">
        <v>254055.57</v>
      </c>
      <c r="J224" s="78">
        <v>8156</v>
      </c>
      <c r="K224" s="78">
        <v>0</v>
      </c>
      <c r="L224" s="78">
        <v>7697.7669054378002</v>
      </c>
      <c r="M224" s="79">
        <v>0</v>
      </c>
      <c r="N224" s="79">
        <v>2.8E-3</v>
      </c>
      <c r="O224" s="79">
        <v>4.0000000000000002E-4</v>
      </c>
    </row>
    <row r="225" spans="2:15">
      <c r="B225" t="s">
        <v>1854</v>
      </c>
      <c r="C225" t="s">
        <v>1855</v>
      </c>
      <c r="D225" t="s">
        <v>1001</v>
      </c>
      <c r="E225" t="s">
        <v>996</v>
      </c>
      <c r="F225" t="s">
        <v>1856</v>
      </c>
      <c r="G225" t="s">
        <v>1056</v>
      </c>
      <c r="H225" t="s">
        <v>113</v>
      </c>
      <c r="I225" s="78">
        <v>63491.69</v>
      </c>
      <c r="J225" s="78">
        <v>3401</v>
      </c>
      <c r="K225" s="78">
        <v>0</v>
      </c>
      <c r="L225" s="78">
        <v>8374.4003880935797</v>
      </c>
      <c r="M225" s="79">
        <v>0</v>
      </c>
      <c r="N225" s="79">
        <v>3.0999999999999999E-3</v>
      </c>
      <c r="O225" s="79">
        <v>4.0000000000000002E-4</v>
      </c>
    </row>
    <row r="226" spans="2:15">
      <c r="B226" t="s">
        <v>1857</v>
      </c>
      <c r="C226" t="s">
        <v>1858</v>
      </c>
      <c r="D226" t="s">
        <v>1001</v>
      </c>
      <c r="E226" t="s">
        <v>996</v>
      </c>
      <c r="F226" t="s">
        <v>1859</v>
      </c>
      <c r="G226" t="s">
        <v>1056</v>
      </c>
      <c r="H226" t="s">
        <v>109</v>
      </c>
      <c r="I226" s="78">
        <v>29723.58</v>
      </c>
      <c r="J226" s="78">
        <v>11706</v>
      </c>
      <c r="K226" s="78">
        <v>0</v>
      </c>
      <c r="L226" s="78">
        <v>12024.9525017088</v>
      </c>
      <c r="M226" s="79">
        <v>0</v>
      </c>
      <c r="N226" s="79">
        <v>4.4000000000000003E-3</v>
      </c>
      <c r="O226" s="79">
        <v>5.9999999999999995E-4</v>
      </c>
    </row>
    <row r="227" spans="2:15">
      <c r="B227" t="s">
        <v>1860</v>
      </c>
      <c r="C227" t="s">
        <v>1861</v>
      </c>
      <c r="D227" t="s">
        <v>1001</v>
      </c>
      <c r="E227" t="s">
        <v>996</v>
      </c>
      <c r="F227" t="s">
        <v>1862</v>
      </c>
      <c r="G227" t="s">
        <v>126</v>
      </c>
      <c r="H227" t="s">
        <v>109</v>
      </c>
      <c r="I227" s="78">
        <v>32</v>
      </c>
      <c r="J227" s="78">
        <v>32981</v>
      </c>
      <c r="K227" s="78">
        <v>0</v>
      </c>
      <c r="L227" s="78">
        <v>36.474347520000002</v>
      </c>
      <c r="M227" s="79">
        <v>0</v>
      </c>
      <c r="N227" s="79">
        <v>0</v>
      </c>
      <c r="O227" s="79">
        <v>0</v>
      </c>
    </row>
    <row r="228" spans="2:15">
      <c r="B228" t="s">
        <v>1863</v>
      </c>
      <c r="C228" t="s">
        <v>1864</v>
      </c>
      <c r="D228" t="s">
        <v>1001</v>
      </c>
      <c r="E228" t="s">
        <v>996</v>
      </c>
      <c r="F228" t="s">
        <v>1865</v>
      </c>
      <c r="G228" t="s">
        <v>126</v>
      </c>
      <c r="H228" t="s">
        <v>109</v>
      </c>
      <c r="I228" s="78">
        <v>109</v>
      </c>
      <c r="J228" s="78">
        <v>10751</v>
      </c>
      <c r="K228" s="78">
        <v>0</v>
      </c>
      <c r="L228" s="78">
        <v>40.49944704</v>
      </c>
      <c r="M228" s="79">
        <v>0</v>
      </c>
      <c r="N228" s="79">
        <v>0</v>
      </c>
      <c r="O228" s="79">
        <v>0</v>
      </c>
    </row>
    <row r="229" spans="2:15">
      <c r="B229" t="s">
        <v>1866</v>
      </c>
      <c r="C229" t="s">
        <v>1867</v>
      </c>
      <c r="D229" t="s">
        <v>1001</v>
      </c>
      <c r="E229" t="s">
        <v>996</v>
      </c>
      <c r="F229" t="s">
        <v>1868</v>
      </c>
      <c r="G229" t="s">
        <v>126</v>
      </c>
      <c r="H229" t="s">
        <v>109</v>
      </c>
      <c r="I229" s="78">
        <v>100</v>
      </c>
      <c r="J229" s="78">
        <v>13909</v>
      </c>
      <c r="K229" s="78">
        <v>0</v>
      </c>
      <c r="L229" s="78">
        <v>48.069504000000002</v>
      </c>
      <c r="M229" s="79">
        <v>0</v>
      </c>
      <c r="N229" s="79">
        <v>0</v>
      </c>
      <c r="O229" s="79">
        <v>0</v>
      </c>
    </row>
    <row r="230" spans="2:15">
      <c r="B230" t="s">
        <v>1869</v>
      </c>
      <c r="C230" t="s">
        <v>1870</v>
      </c>
      <c r="D230" t="s">
        <v>1001</v>
      </c>
      <c r="E230" t="s">
        <v>996</v>
      </c>
      <c r="F230" t="s">
        <v>1871</v>
      </c>
      <c r="G230" t="s">
        <v>126</v>
      </c>
      <c r="H230" t="s">
        <v>109</v>
      </c>
      <c r="I230" s="78">
        <v>14122.47</v>
      </c>
      <c r="J230" s="78">
        <v>11642</v>
      </c>
      <c r="K230" s="78">
        <v>0</v>
      </c>
      <c r="L230" s="78">
        <v>5682.1407807743999</v>
      </c>
      <c r="M230" s="79">
        <v>0</v>
      </c>
      <c r="N230" s="79">
        <v>2.0999999999999999E-3</v>
      </c>
      <c r="O230" s="79">
        <v>2.9999999999999997E-4</v>
      </c>
    </row>
    <row r="231" spans="2:15">
      <c r="B231" t="s">
        <v>1872</v>
      </c>
      <c r="C231" t="s">
        <v>1873</v>
      </c>
      <c r="D231" t="s">
        <v>1001</v>
      </c>
      <c r="E231" t="s">
        <v>996</v>
      </c>
      <c r="F231" t="s">
        <v>1874</v>
      </c>
      <c r="G231" t="s">
        <v>126</v>
      </c>
      <c r="H231" t="s">
        <v>109</v>
      </c>
      <c r="I231" s="78">
        <v>81968.78</v>
      </c>
      <c r="J231" s="78">
        <v>1715</v>
      </c>
      <c r="K231" s="78">
        <v>0</v>
      </c>
      <c r="L231" s="78">
        <v>4858.3223781119996</v>
      </c>
      <c r="M231" s="79">
        <v>0</v>
      </c>
      <c r="N231" s="79">
        <v>1.8E-3</v>
      </c>
      <c r="O231" s="79">
        <v>2.9999999999999997E-4</v>
      </c>
    </row>
    <row r="232" spans="2:15">
      <c r="B232" t="s">
        <v>1875</v>
      </c>
      <c r="C232" t="s">
        <v>1876</v>
      </c>
      <c r="D232" t="s">
        <v>1001</v>
      </c>
      <c r="E232" t="s">
        <v>996</v>
      </c>
      <c r="F232" t="s">
        <v>1342</v>
      </c>
      <c r="G232" t="s">
        <v>128</v>
      </c>
      <c r="H232" t="s">
        <v>109</v>
      </c>
      <c r="I232" s="78">
        <v>85187.31</v>
      </c>
      <c r="J232" s="78">
        <v>7452</v>
      </c>
      <c r="K232" s="78">
        <v>0</v>
      </c>
      <c r="L232" s="78">
        <v>21939.235227187201</v>
      </c>
      <c r="M232" s="79">
        <v>1.6999999999999999E-3</v>
      </c>
      <c r="N232" s="79">
        <v>8.0999999999999996E-3</v>
      </c>
      <c r="O232" s="79">
        <v>1.1999999999999999E-3</v>
      </c>
    </row>
    <row r="233" spans="2:15">
      <c r="B233" t="s">
        <v>1877</v>
      </c>
      <c r="C233" t="s">
        <v>1878</v>
      </c>
      <c r="D233" t="s">
        <v>1001</v>
      </c>
      <c r="E233" t="s">
        <v>996</v>
      </c>
      <c r="F233" t="s">
        <v>1879</v>
      </c>
      <c r="G233" t="s">
        <v>132</v>
      </c>
      <c r="H233" t="s">
        <v>109</v>
      </c>
      <c r="I233" s="78">
        <v>305</v>
      </c>
      <c r="J233" s="78">
        <v>4801</v>
      </c>
      <c r="K233" s="78">
        <v>0</v>
      </c>
      <c r="L233" s="78">
        <v>50.606380799999997</v>
      </c>
      <c r="M233" s="79">
        <v>0</v>
      </c>
      <c r="N233" s="79">
        <v>0</v>
      </c>
      <c r="O233" s="79">
        <v>0</v>
      </c>
    </row>
    <row r="234" spans="2:15">
      <c r="B234" t="s">
        <v>279</v>
      </c>
      <c r="E234" s="16"/>
      <c r="F234" s="16"/>
      <c r="G234" s="16"/>
    </row>
    <row r="235" spans="2:15">
      <c r="B235" t="s">
        <v>379</v>
      </c>
      <c r="E235" s="16"/>
      <c r="F235" s="16"/>
      <c r="G235" s="16"/>
    </row>
    <row r="236" spans="2:15">
      <c r="B236" t="s">
        <v>380</v>
      </c>
      <c r="E236" s="16"/>
      <c r="F236" s="16"/>
      <c r="G236" s="16"/>
    </row>
    <row r="237" spans="2:15">
      <c r="B237" t="s">
        <v>381</v>
      </c>
      <c r="E237" s="16"/>
      <c r="F237" s="16"/>
      <c r="G237" s="16"/>
    </row>
    <row r="238" spans="2:15">
      <c r="B238" t="s">
        <v>382</v>
      </c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3"/>
  </dataValidations>
  <pageMargins left="0" right="0" top="0.5" bottom="0.5" header="0" footer="0.25"/>
  <pageSetup paperSize="9" scale="81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9">
        <v>43830</v>
      </c>
      <c r="E1" s="16"/>
      <c r="F1" s="16"/>
      <c r="G1" s="16"/>
    </row>
    <row r="2" spans="2:63">
      <c r="B2" s="2" t="s">
        <v>1</v>
      </c>
      <c r="C2" s="12" t="s">
        <v>196</v>
      </c>
      <c r="E2" s="16"/>
      <c r="F2" s="16"/>
      <c r="G2" s="16"/>
    </row>
    <row r="3" spans="2:63">
      <c r="B3" s="2" t="s">
        <v>2</v>
      </c>
      <c r="C3" s="26" t="s">
        <v>4158</v>
      </c>
      <c r="E3" s="16"/>
      <c r="F3" s="16"/>
      <c r="G3" s="16"/>
    </row>
    <row r="4" spans="2:63">
      <c r="B4" s="2" t="s">
        <v>3</v>
      </c>
    </row>
    <row r="5" spans="2:63">
      <c r="B5" s="75" t="s">
        <v>197</v>
      </c>
      <c r="C5" t="s">
        <v>198</v>
      </c>
    </row>
    <row r="6" spans="2:63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K6" s="19"/>
    </row>
    <row r="7" spans="2:63" ht="26.25" customHeight="1">
      <c r="B7" s="109" t="s">
        <v>94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84633264.980000004</v>
      </c>
      <c r="I11" s="7"/>
      <c r="J11" s="76">
        <v>600.09153200000003</v>
      </c>
      <c r="K11" s="76">
        <v>2239806.7026227224</v>
      </c>
      <c r="L11" s="7"/>
      <c r="M11" s="77">
        <v>1</v>
      </c>
      <c r="N11" s="77">
        <v>0.11799999999999999</v>
      </c>
      <c r="O11" s="35"/>
      <c r="BH11" s="16"/>
      <c r="BI11" s="19"/>
      <c r="BK11" s="16"/>
    </row>
    <row r="12" spans="2:63">
      <c r="B12" s="80" t="s">
        <v>206</v>
      </c>
      <c r="D12" s="16"/>
      <c r="E12" s="16"/>
      <c r="F12" s="16"/>
      <c r="G12" s="16"/>
      <c r="H12" s="82">
        <v>64980572.030000001</v>
      </c>
      <c r="J12" s="82">
        <v>0</v>
      </c>
      <c r="K12" s="82">
        <v>404694.96904924099</v>
      </c>
      <c r="M12" s="81">
        <v>0.1807</v>
      </c>
      <c r="N12" s="81">
        <v>2.1299999999999999E-2</v>
      </c>
    </row>
    <row r="13" spans="2:63">
      <c r="B13" s="80" t="s">
        <v>1880</v>
      </c>
      <c r="D13" s="16"/>
      <c r="E13" s="16"/>
      <c r="F13" s="16"/>
      <c r="G13" s="16"/>
      <c r="H13" s="82">
        <v>7679219.7300000004</v>
      </c>
      <c r="J13" s="82">
        <v>0</v>
      </c>
      <c r="K13" s="82">
        <v>183640.58629090001</v>
      </c>
      <c r="M13" s="81">
        <v>8.2000000000000003E-2</v>
      </c>
      <c r="N13" s="81">
        <v>9.7000000000000003E-3</v>
      </c>
    </row>
    <row r="14" spans="2:63">
      <c r="B14" t="s">
        <v>1881</v>
      </c>
      <c r="C14" t="s">
        <v>1882</v>
      </c>
      <c r="D14" t="s">
        <v>103</v>
      </c>
      <c r="E14" t="s">
        <v>1883</v>
      </c>
      <c r="F14" t="s">
        <v>126</v>
      </c>
      <c r="G14" t="s">
        <v>105</v>
      </c>
      <c r="H14" s="78">
        <v>333</v>
      </c>
      <c r="I14" s="78">
        <v>3462</v>
      </c>
      <c r="J14" s="78">
        <v>0</v>
      </c>
      <c r="K14" s="78">
        <v>11.528460000000001</v>
      </c>
      <c r="L14" s="79">
        <v>1E-4</v>
      </c>
      <c r="M14" s="79">
        <v>0</v>
      </c>
      <c r="N14" s="79">
        <v>0</v>
      </c>
    </row>
    <row r="15" spans="2:63">
      <c r="B15" t="s">
        <v>1884</v>
      </c>
      <c r="C15" t="s">
        <v>1885</v>
      </c>
      <c r="D15" t="s">
        <v>103</v>
      </c>
      <c r="E15" t="s">
        <v>1886</v>
      </c>
      <c r="F15" t="s">
        <v>1887</v>
      </c>
      <c r="G15" t="s">
        <v>105</v>
      </c>
      <c r="H15" s="78">
        <v>498599</v>
      </c>
      <c r="I15" s="78">
        <v>1602</v>
      </c>
      <c r="J15" s="78">
        <v>0</v>
      </c>
      <c r="K15" s="78">
        <v>7987.5559800000001</v>
      </c>
      <c r="L15" s="79">
        <v>2.6200000000000001E-2</v>
      </c>
      <c r="M15" s="79">
        <v>3.5999999999999999E-3</v>
      </c>
      <c r="N15" s="79">
        <v>4.0000000000000002E-4</v>
      </c>
    </row>
    <row r="16" spans="2:63">
      <c r="B16" t="s">
        <v>1888</v>
      </c>
      <c r="C16" t="s">
        <v>1889</v>
      </c>
      <c r="D16" t="s">
        <v>103</v>
      </c>
      <c r="E16" t="s">
        <v>1886</v>
      </c>
      <c r="F16" t="s">
        <v>1887</v>
      </c>
      <c r="G16" t="s">
        <v>105</v>
      </c>
      <c r="H16" s="78">
        <v>878164.02</v>
      </c>
      <c r="I16" s="78">
        <v>1602</v>
      </c>
      <c r="J16" s="78">
        <v>0</v>
      </c>
      <c r="K16" s="78">
        <v>14068.187600400001</v>
      </c>
      <c r="L16" s="79">
        <v>4.3E-3</v>
      </c>
      <c r="M16" s="79">
        <v>6.3E-3</v>
      </c>
      <c r="N16" s="79">
        <v>6.9999999999999999E-4</v>
      </c>
    </row>
    <row r="17" spans="2:14">
      <c r="B17" t="s">
        <v>1890</v>
      </c>
      <c r="C17" t="s">
        <v>1891</v>
      </c>
      <c r="D17" t="s">
        <v>103</v>
      </c>
      <c r="E17" t="s">
        <v>1886</v>
      </c>
      <c r="F17" t="s">
        <v>1887</v>
      </c>
      <c r="G17" t="s">
        <v>105</v>
      </c>
      <c r="H17" s="78">
        <v>1274961.18</v>
      </c>
      <c r="I17" s="78">
        <v>2462</v>
      </c>
      <c r="J17" s="78">
        <v>0</v>
      </c>
      <c r="K17" s="78">
        <v>31389.5442516</v>
      </c>
      <c r="L17" s="79">
        <v>1.7100000000000001E-2</v>
      </c>
      <c r="M17" s="79">
        <v>1.4E-2</v>
      </c>
      <c r="N17" s="79">
        <v>1.6999999999999999E-3</v>
      </c>
    </row>
    <row r="18" spans="2:14">
      <c r="B18" t="s">
        <v>1892</v>
      </c>
      <c r="C18" t="s">
        <v>1893</v>
      </c>
      <c r="D18" t="s">
        <v>103</v>
      </c>
      <c r="E18" t="s">
        <v>1886</v>
      </c>
      <c r="F18" t="s">
        <v>1887</v>
      </c>
      <c r="G18" t="s">
        <v>105</v>
      </c>
      <c r="H18" s="78">
        <v>3841</v>
      </c>
      <c r="I18" s="78">
        <v>829.3</v>
      </c>
      <c r="J18" s="78">
        <v>0</v>
      </c>
      <c r="K18" s="78">
        <v>31.853413</v>
      </c>
      <c r="L18" s="79">
        <v>1E-4</v>
      </c>
      <c r="M18" s="79">
        <v>0</v>
      </c>
      <c r="N18" s="79">
        <v>0</v>
      </c>
    </row>
    <row r="19" spans="2:14">
      <c r="B19" t="s">
        <v>1894</v>
      </c>
      <c r="C19" t="s">
        <v>1895</v>
      </c>
      <c r="D19" t="s">
        <v>103</v>
      </c>
      <c r="E19" t="s">
        <v>1896</v>
      </c>
      <c r="F19" t="s">
        <v>1887</v>
      </c>
      <c r="G19" t="s">
        <v>105</v>
      </c>
      <c r="H19" s="78">
        <v>505911</v>
      </c>
      <c r="I19" s="78">
        <v>1598</v>
      </c>
      <c r="J19" s="78">
        <v>0</v>
      </c>
      <c r="K19" s="78">
        <v>8084.4577799999997</v>
      </c>
      <c r="L19" s="79">
        <v>2.4799999999999999E-2</v>
      </c>
      <c r="M19" s="79">
        <v>3.5999999999999999E-3</v>
      </c>
      <c r="N19" s="79">
        <v>4.0000000000000002E-4</v>
      </c>
    </row>
    <row r="20" spans="2:14">
      <c r="B20" t="s">
        <v>1897</v>
      </c>
      <c r="C20" t="s">
        <v>1898</v>
      </c>
      <c r="D20" t="s">
        <v>103</v>
      </c>
      <c r="E20" t="s">
        <v>1896</v>
      </c>
      <c r="F20" t="s">
        <v>1887</v>
      </c>
      <c r="G20" t="s">
        <v>105</v>
      </c>
      <c r="H20" s="78">
        <v>1180131.1200000001</v>
      </c>
      <c r="I20" s="78">
        <v>1600</v>
      </c>
      <c r="J20" s="78">
        <v>0</v>
      </c>
      <c r="K20" s="78">
        <v>18882.09792</v>
      </c>
      <c r="L20" s="79">
        <v>2.8999999999999998E-3</v>
      </c>
      <c r="M20" s="79">
        <v>8.3999999999999995E-3</v>
      </c>
      <c r="N20" s="79">
        <v>1E-3</v>
      </c>
    </row>
    <row r="21" spans="2:14">
      <c r="B21" t="s">
        <v>1899</v>
      </c>
      <c r="C21" t="s">
        <v>1900</v>
      </c>
      <c r="D21" t="s">
        <v>103</v>
      </c>
      <c r="E21" t="s">
        <v>1896</v>
      </c>
      <c r="F21" t="s">
        <v>1887</v>
      </c>
      <c r="G21" t="s">
        <v>105</v>
      </c>
      <c r="H21" s="78">
        <v>749.43</v>
      </c>
      <c r="I21" s="78">
        <v>1235</v>
      </c>
      <c r="J21" s="78">
        <v>0</v>
      </c>
      <c r="K21" s="78">
        <v>9.2554604999999999</v>
      </c>
      <c r="L21" s="79">
        <v>0</v>
      </c>
      <c r="M21" s="79">
        <v>0</v>
      </c>
      <c r="N21" s="79">
        <v>0</v>
      </c>
    </row>
    <row r="22" spans="2:14">
      <c r="B22" t="s">
        <v>1901</v>
      </c>
      <c r="C22" t="s">
        <v>1902</v>
      </c>
      <c r="D22" t="s">
        <v>103</v>
      </c>
      <c r="E22" t="s">
        <v>1896</v>
      </c>
      <c r="F22" t="s">
        <v>1887</v>
      </c>
      <c r="G22" t="s">
        <v>105</v>
      </c>
      <c r="H22" s="78">
        <v>430921.66</v>
      </c>
      <c r="I22" s="78">
        <v>2436</v>
      </c>
      <c r="J22" s="78">
        <v>0</v>
      </c>
      <c r="K22" s="78">
        <v>10497.2516376</v>
      </c>
      <c r="L22" s="79">
        <v>1.9E-3</v>
      </c>
      <c r="M22" s="79">
        <v>4.7000000000000002E-3</v>
      </c>
      <c r="N22" s="79">
        <v>5.9999999999999995E-4</v>
      </c>
    </row>
    <row r="23" spans="2:14">
      <c r="B23" t="s">
        <v>1903</v>
      </c>
      <c r="C23" t="s">
        <v>1904</v>
      </c>
      <c r="D23" t="s">
        <v>103</v>
      </c>
      <c r="E23" t="s">
        <v>1896</v>
      </c>
      <c r="F23" t="s">
        <v>1887</v>
      </c>
      <c r="G23" t="s">
        <v>105</v>
      </c>
      <c r="H23" s="78">
        <v>4000</v>
      </c>
      <c r="I23" s="78">
        <v>820.3</v>
      </c>
      <c r="J23" s="78">
        <v>0</v>
      </c>
      <c r="K23" s="78">
        <v>32.811999999999998</v>
      </c>
      <c r="L23" s="79">
        <v>0</v>
      </c>
      <c r="M23" s="79">
        <v>0</v>
      </c>
      <c r="N23" s="79">
        <v>0</v>
      </c>
    </row>
    <row r="24" spans="2:14">
      <c r="B24" t="s">
        <v>1905</v>
      </c>
      <c r="C24" t="s">
        <v>1906</v>
      </c>
      <c r="D24" t="s">
        <v>103</v>
      </c>
      <c r="E24" t="s">
        <v>1883</v>
      </c>
      <c r="F24" t="s">
        <v>1887</v>
      </c>
      <c r="G24" t="s">
        <v>105</v>
      </c>
      <c r="H24" s="78">
        <v>49732</v>
      </c>
      <c r="I24" s="78">
        <v>15980</v>
      </c>
      <c r="J24" s="78">
        <v>0</v>
      </c>
      <c r="K24" s="78">
        <v>7947.1736000000001</v>
      </c>
      <c r="L24" s="79">
        <v>2.3699999999999999E-2</v>
      </c>
      <c r="M24" s="79">
        <v>3.5000000000000001E-3</v>
      </c>
      <c r="N24" s="79">
        <v>4.0000000000000002E-4</v>
      </c>
    </row>
    <row r="25" spans="2:14">
      <c r="B25" t="s">
        <v>1907</v>
      </c>
      <c r="C25" t="s">
        <v>1908</v>
      </c>
      <c r="D25" t="s">
        <v>103</v>
      </c>
      <c r="E25" t="s">
        <v>1883</v>
      </c>
      <c r="F25" t="s">
        <v>1887</v>
      </c>
      <c r="G25" t="s">
        <v>105</v>
      </c>
      <c r="H25" s="78">
        <v>779</v>
      </c>
      <c r="I25" s="78">
        <v>2149</v>
      </c>
      <c r="J25" s="78">
        <v>0</v>
      </c>
      <c r="K25" s="78">
        <v>16.74071</v>
      </c>
      <c r="L25" s="79">
        <v>2.0000000000000001E-4</v>
      </c>
      <c r="M25" s="79">
        <v>0</v>
      </c>
      <c r="N25" s="79">
        <v>0</v>
      </c>
    </row>
    <row r="26" spans="2:14">
      <c r="B26" t="s">
        <v>1909</v>
      </c>
      <c r="C26" t="s">
        <v>1910</v>
      </c>
      <c r="D26" t="s">
        <v>103</v>
      </c>
      <c r="E26" t="s">
        <v>1883</v>
      </c>
      <c r="F26" t="s">
        <v>1887</v>
      </c>
      <c r="G26" t="s">
        <v>105</v>
      </c>
      <c r="H26" s="78">
        <v>153363.32999999999</v>
      </c>
      <c r="I26" s="78">
        <v>16010</v>
      </c>
      <c r="J26" s="78">
        <v>0</v>
      </c>
      <c r="K26" s="78">
        <v>24553.469132999999</v>
      </c>
      <c r="L26" s="79">
        <v>1.5E-3</v>
      </c>
      <c r="M26" s="79">
        <v>1.0999999999999999E-2</v>
      </c>
      <c r="N26" s="79">
        <v>1.2999999999999999E-3</v>
      </c>
    </row>
    <row r="27" spans="2:14">
      <c r="B27" t="s">
        <v>1911</v>
      </c>
      <c r="C27" t="s">
        <v>1912</v>
      </c>
      <c r="D27" t="s">
        <v>103</v>
      </c>
      <c r="E27" t="s">
        <v>1883</v>
      </c>
      <c r="F27" t="s">
        <v>1887</v>
      </c>
      <c r="G27" t="s">
        <v>105</v>
      </c>
      <c r="H27" s="78">
        <v>24778</v>
      </c>
      <c r="I27" s="78">
        <v>23880</v>
      </c>
      <c r="J27" s="78">
        <v>0</v>
      </c>
      <c r="K27" s="78">
        <v>5916.9863999999998</v>
      </c>
      <c r="L27" s="79">
        <v>1E-3</v>
      </c>
      <c r="M27" s="79">
        <v>2.5999999999999999E-3</v>
      </c>
      <c r="N27" s="79">
        <v>2.9999999999999997E-4</v>
      </c>
    </row>
    <row r="28" spans="2:14">
      <c r="B28" t="s">
        <v>1913</v>
      </c>
      <c r="C28" t="s">
        <v>1914</v>
      </c>
      <c r="D28" t="s">
        <v>103</v>
      </c>
      <c r="E28" t="s">
        <v>1883</v>
      </c>
      <c r="F28" t="s">
        <v>1887</v>
      </c>
      <c r="G28" t="s">
        <v>105</v>
      </c>
      <c r="H28" s="78">
        <v>0.1</v>
      </c>
      <c r="I28" s="78">
        <v>16670</v>
      </c>
      <c r="J28" s="78">
        <v>0</v>
      </c>
      <c r="K28" s="78">
        <v>1.6670000000000001E-2</v>
      </c>
      <c r="L28" s="79">
        <v>0</v>
      </c>
      <c r="M28" s="79">
        <v>0</v>
      </c>
      <c r="N28" s="79">
        <v>0</v>
      </c>
    </row>
    <row r="29" spans="2:14">
      <c r="B29" t="s">
        <v>1915</v>
      </c>
      <c r="C29" t="s">
        <v>1916</v>
      </c>
      <c r="D29" t="s">
        <v>103</v>
      </c>
      <c r="E29" t="s">
        <v>1917</v>
      </c>
      <c r="F29" t="s">
        <v>1887</v>
      </c>
      <c r="G29" t="s">
        <v>105</v>
      </c>
      <c r="H29" s="78">
        <v>418296</v>
      </c>
      <c r="I29" s="78">
        <v>1603</v>
      </c>
      <c r="J29" s="78">
        <v>0</v>
      </c>
      <c r="K29" s="78">
        <v>6705.2848800000002</v>
      </c>
      <c r="L29" s="79">
        <v>1.9699999999999999E-2</v>
      </c>
      <c r="M29" s="79">
        <v>3.0000000000000001E-3</v>
      </c>
      <c r="N29" s="79">
        <v>4.0000000000000002E-4</v>
      </c>
    </row>
    <row r="30" spans="2:14">
      <c r="B30" t="s">
        <v>1918</v>
      </c>
      <c r="C30" t="s">
        <v>1919</v>
      </c>
      <c r="D30" t="s">
        <v>103</v>
      </c>
      <c r="E30" t="s">
        <v>1917</v>
      </c>
      <c r="F30" t="s">
        <v>1887</v>
      </c>
      <c r="G30" t="s">
        <v>105</v>
      </c>
      <c r="H30" s="78">
        <v>873836.82</v>
      </c>
      <c r="I30" s="78">
        <v>1603</v>
      </c>
      <c r="J30" s="78">
        <v>0</v>
      </c>
      <c r="K30" s="78">
        <v>14007.6042246</v>
      </c>
      <c r="L30" s="79">
        <v>1.6000000000000001E-3</v>
      </c>
      <c r="M30" s="79">
        <v>6.3E-3</v>
      </c>
      <c r="N30" s="79">
        <v>6.9999999999999999E-4</v>
      </c>
    </row>
    <row r="31" spans="2:14">
      <c r="B31" t="s">
        <v>1920</v>
      </c>
      <c r="C31" t="s">
        <v>1921</v>
      </c>
      <c r="D31" t="s">
        <v>103</v>
      </c>
      <c r="E31" t="s">
        <v>1917</v>
      </c>
      <c r="F31" t="s">
        <v>1887</v>
      </c>
      <c r="G31" t="s">
        <v>105</v>
      </c>
      <c r="H31" s="78">
        <v>0.2</v>
      </c>
      <c r="I31" s="78">
        <v>1672</v>
      </c>
      <c r="J31" s="78">
        <v>0</v>
      </c>
      <c r="K31" s="78">
        <v>3.3440000000000002E-3</v>
      </c>
      <c r="L31" s="79">
        <v>0</v>
      </c>
      <c r="M31" s="79">
        <v>0</v>
      </c>
      <c r="N31" s="79">
        <v>0</v>
      </c>
    </row>
    <row r="32" spans="2:14">
      <c r="B32" t="s">
        <v>1922</v>
      </c>
      <c r="C32" t="s">
        <v>1923</v>
      </c>
      <c r="D32" t="s">
        <v>103</v>
      </c>
      <c r="E32" t="s">
        <v>1917</v>
      </c>
      <c r="F32" t="s">
        <v>1887</v>
      </c>
      <c r="G32" t="s">
        <v>105</v>
      </c>
      <c r="H32" s="78">
        <v>1380822.87</v>
      </c>
      <c r="I32" s="78">
        <v>2426</v>
      </c>
      <c r="J32" s="78">
        <v>0</v>
      </c>
      <c r="K32" s="78">
        <v>33498.7628262</v>
      </c>
      <c r="L32" s="79">
        <v>7.7999999999999996E-3</v>
      </c>
      <c r="M32" s="79">
        <v>1.4999999999999999E-2</v>
      </c>
      <c r="N32" s="79">
        <v>1.8E-3</v>
      </c>
    </row>
    <row r="33" spans="2:14">
      <c r="B33" s="80" t="s">
        <v>1924</v>
      </c>
      <c r="D33" s="16"/>
      <c r="E33" s="16"/>
      <c r="F33" s="16"/>
      <c r="G33" s="16"/>
      <c r="H33" s="82">
        <v>7222.34</v>
      </c>
      <c r="J33" s="82">
        <v>0</v>
      </c>
      <c r="K33" s="82">
        <v>138.7736137</v>
      </c>
      <c r="M33" s="81">
        <v>1E-4</v>
      </c>
      <c r="N33" s="81">
        <v>0</v>
      </c>
    </row>
    <row r="34" spans="2:14">
      <c r="B34" t="s">
        <v>1925</v>
      </c>
      <c r="C34" t="s">
        <v>1926</v>
      </c>
      <c r="D34" t="s">
        <v>103</v>
      </c>
      <c r="E34" t="s">
        <v>1886</v>
      </c>
      <c r="F34" t="s">
        <v>1887</v>
      </c>
      <c r="G34" t="s">
        <v>105</v>
      </c>
      <c r="H34" s="78">
        <v>483</v>
      </c>
      <c r="I34" s="78">
        <v>2095</v>
      </c>
      <c r="J34" s="78">
        <v>0</v>
      </c>
      <c r="K34" s="78">
        <v>10.11885</v>
      </c>
      <c r="L34" s="79">
        <v>0</v>
      </c>
      <c r="M34" s="79">
        <v>0</v>
      </c>
      <c r="N34" s="79">
        <v>0</v>
      </c>
    </row>
    <row r="35" spans="2:14">
      <c r="B35" t="s">
        <v>1927</v>
      </c>
      <c r="C35" t="s">
        <v>1928</v>
      </c>
      <c r="D35" t="s">
        <v>103</v>
      </c>
      <c r="E35" t="s">
        <v>1929</v>
      </c>
      <c r="F35" t="s">
        <v>1887</v>
      </c>
      <c r="G35" t="s">
        <v>105</v>
      </c>
      <c r="H35" s="78">
        <v>853.85</v>
      </c>
      <c r="I35" s="78">
        <v>4457</v>
      </c>
      <c r="J35" s="78">
        <v>0</v>
      </c>
      <c r="K35" s="78">
        <v>38.0560945</v>
      </c>
      <c r="L35" s="79">
        <v>1E-4</v>
      </c>
      <c r="M35" s="79">
        <v>0</v>
      </c>
      <c r="N35" s="79">
        <v>0</v>
      </c>
    </row>
    <row r="36" spans="2:14">
      <c r="B36" t="s">
        <v>1930</v>
      </c>
      <c r="C36" t="s">
        <v>1931</v>
      </c>
      <c r="D36" t="s">
        <v>103</v>
      </c>
      <c r="E36" t="s">
        <v>1883</v>
      </c>
      <c r="F36" t="s">
        <v>1887</v>
      </c>
      <c r="G36" t="s">
        <v>105</v>
      </c>
      <c r="H36" s="78">
        <v>901</v>
      </c>
      <c r="I36" s="78">
        <v>2831</v>
      </c>
      <c r="J36" s="78">
        <v>0</v>
      </c>
      <c r="K36" s="78">
        <v>25.50731</v>
      </c>
      <c r="L36" s="79">
        <v>1E-4</v>
      </c>
      <c r="M36" s="79">
        <v>0</v>
      </c>
      <c r="N36" s="79">
        <v>0</v>
      </c>
    </row>
    <row r="37" spans="2:14">
      <c r="B37" t="s">
        <v>1932</v>
      </c>
      <c r="C37" t="s">
        <v>1933</v>
      </c>
      <c r="D37" t="s">
        <v>103</v>
      </c>
      <c r="E37" t="s">
        <v>1883</v>
      </c>
      <c r="F37" t="s">
        <v>1887</v>
      </c>
      <c r="G37" t="s">
        <v>105</v>
      </c>
      <c r="H37" s="78">
        <v>98</v>
      </c>
      <c r="I37" s="78">
        <v>9997</v>
      </c>
      <c r="J37" s="78">
        <v>0</v>
      </c>
      <c r="K37" s="78">
        <v>9.7970600000000001</v>
      </c>
      <c r="L37" s="79">
        <v>0</v>
      </c>
      <c r="M37" s="79">
        <v>0</v>
      </c>
      <c r="N37" s="79">
        <v>0</v>
      </c>
    </row>
    <row r="38" spans="2:14">
      <c r="B38" t="s">
        <v>1934</v>
      </c>
      <c r="C38" t="s">
        <v>1935</v>
      </c>
      <c r="D38" t="s">
        <v>103</v>
      </c>
      <c r="E38" t="s">
        <v>1883</v>
      </c>
      <c r="F38" t="s">
        <v>1887</v>
      </c>
      <c r="G38" t="s">
        <v>105</v>
      </c>
      <c r="H38" s="78">
        <v>3648</v>
      </c>
      <c r="I38" s="78">
        <v>68.099999999999994</v>
      </c>
      <c r="J38" s="78">
        <v>0</v>
      </c>
      <c r="K38" s="78">
        <v>2.4842879999999998</v>
      </c>
      <c r="L38" s="79">
        <v>0</v>
      </c>
      <c r="M38" s="79">
        <v>0</v>
      </c>
      <c r="N38" s="79">
        <v>0</v>
      </c>
    </row>
    <row r="39" spans="2:14">
      <c r="B39" t="s">
        <v>1936</v>
      </c>
      <c r="C39" t="s">
        <v>1937</v>
      </c>
      <c r="D39" t="s">
        <v>103</v>
      </c>
      <c r="E39" t="s">
        <v>1917</v>
      </c>
      <c r="F39" t="s">
        <v>1887</v>
      </c>
      <c r="G39" t="s">
        <v>105</v>
      </c>
      <c r="H39" s="78">
        <v>105.49</v>
      </c>
      <c r="I39" s="78">
        <v>8088</v>
      </c>
      <c r="J39" s="78">
        <v>0</v>
      </c>
      <c r="K39" s="78">
        <v>8.5320312000000005</v>
      </c>
      <c r="L39" s="79">
        <v>0</v>
      </c>
      <c r="M39" s="79">
        <v>0</v>
      </c>
      <c r="N39" s="79">
        <v>0</v>
      </c>
    </row>
    <row r="40" spans="2:14">
      <c r="B40" t="s">
        <v>1938</v>
      </c>
      <c r="C40" t="s">
        <v>1939</v>
      </c>
      <c r="D40" t="s">
        <v>103</v>
      </c>
      <c r="E40" t="s">
        <v>1917</v>
      </c>
      <c r="F40" t="s">
        <v>1887</v>
      </c>
      <c r="G40" t="s">
        <v>105</v>
      </c>
      <c r="H40" s="78">
        <v>662</v>
      </c>
      <c r="I40" s="78">
        <v>3087</v>
      </c>
      <c r="J40" s="78">
        <v>0</v>
      </c>
      <c r="K40" s="78">
        <v>20.435939999999999</v>
      </c>
      <c r="L40" s="79">
        <v>0</v>
      </c>
      <c r="M40" s="79">
        <v>0</v>
      </c>
      <c r="N40" s="79">
        <v>0</v>
      </c>
    </row>
    <row r="41" spans="2:14">
      <c r="B41" t="s">
        <v>1940</v>
      </c>
      <c r="C41" t="s">
        <v>1941</v>
      </c>
      <c r="D41" t="s">
        <v>103</v>
      </c>
      <c r="E41" t="s">
        <v>1917</v>
      </c>
      <c r="F41" t="s">
        <v>1887</v>
      </c>
      <c r="G41" t="s">
        <v>105</v>
      </c>
      <c r="H41" s="78">
        <v>92</v>
      </c>
      <c r="I41" s="78">
        <v>12490</v>
      </c>
      <c r="J41" s="78">
        <v>0</v>
      </c>
      <c r="K41" s="78">
        <v>11.4908</v>
      </c>
      <c r="L41" s="79">
        <v>0</v>
      </c>
      <c r="M41" s="79">
        <v>0</v>
      </c>
      <c r="N41" s="79">
        <v>0</v>
      </c>
    </row>
    <row r="42" spans="2:14">
      <c r="B42" t="s">
        <v>1942</v>
      </c>
      <c r="C42" t="s">
        <v>1943</v>
      </c>
      <c r="D42" t="s">
        <v>103</v>
      </c>
      <c r="E42" t="s">
        <v>1917</v>
      </c>
      <c r="F42" t="s">
        <v>1887</v>
      </c>
      <c r="G42" t="s">
        <v>105</v>
      </c>
      <c r="H42" s="78">
        <v>127</v>
      </c>
      <c r="I42" s="78">
        <v>6624</v>
      </c>
      <c r="J42" s="78">
        <v>0</v>
      </c>
      <c r="K42" s="78">
        <v>8.4124800000000004</v>
      </c>
      <c r="L42" s="79">
        <v>0</v>
      </c>
      <c r="M42" s="79">
        <v>0</v>
      </c>
      <c r="N42" s="79">
        <v>0</v>
      </c>
    </row>
    <row r="43" spans="2:14">
      <c r="B43" t="s">
        <v>1944</v>
      </c>
      <c r="C43" t="s">
        <v>1945</v>
      </c>
      <c r="D43" t="s">
        <v>103</v>
      </c>
      <c r="E43" t="s">
        <v>1917</v>
      </c>
      <c r="F43" t="s">
        <v>1887</v>
      </c>
      <c r="G43" t="s">
        <v>105</v>
      </c>
      <c r="H43" s="78">
        <v>252</v>
      </c>
      <c r="I43" s="78">
        <v>1563</v>
      </c>
      <c r="J43" s="78">
        <v>0</v>
      </c>
      <c r="K43" s="78">
        <v>3.9387599999999998</v>
      </c>
      <c r="L43" s="79">
        <v>0</v>
      </c>
      <c r="M43" s="79">
        <v>0</v>
      </c>
      <c r="N43" s="79">
        <v>0</v>
      </c>
    </row>
    <row r="44" spans="2:14">
      <c r="B44" s="80" t="s">
        <v>1946</v>
      </c>
      <c r="D44" s="16"/>
      <c r="E44" s="16"/>
      <c r="F44" s="16"/>
      <c r="G44" s="16"/>
      <c r="H44" s="82">
        <v>57294129.960000001</v>
      </c>
      <c r="J44" s="82">
        <v>0</v>
      </c>
      <c r="K44" s="82">
        <v>220915.609144641</v>
      </c>
      <c r="M44" s="81">
        <v>9.8599999999999993E-2</v>
      </c>
      <c r="N44" s="81">
        <v>1.1599999999999999E-2</v>
      </c>
    </row>
    <row r="45" spans="2:14">
      <c r="B45" t="s">
        <v>1947</v>
      </c>
      <c r="C45" t="s">
        <v>1948</v>
      </c>
      <c r="D45" t="s">
        <v>103</v>
      </c>
      <c r="E45" t="s">
        <v>1886</v>
      </c>
      <c r="F45" t="s">
        <v>1949</v>
      </c>
      <c r="G45" t="s">
        <v>105</v>
      </c>
      <c r="H45" s="78">
        <v>4698455</v>
      </c>
      <c r="I45" s="78">
        <v>354.84</v>
      </c>
      <c r="J45" s="78">
        <v>0</v>
      </c>
      <c r="K45" s="78">
        <v>16671.997722</v>
      </c>
      <c r="L45" s="79">
        <v>4.4900000000000002E-2</v>
      </c>
      <c r="M45" s="79">
        <v>7.4000000000000003E-3</v>
      </c>
      <c r="N45" s="79">
        <v>8.9999999999999998E-4</v>
      </c>
    </row>
    <row r="46" spans="2:14">
      <c r="B46" t="s">
        <v>1950</v>
      </c>
      <c r="C46" t="s">
        <v>1951</v>
      </c>
      <c r="D46" t="s">
        <v>103</v>
      </c>
      <c r="E46" t="s">
        <v>1886</v>
      </c>
      <c r="F46" t="s">
        <v>1949</v>
      </c>
      <c r="G46" t="s">
        <v>105</v>
      </c>
      <c r="H46" s="78">
        <v>321820</v>
      </c>
      <c r="I46" s="78">
        <v>382.91</v>
      </c>
      <c r="J46" s="78">
        <v>0</v>
      </c>
      <c r="K46" s="78">
        <v>1232.280962</v>
      </c>
      <c r="L46" s="79">
        <v>4.3E-3</v>
      </c>
      <c r="M46" s="79">
        <v>5.9999999999999995E-4</v>
      </c>
      <c r="N46" s="79">
        <v>1E-4</v>
      </c>
    </row>
    <row r="47" spans="2:14">
      <c r="B47" t="s">
        <v>1952</v>
      </c>
      <c r="C47" t="s">
        <v>1953</v>
      </c>
      <c r="D47" t="s">
        <v>103</v>
      </c>
      <c r="E47" t="s">
        <v>1886</v>
      </c>
      <c r="F47" t="s">
        <v>1949</v>
      </c>
      <c r="G47" t="s">
        <v>105</v>
      </c>
      <c r="H47" s="78">
        <v>9681275.5299999993</v>
      </c>
      <c r="I47" s="78">
        <v>344.97</v>
      </c>
      <c r="J47" s="78">
        <v>0</v>
      </c>
      <c r="K47" s="78">
        <v>33397.496195840999</v>
      </c>
      <c r="L47" s="79">
        <v>3.1300000000000001E-2</v>
      </c>
      <c r="M47" s="79">
        <v>1.49E-2</v>
      </c>
      <c r="N47" s="79">
        <v>1.8E-3</v>
      </c>
    </row>
    <row r="48" spans="2:14">
      <c r="B48" t="s">
        <v>1954</v>
      </c>
      <c r="C48" t="s">
        <v>1955</v>
      </c>
      <c r="D48" t="s">
        <v>103</v>
      </c>
      <c r="E48" t="s">
        <v>1886</v>
      </c>
      <c r="F48" t="s">
        <v>1949</v>
      </c>
      <c r="G48" t="s">
        <v>105</v>
      </c>
      <c r="H48" s="78">
        <v>77221.86</v>
      </c>
      <c r="I48" s="78">
        <v>383.04</v>
      </c>
      <c r="J48" s="78">
        <v>0</v>
      </c>
      <c r="K48" s="78">
        <v>295.790612544</v>
      </c>
      <c r="L48" s="79">
        <v>2.9999999999999997E-4</v>
      </c>
      <c r="M48" s="79">
        <v>1E-4</v>
      </c>
      <c r="N48" s="79">
        <v>0</v>
      </c>
    </row>
    <row r="49" spans="2:14">
      <c r="B49" t="s">
        <v>1956</v>
      </c>
      <c r="C49" t="s">
        <v>1957</v>
      </c>
      <c r="D49" t="s">
        <v>103</v>
      </c>
      <c r="E49" t="s">
        <v>1886</v>
      </c>
      <c r="F49" t="s">
        <v>1949</v>
      </c>
      <c r="G49" t="s">
        <v>105</v>
      </c>
      <c r="H49" s="78">
        <v>1132619.7</v>
      </c>
      <c r="I49" s="78">
        <v>358.97</v>
      </c>
      <c r="J49" s="78">
        <v>0</v>
      </c>
      <c r="K49" s="78">
        <v>4065.7649370899999</v>
      </c>
      <c r="L49" s="79">
        <v>4.5999999999999999E-3</v>
      </c>
      <c r="M49" s="79">
        <v>1.8E-3</v>
      </c>
      <c r="N49" s="79">
        <v>2.0000000000000001E-4</v>
      </c>
    </row>
    <row r="50" spans="2:14">
      <c r="B50" t="s">
        <v>1958</v>
      </c>
      <c r="C50" t="s">
        <v>1959</v>
      </c>
      <c r="D50" t="s">
        <v>103</v>
      </c>
      <c r="E50" t="s">
        <v>1886</v>
      </c>
      <c r="F50" t="s">
        <v>1949</v>
      </c>
      <c r="G50" t="s">
        <v>105</v>
      </c>
      <c r="H50" s="78">
        <v>767204.33</v>
      </c>
      <c r="I50" s="78">
        <v>330.01</v>
      </c>
      <c r="J50" s="78">
        <v>0</v>
      </c>
      <c r="K50" s="78">
        <v>2531.8510094329999</v>
      </c>
      <c r="L50" s="79">
        <v>5.3E-3</v>
      </c>
      <c r="M50" s="79">
        <v>1.1000000000000001E-3</v>
      </c>
      <c r="N50" s="79">
        <v>1E-4</v>
      </c>
    </row>
    <row r="51" spans="2:14">
      <c r="B51" t="s">
        <v>1960</v>
      </c>
      <c r="C51" t="s">
        <v>1961</v>
      </c>
      <c r="D51" t="s">
        <v>103</v>
      </c>
      <c r="E51" t="s">
        <v>1886</v>
      </c>
      <c r="F51" t="s">
        <v>1949</v>
      </c>
      <c r="G51" t="s">
        <v>105</v>
      </c>
      <c r="H51" s="78">
        <v>5431</v>
      </c>
      <c r="I51" s="78">
        <v>325.08999999999997</v>
      </c>
      <c r="J51" s="78">
        <v>0</v>
      </c>
      <c r="K51" s="78">
        <v>17.655637899999999</v>
      </c>
      <c r="L51" s="79">
        <v>1E-4</v>
      </c>
      <c r="M51" s="79">
        <v>0</v>
      </c>
      <c r="N51" s="79">
        <v>0</v>
      </c>
    </row>
    <row r="52" spans="2:14">
      <c r="B52" t="s">
        <v>1962</v>
      </c>
      <c r="C52" t="s">
        <v>1963</v>
      </c>
      <c r="D52" t="s">
        <v>103</v>
      </c>
      <c r="E52" t="s">
        <v>1896</v>
      </c>
      <c r="F52" t="s">
        <v>1949</v>
      </c>
      <c r="G52" t="s">
        <v>105</v>
      </c>
      <c r="H52" s="78">
        <v>4930377.8499999996</v>
      </c>
      <c r="I52" s="78">
        <v>345.66</v>
      </c>
      <c r="J52" s="78">
        <v>0</v>
      </c>
      <c r="K52" s="78">
        <v>17042.344076310001</v>
      </c>
      <c r="L52" s="79">
        <v>3.5999999999999999E-3</v>
      </c>
      <c r="M52" s="79">
        <v>7.6E-3</v>
      </c>
      <c r="N52" s="79">
        <v>8.9999999999999998E-4</v>
      </c>
    </row>
    <row r="53" spans="2:14">
      <c r="B53" t="s">
        <v>1964</v>
      </c>
      <c r="C53" t="s">
        <v>1965</v>
      </c>
      <c r="D53" t="s">
        <v>103</v>
      </c>
      <c r="E53" t="s">
        <v>1896</v>
      </c>
      <c r="F53" t="s">
        <v>1949</v>
      </c>
      <c r="G53" t="s">
        <v>105</v>
      </c>
      <c r="H53" s="78">
        <v>218839.54</v>
      </c>
      <c r="I53" s="78">
        <v>268.13</v>
      </c>
      <c r="J53" s="78">
        <v>0</v>
      </c>
      <c r="K53" s="78">
        <v>586.77445860199998</v>
      </c>
      <c r="L53" s="79">
        <v>2.0000000000000001E-4</v>
      </c>
      <c r="M53" s="79">
        <v>2.9999999999999997E-4</v>
      </c>
      <c r="N53" s="79">
        <v>0</v>
      </c>
    </row>
    <row r="54" spans="2:14">
      <c r="B54" t="s">
        <v>1966</v>
      </c>
      <c r="C54" t="s">
        <v>1967</v>
      </c>
      <c r="D54" t="s">
        <v>103</v>
      </c>
      <c r="E54" t="s">
        <v>1896</v>
      </c>
      <c r="F54" t="s">
        <v>1949</v>
      </c>
      <c r="G54" t="s">
        <v>105</v>
      </c>
      <c r="H54" s="78">
        <v>20925.07</v>
      </c>
      <c r="I54" s="78">
        <v>6990.34</v>
      </c>
      <c r="J54" s="78">
        <v>0</v>
      </c>
      <c r="K54" s="78">
        <v>1462.7335382379999</v>
      </c>
      <c r="L54" s="79">
        <v>4.0000000000000002E-4</v>
      </c>
      <c r="M54" s="79">
        <v>6.9999999999999999E-4</v>
      </c>
      <c r="N54" s="79">
        <v>1E-4</v>
      </c>
    </row>
    <row r="55" spans="2:14">
      <c r="B55" t="s">
        <v>1968</v>
      </c>
      <c r="C55" t="s">
        <v>1969</v>
      </c>
      <c r="D55" t="s">
        <v>103</v>
      </c>
      <c r="E55" t="s">
        <v>1896</v>
      </c>
      <c r="F55" t="s">
        <v>1949</v>
      </c>
      <c r="G55" t="s">
        <v>105</v>
      </c>
      <c r="H55" s="78">
        <v>2135</v>
      </c>
      <c r="I55" s="78">
        <v>3599.92</v>
      </c>
      <c r="J55" s="78">
        <v>0</v>
      </c>
      <c r="K55" s="78">
        <v>76.858292000000006</v>
      </c>
      <c r="L55" s="79">
        <v>1E-4</v>
      </c>
      <c r="M55" s="79">
        <v>0</v>
      </c>
      <c r="N55" s="79">
        <v>0</v>
      </c>
    </row>
    <row r="56" spans="2:14">
      <c r="B56" t="s">
        <v>1970</v>
      </c>
      <c r="C56" t="s">
        <v>1971</v>
      </c>
      <c r="D56" t="s">
        <v>103</v>
      </c>
      <c r="E56" t="s">
        <v>1896</v>
      </c>
      <c r="F56" t="s">
        <v>1949</v>
      </c>
      <c r="G56" t="s">
        <v>105</v>
      </c>
      <c r="H56" s="78">
        <v>1551</v>
      </c>
      <c r="I56" s="78">
        <v>3967.25</v>
      </c>
      <c r="J56" s="78">
        <v>0</v>
      </c>
      <c r="K56" s="78">
        <v>61.532047499999997</v>
      </c>
      <c r="L56" s="79">
        <v>1E-4</v>
      </c>
      <c r="M56" s="79">
        <v>0</v>
      </c>
      <c r="N56" s="79">
        <v>0</v>
      </c>
    </row>
    <row r="57" spans="2:14">
      <c r="B57" t="s">
        <v>1972</v>
      </c>
      <c r="C57" t="s">
        <v>1973</v>
      </c>
      <c r="D57" t="s">
        <v>103</v>
      </c>
      <c r="E57" t="s">
        <v>1896</v>
      </c>
      <c r="F57" t="s">
        <v>1949</v>
      </c>
      <c r="G57" t="s">
        <v>105</v>
      </c>
      <c r="H57" s="78">
        <v>700</v>
      </c>
      <c r="I57" s="78">
        <v>3732.19</v>
      </c>
      <c r="J57" s="78">
        <v>0</v>
      </c>
      <c r="K57" s="78">
        <v>26.125330000000002</v>
      </c>
      <c r="L57" s="79">
        <v>1E-4</v>
      </c>
      <c r="M57" s="79">
        <v>0</v>
      </c>
      <c r="N57" s="79">
        <v>0</v>
      </c>
    </row>
    <row r="58" spans="2:14">
      <c r="B58" t="s">
        <v>1974</v>
      </c>
      <c r="C58" t="s">
        <v>1975</v>
      </c>
      <c r="D58" t="s">
        <v>103</v>
      </c>
      <c r="E58" t="s">
        <v>1896</v>
      </c>
      <c r="F58" t="s">
        <v>1949</v>
      </c>
      <c r="G58" t="s">
        <v>105</v>
      </c>
      <c r="H58" s="78">
        <v>4870256</v>
      </c>
      <c r="I58" s="78">
        <v>344.85</v>
      </c>
      <c r="J58" s="78">
        <v>0</v>
      </c>
      <c r="K58" s="78">
        <v>16795.077816000001</v>
      </c>
      <c r="L58" s="79">
        <v>5.4800000000000001E-2</v>
      </c>
      <c r="M58" s="79">
        <v>7.4999999999999997E-3</v>
      </c>
      <c r="N58" s="79">
        <v>8.9999999999999998E-4</v>
      </c>
    </row>
    <row r="59" spans="2:14">
      <c r="B59" t="s">
        <v>1976</v>
      </c>
      <c r="C59" t="s">
        <v>1977</v>
      </c>
      <c r="D59" t="s">
        <v>103</v>
      </c>
      <c r="E59" t="s">
        <v>1896</v>
      </c>
      <c r="F59" t="s">
        <v>1949</v>
      </c>
      <c r="G59" t="s">
        <v>105</v>
      </c>
      <c r="H59" s="78">
        <v>273000</v>
      </c>
      <c r="I59" s="78">
        <v>364.75</v>
      </c>
      <c r="J59" s="78">
        <v>0</v>
      </c>
      <c r="K59" s="78">
        <v>995.76750000000004</v>
      </c>
      <c r="L59" s="79">
        <v>2.0000000000000001E-4</v>
      </c>
      <c r="M59" s="79">
        <v>4.0000000000000002E-4</v>
      </c>
      <c r="N59" s="79">
        <v>1E-4</v>
      </c>
    </row>
    <row r="60" spans="2:14">
      <c r="B60" t="s">
        <v>1978</v>
      </c>
      <c r="C60" t="s">
        <v>1979</v>
      </c>
      <c r="D60" t="s">
        <v>103</v>
      </c>
      <c r="E60" t="s">
        <v>1896</v>
      </c>
      <c r="F60" t="s">
        <v>1949</v>
      </c>
      <c r="G60" t="s">
        <v>105</v>
      </c>
      <c r="H60" s="78">
        <v>334780</v>
      </c>
      <c r="I60" s="78">
        <v>379.95</v>
      </c>
      <c r="J60" s="78">
        <v>0</v>
      </c>
      <c r="K60" s="78">
        <v>1271.9966099999999</v>
      </c>
      <c r="L60" s="79">
        <v>4.1000000000000003E-3</v>
      </c>
      <c r="M60" s="79">
        <v>5.9999999999999995E-4</v>
      </c>
      <c r="N60" s="79">
        <v>1E-4</v>
      </c>
    </row>
    <row r="61" spans="2:14">
      <c r="B61" t="s">
        <v>1980</v>
      </c>
      <c r="C61" t="s">
        <v>1981</v>
      </c>
      <c r="D61" t="s">
        <v>103</v>
      </c>
      <c r="E61" t="s">
        <v>1896</v>
      </c>
      <c r="F61" t="s">
        <v>1949</v>
      </c>
      <c r="G61" t="s">
        <v>105</v>
      </c>
      <c r="H61" s="78">
        <v>2100241.7599999998</v>
      </c>
      <c r="I61" s="78">
        <v>380.44</v>
      </c>
      <c r="J61" s="78">
        <v>0</v>
      </c>
      <c r="K61" s="78">
        <v>7990.1597517439995</v>
      </c>
      <c r="L61" s="79">
        <v>2.0999999999999999E-3</v>
      </c>
      <c r="M61" s="79">
        <v>3.5999999999999999E-3</v>
      </c>
      <c r="N61" s="79">
        <v>4.0000000000000002E-4</v>
      </c>
    </row>
    <row r="62" spans="2:14">
      <c r="B62" t="s">
        <v>1982</v>
      </c>
      <c r="C62" t="s">
        <v>1983</v>
      </c>
      <c r="D62" t="s">
        <v>103</v>
      </c>
      <c r="E62" t="s">
        <v>1896</v>
      </c>
      <c r="F62" t="s">
        <v>1949</v>
      </c>
      <c r="G62" t="s">
        <v>105</v>
      </c>
      <c r="H62" s="78">
        <v>418551.2</v>
      </c>
      <c r="I62" s="78">
        <v>355.06</v>
      </c>
      <c r="J62" s="78">
        <v>0</v>
      </c>
      <c r="K62" s="78">
        <v>1486.1078907199999</v>
      </c>
      <c r="L62" s="79">
        <v>2.0000000000000001E-4</v>
      </c>
      <c r="M62" s="79">
        <v>6.9999999999999999E-4</v>
      </c>
      <c r="N62" s="79">
        <v>1E-4</v>
      </c>
    </row>
    <row r="63" spans="2:14">
      <c r="B63" t="s">
        <v>1984</v>
      </c>
      <c r="C63" t="s">
        <v>1985</v>
      </c>
      <c r="D63" t="s">
        <v>103</v>
      </c>
      <c r="E63" t="s">
        <v>1896</v>
      </c>
      <c r="F63" t="s">
        <v>1949</v>
      </c>
      <c r="G63" t="s">
        <v>105</v>
      </c>
      <c r="H63" s="78">
        <v>392558.85</v>
      </c>
      <c r="I63" s="78">
        <v>331.05</v>
      </c>
      <c r="J63" s="78">
        <v>0</v>
      </c>
      <c r="K63" s="78">
        <v>1299.5660729250001</v>
      </c>
      <c r="L63" s="79">
        <v>4.0000000000000002E-4</v>
      </c>
      <c r="M63" s="79">
        <v>5.9999999999999995E-4</v>
      </c>
      <c r="N63" s="79">
        <v>1E-4</v>
      </c>
    </row>
    <row r="64" spans="2:14">
      <c r="B64" t="s">
        <v>1986</v>
      </c>
      <c r="C64" t="s">
        <v>1987</v>
      </c>
      <c r="D64" t="s">
        <v>103</v>
      </c>
      <c r="E64" t="s">
        <v>1883</v>
      </c>
      <c r="F64" t="s">
        <v>1949</v>
      </c>
      <c r="G64" t="s">
        <v>105</v>
      </c>
      <c r="H64" s="78">
        <v>13395693</v>
      </c>
      <c r="I64" s="78">
        <v>105.26</v>
      </c>
      <c r="J64" s="78">
        <v>0</v>
      </c>
      <c r="K64" s="78">
        <v>14100.306451799999</v>
      </c>
      <c r="L64" s="79">
        <v>3.3500000000000002E-2</v>
      </c>
      <c r="M64" s="79">
        <v>6.3E-3</v>
      </c>
      <c r="N64" s="79">
        <v>6.9999999999999999E-4</v>
      </c>
    </row>
    <row r="65" spans="2:14">
      <c r="B65" t="s">
        <v>1988</v>
      </c>
      <c r="C65" t="s">
        <v>1989</v>
      </c>
      <c r="D65" t="s">
        <v>103</v>
      </c>
      <c r="E65" t="s">
        <v>1883</v>
      </c>
      <c r="F65" t="s">
        <v>1949</v>
      </c>
      <c r="G65" t="s">
        <v>105</v>
      </c>
      <c r="H65" s="78">
        <v>25700</v>
      </c>
      <c r="I65" s="78">
        <v>3678.05</v>
      </c>
      <c r="J65" s="78">
        <v>0</v>
      </c>
      <c r="K65" s="78">
        <v>945.25885000000005</v>
      </c>
      <c r="L65" s="79">
        <v>2.3E-3</v>
      </c>
      <c r="M65" s="79">
        <v>4.0000000000000002E-4</v>
      </c>
      <c r="N65" s="79">
        <v>0</v>
      </c>
    </row>
    <row r="66" spans="2:14">
      <c r="B66" t="s">
        <v>1990</v>
      </c>
      <c r="C66" t="s">
        <v>1991</v>
      </c>
      <c r="D66" t="s">
        <v>103</v>
      </c>
      <c r="E66" t="s">
        <v>1883</v>
      </c>
      <c r="F66" t="s">
        <v>1949</v>
      </c>
      <c r="G66" t="s">
        <v>105</v>
      </c>
      <c r="H66" s="78">
        <v>99835</v>
      </c>
      <c r="I66" s="78">
        <v>3816.68</v>
      </c>
      <c r="J66" s="78">
        <v>0</v>
      </c>
      <c r="K66" s="78">
        <v>3810.382478</v>
      </c>
      <c r="L66" s="79">
        <v>1.43E-2</v>
      </c>
      <c r="M66" s="79">
        <v>1.6999999999999999E-3</v>
      </c>
      <c r="N66" s="79">
        <v>2.0000000000000001E-4</v>
      </c>
    </row>
    <row r="67" spans="2:14">
      <c r="B67" t="s">
        <v>1992</v>
      </c>
      <c r="C67" t="s">
        <v>1993</v>
      </c>
      <c r="D67" t="s">
        <v>103</v>
      </c>
      <c r="E67" t="s">
        <v>1883</v>
      </c>
      <c r="F67" t="s">
        <v>1949</v>
      </c>
      <c r="G67" t="s">
        <v>105</v>
      </c>
      <c r="H67" s="78">
        <v>24000</v>
      </c>
      <c r="I67" s="78">
        <v>3179.59</v>
      </c>
      <c r="J67" s="78">
        <v>0</v>
      </c>
      <c r="K67" s="78">
        <v>763.10159999999996</v>
      </c>
      <c r="L67" s="79">
        <v>2.0999999999999999E-3</v>
      </c>
      <c r="M67" s="79">
        <v>2.9999999999999997E-4</v>
      </c>
      <c r="N67" s="79">
        <v>0</v>
      </c>
    </row>
    <row r="68" spans="2:14">
      <c r="B68" t="s">
        <v>1994</v>
      </c>
      <c r="C68" t="s">
        <v>1995</v>
      </c>
      <c r="D68" t="s">
        <v>103</v>
      </c>
      <c r="E68" t="s">
        <v>1883</v>
      </c>
      <c r="F68" t="s">
        <v>1949</v>
      </c>
      <c r="G68" t="s">
        <v>105</v>
      </c>
      <c r="H68" s="78">
        <v>3861.9</v>
      </c>
      <c r="I68" s="78">
        <v>3556.21</v>
      </c>
      <c r="J68" s="78">
        <v>0</v>
      </c>
      <c r="K68" s="78">
        <v>137.33727399</v>
      </c>
      <c r="L68" s="79">
        <v>0</v>
      </c>
      <c r="M68" s="79">
        <v>1E-4</v>
      </c>
      <c r="N68" s="79">
        <v>0</v>
      </c>
    </row>
    <row r="69" spans="2:14">
      <c r="B69" t="s">
        <v>1996</v>
      </c>
      <c r="C69" t="s">
        <v>1997</v>
      </c>
      <c r="D69" t="s">
        <v>103</v>
      </c>
      <c r="E69" t="s">
        <v>1883</v>
      </c>
      <c r="F69" t="s">
        <v>1949</v>
      </c>
      <c r="G69" t="s">
        <v>105</v>
      </c>
      <c r="H69" s="78">
        <v>17111.09</v>
      </c>
      <c r="I69" s="78">
        <v>3292.1</v>
      </c>
      <c r="J69" s="78">
        <v>0</v>
      </c>
      <c r="K69" s="78">
        <v>563.31419388999996</v>
      </c>
      <c r="L69" s="79">
        <v>4.0000000000000002E-4</v>
      </c>
      <c r="M69" s="79">
        <v>2.9999999999999997E-4</v>
      </c>
      <c r="N69" s="79">
        <v>0</v>
      </c>
    </row>
    <row r="70" spans="2:14">
      <c r="B70" t="s">
        <v>1998</v>
      </c>
      <c r="C70" t="s">
        <v>1999</v>
      </c>
      <c r="D70" t="s">
        <v>103</v>
      </c>
      <c r="E70" t="s">
        <v>1883</v>
      </c>
      <c r="F70" t="s">
        <v>1949</v>
      </c>
      <c r="G70" t="s">
        <v>105</v>
      </c>
      <c r="H70" s="78">
        <v>1161038.3500000001</v>
      </c>
      <c r="I70" s="78">
        <v>3438.64</v>
      </c>
      <c r="J70" s="78">
        <v>0</v>
      </c>
      <c r="K70" s="78">
        <v>39923.929118439999</v>
      </c>
      <c r="L70" s="79">
        <v>8.3000000000000001E-3</v>
      </c>
      <c r="M70" s="79">
        <v>1.78E-2</v>
      </c>
      <c r="N70" s="79">
        <v>2.0999999999999999E-3</v>
      </c>
    </row>
    <row r="71" spans="2:14">
      <c r="B71" t="s">
        <v>2000</v>
      </c>
      <c r="C71" t="s">
        <v>2001</v>
      </c>
      <c r="D71" t="s">
        <v>103</v>
      </c>
      <c r="E71" t="s">
        <v>1883</v>
      </c>
      <c r="F71" t="s">
        <v>1949</v>
      </c>
      <c r="G71" t="s">
        <v>105</v>
      </c>
      <c r="H71" s="78">
        <v>251947.66</v>
      </c>
      <c r="I71" s="78">
        <v>3819.31</v>
      </c>
      <c r="J71" s="78">
        <v>0</v>
      </c>
      <c r="K71" s="78">
        <v>9622.662173146</v>
      </c>
      <c r="L71" s="79">
        <v>1.0999999999999999E-2</v>
      </c>
      <c r="M71" s="79">
        <v>4.3E-3</v>
      </c>
      <c r="N71" s="79">
        <v>5.0000000000000001E-4</v>
      </c>
    </row>
    <row r="72" spans="2:14">
      <c r="B72" t="s">
        <v>2002</v>
      </c>
      <c r="C72" t="s">
        <v>2003</v>
      </c>
      <c r="D72" t="s">
        <v>103</v>
      </c>
      <c r="E72" t="s">
        <v>1883</v>
      </c>
      <c r="F72" t="s">
        <v>1949</v>
      </c>
      <c r="G72" t="s">
        <v>105</v>
      </c>
      <c r="H72" s="78">
        <v>11735</v>
      </c>
      <c r="I72" s="78">
        <v>7070.06</v>
      </c>
      <c r="J72" s="78">
        <v>0</v>
      </c>
      <c r="K72" s="78">
        <v>829.67154100000005</v>
      </c>
      <c r="L72" s="79">
        <v>1.2999999999999999E-3</v>
      </c>
      <c r="M72" s="79">
        <v>4.0000000000000002E-4</v>
      </c>
      <c r="N72" s="79">
        <v>0</v>
      </c>
    </row>
    <row r="73" spans="2:14">
      <c r="B73" t="s">
        <v>2004</v>
      </c>
      <c r="C73" t="s">
        <v>2005</v>
      </c>
      <c r="D73" t="s">
        <v>103</v>
      </c>
      <c r="E73" t="s">
        <v>1917</v>
      </c>
      <c r="F73" t="s">
        <v>1949</v>
      </c>
      <c r="G73" t="s">
        <v>105</v>
      </c>
      <c r="H73" s="78">
        <v>493378.03</v>
      </c>
      <c r="I73" s="78">
        <v>434.2</v>
      </c>
      <c r="J73" s="78">
        <v>0</v>
      </c>
      <c r="K73" s="78">
        <v>2142.2474062599999</v>
      </c>
      <c r="L73" s="79">
        <v>1.4E-3</v>
      </c>
      <c r="M73" s="79">
        <v>1E-3</v>
      </c>
      <c r="N73" s="79">
        <v>1E-4</v>
      </c>
    </row>
    <row r="74" spans="2:14">
      <c r="B74" t="s">
        <v>2006</v>
      </c>
      <c r="C74" t="s">
        <v>2007</v>
      </c>
      <c r="D74" t="s">
        <v>103</v>
      </c>
      <c r="E74" t="s">
        <v>1917</v>
      </c>
      <c r="F74" t="s">
        <v>1949</v>
      </c>
      <c r="G74" t="s">
        <v>105</v>
      </c>
      <c r="H74" s="78">
        <v>346666.6</v>
      </c>
      <c r="I74" s="78">
        <v>330.15</v>
      </c>
      <c r="J74" s="78">
        <v>0</v>
      </c>
      <c r="K74" s="78">
        <v>1144.5197799</v>
      </c>
      <c r="L74" s="79">
        <v>2.0000000000000001E-4</v>
      </c>
      <c r="M74" s="79">
        <v>5.0000000000000001E-4</v>
      </c>
      <c r="N74" s="79">
        <v>1E-4</v>
      </c>
    </row>
    <row r="75" spans="2:14">
      <c r="B75" t="s">
        <v>2008</v>
      </c>
      <c r="C75" t="s">
        <v>2009</v>
      </c>
      <c r="D75" t="s">
        <v>103</v>
      </c>
      <c r="E75" t="s">
        <v>1917</v>
      </c>
      <c r="F75" t="s">
        <v>1949</v>
      </c>
      <c r="G75" t="s">
        <v>105</v>
      </c>
      <c r="H75" s="78">
        <v>252000</v>
      </c>
      <c r="I75" s="78">
        <v>364.26</v>
      </c>
      <c r="J75" s="78">
        <v>0</v>
      </c>
      <c r="K75" s="78">
        <v>917.93520000000001</v>
      </c>
      <c r="L75" s="79">
        <v>2.0000000000000001E-4</v>
      </c>
      <c r="M75" s="79">
        <v>4.0000000000000002E-4</v>
      </c>
      <c r="N75" s="79">
        <v>0</v>
      </c>
    </row>
    <row r="76" spans="2:14">
      <c r="B76" t="s">
        <v>2010</v>
      </c>
      <c r="C76" t="s">
        <v>2011</v>
      </c>
      <c r="D76" t="s">
        <v>103</v>
      </c>
      <c r="E76" t="s">
        <v>1917</v>
      </c>
      <c r="F76" t="s">
        <v>1949</v>
      </c>
      <c r="G76" t="s">
        <v>105</v>
      </c>
      <c r="H76" s="78">
        <v>676479.15</v>
      </c>
      <c r="I76" s="78">
        <v>356.06</v>
      </c>
      <c r="J76" s="78">
        <v>0</v>
      </c>
      <c r="K76" s="78">
        <v>2408.6716614900001</v>
      </c>
      <c r="L76" s="79">
        <v>2.9999999999999997E-4</v>
      </c>
      <c r="M76" s="79">
        <v>1.1000000000000001E-3</v>
      </c>
      <c r="N76" s="79">
        <v>1E-4</v>
      </c>
    </row>
    <row r="77" spans="2:14">
      <c r="B77" t="s">
        <v>2012</v>
      </c>
      <c r="C77" t="s">
        <v>2013</v>
      </c>
      <c r="D77" t="s">
        <v>103</v>
      </c>
      <c r="E77" t="s">
        <v>1917</v>
      </c>
      <c r="F77" t="s">
        <v>1949</v>
      </c>
      <c r="G77" t="s">
        <v>105</v>
      </c>
      <c r="H77" s="78">
        <v>7966378.0199999996</v>
      </c>
      <c r="I77" s="78">
        <v>344.97</v>
      </c>
      <c r="J77" s="78">
        <v>0</v>
      </c>
      <c r="K77" s="78">
        <v>27481.614255593999</v>
      </c>
      <c r="L77" s="79">
        <v>4.4000000000000003E-3</v>
      </c>
      <c r="M77" s="79">
        <v>1.23E-2</v>
      </c>
      <c r="N77" s="79">
        <v>1.4E-3</v>
      </c>
    </row>
    <row r="78" spans="2:14">
      <c r="B78" t="s">
        <v>2014</v>
      </c>
      <c r="C78" t="s">
        <v>2015</v>
      </c>
      <c r="D78" t="s">
        <v>103</v>
      </c>
      <c r="E78" t="s">
        <v>1917</v>
      </c>
      <c r="F78" t="s">
        <v>1949</v>
      </c>
      <c r="G78" t="s">
        <v>105</v>
      </c>
      <c r="H78" s="78">
        <v>1080710.47</v>
      </c>
      <c r="I78" s="78">
        <v>383.72</v>
      </c>
      <c r="J78" s="78">
        <v>0</v>
      </c>
      <c r="K78" s="78">
        <v>4146.9022154840004</v>
      </c>
      <c r="L78" s="79">
        <v>1.1999999999999999E-3</v>
      </c>
      <c r="M78" s="79">
        <v>1.9E-3</v>
      </c>
      <c r="N78" s="79">
        <v>2.0000000000000001E-4</v>
      </c>
    </row>
    <row r="79" spans="2:14">
      <c r="B79" t="s">
        <v>2016</v>
      </c>
      <c r="C79" t="s">
        <v>2017</v>
      </c>
      <c r="D79" t="s">
        <v>103</v>
      </c>
      <c r="E79" t="s">
        <v>1917</v>
      </c>
      <c r="F79" t="s">
        <v>1949</v>
      </c>
      <c r="G79" t="s">
        <v>105</v>
      </c>
      <c r="H79" s="78">
        <v>29951</v>
      </c>
      <c r="I79" s="78">
        <v>104.02</v>
      </c>
      <c r="J79" s="78">
        <v>0</v>
      </c>
      <c r="K79" s="78">
        <v>31.155030199999999</v>
      </c>
      <c r="L79" s="79">
        <v>0</v>
      </c>
      <c r="M79" s="79">
        <v>0</v>
      </c>
      <c r="N79" s="79">
        <v>0</v>
      </c>
    </row>
    <row r="80" spans="2:14">
      <c r="B80" t="s">
        <v>2018</v>
      </c>
      <c r="C80" t="s">
        <v>2019</v>
      </c>
      <c r="D80" t="s">
        <v>103</v>
      </c>
      <c r="E80" t="s">
        <v>1917</v>
      </c>
      <c r="F80" t="s">
        <v>1949</v>
      </c>
      <c r="G80" t="s">
        <v>105</v>
      </c>
      <c r="H80" s="78">
        <v>1209701</v>
      </c>
      <c r="I80" s="78">
        <v>383.46</v>
      </c>
      <c r="J80" s="78">
        <v>0</v>
      </c>
      <c r="K80" s="78">
        <v>4638.7194546000001</v>
      </c>
      <c r="L80" s="79">
        <v>1.46E-2</v>
      </c>
      <c r="M80" s="79">
        <v>2.0999999999999999E-3</v>
      </c>
      <c r="N80" s="79">
        <v>2.0000000000000001E-4</v>
      </c>
    </row>
    <row r="81" spans="2:14">
      <c r="B81" s="80" t="s">
        <v>2020</v>
      </c>
      <c r="D81" s="16"/>
      <c r="E81" s="16"/>
      <c r="F81" s="16"/>
      <c r="G81" s="16"/>
      <c r="H81" s="82">
        <v>0</v>
      </c>
      <c r="J81" s="82">
        <v>0</v>
      </c>
      <c r="K81" s="82">
        <v>0</v>
      </c>
      <c r="M81" s="81">
        <v>0</v>
      </c>
      <c r="N81" s="81">
        <v>0</v>
      </c>
    </row>
    <row r="82" spans="2:14">
      <c r="B82" t="s">
        <v>269</v>
      </c>
      <c r="C82" t="s">
        <v>269</v>
      </c>
      <c r="D82" s="16"/>
      <c r="E82" s="16"/>
      <c r="F82" t="s">
        <v>269</v>
      </c>
      <c r="G82" t="s">
        <v>269</v>
      </c>
      <c r="H82" s="78">
        <v>0</v>
      </c>
      <c r="I82" s="78">
        <v>0</v>
      </c>
      <c r="K82" s="78">
        <v>0</v>
      </c>
      <c r="L82" s="79">
        <v>0</v>
      </c>
      <c r="M82" s="79">
        <v>0</v>
      </c>
      <c r="N82" s="79">
        <v>0</v>
      </c>
    </row>
    <row r="83" spans="2:14">
      <c r="B83" s="80" t="s">
        <v>992</v>
      </c>
      <c r="D83" s="16"/>
      <c r="E83" s="16"/>
      <c r="F83" s="16"/>
      <c r="G83" s="16"/>
      <c r="H83" s="82">
        <v>0</v>
      </c>
      <c r="J83" s="82">
        <v>0</v>
      </c>
      <c r="K83" s="82">
        <v>0</v>
      </c>
      <c r="M83" s="81">
        <v>0</v>
      </c>
      <c r="N83" s="81">
        <v>0</v>
      </c>
    </row>
    <row r="84" spans="2:14">
      <c r="B84" t="s">
        <v>269</v>
      </c>
      <c r="C84" t="s">
        <v>269</v>
      </c>
      <c r="D84" s="16"/>
      <c r="E84" s="16"/>
      <c r="F84" t="s">
        <v>269</v>
      </c>
      <c r="G84" t="s">
        <v>269</v>
      </c>
      <c r="H84" s="78">
        <v>0</v>
      </c>
      <c r="I84" s="78">
        <v>0</v>
      </c>
      <c r="K84" s="78">
        <v>0</v>
      </c>
      <c r="L84" s="79">
        <v>0</v>
      </c>
      <c r="M84" s="79">
        <v>0</v>
      </c>
      <c r="N84" s="79">
        <v>0</v>
      </c>
    </row>
    <row r="85" spans="2:14">
      <c r="B85" s="80" t="s">
        <v>2021</v>
      </c>
      <c r="D85" s="16"/>
      <c r="E85" s="16"/>
      <c r="F85" s="16"/>
      <c r="G85" s="16"/>
      <c r="H85" s="82">
        <v>0</v>
      </c>
      <c r="J85" s="82">
        <v>0</v>
      </c>
      <c r="K85" s="82">
        <v>0</v>
      </c>
      <c r="M85" s="81">
        <v>0</v>
      </c>
      <c r="N85" s="81">
        <v>0</v>
      </c>
    </row>
    <row r="86" spans="2:14">
      <c r="B86" t="s">
        <v>269</v>
      </c>
      <c r="C86" t="s">
        <v>269</v>
      </c>
      <c r="D86" s="16"/>
      <c r="E86" s="16"/>
      <c r="F86" t="s">
        <v>269</v>
      </c>
      <c r="G86" t="s">
        <v>269</v>
      </c>
      <c r="H86" s="78">
        <v>0</v>
      </c>
      <c r="I86" s="78">
        <v>0</v>
      </c>
      <c r="K86" s="78">
        <v>0</v>
      </c>
      <c r="L86" s="79">
        <v>0</v>
      </c>
      <c r="M86" s="79">
        <v>0</v>
      </c>
      <c r="N86" s="79">
        <v>0</v>
      </c>
    </row>
    <row r="87" spans="2:14">
      <c r="B87" s="80" t="s">
        <v>277</v>
      </c>
      <c r="D87" s="16"/>
      <c r="E87" s="16"/>
      <c r="F87" s="16"/>
      <c r="G87" s="16"/>
      <c r="H87" s="82">
        <v>19652692.949999999</v>
      </c>
      <c r="J87" s="82">
        <v>600.09153200000003</v>
      </c>
      <c r="K87" s="82">
        <v>1835111.7335734812</v>
      </c>
      <c r="M87" s="81">
        <v>0.81930000000000003</v>
      </c>
      <c r="N87" s="81">
        <v>9.6600000000000005E-2</v>
      </c>
    </row>
    <row r="88" spans="2:14">
      <c r="B88" s="80" t="s">
        <v>2022</v>
      </c>
      <c r="D88" s="16"/>
      <c r="E88" s="16"/>
      <c r="F88" s="16"/>
      <c r="G88" s="16"/>
      <c r="H88" s="82">
        <v>17547363.510000002</v>
      </c>
      <c r="J88" s="82">
        <v>376.25074183999999</v>
      </c>
      <c r="K88" s="82">
        <v>1705347.0043236117</v>
      </c>
      <c r="M88" s="81">
        <v>0.76139999999999997</v>
      </c>
      <c r="N88" s="81">
        <v>8.9800000000000005E-2</v>
      </c>
    </row>
    <row r="89" spans="2:14">
      <c r="B89" t="s">
        <v>2023</v>
      </c>
      <c r="C89" t="s">
        <v>2024</v>
      </c>
      <c r="D89" t="s">
        <v>1001</v>
      </c>
      <c r="E89" t="s">
        <v>2025</v>
      </c>
      <c r="F89" t="s">
        <v>1018</v>
      </c>
      <c r="G89" t="s">
        <v>109</v>
      </c>
      <c r="H89" s="78">
        <v>6273.06</v>
      </c>
      <c r="I89" s="78">
        <v>501.76</v>
      </c>
      <c r="J89" s="78">
        <v>0</v>
      </c>
      <c r="K89" s="78">
        <v>108.780039438336</v>
      </c>
      <c r="L89" s="79">
        <v>0</v>
      </c>
      <c r="M89" s="79">
        <v>0</v>
      </c>
      <c r="N89" s="79">
        <v>0</v>
      </c>
    </row>
    <row r="90" spans="2:14">
      <c r="B90" t="s">
        <v>2026</v>
      </c>
      <c r="C90" t="s">
        <v>2027</v>
      </c>
      <c r="D90" t="s">
        <v>1001</v>
      </c>
      <c r="E90" t="s">
        <v>2028</v>
      </c>
      <c r="F90" t="s">
        <v>1018</v>
      </c>
      <c r="G90" t="s">
        <v>113</v>
      </c>
      <c r="H90" s="78">
        <v>182307.04</v>
      </c>
      <c r="I90" s="78">
        <v>3119</v>
      </c>
      <c r="J90" s="78">
        <v>0</v>
      </c>
      <c r="K90" s="78">
        <v>22052.052439248298</v>
      </c>
      <c r="L90" s="79">
        <v>1.1599999999999999E-2</v>
      </c>
      <c r="M90" s="79">
        <v>9.7999999999999997E-3</v>
      </c>
      <c r="N90" s="79">
        <v>1.1999999999999999E-3</v>
      </c>
    </row>
    <row r="91" spans="2:14">
      <c r="B91" t="s">
        <v>2029</v>
      </c>
      <c r="C91" t="s">
        <v>2030</v>
      </c>
      <c r="D91" t="s">
        <v>1001</v>
      </c>
      <c r="E91" t="s">
        <v>2031</v>
      </c>
      <c r="F91" t="s">
        <v>1018</v>
      </c>
      <c r="G91" t="s">
        <v>109</v>
      </c>
      <c r="H91" s="78">
        <v>14312.05</v>
      </c>
      <c r="I91" s="78">
        <v>22208</v>
      </c>
      <c r="J91" s="78">
        <v>28.55584</v>
      </c>
      <c r="K91" s="78">
        <v>11013.175581183999</v>
      </c>
      <c r="L91" s="79">
        <v>0</v>
      </c>
      <c r="M91" s="79">
        <v>4.8999999999999998E-3</v>
      </c>
      <c r="N91" s="79">
        <v>5.9999999999999995E-4</v>
      </c>
    </row>
    <row r="92" spans="2:14">
      <c r="B92" t="s">
        <v>2032</v>
      </c>
      <c r="C92" t="s">
        <v>2033</v>
      </c>
      <c r="D92" t="s">
        <v>1001</v>
      </c>
      <c r="E92" t="s">
        <v>2034</v>
      </c>
      <c r="F92" t="s">
        <v>1018</v>
      </c>
      <c r="G92" t="s">
        <v>109</v>
      </c>
      <c r="H92" s="78">
        <v>3058</v>
      </c>
      <c r="I92" s="78">
        <v>32030</v>
      </c>
      <c r="J92" s="78">
        <v>0</v>
      </c>
      <c r="K92" s="78">
        <v>3385.0738944</v>
      </c>
      <c r="L92" s="79">
        <v>0</v>
      </c>
      <c r="M92" s="79">
        <v>1.5E-3</v>
      </c>
      <c r="N92" s="79">
        <v>2.0000000000000001E-4</v>
      </c>
    </row>
    <row r="93" spans="2:14">
      <c r="B93" t="s">
        <v>2035</v>
      </c>
      <c r="C93" t="s">
        <v>2036</v>
      </c>
      <c r="D93" t="s">
        <v>1001</v>
      </c>
      <c r="E93" t="s">
        <v>2034</v>
      </c>
      <c r="F93" t="s">
        <v>1018</v>
      </c>
      <c r="G93" t="s">
        <v>113</v>
      </c>
      <c r="H93" s="78">
        <v>77308</v>
      </c>
      <c r="I93" s="78">
        <v>2580.5</v>
      </c>
      <c r="J93" s="78">
        <v>0</v>
      </c>
      <c r="K93" s="78">
        <v>7736.748927908</v>
      </c>
      <c r="L93" s="79">
        <v>0</v>
      </c>
      <c r="M93" s="79">
        <v>3.5000000000000001E-3</v>
      </c>
      <c r="N93" s="79">
        <v>4.0000000000000002E-4</v>
      </c>
    </row>
    <row r="94" spans="2:14">
      <c r="B94" t="s">
        <v>2037</v>
      </c>
      <c r="C94" t="s">
        <v>2038</v>
      </c>
      <c r="D94" t="s">
        <v>1001</v>
      </c>
      <c r="E94" t="s">
        <v>2039</v>
      </c>
      <c r="F94" t="s">
        <v>1018</v>
      </c>
      <c r="G94" t="s">
        <v>204</v>
      </c>
      <c r="H94" s="78">
        <v>4519819.8099999996</v>
      </c>
      <c r="I94" s="78">
        <v>2708</v>
      </c>
      <c r="J94" s="78">
        <v>0</v>
      </c>
      <c r="K94" s="78">
        <v>54319.664537840399</v>
      </c>
      <c r="L94" s="79">
        <v>4.0500000000000001E-2</v>
      </c>
      <c r="M94" s="79">
        <v>2.4299999999999999E-2</v>
      </c>
      <c r="N94" s="79">
        <v>2.8999999999999998E-3</v>
      </c>
    </row>
    <row r="95" spans="2:14">
      <c r="B95" t="s">
        <v>2040</v>
      </c>
      <c r="C95" t="s">
        <v>2041</v>
      </c>
      <c r="D95" t="s">
        <v>1001</v>
      </c>
      <c r="E95" t="s">
        <v>2042</v>
      </c>
      <c r="F95" t="s">
        <v>1018</v>
      </c>
      <c r="G95" t="s">
        <v>109</v>
      </c>
      <c r="H95" s="78">
        <v>170182.06</v>
      </c>
      <c r="I95" s="78">
        <v>16567</v>
      </c>
      <c r="J95" s="78">
        <v>0</v>
      </c>
      <c r="K95" s="78">
        <v>97438.677857971197</v>
      </c>
      <c r="L95" s="79">
        <v>5.9999999999999995E-4</v>
      </c>
      <c r="M95" s="79">
        <v>4.3499999999999997E-2</v>
      </c>
      <c r="N95" s="79">
        <v>5.1000000000000004E-3</v>
      </c>
    </row>
    <row r="96" spans="2:14">
      <c r="B96" t="s">
        <v>2043</v>
      </c>
      <c r="C96" t="s">
        <v>2044</v>
      </c>
      <c r="D96" t="s">
        <v>995</v>
      </c>
      <c r="E96" t="s">
        <v>2045</v>
      </c>
      <c r="F96" t="s">
        <v>1018</v>
      </c>
      <c r="G96" t="s">
        <v>109</v>
      </c>
      <c r="H96" s="78">
        <v>3726.75</v>
      </c>
      <c r="I96" s="78">
        <v>6298</v>
      </c>
      <c r="J96" s="78">
        <v>0</v>
      </c>
      <c r="K96" s="78">
        <v>811.16023103999999</v>
      </c>
      <c r="L96" s="79">
        <v>0</v>
      </c>
      <c r="M96" s="79">
        <v>4.0000000000000002E-4</v>
      </c>
      <c r="N96" s="79">
        <v>0</v>
      </c>
    </row>
    <row r="97" spans="2:14">
      <c r="B97" t="s">
        <v>2046</v>
      </c>
      <c r="C97" t="s">
        <v>2047</v>
      </c>
      <c r="D97" t="s">
        <v>1001</v>
      </c>
      <c r="E97" t="s">
        <v>2048</v>
      </c>
      <c r="F97" t="s">
        <v>1018</v>
      </c>
      <c r="G97" t="s">
        <v>113</v>
      </c>
      <c r="H97" s="78">
        <v>86338.22</v>
      </c>
      <c r="I97" s="78">
        <v>1028.4000000000001</v>
      </c>
      <c r="J97" s="78">
        <v>0</v>
      </c>
      <c r="K97" s="78">
        <v>3443.4625233243501</v>
      </c>
      <c r="L97" s="79">
        <v>2.8E-3</v>
      </c>
      <c r="M97" s="79">
        <v>1.5E-3</v>
      </c>
      <c r="N97" s="79">
        <v>2.0000000000000001E-4</v>
      </c>
    </row>
    <row r="98" spans="2:14">
      <c r="B98" t="s">
        <v>2049</v>
      </c>
      <c r="C98" t="s">
        <v>2050</v>
      </c>
      <c r="D98" t="s">
        <v>1001</v>
      </c>
      <c r="E98" t="s">
        <v>2051</v>
      </c>
      <c r="F98" t="s">
        <v>1018</v>
      </c>
      <c r="G98" t="s">
        <v>109</v>
      </c>
      <c r="H98" s="78">
        <v>49619</v>
      </c>
      <c r="I98" s="78">
        <v>3113</v>
      </c>
      <c r="J98" s="78">
        <v>0</v>
      </c>
      <c r="K98" s="78">
        <v>5338.2740083199997</v>
      </c>
      <c r="L98" s="79">
        <v>5.9999999999999995E-4</v>
      </c>
      <c r="M98" s="79">
        <v>2.3999999999999998E-3</v>
      </c>
      <c r="N98" s="79">
        <v>2.9999999999999997E-4</v>
      </c>
    </row>
    <row r="99" spans="2:14">
      <c r="B99" t="s">
        <v>2052</v>
      </c>
      <c r="C99" t="s">
        <v>2053</v>
      </c>
      <c r="D99" t="s">
        <v>1001</v>
      </c>
      <c r="E99" t="s">
        <v>2054</v>
      </c>
      <c r="F99" t="s">
        <v>1018</v>
      </c>
      <c r="G99" t="s">
        <v>109</v>
      </c>
      <c r="H99" s="78">
        <v>698336.56</v>
      </c>
      <c r="I99" s="78">
        <v>3078</v>
      </c>
      <c r="J99" s="78">
        <v>0</v>
      </c>
      <c r="K99" s="78">
        <v>74286.026438860805</v>
      </c>
      <c r="L99" s="79">
        <v>8.9999999999999998E-4</v>
      </c>
      <c r="M99" s="79">
        <v>3.32E-2</v>
      </c>
      <c r="N99" s="79">
        <v>3.8999999999999998E-3</v>
      </c>
    </row>
    <row r="100" spans="2:14">
      <c r="B100" t="s">
        <v>2055</v>
      </c>
      <c r="C100" t="s">
        <v>2056</v>
      </c>
      <c r="D100" t="s">
        <v>1001</v>
      </c>
      <c r="E100" t="s">
        <v>2057</v>
      </c>
      <c r="F100" t="s">
        <v>1018</v>
      </c>
      <c r="G100" t="s">
        <v>119</v>
      </c>
      <c r="H100" s="78">
        <v>335831.15</v>
      </c>
      <c r="I100" s="78">
        <v>3768</v>
      </c>
      <c r="J100" s="78">
        <v>0</v>
      </c>
      <c r="K100" s="78">
        <v>33577.701401862003</v>
      </c>
      <c r="L100" s="79">
        <v>0</v>
      </c>
      <c r="M100" s="79">
        <v>1.4999999999999999E-2</v>
      </c>
      <c r="N100" s="79">
        <v>1.8E-3</v>
      </c>
    </row>
    <row r="101" spans="2:14">
      <c r="B101" t="s">
        <v>2058</v>
      </c>
      <c r="C101" t="s">
        <v>2059</v>
      </c>
      <c r="D101" t="s">
        <v>995</v>
      </c>
      <c r="E101" t="s">
        <v>2060</v>
      </c>
      <c r="F101" t="s">
        <v>1018</v>
      </c>
      <c r="G101" t="s">
        <v>109</v>
      </c>
      <c r="H101" s="78">
        <v>111018.35</v>
      </c>
      <c r="I101" s="78">
        <v>10186</v>
      </c>
      <c r="J101" s="78">
        <v>256.16676000000001</v>
      </c>
      <c r="K101" s="78">
        <v>39337.752236736</v>
      </c>
      <c r="L101" s="79">
        <v>5.0000000000000001E-4</v>
      </c>
      <c r="M101" s="79">
        <v>1.7600000000000001E-2</v>
      </c>
      <c r="N101" s="79">
        <v>2.0999999999999999E-3</v>
      </c>
    </row>
    <row r="102" spans="2:14">
      <c r="B102" t="s">
        <v>2061</v>
      </c>
      <c r="C102" t="s">
        <v>2033</v>
      </c>
      <c r="D102" t="s">
        <v>1001</v>
      </c>
      <c r="E102" t="s">
        <v>2062</v>
      </c>
      <c r="F102" t="s">
        <v>1018</v>
      </c>
      <c r="G102" t="s">
        <v>109</v>
      </c>
      <c r="H102" s="78">
        <v>4109.5</v>
      </c>
      <c r="I102" s="78">
        <v>32030</v>
      </c>
      <c r="J102" s="78">
        <v>0</v>
      </c>
      <c r="K102" s="78">
        <v>4549.0389696000002</v>
      </c>
      <c r="L102" s="79">
        <v>0</v>
      </c>
      <c r="M102" s="79">
        <v>2E-3</v>
      </c>
      <c r="N102" s="79">
        <v>2.0000000000000001E-4</v>
      </c>
    </row>
    <row r="103" spans="2:14">
      <c r="B103" t="s">
        <v>2063</v>
      </c>
      <c r="C103" t="s">
        <v>2064</v>
      </c>
      <c r="D103" t="s">
        <v>1001</v>
      </c>
      <c r="E103" t="s">
        <v>2065</v>
      </c>
      <c r="F103" t="s">
        <v>1018</v>
      </c>
      <c r="G103" t="s">
        <v>109</v>
      </c>
      <c r="H103" s="78">
        <v>1826183.08</v>
      </c>
      <c r="I103" s="78">
        <v>752.25</v>
      </c>
      <c r="J103" s="78">
        <v>0</v>
      </c>
      <c r="K103" s="78">
        <v>47476.669429900801</v>
      </c>
      <c r="L103" s="79">
        <v>0</v>
      </c>
      <c r="M103" s="79">
        <v>2.12E-2</v>
      </c>
      <c r="N103" s="79">
        <v>2.5000000000000001E-3</v>
      </c>
    </row>
    <row r="104" spans="2:14">
      <c r="B104" t="s">
        <v>2066</v>
      </c>
      <c r="C104" t="s">
        <v>2067</v>
      </c>
      <c r="D104" t="s">
        <v>1001</v>
      </c>
      <c r="E104" t="s">
        <v>2068</v>
      </c>
      <c r="F104" t="s">
        <v>1018</v>
      </c>
      <c r="G104" t="s">
        <v>109</v>
      </c>
      <c r="H104" s="78">
        <v>42477.49</v>
      </c>
      <c r="I104" s="78">
        <v>23304</v>
      </c>
      <c r="J104" s="78">
        <v>0</v>
      </c>
      <c r="K104" s="78">
        <v>34210.7859557376</v>
      </c>
      <c r="L104" s="79">
        <v>0</v>
      </c>
      <c r="M104" s="79">
        <v>1.5299999999999999E-2</v>
      </c>
      <c r="N104" s="79">
        <v>1.8E-3</v>
      </c>
    </row>
    <row r="105" spans="2:14">
      <c r="B105" t="s">
        <v>2069</v>
      </c>
      <c r="C105" t="s">
        <v>2070</v>
      </c>
      <c r="D105" t="s">
        <v>1001</v>
      </c>
      <c r="E105" t="s">
        <v>2071</v>
      </c>
      <c r="F105" t="s">
        <v>1018</v>
      </c>
      <c r="G105" t="s">
        <v>109</v>
      </c>
      <c r="H105" s="78">
        <v>193365.16</v>
      </c>
      <c r="I105" s="78">
        <v>5376</v>
      </c>
      <c r="J105" s="78">
        <v>0</v>
      </c>
      <c r="K105" s="78">
        <v>35926.1948215296</v>
      </c>
      <c r="L105" s="79">
        <v>0</v>
      </c>
      <c r="M105" s="79">
        <v>1.6E-2</v>
      </c>
      <c r="N105" s="79">
        <v>1.9E-3</v>
      </c>
    </row>
    <row r="106" spans="2:14">
      <c r="B106" t="s">
        <v>2072</v>
      </c>
      <c r="C106" t="s">
        <v>2073</v>
      </c>
      <c r="D106" t="s">
        <v>1001</v>
      </c>
      <c r="E106" t="s">
        <v>2074</v>
      </c>
      <c r="F106" t="s">
        <v>1018</v>
      </c>
      <c r="G106" t="s">
        <v>113</v>
      </c>
      <c r="H106" s="78">
        <v>79180.03</v>
      </c>
      <c r="I106" s="78">
        <v>3239</v>
      </c>
      <c r="J106" s="78">
        <v>0</v>
      </c>
      <c r="K106" s="78">
        <v>9946.1913920869392</v>
      </c>
      <c r="L106" s="79">
        <v>0</v>
      </c>
      <c r="M106" s="79">
        <v>4.4000000000000003E-3</v>
      </c>
      <c r="N106" s="79">
        <v>5.0000000000000001E-4</v>
      </c>
    </row>
    <row r="107" spans="2:14">
      <c r="B107" t="s">
        <v>2075</v>
      </c>
      <c r="C107" t="s">
        <v>2076</v>
      </c>
      <c r="D107" t="s">
        <v>1001</v>
      </c>
      <c r="E107" t="s">
        <v>2077</v>
      </c>
      <c r="F107" t="s">
        <v>1018</v>
      </c>
      <c r="G107" t="s">
        <v>113</v>
      </c>
      <c r="H107" s="78">
        <v>40435.79</v>
      </c>
      <c r="I107" s="78">
        <v>4745</v>
      </c>
      <c r="J107" s="78">
        <v>0</v>
      </c>
      <c r="K107" s="78">
        <v>7441.0179329161001</v>
      </c>
      <c r="L107" s="79">
        <v>1.23E-2</v>
      </c>
      <c r="M107" s="79">
        <v>3.3E-3</v>
      </c>
      <c r="N107" s="79">
        <v>4.0000000000000002E-4</v>
      </c>
    </row>
    <row r="108" spans="2:14">
      <c r="B108" t="s">
        <v>2078</v>
      </c>
      <c r="C108" t="s">
        <v>2079</v>
      </c>
      <c r="D108" t="s">
        <v>2080</v>
      </c>
      <c r="E108" t="s">
        <v>2081</v>
      </c>
      <c r="F108" t="s">
        <v>1018</v>
      </c>
      <c r="G108" t="s">
        <v>109</v>
      </c>
      <c r="H108" s="78">
        <v>502358.18</v>
      </c>
      <c r="I108" s="78">
        <v>441.6</v>
      </c>
      <c r="J108" s="78">
        <v>0</v>
      </c>
      <c r="K108" s="78">
        <v>7666.8378262732804</v>
      </c>
      <c r="L108" s="79">
        <v>0</v>
      </c>
      <c r="M108" s="79">
        <v>3.3999999999999998E-3</v>
      </c>
      <c r="N108" s="79">
        <v>4.0000000000000002E-4</v>
      </c>
    </row>
    <row r="109" spans="2:14">
      <c r="B109" t="s">
        <v>2082</v>
      </c>
      <c r="C109" t="s">
        <v>2083</v>
      </c>
      <c r="D109" t="s">
        <v>1001</v>
      </c>
      <c r="E109" t="s">
        <v>2084</v>
      </c>
      <c r="F109" t="s">
        <v>1018</v>
      </c>
      <c r="G109" t="s">
        <v>113</v>
      </c>
      <c r="H109" s="78">
        <v>163802.51</v>
      </c>
      <c r="I109" s="78">
        <v>6109</v>
      </c>
      <c r="J109" s="78">
        <v>0</v>
      </c>
      <c r="K109" s="78">
        <v>38807.9658516872</v>
      </c>
      <c r="L109" s="79">
        <v>0</v>
      </c>
      <c r="M109" s="79">
        <v>1.7299999999999999E-2</v>
      </c>
      <c r="N109" s="79">
        <v>2E-3</v>
      </c>
    </row>
    <row r="110" spans="2:14">
      <c r="B110" t="s">
        <v>2085</v>
      </c>
      <c r="C110" t="s">
        <v>2086</v>
      </c>
      <c r="D110" t="s">
        <v>1001</v>
      </c>
      <c r="E110" t="s">
        <v>2087</v>
      </c>
      <c r="F110" t="s">
        <v>1018</v>
      </c>
      <c r="G110" t="s">
        <v>109</v>
      </c>
      <c r="H110" s="78">
        <v>119318.83</v>
      </c>
      <c r="I110" s="78">
        <v>20582</v>
      </c>
      <c r="J110" s="78">
        <v>0</v>
      </c>
      <c r="K110" s="78">
        <v>84873.144697113603</v>
      </c>
      <c r="L110" s="79">
        <v>0</v>
      </c>
      <c r="M110" s="79">
        <v>3.7900000000000003E-2</v>
      </c>
      <c r="N110" s="79">
        <v>4.4999999999999997E-3</v>
      </c>
    </row>
    <row r="111" spans="2:14">
      <c r="B111" t="s">
        <v>2088</v>
      </c>
      <c r="C111" t="s">
        <v>2089</v>
      </c>
      <c r="D111" t="s">
        <v>1001</v>
      </c>
      <c r="E111" t="s">
        <v>2090</v>
      </c>
      <c r="F111" t="s">
        <v>1018</v>
      </c>
      <c r="G111" t="s">
        <v>109</v>
      </c>
      <c r="H111" s="78">
        <v>94402.53</v>
      </c>
      <c r="I111" s="78">
        <v>4868</v>
      </c>
      <c r="J111" s="78">
        <v>0</v>
      </c>
      <c r="K111" s="78">
        <v>15882.1003943424</v>
      </c>
      <c r="L111" s="79">
        <v>1.37E-2</v>
      </c>
      <c r="M111" s="79">
        <v>7.1000000000000004E-3</v>
      </c>
      <c r="N111" s="79">
        <v>8.0000000000000004E-4</v>
      </c>
    </row>
    <row r="112" spans="2:14">
      <c r="B112" t="s">
        <v>2091</v>
      </c>
      <c r="C112" t="s">
        <v>2092</v>
      </c>
      <c r="D112" t="s">
        <v>1001</v>
      </c>
      <c r="E112" t="s">
        <v>2093</v>
      </c>
      <c r="F112" t="s">
        <v>1018</v>
      </c>
      <c r="G112" t="s">
        <v>109</v>
      </c>
      <c r="H112" s="78">
        <v>39229.1</v>
      </c>
      <c r="I112" s="78">
        <v>2718.5</v>
      </c>
      <c r="J112" s="78">
        <v>0</v>
      </c>
      <c r="K112" s="78">
        <v>3685.6272965759999</v>
      </c>
      <c r="L112" s="79">
        <v>2.3800000000000002E-2</v>
      </c>
      <c r="M112" s="79">
        <v>1.6000000000000001E-3</v>
      </c>
      <c r="N112" s="79">
        <v>2.0000000000000001E-4</v>
      </c>
    </row>
    <row r="113" spans="2:14">
      <c r="B113" t="s">
        <v>2094</v>
      </c>
      <c r="C113" t="s">
        <v>2095</v>
      </c>
      <c r="D113" t="s">
        <v>1001</v>
      </c>
      <c r="E113" t="s">
        <v>2096</v>
      </c>
      <c r="F113" t="s">
        <v>1018</v>
      </c>
      <c r="G113" t="s">
        <v>113</v>
      </c>
      <c r="H113" s="78">
        <v>188806.83</v>
      </c>
      <c r="I113" s="78">
        <v>5964.4</v>
      </c>
      <c r="J113" s="78">
        <v>0</v>
      </c>
      <c r="K113" s="78">
        <v>43673.164775634301</v>
      </c>
      <c r="L113" s="79">
        <v>5.74E-2</v>
      </c>
      <c r="M113" s="79">
        <v>1.95E-2</v>
      </c>
      <c r="N113" s="79">
        <v>2.3E-3</v>
      </c>
    </row>
    <row r="114" spans="2:14">
      <c r="B114" t="s">
        <v>2097</v>
      </c>
      <c r="C114" t="s">
        <v>2098</v>
      </c>
      <c r="D114" t="s">
        <v>1001</v>
      </c>
      <c r="E114" t="s">
        <v>2096</v>
      </c>
      <c r="F114" t="s">
        <v>1018</v>
      </c>
      <c r="G114" t="s">
        <v>109</v>
      </c>
      <c r="H114" s="78">
        <v>48323.41</v>
      </c>
      <c r="I114" s="78">
        <v>3282.875</v>
      </c>
      <c r="J114" s="78">
        <v>0</v>
      </c>
      <c r="K114" s="78">
        <v>5482.5885367055998</v>
      </c>
      <c r="L114" s="79">
        <v>1E-3</v>
      </c>
      <c r="M114" s="79">
        <v>2.3999999999999998E-3</v>
      </c>
      <c r="N114" s="79">
        <v>2.9999999999999997E-4</v>
      </c>
    </row>
    <row r="115" spans="2:14">
      <c r="B115" t="s">
        <v>2099</v>
      </c>
      <c r="C115" t="s">
        <v>2100</v>
      </c>
      <c r="D115" t="s">
        <v>1001</v>
      </c>
      <c r="E115" t="s">
        <v>2096</v>
      </c>
      <c r="F115" t="s">
        <v>1018</v>
      </c>
      <c r="G115" t="s">
        <v>113</v>
      </c>
      <c r="H115" s="78">
        <v>60412.82</v>
      </c>
      <c r="I115" s="78">
        <v>4482.6000000000004</v>
      </c>
      <c r="J115" s="78">
        <v>0</v>
      </c>
      <c r="K115" s="78">
        <v>10502.4179518368</v>
      </c>
      <c r="L115" s="79">
        <v>8.3000000000000001E-3</v>
      </c>
      <c r="M115" s="79">
        <v>4.7000000000000002E-3</v>
      </c>
      <c r="N115" s="79">
        <v>5.9999999999999995E-4</v>
      </c>
    </row>
    <row r="116" spans="2:14">
      <c r="B116" t="s">
        <v>2101</v>
      </c>
      <c r="C116" t="s">
        <v>2102</v>
      </c>
      <c r="D116" t="s">
        <v>1001</v>
      </c>
      <c r="E116" t="s">
        <v>2103</v>
      </c>
      <c r="F116" t="s">
        <v>1018</v>
      </c>
      <c r="G116" t="s">
        <v>109</v>
      </c>
      <c r="H116" s="78">
        <v>26177.71</v>
      </c>
      <c r="I116" s="78">
        <v>14141</v>
      </c>
      <c r="J116" s="78">
        <v>0</v>
      </c>
      <c r="K116" s="78">
        <v>12793.3861401216</v>
      </c>
      <c r="L116" s="79">
        <v>2.3E-3</v>
      </c>
      <c r="M116" s="79">
        <v>5.7000000000000002E-3</v>
      </c>
      <c r="N116" s="79">
        <v>6.9999999999999999E-4</v>
      </c>
    </row>
    <row r="117" spans="2:14">
      <c r="B117" t="s">
        <v>2104</v>
      </c>
      <c r="C117" t="s">
        <v>2105</v>
      </c>
      <c r="D117" t="s">
        <v>1001</v>
      </c>
      <c r="E117" t="s">
        <v>2106</v>
      </c>
      <c r="F117" t="s">
        <v>1018</v>
      </c>
      <c r="G117" t="s">
        <v>119</v>
      </c>
      <c r="H117" s="78">
        <v>5351</v>
      </c>
      <c r="I117" s="78">
        <v>3768</v>
      </c>
      <c r="J117" s="78">
        <v>0</v>
      </c>
      <c r="K117" s="78">
        <v>535.01374188</v>
      </c>
      <c r="L117" s="79">
        <v>0</v>
      </c>
      <c r="M117" s="79">
        <v>2.0000000000000001E-4</v>
      </c>
      <c r="N117" s="79">
        <v>0</v>
      </c>
    </row>
    <row r="118" spans="2:14">
      <c r="B118" t="s">
        <v>2107</v>
      </c>
      <c r="C118" t="s">
        <v>2036</v>
      </c>
      <c r="D118" t="s">
        <v>1001</v>
      </c>
      <c r="E118" t="s">
        <v>2108</v>
      </c>
      <c r="F118" t="s">
        <v>1018</v>
      </c>
      <c r="G118" t="s">
        <v>113</v>
      </c>
      <c r="H118" s="78">
        <v>1068676.32</v>
      </c>
      <c r="I118" s="78">
        <v>2580.5</v>
      </c>
      <c r="J118" s="78">
        <v>0</v>
      </c>
      <c r="K118" s="78">
        <v>106949.8677115</v>
      </c>
      <c r="L118" s="79">
        <v>0</v>
      </c>
      <c r="M118" s="79">
        <v>4.7699999999999999E-2</v>
      </c>
      <c r="N118" s="79">
        <v>5.5999999999999999E-3</v>
      </c>
    </row>
    <row r="119" spans="2:14">
      <c r="B119" t="s">
        <v>2109</v>
      </c>
      <c r="C119" t="s">
        <v>2110</v>
      </c>
      <c r="D119" t="s">
        <v>1001</v>
      </c>
      <c r="E119" t="s">
        <v>2111</v>
      </c>
      <c r="F119" t="s">
        <v>1018</v>
      </c>
      <c r="G119" t="s">
        <v>109</v>
      </c>
      <c r="H119" s="78">
        <v>155347.24</v>
      </c>
      <c r="I119" s="78">
        <v>2984</v>
      </c>
      <c r="J119" s="78">
        <v>0</v>
      </c>
      <c r="K119" s="78">
        <v>16020.501033369599</v>
      </c>
      <c r="L119" s="79">
        <v>0</v>
      </c>
      <c r="M119" s="79">
        <v>7.1999999999999998E-3</v>
      </c>
      <c r="N119" s="79">
        <v>8.0000000000000004E-4</v>
      </c>
    </row>
    <row r="120" spans="2:14">
      <c r="B120" t="s">
        <v>2112</v>
      </c>
      <c r="C120" t="s">
        <v>2098</v>
      </c>
      <c r="D120" t="s">
        <v>1001</v>
      </c>
      <c r="E120" t="s">
        <v>2113</v>
      </c>
      <c r="F120" t="s">
        <v>1018</v>
      </c>
      <c r="G120" t="s">
        <v>109</v>
      </c>
      <c r="H120" s="78">
        <v>86419</v>
      </c>
      <c r="I120" s="78">
        <v>3282.875</v>
      </c>
      <c r="J120" s="78">
        <v>0</v>
      </c>
      <c r="K120" s="78">
        <v>9804.7678910400009</v>
      </c>
      <c r="L120" s="79">
        <v>1.9E-3</v>
      </c>
      <c r="M120" s="79">
        <v>4.4000000000000003E-3</v>
      </c>
      <c r="N120" s="79">
        <v>5.0000000000000001E-4</v>
      </c>
    </row>
    <row r="121" spans="2:14">
      <c r="B121" t="s">
        <v>2114</v>
      </c>
      <c r="C121" t="s">
        <v>2115</v>
      </c>
      <c r="D121" t="s">
        <v>995</v>
      </c>
      <c r="E121" t="s">
        <v>2116</v>
      </c>
      <c r="F121" t="s">
        <v>1018</v>
      </c>
      <c r="G121" t="s">
        <v>109</v>
      </c>
      <c r="H121" s="78">
        <v>115904.5</v>
      </c>
      <c r="I121" s="78">
        <v>8147</v>
      </c>
      <c r="J121" s="78">
        <v>0</v>
      </c>
      <c r="K121" s="78">
        <v>32634.10810944</v>
      </c>
      <c r="L121" s="79">
        <v>6.9999999999999999E-4</v>
      </c>
      <c r="M121" s="79">
        <v>1.46E-2</v>
      </c>
      <c r="N121" s="79">
        <v>1.6999999999999999E-3</v>
      </c>
    </row>
    <row r="122" spans="2:14">
      <c r="B122" t="s">
        <v>2117</v>
      </c>
      <c r="C122" t="s">
        <v>2118</v>
      </c>
      <c r="D122" t="s">
        <v>1001</v>
      </c>
      <c r="E122" t="s">
        <v>2119</v>
      </c>
      <c r="F122" t="s">
        <v>1018</v>
      </c>
      <c r="G122" t="s">
        <v>113</v>
      </c>
      <c r="H122" s="78">
        <v>53390.98</v>
      </c>
      <c r="I122" s="78">
        <v>13188</v>
      </c>
      <c r="J122" s="78">
        <v>0</v>
      </c>
      <c r="K122" s="78">
        <v>27307.1913121158</v>
      </c>
      <c r="L122" s="79">
        <v>0</v>
      </c>
      <c r="M122" s="79">
        <v>1.2200000000000001E-2</v>
      </c>
      <c r="N122" s="79">
        <v>1.4E-3</v>
      </c>
    </row>
    <row r="123" spans="2:14">
      <c r="B123" t="s">
        <v>2120</v>
      </c>
      <c r="C123" t="s">
        <v>2121</v>
      </c>
      <c r="D123" t="s">
        <v>1001</v>
      </c>
      <c r="E123" t="s">
        <v>2122</v>
      </c>
      <c r="F123" t="s">
        <v>1018</v>
      </c>
      <c r="G123" t="s">
        <v>113</v>
      </c>
      <c r="H123" s="78">
        <v>44134.33</v>
      </c>
      <c r="I123" s="78">
        <v>20180</v>
      </c>
      <c r="J123" s="78">
        <v>0</v>
      </c>
      <c r="K123" s="78">
        <v>34540.442886690798</v>
      </c>
      <c r="L123" s="79">
        <v>2.9899999999999999E-2</v>
      </c>
      <c r="M123" s="79">
        <v>1.54E-2</v>
      </c>
      <c r="N123" s="79">
        <v>1.8E-3</v>
      </c>
    </row>
    <row r="124" spans="2:14">
      <c r="B124" t="s">
        <v>2123</v>
      </c>
      <c r="C124" t="s">
        <v>2124</v>
      </c>
      <c r="D124" t="s">
        <v>1001</v>
      </c>
      <c r="E124" t="s">
        <v>2125</v>
      </c>
      <c r="F124" t="s">
        <v>1018</v>
      </c>
      <c r="G124" t="s">
        <v>109</v>
      </c>
      <c r="H124" s="78">
        <v>101995.66</v>
      </c>
      <c r="I124" s="78">
        <v>2370</v>
      </c>
      <c r="J124" s="78">
        <v>0</v>
      </c>
      <c r="K124" s="78">
        <v>8354.1789227520003</v>
      </c>
      <c r="L124" s="79">
        <v>0</v>
      </c>
      <c r="M124" s="79">
        <v>3.7000000000000002E-3</v>
      </c>
      <c r="N124" s="79">
        <v>4.0000000000000002E-4</v>
      </c>
    </row>
    <row r="125" spans="2:14">
      <c r="B125" t="s">
        <v>2126</v>
      </c>
      <c r="C125" t="s">
        <v>2127</v>
      </c>
      <c r="D125" t="s">
        <v>1001</v>
      </c>
      <c r="E125" t="s">
        <v>2128</v>
      </c>
      <c r="F125" t="s">
        <v>1018</v>
      </c>
      <c r="G125" t="s">
        <v>113</v>
      </c>
      <c r="H125" s="78">
        <v>22971.94</v>
      </c>
      <c r="I125" s="78">
        <v>25550</v>
      </c>
      <c r="J125" s="78">
        <v>0</v>
      </c>
      <c r="K125" s="78">
        <v>22762.438204393999</v>
      </c>
      <c r="L125" s="79">
        <v>3.5299999999999998E-2</v>
      </c>
      <c r="M125" s="79">
        <v>1.0200000000000001E-2</v>
      </c>
      <c r="N125" s="79">
        <v>1.1999999999999999E-3</v>
      </c>
    </row>
    <row r="126" spans="2:14">
      <c r="B126" t="s">
        <v>2129</v>
      </c>
      <c r="C126" t="s">
        <v>2130</v>
      </c>
      <c r="D126" t="s">
        <v>1001</v>
      </c>
      <c r="E126" t="s">
        <v>2131</v>
      </c>
      <c r="F126" t="s">
        <v>1018</v>
      </c>
      <c r="G126" t="s">
        <v>109</v>
      </c>
      <c r="H126" s="78">
        <v>133705.64000000001</v>
      </c>
      <c r="I126" s="78">
        <v>24485</v>
      </c>
      <c r="J126" s="78">
        <v>0</v>
      </c>
      <c r="K126" s="78">
        <v>113141.926497024</v>
      </c>
      <c r="L126" s="79">
        <v>1.5E-3</v>
      </c>
      <c r="M126" s="79">
        <v>5.0500000000000003E-2</v>
      </c>
      <c r="N126" s="79">
        <v>6.0000000000000001E-3</v>
      </c>
    </row>
    <row r="127" spans="2:14">
      <c r="B127" t="s">
        <v>2132</v>
      </c>
      <c r="C127" t="s">
        <v>2133</v>
      </c>
      <c r="D127" t="s">
        <v>1001</v>
      </c>
      <c r="E127" t="s">
        <v>2134</v>
      </c>
      <c r="F127" t="s">
        <v>1018</v>
      </c>
      <c r="G127" t="s">
        <v>116</v>
      </c>
      <c r="H127" s="78">
        <v>78458.23</v>
      </c>
      <c r="I127" s="78">
        <v>3470</v>
      </c>
      <c r="J127" s="78">
        <v>0</v>
      </c>
      <c r="K127" s="78">
        <v>12413.785899185699</v>
      </c>
      <c r="L127" s="79">
        <v>0</v>
      </c>
      <c r="M127" s="79">
        <v>5.4999999999999997E-3</v>
      </c>
      <c r="N127" s="79">
        <v>6.9999999999999999E-4</v>
      </c>
    </row>
    <row r="128" spans="2:14">
      <c r="B128" t="s">
        <v>2135</v>
      </c>
      <c r="C128" t="s">
        <v>2136</v>
      </c>
      <c r="D128" t="s">
        <v>1001</v>
      </c>
      <c r="E128" t="s">
        <v>2137</v>
      </c>
      <c r="F128" t="s">
        <v>1107</v>
      </c>
      <c r="G128" t="s">
        <v>109</v>
      </c>
      <c r="H128" s="78">
        <v>1000</v>
      </c>
      <c r="I128" s="78">
        <v>3467</v>
      </c>
      <c r="J128" s="78">
        <v>0</v>
      </c>
      <c r="K128" s="78">
        <v>119.81952</v>
      </c>
      <c r="L128" s="79">
        <v>0</v>
      </c>
      <c r="M128" s="79">
        <v>1E-4</v>
      </c>
      <c r="N128" s="79">
        <v>0</v>
      </c>
    </row>
    <row r="129" spans="2:14">
      <c r="B129" t="s">
        <v>2138</v>
      </c>
      <c r="C129" t="s">
        <v>2139</v>
      </c>
      <c r="D129" t="s">
        <v>1001</v>
      </c>
      <c r="E129" t="s">
        <v>2140</v>
      </c>
      <c r="F129" t="s">
        <v>126</v>
      </c>
      <c r="G129" t="s">
        <v>109</v>
      </c>
      <c r="H129" s="78">
        <v>187545.12</v>
      </c>
      <c r="I129" s="78">
        <v>6612.3</v>
      </c>
      <c r="J129" s="78">
        <v>0</v>
      </c>
      <c r="K129" s="78">
        <v>42858.014871490603</v>
      </c>
      <c r="L129" s="79">
        <v>0</v>
      </c>
      <c r="M129" s="79">
        <v>1.9099999999999999E-2</v>
      </c>
      <c r="N129" s="79">
        <v>2.3E-3</v>
      </c>
    </row>
    <row r="130" spans="2:14">
      <c r="B130" t="s">
        <v>2141</v>
      </c>
      <c r="C130" t="s">
        <v>2142</v>
      </c>
      <c r="D130" t="s">
        <v>1001</v>
      </c>
      <c r="E130" t="s">
        <v>2096</v>
      </c>
      <c r="F130" t="s">
        <v>126</v>
      </c>
      <c r="G130" t="s">
        <v>113</v>
      </c>
      <c r="H130" s="78">
        <v>19614.54</v>
      </c>
      <c r="I130" s="78">
        <v>10859</v>
      </c>
      <c r="J130" s="78">
        <v>0</v>
      </c>
      <c r="K130" s="78">
        <v>8260.3445493505205</v>
      </c>
      <c r="L130" s="79">
        <v>5.1000000000000004E-3</v>
      </c>
      <c r="M130" s="79">
        <v>3.7000000000000002E-3</v>
      </c>
      <c r="N130" s="79">
        <v>4.0000000000000002E-4</v>
      </c>
    </row>
    <row r="131" spans="2:14">
      <c r="B131" t="s">
        <v>2143</v>
      </c>
      <c r="C131" t="s">
        <v>2144</v>
      </c>
      <c r="D131" t="s">
        <v>1001</v>
      </c>
      <c r="E131" t="s">
        <v>2145</v>
      </c>
      <c r="F131" t="s">
        <v>126</v>
      </c>
      <c r="G131" t="s">
        <v>201</v>
      </c>
      <c r="H131" s="78">
        <v>5371.09</v>
      </c>
      <c r="I131" s="78">
        <v>3450000</v>
      </c>
      <c r="J131" s="78">
        <v>0</v>
      </c>
      <c r="K131" s="78">
        <v>5901.3320614349996</v>
      </c>
      <c r="L131" s="79">
        <v>0</v>
      </c>
      <c r="M131" s="79">
        <v>2.5999999999999999E-3</v>
      </c>
      <c r="N131" s="79">
        <v>2.9999999999999997E-4</v>
      </c>
    </row>
    <row r="132" spans="2:14">
      <c r="B132" t="s">
        <v>2146</v>
      </c>
      <c r="C132" t="s">
        <v>2147</v>
      </c>
      <c r="D132" t="s">
        <v>995</v>
      </c>
      <c r="E132" t="s">
        <v>2148</v>
      </c>
      <c r="F132" t="s">
        <v>1887</v>
      </c>
      <c r="G132" t="s">
        <v>109</v>
      </c>
      <c r="H132" s="78">
        <v>735</v>
      </c>
      <c r="I132" s="78">
        <v>3352</v>
      </c>
      <c r="J132" s="78">
        <v>2.6771904000000002</v>
      </c>
      <c r="K132" s="78">
        <v>87.823353600000004</v>
      </c>
      <c r="L132" s="79">
        <v>0</v>
      </c>
      <c r="M132" s="79">
        <v>0</v>
      </c>
      <c r="N132" s="79">
        <v>0</v>
      </c>
    </row>
    <row r="133" spans="2:14">
      <c r="B133" t="s">
        <v>2149</v>
      </c>
      <c r="C133" t="s">
        <v>2150</v>
      </c>
      <c r="D133" t="s">
        <v>1728</v>
      </c>
      <c r="E133" t="s">
        <v>2034</v>
      </c>
      <c r="F133" t="s">
        <v>1887</v>
      </c>
      <c r="G133" t="s">
        <v>109</v>
      </c>
      <c r="H133" s="78">
        <v>5980</v>
      </c>
      <c r="I133" s="78">
        <v>532.9</v>
      </c>
      <c r="J133" s="78">
        <v>0</v>
      </c>
      <c r="K133" s="78">
        <v>110.13380352</v>
      </c>
      <c r="L133" s="79">
        <v>0</v>
      </c>
      <c r="M133" s="79">
        <v>0</v>
      </c>
      <c r="N133" s="79">
        <v>0</v>
      </c>
    </row>
    <row r="134" spans="2:14">
      <c r="B134" t="s">
        <v>2151</v>
      </c>
      <c r="C134" t="s">
        <v>2152</v>
      </c>
      <c r="D134" t="s">
        <v>1728</v>
      </c>
      <c r="E134" t="s">
        <v>2034</v>
      </c>
      <c r="F134" t="s">
        <v>1887</v>
      </c>
      <c r="G134" t="s">
        <v>109</v>
      </c>
      <c r="H134" s="78">
        <v>1084</v>
      </c>
      <c r="I134" s="78">
        <v>3021</v>
      </c>
      <c r="J134" s="78">
        <v>0</v>
      </c>
      <c r="K134" s="78">
        <v>113.17584384</v>
      </c>
      <c r="L134" s="79">
        <v>0</v>
      </c>
      <c r="M134" s="79">
        <v>1E-4</v>
      </c>
      <c r="N134" s="79">
        <v>0</v>
      </c>
    </row>
    <row r="135" spans="2:14">
      <c r="B135" t="s">
        <v>2153</v>
      </c>
      <c r="C135" t="s">
        <v>2154</v>
      </c>
      <c r="D135" t="s">
        <v>1001</v>
      </c>
      <c r="E135" t="s">
        <v>2034</v>
      </c>
      <c r="F135" t="s">
        <v>1887</v>
      </c>
      <c r="G135" t="s">
        <v>109</v>
      </c>
      <c r="H135" s="78">
        <v>44067</v>
      </c>
      <c r="I135" s="78">
        <v>2648</v>
      </c>
      <c r="J135" s="78">
        <v>86.118577920000007</v>
      </c>
      <c r="K135" s="78">
        <v>4111.6047948799996</v>
      </c>
      <c r="L135" s="79">
        <v>3.5999999999999999E-3</v>
      </c>
      <c r="M135" s="79">
        <v>1.8E-3</v>
      </c>
      <c r="N135" s="79">
        <v>2.0000000000000001E-4</v>
      </c>
    </row>
    <row r="136" spans="2:14">
      <c r="B136" t="s">
        <v>2155</v>
      </c>
      <c r="C136" t="s">
        <v>2156</v>
      </c>
      <c r="D136" t="s">
        <v>1001</v>
      </c>
      <c r="E136" t="s">
        <v>2034</v>
      </c>
      <c r="F136" t="s">
        <v>1887</v>
      </c>
      <c r="G136" t="s">
        <v>109</v>
      </c>
      <c r="H136" s="78">
        <v>8746</v>
      </c>
      <c r="I136" s="78">
        <v>3297</v>
      </c>
      <c r="J136" s="78">
        <v>0</v>
      </c>
      <c r="K136" s="78">
        <v>996.55702271999996</v>
      </c>
      <c r="L136" s="79">
        <v>2.0000000000000001E-4</v>
      </c>
      <c r="M136" s="79">
        <v>4.0000000000000002E-4</v>
      </c>
      <c r="N136" s="79">
        <v>1E-4</v>
      </c>
    </row>
    <row r="137" spans="2:14">
      <c r="B137" t="s">
        <v>2157</v>
      </c>
      <c r="C137" t="s">
        <v>2158</v>
      </c>
      <c r="D137" t="s">
        <v>1001</v>
      </c>
      <c r="E137" t="s">
        <v>2034</v>
      </c>
      <c r="F137" t="s">
        <v>1887</v>
      </c>
      <c r="G137" t="s">
        <v>109</v>
      </c>
      <c r="H137" s="78">
        <v>80</v>
      </c>
      <c r="I137" s="78">
        <v>25110</v>
      </c>
      <c r="J137" s="78">
        <v>0</v>
      </c>
      <c r="K137" s="78">
        <v>69.424127999999996</v>
      </c>
      <c r="L137" s="79">
        <v>0</v>
      </c>
      <c r="M137" s="79">
        <v>0</v>
      </c>
      <c r="N137" s="79">
        <v>0</v>
      </c>
    </row>
    <row r="138" spans="2:14">
      <c r="B138" t="s">
        <v>2159</v>
      </c>
      <c r="C138" t="s">
        <v>2160</v>
      </c>
      <c r="D138" t="s">
        <v>1001</v>
      </c>
      <c r="E138" t="s">
        <v>2161</v>
      </c>
      <c r="F138" t="s">
        <v>1887</v>
      </c>
      <c r="G138" t="s">
        <v>201</v>
      </c>
      <c r="H138" s="78">
        <v>41456</v>
      </c>
      <c r="I138" s="78">
        <v>180500</v>
      </c>
      <c r="J138" s="78">
        <v>0</v>
      </c>
      <c r="K138" s="78">
        <v>2383.0498637599999</v>
      </c>
      <c r="L138" s="79">
        <v>0</v>
      </c>
      <c r="M138" s="79">
        <v>1.1000000000000001E-3</v>
      </c>
      <c r="N138" s="79">
        <v>1E-4</v>
      </c>
    </row>
    <row r="139" spans="2:14">
      <c r="B139" t="s">
        <v>2162</v>
      </c>
      <c r="C139" t="s">
        <v>2163</v>
      </c>
      <c r="D139" t="s">
        <v>1001</v>
      </c>
      <c r="E139" t="s">
        <v>2164</v>
      </c>
      <c r="F139" t="s">
        <v>1887</v>
      </c>
      <c r="G139" t="s">
        <v>109</v>
      </c>
      <c r="H139" s="78">
        <v>720</v>
      </c>
      <c r="I139" s="78">
        <v>4464.01</v>
      </c>
      <c r="J139" s="78">
        <v>0</v>
      </c>
      <c r="K139" s="78">
        <v>111.078853632</v>
      </c>
      <c r="L139" s="79">
        <v>4.0000000000000002E-4</v>
      </c>
      <c r="M139" s="79">
        <v>0</v>
      </c>
      <c r="N139" s="79">
        <v>0</v>
      </c>
    </row>
    <row r="140" spans="2:14">
      <c r="B140" t="s">
        <v>2165</v>
      </c>
      <c r="C140" t="s">
        <v>2166</v>
      </c>
      <c r="D140" t="s">
        <v>1001</v>
      </c>
      <c r="E140" t="s">
        <v>2167</v>
      </c>
      <c r="F140" t="s">
        <v>1887</v>
      </c>
      <c r="G140" t="s">
        <v>109</v>
      </c>
      <c r="H140" s="78">
        <v>611</v>
      </c>
      <c r="I140" s="78">
        <v>3438.15</v>
      </c>
      <c r="J140" s="78">
        <v>1.8351360000000001E-2</v>
      </c>
      <c r="K140" s="78">
        <v>72.618876864000001</v>
      </c>
      <c r="L140" s="79">
        <v>0</v>
      </c>
      <c r="M140" s="79">
        <v>0</v>
      </c>
      <c r="N140" s="79">
        <v>0</v>
      </c>
    </row>
    <row r="141" spans="2:14">
      <c r="B141" t="s">
        <v>2165</v>
      </c>
      <c r="C141" t="s">
        <v>2168</v>
      </c>
      <c r="D141" t="s">
        <v>1001</v>
      </c>
      <c r="E141" t="s">
        <v>2167</v>
      </c>
      <c r="F141" t="s">
        <v>1887</v>
      </c>
      <c r="G141" t="s">
        <v>109</v>
      </c>
      <c r="H141" s="78">
        <v>1200</v>
      </c>
      <c r="I141" s="78">
        <v>3002.79</v>
      </c>
      <c r="J141" s="78">
        <v>0</v>
      </c>
      <c r="K141" s="78">
        <v>124.53170688</v>
      </c>
      <c r="L141" s="79">
        <v>0</v>
      </c>
      <c r="M141" s="79">
        <v>1E-4</v>
      </c>
      <c r="N141" s="79">
        <v>0</v>
      </c>
    </row>
    <row r="142" spans="2:14">
      <c r="B142" t="s">
        <v>2169</v>
      </c>
      <c r="C142" t="s">
        <v>2170</v>
      </c>
      <c r="D142" t="s">
        <v>1001</v>
      </c>
      <c r="E142" t="s">
        <v>2167</v>
      </c>
      <c r="F142" t="s">
        <v>1887</v>
      </c>
      <c r="G142" t="s">
        <v>109</v>
      </c>
      <c r="H142" s="78">
        <v>600</v>
      </c>
      <c r="I142" s="78">
        <v>4312</v>
      </c>
      <c r="J142" s="78">
        <v>1.2441600000000001E-2</v>
      </c>
      <c r="K142" s="78">
        <v>89.426073599999995</v>
      </c>
      <c r="L142" s="79">
        <v>0</v>
      </c>
      <c r="M142" s="79">
        <v>0</v>
      </c>
      <c r="N142" s="79">
        <v>0</v>
      </c>
    </row>
    <row r="143" spans="2:14">
      <c r="B143" t="s">
        <v>2171</v>
      </c>
      <c r="C143" t="s">
        <v>2172</v>
      </c>
      <c r="D143" t="s">
        <v>1001</v>
      </c>
      <c r="E143" t="s">
        <v>2137</v>
      </c>
      <c r="F143" t="s">
        <v>1887</v>
      </c>
      <c r="G143" t="s">
        <v>109</v>
      </c>
      <c r="H143" s="78">
        <v>304</v>
      </c>
      <c r="I143" s="78">
        <v>9976</v>
      </c>
      <c r="J143" s="78">
        <v>0</v>
      </c>
      <c r="K143" s="78">
        <v>104.81025024</v>
      </c>
      <c r="L143" s="79">
        <v>0</v>
      </c>
      <c r="M143" s="79">
        <v>0</v>
      </c>
      <c r="N143" s="79">
        <v>0</v>
      </c>
    </row>
    <row r="144" spans="2:14">
      <c r="B144" t="s">
        <v>2173</v>
      </c>
      <c r="C144" t="s">
        <v>2174</v>
      </c>
      <c r="D144" t="s">
        <v>1001</v>
      </c>
      <c r="E144" t="s">
        <v>2137</v>
      </c>
      <c r="F144" t="s">
        <v>1887</v>
      </c>
      <c r="G144" t="s">
        <v>109</v>
      </c>
      <c r="H144" s="78">
        <v>10317</v>
      </c>
      <c r="I144" s="78">
        <v>58895.5</v>
      </c>
      <c r="J144" s="78">
        <v>0</v>
      </c>
      <c r="K144" s="78">
        <v>20999.515628159999</v>
      </c>
      <c r="L144" s="79">
        <v>1.6000000000000001E-3</v>
      </c>
      <c r="M144" s="79">
        <v>9.4000000000000004E-3</v>
      </c>
      <c r="N144" s="79">
        <v>1.1000000000000001E-3</v>
      </c>
    </row>
    <row r="145" spans="2:14">
      <c r="B145" t="s">
        <v>2175</v>
      </c>
      <c r="C145" t="s">
        <v>2152</v>
      </c>
      <c r="D145" t="s">
        <v>1728</v>
      </c>
      <c r="E145" t="s">
        <v>2176</v>
      </c>
      <c r="F145" t="s">
        <v>1887</v>
      </c>
      <c r="G145" t="s">
        <v>109</v>
      </c>
      <c r="H145" s="78">
        <v>2315904.46</v>
      </c>
      <c r="I145" s="78">
        <v>3021</v>
      </c>
      <c r="J145" s="78">
        <v>0</v>
      </c>
      <c r="K145" s="78">
        <v>241793.76523368899</v>
      </c>
      <c r="L145" s="79">
        <v>0</v>
      </c>
      <c r="M145" s="79">
        <v>0.108</v>
      </c>
      <c r="N145" s="79">
        <v>1.2699999999999999E-2</v>
      </c>
    </row>
    <row r="146" spans="2:14">
      <c r="B146" t="s">
        <v>2177</v>
      </c>
      <c r="C146" t="s">
        <v>2178</v>
      </c>
      <c r="D146" t="s">
        <v>1001</v>
      </c>
      <c r="E146" t="s">
        <v>2179</v>
      </c>
      <c r="F146" t="s">
        <v>1887</v>
      </c>
      <c r="G146" t="s">
        <v>109</v>
      </c>
      <c r="H146" s="78">
        <v>20553.150000000001</v>
      </c>
      <c r="I146" s="78">
        <v>26432</v>
      </c>
      <c r="J146" s="78">
        <v>2.6160100000000002</v>
      </c>
      <c r="K146" s="78">
        <v>18777.711359247998</v>
      </c>
      <c r="L146" s="79">
        <v>0</v>
      </c>
      <c r="M146" s="79">
        <v>8.3999999999999995E-3</v>
      </c>
      <c r="N146" s="79">
        <v>1E-3</v>
      </c>
    </row>
    <row r="147" spans="2:14">
      <c r="B147" t="s">
        <v>2180</v>
      </c>
      <c r="C147" t="s">
        <v>2181</v>
      </c>
      <c r="D147" t="s">
        <v>1001</v>
      </c>
      <c r="E147" t="s">
        <v>2182</v>
      </c>
      <c r="F147" t="s">
        <v>1887</v>
      </c>
      <c r="G147" t="s">
        <v>109</v>
      </c>
      <c r="H147" s="78">
        <v>3150</v>
      </c>
      <c r="I147" s="78">
        <v>1175</v>
      </c>
      <c r="J147" s="78">
        <v>0</v>
      </c>
      <c r="K147" s="78">
        <v>127.9152</v>
      </c>
      <c r="L147" s="79">
        <v>1E-4</v>
      </c>
      <c r="M147" s="79">
        <v>1E-4</v>
      </c>
      <c r="N147" s="79">
        <v>0</v>
      </c>
    </row>
    <row r="148" spans="2:14">
      <c r="B148" t="s">
        <v>2183</v>
      </c>
      <c r="C148" t="s">
        <v>2184</v>
      </c>
      <c r="D148" t="s">
        <v>1001</v>
      </c>
      <c r="E148" t="s">
        <v>2185</v>
      </c>
      <c r="F148" t="s">
        <v>1887</v>
      </c>
      <c r="G148" t="s">
        <v>109</v>
      </c>
      <c r="H148" s="78">
        <v>89873.87</v>
      </c>
      <c r="I148" s="78">
        <v>6409</v>
      </c>
      <c r="J148" s="78">
        <v>0</v>
      </c>
      <c r="K148" s="78">
        <v>19906.616430604801</v>
      </c>
      <c r="L148" s="79">
        <v>0</v>
      </c>
      <c r="M148" s="79">
        <v>8.8999999999999999E-3</v>
      </c>
      <c r="N148" s="79">
        <v>1E-3</v>
      </c>
    </row>
    <row r="149" spans="2:14">
      <c r="B149" t="s">
        <v>2186</v>
      </c>
      <c r="C149" t="s">
        <v>2089</v>
      </c>
      <c r="D149" t="s">
        <v>1001</v>
      </c>
      <c r="E149" t="s">
        <v>2090</v>
      </c>
      <c r="F149" t="s">
        <v>1887</v>
      </c>
      <c r="G149" t="s">
        <v>109</v>
      </c>
      <c r="H149" s="78">
        <v>600</v>
      </c>
      <c r="I149" s="78">
        <v>4868</v>
      </c>
      <c r="J149" s="78">
        <v>8.5570560000000004E-2</v>
      </c>
      <c r="K149" s="78">
        <v>101.02841856000001</v>
      </c>
      <c r="L149" s="79">
        <v>0</v>
      </c>
      <c r="M149" s="79">
        <v>0</v>
      </c>
      <c r="N149" s="79">
        <v>0</v>
      </c>
    </row>
    <row r="150" spans="2:14">
      <c r="B150" t="s">
        <v>2187</v>
      </c>
      <c r="C150" t="s">
        <v>2188</v>
      </c>
      <c r="D150" t="s">
        <v>995</v>
      </c>
      <c r="E150" t="s">
        <v>2106</v>
      </c>
      <c r="F150" t="s">
        <v>1887</v>
      </c>
      <c r="G150" t="s">
        <v>109</v>
      </c>
      <c r="H150" s="78">
        <v>1859</v>
      </c>
      <c r="I150" s="78">
        <v>1574.68</v>
      </c>
      <c r="J150" s="78">
        <v>0</v>
      </c>
      <c r="K150" s="78">
        <v>101.1685289472</v>
      </c>
      <c r="L150" s="79">
        <v>0</v>
      </c>
      <c r="M150" s="79">
        <v>0</v>
      </c>
      <c r="N150" s="79">
        <v>0</v>
      </c>
    </row>
    <row r="151" spans="2:14">
      <c r="B151" t="s">
        <v>2189</v>
      </c>
      <c r="C151" t="s">
        <v>2160</v>
      </c>
      <c r="D151" t="s">
        <v>1001</v>
      </c>
      <c r="E151" t="s">
        <v>2190</v>
      </c>
      <c r="F151" t="s">
        <v>1887</v>
      </c>
      <c r="G151" t="s">
        <v>201</v>
      </c>
      <c r="H151" s="78">
        <v>2348442.5699999998</v>
      </c>
      <c r="I151" s="78">
        <v>180500</v>
      </c>
      <c r="J151" s="78">
        <v>0</v>
      </c>
      <c r="K151" s="78">
        <v>134997.48520085801</v>
      </c>
      <c r="L151" s="79">
        <v>1.6999999999999999E-3</v>
      </c>
      <c r="M151" s="79">
        <v>6.0299999999999999E-2</v>
      </c>
      <c r="N151" s="79">
        <v>7.1000000000000004E-3</v>
      </c>
    </row>
    <row r="152" spans="2:14">
      <c r="B152" t="s">
        <v>2191</v>
      </c>
      <c r="C152" t="s">
        <v>2192</v>
      </c>
      <c r="D152" t="s">
        <v>1001</v>
      </c>
      <c r="E152" t="s">
        <v>2193</v>
      </c>
      <c r="F152" t="s">
        <v>1887</v>
      </c>
      <c r="G152" t="s">
        <v>109</v>
      </c>
      <c r="H152" s="78">
        <v>1490</v>
      </c>
      <c r="I152" s="78">
        <v>2649.57</v>
      </c>
      <c r="J152" s="78">
        <v>0</v>
      </c>
      <c r="K152" s="78">
        <v>136.43801740800001</v>
      </c>
      <c r="L152" s="79">
        <v>0</v>
      </c>
      <c r="M152" s="79">
        <v>1E-4</v>
      </c>
      <c r="N152" s="79">
        <v>0</v>
      </c>
    </row>
    <row r="153" spans="2:14">
      <c r="B153" t="s">
        <v>2194</v>
      </c>
      <c r="C153" t="s">
        <v>2174</v>
      </c>
      <c r="D153" t="s">
        <v>1001</v>
      </c>
      <c r="E153" t="s">
        <v>2195</v>
      </c>
      <c r="F153" t="s">
        <v>1887</v>
      </c>
      <c r="G153" t="s">
        <v>109</v>
      </c>
      <c r="H153" s="78">
        <v>6524.66</v>
      </c>
      <c r="I153" s="78">
        <v>58895.5</v>
      </c>
      <c r="J153" s="78">
        <v>0</v>
      </c>
      <c r="K153" s="78">
        <v>13280.4787863168</v>
      </c>
      <c r="L153" s="79">
        <v>1E-3</v>
      </c>
      <c r="M153" s="79">
        <v>5.8999999999999999E-3</v>
      </c>
      <c r="N153" s="79">
        <v>6.9999999999999999E-4</v>
      </c>
    </row>
    <row r="154" spans="2:14">
      <c r="B154" t="s">
        <v>2196</v>
      </c>
      <c r="C154" t="s">
        <v>2197</v>
      </c>
      <c r="D154" t="s">
        <v>1001</v>
      </c>
      <c r="E154" t="s">
        <v>2198</v>
      </c>
      <c r="F154" t="s">
        <v>1887</v>
      </c>
      <c r="G154" t="s">
        <v>109</v>
      </c>
      <c r="H154" s="78">
        <v>780</v>
      </c>
      <c r="I154" s="78">
        <v>3886</v>
      </c>
      <c r="J154" s="78">
        <v>0</v>
      </c>
      <c r="K154" s="78">
        <v>104.7541248</v>
      </c>
      <c r="L154" s="79">
        <v>2.9999999999999997E-4</v>
      </c>
      <c r="M154" s="79">
        <v>0</v>
      </c>
      <c r="N154" s="79">
        <v>0</v>
      </c>
    </row>
    <row r="155" spans="2:14">
      <c r="B155" t="s">
        <v>2199</v>
      </c>
      <c r="C155" t="s">
        <v>2200</v>
      </c>
      <c r="D155" t="s">
        <v>995</v>
      </c>
      <c r="E155" t="s">
        <v>2198</v>
      </c>
      <c r="F155" t="s">
        <v>1887</v>
      </c>
      <c r="G155" t="s">
        <v>109</v>
      </c>
      <c r="H155" s="78">
        <v>300</v>
      </c>
      <c r="I155" s="78">
        <v>32186</v>
      </c>
      <c r="J155" s="78">
        <v>0</v>
      </c>
      <c r="K155" s="78">
        <v>333.70444800000001</v>
      </c>
      <c r="L155" s="79">
        <v>0</v>
      </c>
      <c r="M155" s="79">
        <v>1E-4</v>
      </c>
      <c r="N155" s="79">
        <v>0</v>
      </c>
    </row>
    <row r="156" spans="2:14">
      <c r="B156" t="s">
        <v>2201</v>
      </c>
      <c r="C156" t="s">
        <v>2202</v>
      </c>
      <c r="D156" t="s">
        <v>110</v>
      </c>
      <c r="E156" t="s">
        <v>2131</v>
      </c>
      <c r="F156" t="s">
        <v>1887</v>
      </c>
      <c r="G156" t="s">
        <v>123</v>
      </c>
      <c r="H156" s="78">
        <v>145570.88</v>
      </c>
      <c r="I156" s="78">
        <v>8545</v>
      </c>
      <c r="J156" s="78">
        <v>0</v>
      </c>
      <c r="K156" s="78">
        <v>30141.017702577599</v>
      </c>
      <c r="L156" s="79">
        <v>0</v>
      </c>
      <c r="M156" s="79">
        <v>1.35E-2</v>
      </c>
      <c r="N156" s="79">
        <v>1.6000000000000001E-3</v>
      </c>
    </row>
    <row r="157" spans="2:14">
      <c r="B157" t="s">
        <v>2203</v>
      </c>
      <c r="C157" t="s">
        <v>2204</v>
      </c>
      <c r="D157" t="s">
        <v>995</v>
      </c>
      <c r="E157" t="s">
        <v>2205</v>
      </c>
      <c r="F157" t="s">
        <v>1887</v>
      </c>
      <c r="G157" t="s">
        <v>109</v>
      </c>
      <c r="H157" s="78">
        <v>6144</v>
      </c>
      <c r="I157" s="78">
        <v>6113.5</v>
      </c>
      <c r="J157" s="78">
        <v>0</v>
      </c>
      <c r="K157" s="78">
        <v>1298.12004864</v>
      </c>
      <c r="L157" s="79">
        <v>0</v>
      </c>
      <c r="M157" s="79">
        <v>5.9999999999999995E-4</v>
      </c>
      <c r="N157" s="79">
        <v>1E-4</v>
      </c>
    </row>
    <row r="158" spans="2:14">
      <c r="B158" t="s">
        <v>2206</v>
      </c>
      <c r="C158" t="s">
        <v>2202</v>
      </c>
      <c r="D158" t="s">
        <v>110</v>
      </c>
      <c r="E158" t="s">
        <v>2205</v>
      </c>
      <c r="F158" t="s">
        <v>1887</v>
      </c>
      <c r="G158" t="s">
        <v>123</v>
      </c>
      <c r="H158" s="78">
        <v>2283</v>
      </c>
      <c r="I158" s="78">
        <v>8545</v>
      </c>
      <c r="J158" s="78">
        <v>0</v>
      </c>
      <c r="K158" s="78">
        <v>472.70404228500001</v>
      </c>
      <c r="L158" s="79">
        <v>1E-4</v>
      </c>
      <c r="M158" s="79">
        <v>2.0000000000000001E-4</v>
      </c>
      <c r="N158" s="79">
        <v>0</v>
      </c>
    </row>
    <row r="159" spans="2:14">
      <c r="B159" t="s">
        <v>2207</v>
      </c>
      <c r="C159" t="s">
        <v>2208</v>
      </c>
      <c r="D159" t="s">
        <v>995</v>
      </c>
      <c r="E159" t="s">
        <v>2205</v>
      </c>
      <c r="F159" t="s">
        <v>1887</v>
      </c>
      <c r="G159" t="s">
        <v>109</v>
      </c>
      <c r="H159" s="78">
        <v>37916</v>
      </c>
      <c r="I159" s="78">
        <v>4447</v>
      </c>
      <c r="J159" s="78">
        <v>0</v>
      </c>
      <c r="K159" s="78">
        <v>5827.2463411199997</v>
      </c>
      <c r="L159" s="79">
        <v>0</v>
      </c>
      <c r="M159" s="79">
        <v>2.5999999999999999E-3</v>
      </c>
      <c r="N159" s="79">
        <v>2.9999999999999997E-4</v>
      </c>
    </row>
    <row r="160" spans="2:14">
      <c r="B160" t="s">
        <v>2209</v>
      </c>
      <c r="C160" t="s">
        <v>2210</v>
      </c>
      <c r="D160" t="s">
        <v>1001</v>
      </c>
      <c r="E160" t="s">
        <v>2205</v>
      </c>
      <c r="F160" t="s">
        <v>1887</v>
      </c>
      <c r="G160" t="s">
        <v>109</v>
      </c>
      <c r="H160" s="78">
        <v>887</v>
      </c>
      <c r="I160" s="78">
        <v>29580</v>
      </c>
      <c r="J160" s="78">
        <v>0</v>
      </c>
      <c r="K160" s="78">
        <v>906.76661760000002</v>
      </c>
      <c r="L160" s="79">
        <v>0</v>
      </c>
      <c r="M160" s="79">
        <v>4.0000000000000002E-4</v>
      </c>
      <c r="N160" s="79">
        <v>0</v>
      </c>
    </row>
    <row r="161" spans="2:14">
      <c r="B161" t="s">
        <v>2211</v>
      </c>
      <c r="C161" t="s">
        <v>2212</v>
      </c>
      <c r="D161" t="s">
        <v>1177</v>
      </c>
      <c r="E161" t="s">
        <v>2096</v>
      </c>
      <c r="F161" t="s">
        <v>131</v>
      </c>
      <c r="G161" t="s">
        <v>113</v>
      </c>
      <c r="H161" s="78">
        <v>682586.31</v>
      </c>
      <c r="I161" s="78">
        <v>1900</v>
      </c>
      <c r="J161" s="78">
        <v>0</v>
      </c>
      <c r="K161" s="78">
        <v>50296.918321398</v>
      </c>
      <c r="L161" s="79">
        <v>0</v>
      </c>
      <c r="M161" s="79">
        <v>2.2499999999999999E-2</v>
      </c>
      <c r="N161" s="79">
        <v>2.5999999999999999E-3</v>
      </c>
    </row>
    <row r="162" spans="2:14">
      <c r="B162" s="80" t="s">
        <v>2213</v>
      </c>
      <c r="D162" s="16"/>
      <c r="E162" s="16"/>
      <c r="F162" s="16"/>
      <c r="G162" s="16"/>
      <c r="H162" s="82">
        <v>2105329.44</v>
      </c>
      <c r="J162" s="82">
        <v>223.84079016000001</v>
      </c>
      <c r="K162" s="82">
        <v>129764.72924986955</v>
      </c>
      <c r="M162" s="81">
        <v>5.79E-2</v>
      </c>
      <c r="N162" s="81">
        <v>6.7999999999999996E-3</v>
      </c>
    </row>
    <row r="163" spans="2:14">
      <c r="B163" t="s">
        <v>2214</v>
      </c>
      <c r="C163" t="s">
        <v>2215</v>
      </c>
      <c r="D163" t="s">
        <v>1001</v>
      </c>
      <c r="E163" t="s">
        <v>2216</v>
      </c>
      <c r="F163" t="s">
        <v>1047</v>
      </c>
      <c r="G163" t="s">
        <v>116</v>
      </c>
      <c r="H163" s="78">
        <v>1620644.11</v>
      </c>
      <c r="I163" s="78">
        <v>168.01630000000003</v>
      </c>
      <c r="J163" s="78">
        <v>220.48376999999999</v>
      </c>
      <c r="K163" s="78">
        <v>12636.3018763611</v>
      </c>
      <c r="L163" s="79">
        <v>0</v>
      </c>
      <c r="M163" s="79">
        <v>5.5999999999999999E-3</v>
      </c>
      <c r="N163" s="79">
        <v>6.9999999999999999E-4</v>
      </c>
    </row>
    <row r="164" spans="2:14">
      <c r="B164" t="s">
        <v>2217</v>
      </c>
      <c r="C164" t="s">
        <v>2218</v>
      </c>
      <c r="D164" t="s">
        <v>1001</v>
      </c>
      <c r="E164" t="s">
        <v>2219</v>
      </c>
      <c r="F164" t="s">
        <v>1018</v>
      </c>
      <c r="G164" t="s">
        <v>109</v>
      </c>
      <c r="H164" s="78">
        <v>5004</v>
      </c>
      <c r="I164" s="78">
        <v>10995.59</v>
      </c>
      <c r="J164" s="78">
        <v>3.3570201599999998</v>
      </c>
      <c r="K164" s="78">
        <v>1904.9150025215999</v>
      </c>
      <c r="L164" s="79">
        <v>6.9999999999999999E-4</v>
      </c>
      <c r="M164" s="79">
        <v>8.9999999999999998E-4</v>
      </c>
      <c r="N164" s="79">
        <v>1E-4</v>
      </c>
    </row>
    <row r="165" spans="2:14">
      <c r="B165" t="s">
        <v>2220</v>
      </c>
      <c r="C165" t="s">
        <v>2221</v>
      </c>
      <c r="D165" t="s">
        <v>1001</v>
      </c>
      <c r="E165" t="s">
        <v>2034</v>
      </c>
      <c r="F165" t="s">
        <v>1018</v>
      </c>
      <c r="G165" t="s">
        <v>109</v>
      </c>
      <c r="H165" s="78">
        <v>13288</v>
      </c>
      <c r="I165" s="78">
        <v>10286</v>
      </c>
      <c r="J165" s="78">
        <v>0</v>
      </c>
      <c r="K165" s="78">
        <v>4723.6735180799997</v>
      </c>
      <c r="L165" s="79">
        <v>5.1000000000000004E-3</v>
      </c>
      <c r="M165" s="79">
        <v>2.0999999999999999E-3</v>
      </c>
      <c r="N165" s="79">
        <v>2.0000000000000001E-4</v>
      </c>
    </row>
    <row r="166" spans="2:14">
      <c r="B166" t="s">
        <v>2222</v>
      </c>
      <c r="C166" t="s">
        <v>2223</v>
      </c>
      <c r="D166" t="s">
        <v>1001</v>
      </c>
      <c r="E166" t="s">
        <v>2034</v>
      </c>
      <c r="F166" t="s">
        <v>1018</v>
      </c>
      <c r="G166" t="s">
        <v>109</v>
      </c>
      <c r="H166" s="78">
        <v>13243</v>
      </c>
      <c r="I166" s="78">
        <v>10350</v>
      </c>
      <c r="J166" s="78">
        <v>0</v>
      </c>
      <c r="K166" s="78">
        <v>4736.9681280000004</v>
      </c>
      <c r="L166" s="79">
        <v>2.9999999999999997E-4</v>
      </c>
      <c r="M166" s="79">
        <v>2.0999999999999999E-3</v>
      </c>
      <c r="N166" s="79">
        <v>2.0000000000000001E-4</v>
      </c>
    </row>
    <row r="167" spans="2:14">
      <c r="B167" t="s">
        <v>2224</v>
      </c>
      <c r="C167" t="s">
        <v>2225</v>
      </c>
      <c r="D167" t="s">
        <v>1001</v>
      </c>
      <c r="E167" t="s">
        <v>2034</v>
      </c>
      <c r="F167" t="s">
        <v>1018</v>
      </c>
      <c r="G167" t="s">
        <v>109</v>
      </c>
      <c r="H167" s="78">
        <v>5008</v>
      </c>
      <c r="I167" s="78">
        <v>12299</v>
      </c>
      <c r="J167" s="78">
        <v>0</v>
      </c>
      <c r="K167" s="78">
        <v>2128.6676275200002</v>
      </c>
      <c r="L167" s="79">
        <v>1E-4</v>
      </c>
      <c r="M167" s="79">
        <v>1E-3</v>
      </c>
      <c r="N167" s="79">
        <v>1E-4</v>
      </c>
    </row>
    <row r="168" spans="2:14">
      <c r="B168" t="s">
        <v>2226</v>
      </c>
      <c r="C168" t="s">
        <v>2227</v>
      </c>
      <c r="D168" t="s">
        <v>1001</v>
      </c>
      <c r="E168" t="s">
        <v>2034</v>
      </c>
      <c r="F168" t="s">
        <v>1018</v>
      </c>
      <c r="G168" t="s">
        <v>113</v>
      </c>
      <c r="H168" s="78">
        <v>1460</v>
      </c>
      <c r="I168" s="78">
        <v>10559</v>
      </c>
      <c r="J168" s="78">
        <v>0</v>
      </c>
      <c r="K168" s="78">
        <v>597.86874148000004</v>
      </c>
      <c r="L168" s="79">
        <v>0</v>
      </c>
      <c r="M168" s="79">
        <v>2.9999999999999997E-4</v>
      </c>
      <c r="N168" s="79">
        <v>0</v>
      </c>
    </row>
    <row r="169" spans="2:14">
      <c r="B169" t="s">
        <v>2228</v>
      </c>
      <c r="C169" t="s">
        <v>2229</v>
      </c>
      <c r="D169" t="s">
        <v>1001</v>
      </c>
      <c r="E169" t="s">
        <v>1079</v>
      </c>
      <c r="F169" t="s">
        <v>1018</v>
      </c>
      <c r="G169" t="s">
        <v>113</v>
      </c>
      <c r="H169" s="78">
        <v>1926</v>
      </c>
      <c r="I169" s="78">
        <v>22585.72</v>
      </c>
      <c r="J169" s="78">
        <v>0</v>
      </c>
      <c r="K169" s="78">
        <v>1687.0207509950401</v>
      </c>
      <c r="L169" s="79">
        <v>1E-3</v>
      </c>
      <c r="M169" s="79">
        <v>8.0000000000000004E-4</v>
      </c>
      <c r="N169" s="79">
        <v>1E-4</v>
      </c>
    </row>
    <row r="170" spans="2:14">
      <c r="B170" t="s">
        <v>2230</v>
      </c>
      <c r="C170" t="s">
        <v>2231</v>
      </c>
      <c r="D170" t="s">
        <v>1001</v>
      </c>
      <c r="E170" t="s">
        <v>2232</v>
      </c>
      <c r="F170" t="s">
        <v>1018</v>
      </c>
      <c r="G170" t="s">
        <v>113</v>
      </c>
      <c r="H170" s="78">
        <v>3021</v>
      </c>
      <c r="I170" s="78">
        <v>15970.5</v>
      </c>
      <c r="J170" s="78">
        <v>0</v>
      </c>
      <c r="K170" s="78">
        <v>1871.1105195509999</v>
      </c>
      <c r="L170" s="79">
        <v>1.6999999999999999E-3</v>
      </c>
      <c r="M170" s="79">
        <v>8.0000000000000004E-4</v>
      </c>
      <c r="N170" s="79">
        <v>1E-4</v>
      </c>
    </row>
    <row r="171" spans="2:14">
      <c r="B171" t="s">
        <v>2233</v>
      </c>
      <c r="C171" t="s">
        <v>2234</v>
      </c>
      <c r="D171" t="s">
        <v>1001</v>
      </c>
      <c r="E171" t="s">
        <v>2232</v>
      </c>
      <c r="F171" t="s">
        <v>1018</v>
      </c>
      <c r="G171" t="s">
        <v>113</v>
      </c>
      <c r="H171" s="78">
        <v>4743</v>
      </c>
      <c r="I171" s="78">
        <v>20034</v>
      </c>
      <c r="J171" s="78">
        <v>0</v>
      </c>
      <c r="K171" s="78">
        <v>3685.1145828839999</v>
      </c>
      <c r="L171" s="79">
        <v>5.1000000000000004E-3</v>
      </c>
      <c r="M171" s="79">
        <v>1.6000000000000001E-3</v>
      </c>
      <c r="N171" s="79">
        <v>2.0000000000000001E-4</v>
      </c>
    </row>
    <row r="172" spans="2:14">
      <c r="B172" t="s">
        <v>2235</v>
      </c>
      <c r="C172" t="s">
        <v>2236</v>
      </c>
      <c r="D172" t="s">
        <v>1001</v>
      </c>
      <c r="E172" t="s">
        <v>2232</v>
      </c>
      <c r="F172" t="s">
        <v>1018</v>
      </c>
      <c r="G172" t="s">
        <v>109</v>
      </c>
      <c r="H172" s="78">
        <v>1735</v>
      </c>
      <c r="I172" s="78">
        <v>17221.5</v>
      </c>
      <c r="J172" s="78">
        <v>0</v>
      </c>
      <c r="K172" s="78">
        <v>1032.6286944000001</v>
      </c>
      <c r="L172" s="79">
        <v>4.1000000000000003E-3</v>
      </c>
      <c r="M172" s="79">
        <v>5.0000000000000001E-4</v>
      </c>
      <c r="N172" s="79">
        <v>1E-4</v>
      </c>
    </row>
    <row r="173" spans="2:14">
      <c r="B173" t="s">
        <v>2237</v>
      </c>
      <c r="C173" t="s">
        <v>2221</v>
      </c>
      <c r="D173" t="s">
        <v>1001</v>
      </c>
      <c r="E173" t="s">
        <v>2238</v>
      </c>
      <c r="F173" t="s">
        <v>1018</v>
      </c>
      <c r="G173" t="s">
        <v>109</v>
      </c>
      <c r="H173" s="78">
        <v>10715.32</v>
      </c>
      <c r="I173" s="78">
        <v>10286</v>
      </c>
      <c r="J173" s="78">
        <v>0</v>
      </c>
      <c r="K173" s="78">
        <v>3809.1265293311999</v>
      </c>
      <c r="L173" s="79">
        <v>4.1000000000000003E-3</v>
      </c>
      <c r="M173" s="79">
        <v>1.6999999999999999E-3</v>
      </c>
      <c r="N173" s="79">
        <v>2.0000000000000001E-4</v>
      </c>
    </row>
    <row r="174" spans="2:14">
      <c r="B174" t="s">
        <v>2239</v>
      </c>
      <c r="C174" t="s">
        <v>2223</v>
      </c>
      <c r="D174" t="s">
        <v>1001</v>
      </c>
      <c r="E174" t="s">
        <v>2185</v>
      </c>
      <c r="F174" t="s">
        <v>1018</v>
      </c>
      <c r="G174" t="s">
        <v>109</v>
      </c>
      <c r="H174" s="78">
        <v>112065.93</v>
      </c>
      <c r="I174" s="78">
        <v>10350</v>
      </c>
      <c r="J174" s="78">
        <v>0</v>
      </c>
      <c r="K174" s="78">
        <v>40085.534897279998</v>
      </c>
      <c r="L174" s="79">
        <v>2.8999999999999998E-3</v>
      </c>
      <c r="M174" s="79">
        <v>1.7899999999999999E-2</v>
      </c>
      <c r="N174" s="79">
        <v>2.0999999999999999E-3</v>
      </c>
    </row>
    <row r="175" spans="2:14">
      <c r="B175" t="s">
        <v>2240</v>
      </c>
      <c r="C175" t="s">
        <v>2241</v>
      </c>
      <c r="D175" t="s">
        <v>1001</v>
      </c>
      <c r="E175" t="s">
        <v>2242</v>
      </c>
      <c r="F175" t="s">
        <v>1018</v>
      </c>
      <c r="G175" t="s">
        <v>109</v>
      </c>
      <c r="H175" s="78">
        <v>14377</v>
      </c>
      <c r="I175" s="78">
        <v>1926</v>
      </c>
      <c r="J175" s="78">
        <v>0</v>
      </c>
      <c r="K175" s="78">
        <v>956.96992511999997</v>
      </c>
      <c r="L175" s="79">
        <v>2.0000000000000001E-4</v>
      </c>
      <c r="M175" s="79">
        <v>4.0000000000000002E-4</v>
      </c>
      <c r="N175" s="79">
        <v>1E-4</v>
      </c>
    </row>
    <row r="176" spans="2:14">
      <c r="B176" t="s">
        <v>2243</v>
      </c>
      <c r="C176" t="s">
        <v>2244</v>
      </c>
      <c r="D176" t="s">
        <v>1001</v>
      </c>
      <c r="E176" t="s">
        <v>2245</v>
      </c>
      <c r="F176" t="s">
        <v>1018</v>
      </c>
      <c r="G176" t="s">
        <v>109</v>
      </c>
      <c r="H176" s="78">
        <v>58418</v>
      </c>
      <c r="I176" s="78">
        <v>7390</v>
      </c>
      <c r="J176" s="78">
        <v>0</v>
      </c>
      <c r="K176" s="78">
        <v>14919.863731199999</v>
      </c>
      <c r="L176" s="79">
        <v>1.6999999999999999E-3</v>
      </c>
      <c r="M176" s="79">
        <v>6.7000000000000002E-3</v>
      </c>
      <c r="N176" s="79">
        <v>8.0000000000000004E-4</v>
      </c>
    </row>
    <row r="177" spans="2:14">
      <c r="B177" t="s">
        <v>2246</v>
      </c>
      <c r="C177" t="s">
        <v>2247</v>
      </c>
      <c r="D177" t="s">
        <v>1001</v>
      </c>
      <c r="E177" t="s">
        <v>2198</v>
      </c>
      <c r="F177" t="s">
        <v>1018</v>
      </c>
      <c r="G177" t="s">
        <v>109</v>
      </c>
      <c r="H177" s="78">
        <v>17438</v>
      </c>
      <c r="I177" s="78">
        <v>3093</v>
      </c>
      <c r="J177" s="78">
        <v>0</v>
      </c>
      <c r="K177" s="78">
        <v>1864.01896704</v>
      </c>
      <c r="L177" s="79">
        <v>2E-3</v>
      </c>
      <c r="M177" s="79">
        <v>8.0000000000000004E-4</v>
      </c>
      <c r="N177" s="79">
        <v>1E-4</v>
      </c>
    </row>
    <row r="178" spans="2:14">
      <c r="B178" t="s">
        <v>2248</v>
      </c>
      <c r="C178" t="s">
        <v>2249</v>
      </c>
      <c r="D178" t="s">
        <v>1001</v>
      </c>
      <c r="E178" t="s">
        <v>2198</v>
      </c>
      <c r="F178" t="s">
        <v>1018</v>
      </c>
      <c r="G178" t="s">
        <v>109</v>
      </c>
      <c r="H178" s="78">
        <v>28033</v>
      </c>
      <c r="I178" s="78">
        <v>3531</v>
      </c>
      <c r="J178" s="78">
        <v>0</v>
      </c>
      <c r="K178" s="78">
        <v>3420.9051148799999</v>
      </c>
      <c r="L178" s="79">
        <v>5.0000000000000001E-4</v>
      </c>
      <c r="M178" s="79">
        <v>1.5E-3</v>
      </c>
      <c r="N178" s="79">
        <v>2.0000000000000001E-4</v>
      </c>
    </row>
    <row r="179" spans="2:14">
      <c r="B179" t="s">
        <v>2250</v>
      </c>
      <c r="C179" t="s">
        <v>2244</v>
      </c>
      <c r="D179" t="s">
        <v>1001</v>
      </c>
      <c r="E179" t="s">
        <v>2198</v>
      </c>
      <c r="F179" t="s">
        <v>1018</v>
      </c>
      <c r="G179" t="s">
        <v>109</v>
      </c>
      <c r="H179" s="78">
        <v>4025</v>
      </c>
      <c r="I179" s="78">
        <v>7390</v>
      </c>
      <c r="J179" s="78">
        <v>0</v>
      </c>
      <c r="K179" s="78">
        <v>1027.97856</v>
      </c>
      <c r="L179" s="79">
        <v>1E-4</v>
      </c>
      <c r="M179" s="79">
        <v>5.0000000000000001E-4</v>
      </c>
      <c r="N179" s="79">
        <v>1E-4</v>
      </c>
    </row>
    <row r="180" spans="2:14">
      <c r="B180" t="s">
        <v>2251</v>
      </c>
      <c r="C180" t="s">
        <v>2252</v>
      </c>
      <c r="D180" t="s">
        <v>1001</v>
      </c>
      <c r="E180" t="s">
        <v>2205</v>
      </c>
      <c r="F180" t="s">
        <v>1018</v>
      </c>
      <c r="G180" t="s">
        <v>109</v>
      </c>
      <c r="H180" s="78">
        <v>8760</v>
      </c>
      <c r="I180" s="78">
        <v>6083</v>
      </c>
      <c r="J180" s="78">
        <v>0</v>
      </c>
      <c r="K180" s="78">
        <v>1841.6014848</v>
      </c>
      <c r="L180" s="79">
        <v>4.0000000000000002E-4</v>
      </c>
      <c r="M180" s="79">
        <v>8.0000000000000004E-4</v>
      </c>
      <c r="N180" s="79">
        <v>1E-4</v>
      </c>
    </row>
    <row r="181" spans="2:14">
      <c r="B181" t="s">
        <v>2253</v>
      </c>
      <c r="C181" t="s">
        <v>2254</v>
      </c>
      <c r="D181" t="s">
        <v>1001</v>
      </c>
      <c r="E181" t="s">
        <v>2205</v>
      </c>
      <c r="F181" t="s">
        <v>1018</v>
      </c>
      <c r="G181" t="s">
        <v>109</v>
      </c>
      <c r="H181" s="78">
        <v>20783</v>
      </c>
      <c r="I181" s="78">
        <v>8103</v>
      </c>
      <c r="J181" s="78">
        <v>0</v>
      </c>
      <c r="K181" s="78">
        <v>5820.0646694400002</v>
      </c>
      <c r="L181" s="79">
        <v>1E-4</v>
      </c>
      <c r="M181" s="79">
        <v>2.5999999999999999E-3</v>
      </c>
      <c r="N181" s="79">
        <v>2.9999999999999997E-4</v>
      </c>
    </row>
    <row r="182" spans="2:14">
      <c r="B182" t="s">
        <v>2255</v>
      </c>
      <c r="C182" t="s">
        <v>2256</v>
      </c>
      <c r="D182" t="s">
        <v>126</v>
      </c>
      <c r="E182" t="s">
        <v>2257</v>
      </c>
      <c r="F182" t="s">
        <v>1027</v>
      </c>
      <c r="G182" t="s">
        <v>109</v>
      </c>
      <c r="H182" s="78">
        <v>147040.07999999999</v>
      </c>
      <c r="I182" s="78">
        <v>3122</v>
      </c>
      <c r="J182" s="78">
        <v>0</v>
      </c>
      <c r="K182" s="78">
        <v>15865.083524505601</v>
      </c>
      <c r="L182" s="79">
        <v>7.7000000000000002E-3</v>
      </c>
      <c r="M182" s="79">
        <v>7.1000000000000004E-3</v>
      </c>
      <c r="N182" s="79">
        <v>8.0000000000000004E-4</v>
      </c>
    </row>
    <row r="183" spans="2:14">
      <c r="B183" t="s">
        <v>2258</v>
      </c>
      <c r="C183" t="s">
        <v>2259</v>
      </c>
      <c r="D183" t="s">
        <v>1001</v>
      </c>
      <c r="E183" t="s">
        <v>2198</v>
      </c>
      <c r="F183" t="s">
        <v>1949</v>
      </c>
      <c r="G183" t="s">
        <v>109</v>
      </c>
      <c r="H183" s="78">
        <v>13602</v>
      </c>
      <c r="I183" s="78">
        <v>10954</v>
      </c>
      <c r="J183" s="78">
        <v>0</v>
      </c>
      <c r="K183" s="78">
        <v>5149.3124044799997</v>
      </c>
      <c r="L183" s="79">
        <v>1E-4</v>
      </c>
      <c r="M183" s="79">
        <v>2.3E-3</v>
      </c>
      <c r="N183" s="79">
        <v>2.9999999999999997E-4</v>
      </c>
    </row>
    <row r="184" spans="2:14">
      <c r="B184" s="80" t="s">
        <v>992</v>
      </c>
      <c r="D184" s="16"/>
      <c r="E184" s="16"/>
      <c r="F184" s="16"/>
      <c r="G184" s="16"/>
      <c r="H184" s="82">
        <v>0</v>
      </c>
      <c r="J184" s="82">
        <v>0</v>
      </c>
      <c r="K184" s="82">
        <v>0</v>
      </c>
      <c r="M184" s="81">
        <v>0</v>
      </c>
      <c r="N184" s="81">
        <v>0</v>
      </c>
    </row>
    <row r="185" spans="2:14">
      <c r="B185" t="s">
        <v>269</v>
      </c>
      <c r="C185" t="s">
        <v>269</v>
      </c>
      <c r="D185" s="16"/>
      <c r="E185" s="16"/>
      <c r="F185" t="s">
        <v>269</v>
      </c>
      <c r="G185" t="s">
        <v>269</v>
      </c>
      <c r="H185" s="78">
        <v>0</v>
      </c>
      <c r="I185" s="78">
        <v>0</v>
      </c>
      <c r="K185" s="78">
        <v>0</v>
      </c>
      <c r="L185" s="79">
        <v>0</v>
      </c>
      <c r="M185" s="79">
        <v>0</v>
      </c>
      <c r="N185" s="79">
        <v>0</v>
      </c>
    </row>
    <row r="186" spans="2:14">
      <c r="B186" s="80" t="s">
        <v>2021</v>
      </c>
      <c r="D186" s="16"/>
      <c r="E186" s="16"/>
      <c r="F186" s="16"/>
      <c r="G186" s="16"/>
      <c r="H186" s="82">
        <v>0</v>
      </c>
      <c r="J186" s="82">
        <v>0</v>
      </c>
      <c r="K186" s="82">
        <v>0</v>
      </c>
      <c r="M186" s="81">
        <v>0</v>
      </c>
      <c r="N186" s="81">
        <v>0</v>
      </c>
    </row>
    <row r="187" spans="2:14">
      <c r="B187" t="s">
        <v>269</v>
      </c>
      <c r="C187" t="s">
        <v>269</v>
      </c>
      <c r="D187" s="16"/>
      <c r="E187" s="16"/>
      <c r="F187" t="s">
        <v>269</v>
      </c>
      <c r="G187" t="s">
        <v>269</v>
      </c>
      <c r="H187" s="78">
        <v>0</v>
      </c>
      <c r="I187" s="78">
        <v>0</v>
      </c>
      <c r="K187" s="78">
        <v>0</v>
      </c>
      <c r="L187" s="79">
        <v>0</v>
      </c>
      <c r="M187" s="79">
        <v>0</v>
      </c>
      <c r="N187" s="79">
        <v>0</v>
      </c>
    </row>
    <row r="188" spans="2:14">
      <c r="B188" t="s">
        <v>279</v>
      </c>
      <c r="D188" s="16"/>
      <c r="E188" s="16"/>
      <c r="F188" s="16"/>
      <c r="G188" s="16"/>
    </row>
    <row r="189" spans="2:14">
      <c r="B189" t="s">
        <v>379</v>
      </c>
      <c r="D189" s="16"/>
      <c r="E189" s="16"/>
      <c r="F189" s="16"/>
      <c r="G189" s="16"/>
    </row>
    <row r="190" spans="2:14">
      <c r="B190" t="s">
        <v>380</v>
      </c>
      <c r="D190" s="16"/>
      <c r="E190" s="16"/>
      <c r="F190" s="16"/>
      <c r="G190" s="16"/>
    </row>
    <row r="191" spans="2:14">
      <c r="B191" t="s">
        <v>381</v>
      </c>
      <c r="D191" s="16"/>
      <c r="E191" s="16"/>
      <c r="F191" s="16"/>
      <c r="G191" s="16"/>
    </row>
    <row r="192" spans="2:14">
      <c r="B192" t="s">
        <v>382</v>
      </c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4:N7 A4:I1048576 O4:XFD1048576 A1:XFD3"/>
  </dataValidations>
  <pageMargins left="0" right="0" top="0.5" bottom="0.5" header="0" footer="0.25"/>
  <pageSetup paperSize="9" scale="8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9">
        <v>43830</v>
      </c>
      <c r="E1" s="16"/>
    </row>
    <row r="2" spans="2:65">
      <c r="B2" s="2" t="s">
        <v>1</v>
      </c>
      <c r="C2" s="12" t="s">
        <v>196</v>
      </c>
      <c r="E2" s="16"/>
    </row>
    <row r="3" spans="2:65">
      <c r="B3" s="2" t="s">
        <v>2</v>
      </c>
      <c r="C3" s="26" t="s">
        <v>4158</v>
      </c>
      <c r="E3" s="16"/>
    </row>
    <row r="4" spans="2:65">
      <c r="B4" s="2" t="s">
        <v>3</v>
      </c>
    </row>
    <row r="5" spans="2:65">
      <c r="B5" s="75" t="s">
        <v>197</v>
      </c>
      <c r="C5" t="s">
        <v>198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96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3818090.99</v>
      </c>
      <c r="K11" s="7"/>
      <c r="L11" s="76">
        <v>726064.96692465188</v>
      </c>
      <c r="M11" s="7"/>
      <c r="N11" s="77">
        <v>1</v>
      </c>
      <c r="O11" s="77">
        <v>3.8199999999999998E-2</v>
      </c>
      <c r="P11" s="35"/>
      <c r="BG11" s="16"/>
      <c r="BH11" s="19"/>
      <c r="BI11" s="16"/>
      <c r="BM11" s="16"/>
    </row>
    <row r="12" spans="2:65">
      <c r="B12" s="80" t="s">
        <v>206</v>
      </c>
      <c r="C12" s="16"/>
      <c r="D12" s="16"/>
      <c r="E12" s="16"/>
      <c r="J12" s="82">
        <v>183352</v>
      </c>
      <c r="L12" s="82">
        <v>276.4459276</v>
      </c>
      <c r="N12" s="81">
        <v>4.0000000000000002E-4</v>
      </c>
      <c r="O12" s="81">
        <v>0</v>
      </c>
    </row>
    <row r="13" spans="2:65">
      <c r="B13" s="80" t="s">
        <v>2260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269</v>
      </c>
      <c r="C14" t="s">
        <v>269</v>
      </c>
      <c r="D14" s="16"/>
      <c r="E14" s="16"/>
      <c r="F14" t="s">
        <v>269</v>
      </c>
      <c r="G14" t="s">
        <v>269</v>
      </c>
      <c r="I14" t="s">
        <v>269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2261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269</v>
      </c>
      <c r="C16" t="s">
        <v>269</v>
      </c>
      <c r="D16" s="16"/>
      <c r="E16" s="16"/>
      <c r="F16" t="s">
        <v>269</v>
      </c>
      <c r="G16" t="s">
        <v>269</v>
      </c>
      <c r="I16" t="s">
        <v>269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93</v>
      </c>
      <c r="C17" s="16"/>
      <c r="D17" s="16"/>
      <c r="E17" s="16"/>
      <c r="J17" s="82">
        <v>183352</v>
      </c>
      <c r="L17" s="82">
        <v>276.4459276</v>
      </c>
      <c r="N17" s="81">
        <v>4.0000000000000002E-4</v>
      </c>
      <c r="O17" s="81">
        <v>0</v>
      </c>
    </row>
    <row r="18" spans="2:15">
      <c r="B18" t="s">
        <v>2262</v>
      </c>
      <c r="C18" t="s">
        <v>2263</v>
      </c>
      <c r="D18" t="s">
        <v>103</v>
      </c>
      <c r="E18" t="s">
        <v>2264</v>
      </c>
      <c r="F18" t="s">
        <v>126</v>
      </c>
      <c r="G18" t="s">
        <v>269</v>
      </c>
      <c r="H18" t="s">
        <v>270</v>
      </c>
      <c r="I18" t="s">
        <v>105</v>
      </c>
      <c r="J18" s="78">
        <v>11011</v>
      </c>
      <c r="K18" s="78">
        <v>191.09</v>
      </c>
      <c r="L18" s="78">
        <v>21.040919899999999</v>
      </c>
      <c r="M18" s="79">
        <v>2.9999999999999997E-4</v>
      </c>
      <c r="N18" s="79">
        <v>0</v>
      </c>
      <c r="O18" s="79">
        <v>0</v>
      </c>
    </row>
    <row r="19" spans="2:15">
      <c r="B19" t="s">
        <v>2265</v>
      </c>
      <c r="C19" t="s">
        <v>2266</v>
      </c>
      <c r="D19" t="s">
        <v>126</v>
      </c>
      <c r="E19" t="s">
        <v>1883</v>
      </c>
      <c r="F19" t="s">
        <v>1887</v>
      </c>
      <c r="G19" t="s">
        <v>269</v>
      </c>
      <c r="H19" t="s">
        <v>270</v>
      </c>
      <c r="I19" t="s">
        <v>105</v>
      </c>
      <c r="J19" s="78">
        <v>96410</v>
      </c>
      <c r="K19" s="78">
        <v>157.05000000000001</v>
      </c>
      <c r="L19" s="78">
        <v>151.41190499999999</v>
      </c>
      <c r="M19" s="79">
        <v>0</v>
      </c>
      <c r="N19" s="79">
        <v>2.0000000000000001E-4</v>
      </c>
      <c r="O19" s="79">
        <v>0</v>
      </c>
    </row>
    <row r="20" spans="2:15">
      <c r="B20" t="s">
        <v>2267</v>
      </c>
      <c r="C20" t="s">
        <v>2268</v>
      </c>
      <c r="D20" t="s">
        <v>126</v>
      </c>
      <c r="E20" t="s">
        <v>1883</v>
      </c>
      <c r="F20" t="s">
        <v>1887</v>
      </c>
      <c r="G20" t="s">
        <v>269</v>
      </c>
      <c r="H20" t="s">
        <v>270</v>
      </c>
      <c r="I20" t="s">
        <v>105</v>
      </c>
      <c r="J20" s="78">
        <v>52133</v>
      </c>
      <c r="K20" s="78">
        <v>138.07</v>
      </c>
      <c r="L20" s="78">
        <v>71.9800331</v>
      </c>
      <c r="M20" s="79">
        <v>0</v>
      </c>
      <c r="N20" s="79">
        <v>1E-4</v>
      </c>
      <c r="O20" s="79">
        <v>0</v>
      </c>
    </row>
    <row r="21" spans="2:15">
      <c r="B21" t="s">
        <v>2269</v>
      </c>
      <c r="C21" t="s">
        <v>2270</v>
      </c>
      <c r="D21" t="s">
        <v>103</v>
      </c>
      <c r="E21" t="s">
        <v>1917</v>
      </c>
      <c r="F21" t="s">
        <v>126</v>
      </c>
      <c r="G21" t="s">
        <v>269</v>
      </c>
      <c r="H21" t="s">
        <v>270</v>
      </c>
      <c r="I21" t="s">
        <v>105</v>
      </c>
      <c r="J21" s="78">
        <v>23798</v>
      </c>
      <c r="K21" s="78">
        <v>134.52000000000001</v>
      </c>
      <c r="L21" s="78">
        <v>32.013069600000001</v>
      </c>
      <c r="M21" s="79">
        <v>0</v>
      </c>
      <c r="N21" s="79">
        <v>0</v>
      </c>
      <c r="O21" s="79">
        <v>0</v>
      </c>
    </row>
    <row r="22" spans="2:15">
      <c r="B22" s="80" t="s">
        <v>992</v>
      </c>
      <c r="C22" s="16"/>
      <c r="D22" s="16"/>
      <c r="E22" s="16"/>
      <c r="J22" s="82">
        <v>0</v>
      </c>
      <c r="L22" s="82">
        <v>0</v>
      </c>
      <c r="N22" s="81">
        <v>0</v>
      </c>
      <c r="O22" s="81">
        <v>0</v>
      </c>
    </row>
    <row r="23" spans="2:15">
      <c r="B23" t="s">
        <v>269</v>
      </c>
      <c r="C23" t="s">
        <v>269</v>
      </c>
      <c r="D23" s="16"/>
      <c r="E23" s="16"/>
      <c r="F23" t="s">
        <v>269</v>
      </c>
      <c r="G23" t="s">
        <v>269</v>
      </c>
      <c r="I23" t="s">
        <v>269</v>
      </c>
      <c r="J23" s="78">
        <v>0</v>
      </c>
      <c r="K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277</v>
      </c>
      <c r="C24" s="16"/>
      <c r="D24" s="16"/>
      <c r="E24" s="16"/>
      <c r="J24" s="82">
        <v>3634738.99</v>
      </c>
      <c r="L24" s="82">
        <v>725788.52099705185</v>
      </c>
      <c r="N24" s="81">
        <v>0.99960000000000004</v>
      </c>
      <c r="O24" s="81">
        <v>3.8199999999999998E-2</v>
      </c>
    </row>
    <row r="25" spans="2:15">
      <c r="B25" s="80" t="s">
        <v>2260</v>
      </c>
      <c r="C25" s="16"/>
      <c r="D25" s="16"/>
      <c r="E25" s="16"/>
      <c r="J25" s="82">
        <v>382644.32</v>
      </c>
      <c r="L25" s="82">
        <v>13277.084449996801</v>
      </c>
      <c r="N25" s="81">
        <v>1.83E-2</v>
      </c>
      <c r="O25" s="81">
        <v>6.9999999999999999E-4</v>
      </c>
    </row>
    <row r="26" spans="2:15">
      <c r="B26" t="s">
        <v>2271</v>
      </c>
      <c r="C26" t="s">
        <v>2272</v>
      </c>
      <c r="D26" t="s">
        <v>126</v>
      </c>
      <c r="E26" t="s">
        <v>2273</v>
      </c>
      <c r="F26" t="s">
        <v>1018</v>
      </c>
      <c r="G26" t="s">
        <v>269</v>
      </c>
      <c r="H26" t="s">
        <v>270</v>
      </c>
      <c r="I26" t="s">
        <v>109</v>
      </c>
      <c r="J26" s="78">
        <v>382644.32</v>
      </c>
      <c r="K26" s="78">
        <v>1004</v>
      </c>
      <c r="L26" s="78">
        <v>13277.084449996801</v>
      </c>
      <c r="M26" s="79">
        <v>1E-4</v>
      </c>
      <c r="N26" s="79">
        <v>1.83E-2</v>
      </c>
      <c r="O26" s="79">
        <v>6.9999999999999999E-4</v>
      </c>
    </row>
    <row r="27" spans="2:15">
      <c r="B27" s="80" t="s">
        <v>2261</v>
      </c>
      <c r="C27" s="16"/>
      <c r="D27" s="16"/>
      <c r="E27" s="16"/>
      <c r="J27" s="82">
        <v>1329167.4099999999</v>
      </c>
      <c r="L27" s="82">
        <v>418072.31974266295</v>
      </c>
      <c r="N27" s="81">
        <v>0.57579999999999998</v>
      </c>
      <c r="O27" s="81">
        <v>2.1999999999999999E-2</v>
      </c>
    </row>
    <row r="28" spans="2:15">
      <c r="B28" t="s">
        <v>2274</v>
      </c>
      <c r="C28" t="s">
        <v>2275</v>
      </c>
      <c r="D28" t="s">
        <v>126</v>
      </c>
      <c r="E28" t="s">
        <v>2276</v>
      </c>
      <c r="F28" t="s">
        <v>1018</v>
      </c>
      <c r="G28" t="s">
        <v>1036</v>
      </c>
      <c r="H28" t="s">
        <v>276</v>
      </c>
      <c r="I28" t="s">
        <v>113</v>
      </c>
      <c r="J28" s="78">
        <v>6022.76</v>
      </c>
      <c r="K28" s="78">
        <v>98805.46</v>
      </c>
      <c r="L28" s="78">
        <v>23078.4535357596</v>
      </c>
      <c r="M28" s="79">
        <v>0</v>
      </c>
      <c r="N28" s="79">
        <v>3.1800000000000002E-2</v>
      </c>
      <c r="O28" s="79">
        <v>1.1999999999999999E-3</v>
      </c>
    </row>
    <row r="29" spans="2:15">
      <c r="B29" t="s">
        <v>2277</v>
      </c>
      <c r="C29" t="s">
        <v>2278</v>
      </c>
      <c r="D29" t="s">
        <v>126</v>
      </c>
      <c r="E29" t="s">
        <v>2279</v>
      </c>
      <c r="F29" t="s">
        <v>1018</v>
      </c>
      <c r="G29" t="s">
        <v>269</v>
      </c>
      <c r="H29" t="s">
        <v>270</v>
      </c>
      <c r="I29" t="s">
        <v>109</v>
      </c>
      <c r="J29" s="78">
        <v>457.74</v>
      </c>
      <c r="K29" s="78">
        <v>1053173</v>
      </c>
      <c r="L29" s="78">
        <v>16660.664375731201</v>
      </c>
      <c r="M29" s="79">
        <v>0</v>
      </c>
      <c r="N29" s="79">
        <v>2.29E-2</v>
      </c>
      <c r="O29" s="79">
        <v>8.9999999999999998E-4</v>
      </c>
    </row>
    <row r="30" spans="2:15">
      <c r="B30" t="s">
        <v>2280</v>
      </c>
      <c r="C30" t="s">
        <v>2281</v>
      </c>
      <c r="D30" t="s">
        <v>126</v>
      </c>
      <c r="E30" t="s">
        <v>2282</v>
      </c>
      <c r="F30" t="s">
        <v>1018</v>
      </c>
      <c r="G30" t="s">
        <v>269</v>
      </c>
      <c r="H30" t="s">
        <v>270</v>
      </c>
      <c r="I30" t="s">
        <v>113</v>
      </c>
      <c r="J30" s="78">
        <v>35140.76</v>
      </c>
      <c r="K30" s="78">
        <v>15266</v>
      </c>
      <c r="L30" s="78">
        <v>20804.946816649001</v>
      </c>
      <c r="M30" s="79">
        <v>1.3299999999999999E-2</v>
      </c>
      <c r="N30" s="79">
        <v>2.87E-2</v>
      </c>
      <c r="O30" s="79">
        <v>1.1000000000000001E-3</v>
      </c>
    </row>
    <row r="31" spans="2:15">
      <c r="B31" t="s">
        <v>2283</v>
      </c>
      <c r="C31" t="s">
        <v>2284</v>
      </c>
      <c r="D31" t="s">
        <v>126</v>
      </c>
      <c r="E31" t="s">
        <v>2285</v>
      </c>
      <c r="F31" t="s">
        <v>1018</v>
      </c>
      <c r="G31" t="s">
        <v>269</v>
      </c>
      <c r="H31" t="s">
        <v>270</v>
      </c>
      <c r="I31" t="s">
        <v>113</v>
      </c>
      <c r="J31" s="78">
        <v>15.19</v>
      </c>
      <c r="K31" s="78">
        <v>19255.740000000002</v>
      </c>
      <c r="L31" s="78">
        <v>11.3435290908492</v>
      </c>
      <c r="M31" s="79">
        <v>0</v>
      </c>
      <c r="N31" s="79">
        <v>0</v>
      </c>
      <c r="O31" s="79">
        <v>0</v>
      </c>
    </row>
    <row r="32" spans="2:15">
      <c r="B32" t="s">
        <v>2286</v>
      </c>
      <c r="C32" t="s">
        <v>2287</v>
      </c>
      <c r="D32" t="s">
        <v>126</v>
      </c>
      <c r="E32" t="s">
        <v>1053</v>
      </c>
      <c r="F32" t="s">
        <v>1018</v>
      </c>
      <c r="G32" t="s">
        <v>269</v>
      </c>
      <c r="H32" t="s">
        <v>270</v>
      </c>
      <c r="I32" t="s">
        <v>109</v>
      </c>
      <c r="J32" s="78">
        <v>7190.47</v>
      </c>
      <c r="K32" s="78">
        <v>135328</v>
      </c>
      <c r="L32" s="78">
        <v>33629.365698969603</v>
      </c>
      <c r="M32" s="79">
        <v>0</v>
      </c>
      <c r="N32" s="79">
        <v>4.6300000000000001E-2</v>
      </c>
      <c r="O32" s="79">
        <v>1.8E-3</v>
      </c>
    </row>
    <row r="33" spans="2:15">
      <c r="B33" t="s">
        <v>2288</v>
      </c>
      <c r="C33" t="s">
        <v>2289</v>
      </c>
      <c r="D33" t="s">
        <v>126</v>
      </c>
      <c r="E33" t="s">
        <v>2290</v>
      </c>
      <c r="F33" t="s">
        <v>1018</v>
      </c>
      <c r="G33" t="s">
        <v>269</v>
      </c>
      <c r="H33" t="s">
        <v>270</v>
      </c>
      <c r="I33" t="s">
        <v>109</v>
      </c>
      <c r="J33" s="78">
        <v>693535.15</v>
      </c>
      <c r="K33" s="78">
        <v>1448</v>
      </c>
      <c r="L33" s="78">
        <v>34706.496287232003</v>
      </c>
      <c r="M33" s="79">
        <v>0</v>
      </c>
      <c r="N33" s="79">
        <v>4.7800000000000002E-2</v>
      </c>
      <c r="O33" s="79">
        <v>1.8E-3</v>
      </c>
    </row>
    <row r="34" spans="2:15">
      <c r="B34" t="s">
        <v>2291</v>
      </c>
      <c r="C34" t="s">
        <v>2292</v>
      </c>
      <c r="D34" t="s">
        <v>126</v>
      </c>
      <c r="E34" t="s">
        <v>2293</v>
      </c>
      <c r="F34" t="s">
        <v>1018</v>
      </c>
      <c r="G34" t="s">
        <v>269</v>
      </c>
      <c r="H34" t="s">
        <v>270</v>
      </c>
      <c r="I34" t="s">
        <v>109</v>
      </c>
      <c r="J34" s="78">
        <v>68816.37</v>
      </c>
      <c r="K34" s="78">
        <v>13094.15</v>
      </c>
      <c r="L34" s="78">
        <v>31141.735069898899</v>
      </c>
      <c r="M34" s="79">
        <v>0</v>
      </c>
      <c r="N34" s="79">
        <v>4.2900000000000001E-2</v>
      </c>
      <c r="O34" s="79">
        <v>1.6000000000000001E-3</v>
      </c>
    </row>
    <row r="35" spans="2:15">
      <c r="B35" t="s">
        <v>2294</v>
      </c>
      <c r="C35" t="s">
        <v>2295</v>
      </c>
      <c r="D35" t="s">
        <v>126</v>
      </c>
      <c r="E35" t="s">
        <v>2296</v>
      </c>
      <c r="F35" t="s">
        <v>1018</v>
      </c>
      <c r="G35" t="s">
        <v>269</v>
      </c>
      <c r="H35" t="s">
        <v>270</v>
      </c>
      <c r="I35" t="s">
        <v>109</v>
      </c>
      <c r="J35" s="78">
        <v>531.09</v>
      </c>
      <c r="K35" s="78">
        <v>1201639</v>
      </c>
      <c r="L35" s="78">
        <v>22055.447456985599</v>
      </c>
      <c r="M35" s="79">
        <v>0</v>
      </c>
      <c r="N35" s="79">
        <v>3.04E-2</v>
      </c>
      <c r="O35" s="79">
        <v>1.1999999999999999E-3</v>
      </c>
    </row>
    <row r="36" spans="2:15">
      <c r="B36" t="s">
        <v>2297</v>
      </c>
      <c r="C36" t="s">
        <v>2298</v>
      </c>
      <c r="D36" t="s">
        <v>126</v>
      </c>
      <c r="E36" t="s">
        <v>2276</v>
      </c>
      <c r="F36" t="s">
        <v>1018</v>
      </c>
      <c r="G36" t="s">
        <v>269</v>
      </c>
      <c r="H36" t="s">
        <v>270</v>
      </c>
      <c r="I36" t="s">
        <v>116</v>
      </c>
      <c r="J36" s="78">
        <v>8308.4500000000007</v>
      </c>
      <c r="K36" s="78">
        <v>114692</v>
      </c>
      <c r="L36" s="78">
        <v>43449.962543197697</v>
      </c>
      <c r="M36" s="79">
        <v>0</v>
      </c>
      <c r="N36" s="79">
        <v>5.9799999999999999E-2</v>
      </c>
      <c r="O36" s="79">
        <v>2.3E-3</v>
      </c>
    </row>
    <row r="37" spans="2:15">
      <c r="B37" t="s">
        <v>2299</v>
      </c>
      <c r="C37" t="s">
        <v>2300</v>
      </c>
      <c r="D37" t="s">
        <v>126</v>
      </c>
      <c r="E37" t="s">
        <v>2276</v>
      </c>
      <c r="F37" t="s">
        <v>1018</v>
      </c>
      <c r="G37" t="s">
        <v>269</v>
      </c>
      <c r="H37" t="s">
        <v>270</v>
      </c>
      <c r="I37" t="s">
        <v>113</v>
      </c>
      <c r="J37" s="78">
        <v>6842.9</v>
      </c>
      <c r="K37" s="78">
        <v>194854</v>
      </c>
      <c r="L37" s="78">
        <v>51710.617144221302</v>
      </c>
      <c r="M37" s="79">
        <v>0</v>
      </c>
      <c r="N37" s="79">
        <v>7.1199999999999999E-2</v>
      </c>
      <c r="O37" s="79">
        <v>2.7000000000000001E-3</v>
      </c>
    </row>
    <row r="38" spans="2:15">
      <c r="B38" t="s">
        <v>2301</v>
      </c>
      <c r="C38" t="s">
        <v>2302</v>
      </c>
      <c r="D38" t="s">
        <v>126</v>
      </c>
      <c r="E38" t="s">
        <v>2303</v>
      </c>
      <c r="F38" t="s">
        <v>1018</v>
      </c>
      <c r="G38" t="s">
        <v>269</v>
      </c>
      <c r="H38" t="s">
        <v>270</v>
      </c>
      <c r="I38" t="s">
        <v>109</v>
      </c>
      <c r="J38" s="78">
        <v>10355.59</v>
      </c>
      <c r="K38" s="78">
        <v>105203.5</v>
      </c>
      <c r="L38" s="78">
        <v>37651.195442246397</v>
      </c>
      <c r="M38" s="79">
        <v>0</v>
      </c>
      <c r="N38" s="79">
        <v>5.1900000000000002E-2</v>
      </c>
      <c r="O38" s="79">
        <v>2E-3</v>
      </c>
    </row>
    <row r="39" spans="2:15">
      <c r="B39" t="s">
        <v>2304</v>
      </c>
      <c r="C39" t="s">
        <v>2305</v>
      </c>
      <c r="D39" t="s">
        <v>126</v>
      </c>
      <c r="E39" t="s">
        <v>2306</v>
      </c>
      <c r="F39" t="s">
        <v>1018</v>
      </c>
      <c r="G39" t="s">
        <v>269</v>
      </c>
      <c r="H39" t="s">
        <v>270</v>
      </c>
      <c r="I39" t="s">
        <v>109</v>
      </c>
      <c r="J39" s="78">
        <v>29012.94</v>
      </c>
      <c r="K39" s="78">
        <v>31862.69</v>
      </c>
      <c r="L39" s="78">
        <v>31948.311624489201</v>
      </c>
      <c r="M39" s="79">
        <v>0</v>
      </c>
      <c r="N39" s="79">
        <v>4.3999999999999997E-2</v>
      </c>
      <c r="O39" s="79">
        <v>1.6999999999999999E-3</v>
      </c>
    </row>
    <row r="40" spans="2:15">
      <c r="B40" t="s">
        <v>2307</v>
      </c>
      <c r="C40" t="s">
        <v>2305</v>
      </c>
      <c r="D40" t="s">
        <v>126</v>
      </c>
      <c r="E40" t="s">
        <v>2145</v>
      </c>
      <c r="F40" t="s">
        <v>1949</v>
      </c>
      <c r="G40" t="s">
        <v>269</v>
      </c>
      <c r="H40" t="s">
        <v>270</v>
      </c>
      <c r="I40" t="s">
        <v>109</v>
      </c>
      <c r="J40" s="78">
        <v>1008</v>
      </c>
      <c r="K40" s="78">
        <v>31862.69</v>
      </c>
      <c r="L40" s="78">
        <v>1109.9839629312</v>
      </c>
      <c r="M40" s="79">
        <v>1E-4</v>
      </c>
      <c r="N40" s="79">
        <v>1.5E-3</v>
      </c>
      <c r="O40" s="79">
        <v>1E-4</v>
      </c>
    </row>
    <row r="41" spans="2:15">
      <c r="B41" t="s">
        <v>2308</v>
      </c>
      <c r="C41" t="s">
        <v>2309</v>
      </c>
      <c r="D41" t="s">
        <v>126</v>
      </c>
      <c r="E41" t="s">
        <v>2310</v>
      </c>
      <c r="F41" t="s">
        <v>1018</v>
      </c>
      <c r="G41" t="s">
        <v>269</v>
      </c>
      <c r="H41" t="s">
        <v>270</v>
      </c>
      <c r="I41" t="s">
        <v>109</v>
      </c>
      <c r="J41" s="78">
        <v>400167.71</v>
      </c>
      <c r="K41" s="78">
        <v>1797</v>
      </c>
      <c r="L41" s="78">
        <v>24852.143515507199</v>
      </c>
      <c r="M41" s="79">
        <v>0</v>
      </c>
      <c r="N41" s="79">
        <v>3.4200000000000001E-2</v>
      </c>
      <c r="O41" s="79">
        <v>1.2999999999999999E-3</v>
      </c>
    </row>
    <row r="42" spans="2:15">
      <c r="B42" t="s">
        <v>2311</v>
      </c>
      <c r="C42" t="s">
        <v>2312</v>
      </c>
      <c r="D42" t="s">
        <v>126</v>
      </c>
      <c r="E42" t="s">
        <v>2313</v>
      </c>
      <c r="F42" t="s">
        <v>1047</v>
      </c>
      <c r="G42" t="s">
        <v>269</v>
      </c>
      <c r="H42" t="s">
        <v>270</v>
      </c>
      <c r="I42" t="s">
        <v>109</v>
      </c>
      <c r="J42" s="78">
        <v>3339.54</v>
      </c>
      <c r="K42" s="78">
        <v>198843.8</v>
      </c>
      <c r="L42" s="78">
        <v>22949.458232325</v>
      </c>
      <c r="M42" s="79">
        <v>0</v>
      </c>
      <c r="N42" s="79">
        <v>3.1600000000000003E-2</v>
      </c>
      <c r="O42" s="79">
        <v>1.1999999999999999E-3</v>
      </c>
    </row>
    <row r="43" spans="2:15">
      <c r="B43" t="s">
        <v>2314</v>
      </c>
      <c r="C43" t="s">
        <v>2315</v>
      </c>
      <c r="D43" t="s">
        <v>126</v>
      </c>
      <c r="E43" t="s">
        <v>2276</v>
      </c>
      <c r="F43" t="s">
        <v>1018</v>
      </c>
      <c r="G43" t="s">
        <v>269</v>
      </c>
      <c r="H43" t="s">
        <v>270</v>
      </c>
      <c r="I43" t="s">
        <v>113</v>
      </c>
      <c r="J43" s="78">
        <v>54456.92</v>
      </c>
      <c r="K43" s="78">
        <v>9751</v>
      </c>
      <c r="L43" s="78">
        <v>20593.607594811401</v>
      </c>
      <c r="M43" s="79">
        <v>0</v>
      </c>
      <c r="N43" s="79">
        <v>2.8400000000000002E-2</v>
      </c>
      <c r="O43" s="79">
        <v>1.1000000000000001E-3</v>
      </c>
    </row>
    <row r="44" spans="2:15">
      <c r="B44" t="s">
        <v>2316</v>
      </c>
      <c r="C44" t="s">
        <v>2315</v>
      </c>
      <c r="D44" t="s">
        <v>126</v>
      </c>
      <c r="E44" t="s">
        <v>1059</v>
      </c>
      <c r="F44" t="s">
        <v>1018</v>
      </c>
      <c r="G44" t="s">
        <v>269</v>
      </c>
      <c r="H44" t="s">
        <v>270</v>
      </c>
      <c r="I44" t="s">
        <v>113</v>
      </c>
      <c r="J44" s="78">
        <v>12.58</v>
      </c>
      <c r="K44" s="78">
        <v>9780</v>
      </c>
      <c r="L44" s="78">
        <v>4.7714425368000004</v>
      </c>
      <c r="M44" s="79">
        <v>0</v>
      </c>
      <c r="N44" s="79">
        <v>0</v>
      </c>
      <c r="O44" s="79">
        <v>0</v>
      </c>
    </row>
    <row r="45" spans="2:15">
      <c r="B45" t="s">
        <v>2317</v>
      </c>
      <c r="C45" t="s">
        <v>2318</v>
      </c>
      <c r="D45" t="s">
        <v>126</v>
      </c>
      <c r="E45" t="s">
        <v>1193</v>
      </c>
      <c r="F45" t="s">
        <v>1949</v>
      </c>
      <c r="G45" t="s">
        <v>269</v>
      </c>
      <c r="H45" t="s">
        <v>270</v>
      </c>
      <c r="I45" t="s">
        <v>109</v>
      </c>
      <c r="J45" s="78">
        <v>3953.25</v>
      </c>
      <c r="K45" s="78">
        <v>12544</v>
      </c>
      <c r="L45" s="78">
        <v>1713.8154700800001</v>
      </c>
      <c r="M45" s="79">
        <v>1.4E-3</v>
      </c>
      <c r="N45" s="79">
        <v>2.3999999999999998E-3</v>
      </c>
      <c r="O45" s="79">
        <v>1E-4</v>
      </c>
    </row>
    <row r="46" spans="2:15">
      <c r="B46" s="80" t="s">
        <v>93</v>
      </c>
      <c r="C46" s="16"/>
      <c r="D46" s="16"/>
      <c r="E46" s="16"/>
      <c r="J46" s="82">
        <v>1922927.26</v>
      </c>
      <c r="L46" s="82">
        <v>294439.11680439208</v>
      </c>
      <c r="N46" s="81">
        <v>0.40550000000000003</v>
      </c>
      <c r="O46" s="81">
        <v>1.55E-2</v>
      </c>
    </row>
    <row r="47" spans="2:15">
      <c r="B47" t="s">
        <v>2319</v>
      </c>
      <c r="C47" t="s">
        <v>2320</v>
      </c>
      <c r="D47" t="s">
        <v>126</v>
      </c>
      <c r="E47" t="s">
        <v>1713</v>
      </c>
      <c r="F47" t="s">
        <v>1018</v>
      </c>
      <c r="G47" t="s">
        <v>269</v>
      </c>
      <c r="H47" t="s">
        <v>270</v>
      </c>
      <c r="I47" t="s">
        <v>109</v>
      </c>
      <c r="J47" s="78">
        <v>1301285.3500000001</v>
      </c>
      <c r="K47" s="78">
        <v>1563.4</v>
      </c>
      <c r="L47" s="78">
        <v>70309.884079526295</v>
      </c>
      <c r="M47" s="79">
        <v>0</v>
      </c>
      <c r="N47" s="79">
        <v>9.6799999999999997E-2</v>
      </c>
      <c r="O47" s="79">
        <v>3.7000000000000002E-3</v>
      </c>
    </row>
    <row r="48" spans="2:15">
      <c r="B48" t="s">
        <v>2321</v>
      </c>
      <c r="C48" t="s">
        <v>2322</v>
      </c>
      <c r="D48" t="s">
        <v>126</v>
      </c>
      <c r="E48" t="s">
        <v>2323</v>
      </c>
      <c r="F48" t="s">
        <v>1018</v>
      </c>
      <c r="G48" t="s">
        <v>269</v>
      </c>
      <c r="H48" t="s">
        <v>270</v>
      </c>
      <c r="I48" t="s">
        <v>116</v>
      </c>
      <c r="J48" s="78">
        <v>119806.35</v>
      </c>
      <c r="K48" s="78">
        <v>16399.280000000021</v>
      </c>
      <c r="L48" s="78">
        <v>89586.153088278603</v>
      </c>
      <c r="M48" s="79">
        <v>0</v>
      </c>
      <c r="N48" s="79">
        <v>0.1234</v>
      </c>
      <c r="O48" s="79">
        <v>4.7000000000000002E-3</v>
      </c>
    </row>
    <row r="49" spans="2:15">
      <c r="B49" t="s">
        <v>2324</v>
      </c>
      <c r="C49" t="s">
        <v>2325</v>
      </c>
      <c r="D49" t="s">
        <v>126</v>
      </c>
      <c r="E49" t="s">
        <v>2326</v>
      </c>
      <c r="F49" t="s">
        <v>1018</v>
      </c>
      <c r="G49" t="s">
        <v>269</v>
      </c>
      <c r="H49" t="s">
        <v>270</v>
      </c>
      <c r="I49" t="s">
        <v>113</v>
      </c>
      <c r="J49" s="78">
        <v>66993.16</v>
      </c>
      <c r="K49" s="78">
        <v>3053</v>
      </c>
      <c r="L49" s="78">
        <v>7932.0870161093599</v>
      </c>
      <c r="M49" s="79">
        <v>0</v>
      </c>
      <c r="N49" s="79">
        <v>1.09E-2</v>
      </c>
      <c r="O49" s="79">
        <v>4.0000000000000002E-4</v>
      </c>
    </row>
    <row r="50" spans="2:15">
      <c r="B50" t="s">
        <v>2327</v>
      </c>
      <c r="C50" t="s">
        <v>2328</v>
      </c>
      <c r="D50" t="s">
        <v>126</v>
      </c>
      <c r="E50" t="s">
        <v>2326</v>
      </c>
      <c r="F50" t="s">
        <v>1018</v>
      </c>
      <c r="G50" t="s">
        <v>269</v>
      </c>
      <c r="H50" t="s">
        <v>270</v>
      </c>
      <c r="I50" t="s">
        <v>201</v>
      </c>
      <c r="J50" s="78">
        <v>258912.07</v>
      </c>
      <c r="K50" s="78">
        <v>143000</v>
      </c>
      <c r="L50" s="78">
        <v>11791.168951404699</v>
      </c>
      <c r="M50" s="79">
        <v>0</v>
      </c>
      <c r="N50" s="79">
        <v>1.6199999999999999E-2</v>
      </c>
      <c r="O50" s="79">
        <v>5.9999999999999995E-4</v>
      </c>
    </row>
    <row r="51" spans="2:15">
      <c r="B51" t="s">
        <v>2329</v>
      </c>
      <c r="C51" t="s">
        <v>2330</v>
      </c>
      <c r="D51" t="s">
        <v>126</v>
      </c>
      <c r="E51" t="s">
        <v>2331</v>
      </c>
      <c r="F51" t="s">
        <v>1887</v>
      </c>
      <c r="G51" t="s">
        <v>269</v>
      </c>
      <c r="H51" t="s">
        <v>270</v>
      </c>
      <c r="I51" t="s">
        <v>113</v>
      </c>
      <c r="J51" s="78">
        <v>5775.24</v>
      </c>
      <c r="K51" s="78">
        <v>32228</v>
      </c>
      <c r="L51" s="78">
        <v>7218.2778273110398</v>
      </c>
      <c r="M51" s="79">
        <v>0</v>
      </c>
      <c r="N51" s="79">
        <v>9.9000000000000008E-3</v>
      </c>
      <c r="O51" s="79">
        <v>4.0000000000000002E-4</v>
      </c>
    </row>
    <row r="52" spans="2:15">
      <c r="B52" t="s">
        <v>2332</v>
      </c>
      <c r="C52" t="s">
        <v>2333</v>
      </c>
      <c r="D52" t="s">
        <v>126</v>
      </c>
      <c r="E52" t="s">
        <v>2334</v>
      </c>
      <c r="F52" t="s">
        <v>1018</v>
      </c>
      <c r="G52" t="s">
        <v>269</v>
      </c>
      <c r="H52" t="s">
        <v>270</v>
      </c>
      <c r="I52" t="s">
        <v>201</v>
      </c>
      <c r="J52" s="78">
        <v>33781.89</v>
      </c>
      <c r="K52" s="78">
        <v>1085115</v>
      </c>
      <c r="L52" s="78">
        <v>11674.229811134101</v>
      </c>
      <c r="M52" s="79">
        <v>0</v>
      </c>
      <c r="N52" s="79">
        <v>1.61E-2</v>
      </c>
      <c r="O52" s="79">
        <v>5.9999999999999995E-4</v>
      </c>
    </row>
    <row r="53" spans="2:15">
      <c r="B53" t="s">
        <v>2335</v>
      </c>
      <c r="C53" t="s">
        <v>2336</v>
      </c>
      <c r="D53" t="s">
        <v>126</v>
      </c>
      <c r="E53" t="s">
        <v>2131</v>
      </c>
      <c r="F53" t="s">
        <v>1018</v>
      </c>
      <c r="G53" t="s">
        <v>269</v>
      </c>
      <c r="H53" t="s">
        <v>270</v>
      </c>
      <c r="I53" t="s">
        <v>109</v>
      </c>
      <c r="J53" s="78">
        <v>136373.20000000001</v>
      </c>
      <c r="K53" s="78">
        <v>20353.520000000022</v>
      </c>
      <c r="L53" s="78">
        <v>95927.316030628004</v>
      </c>
      <c r="M53" s="79">
        <v>0</v>
      </c>
      <c r="N53" s="79">
        <v>0.1321</v>
      </c>
      <c r="O53" s="79">
        <v>5.1000000000000004E-3</v>
      </c>
    </row>
    <row r="54" spans="2:15">
      <c r="B54" s="80" t="s">
        <v>992</v>
      </c>
      <c r="C54" s="16"/>
      <c r="D54" s="16"/>
      <c r="E54" s="16"/>
      <c r="J54" s="82">
        <v>0</v>
      </c>
      <c r="L54" s="82">
        <v>0</v>
      </c>
      <c r="N54" s="81">
        <v>0</v>
      </c>
      <c r="O54" s="81">
        <v>0</v>
      </c>
    </row>
    <row r="55" spans="2:15">
      <c r="B55" t="s">
        <v>269</v>
      </c>
      <c r="C55" t="s">
        <v>269</v>
      </c>
      <c r="D55" s="16"/>
      <c r="E55" s="16"/>
      <c r="F55" t="s">
        <v>269</v>
      </c>
      <c r="G55" t="s">
        <v>269</v>
      </c>
      <c r="I55" t="s">
        <v>269</v>
      </c>
      <c r="J55" s="78">
        <v>0</v>
      </c>
      <c r="K55" s="78">
        <v>0</v>
      </c>
      <c r="L55" s="78">
        <v>0</v>
      </c>
      <c r="M55" s="79">
        <v>0</v>
      </c>
      <c r="N55" s="79">
        <v>0</v>
      </c>
      <c r="O55" s="79">
        <v>0</v>
      </c>
    </row>
    <row r="56" spans="2:15">
      <c r="B56" t="s">
        <v>279</v>
      </c>
      <c r="C56" s="16"/>
      <c r="D56" s="16"/>
      <c r="E56" s="16"/>
    </row>
    <row r="57" spans="2:15">
      <c r="B57" t="s">
        <v>379</v>
      </c>
      <c r="C57" s="16"/>
      <c r="D57" s="16"/>
      <c r="E57" s="16"/>
    </row>
    <row r="58" spans="2:15">
      <c r="B58" t="s">
        <v>380</v>
      </c>
      <c r="C58" s="16"/>
      <c r="D58" s="16"/>
      <c r="E58" s="16"/>
    </row>
    <row r="59" spans="2:15">
      <c r="B59" t="s">
        <v>381</v>
      </c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1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9">
        <v>43830</v>
      </c>
      <c r="E1" s="16"/>
    </row>
    <row r="2" spans="2:60">
      <c r="B2" s="2" t="s">
        <v>1</v>
      </c>
      <c r="C2" s="12" t="s">
        <v>196</v>
      </c>
      <c r="E2" s="16"/>
    </row>
    <row r="3" spans="2:60">
      <c r="B3" s="2" t="s">
        <v>2</v>
      </c>
      <c r="C3" s="26" t="s">
        <v>4158</v>
      </c>
      <c r="E3" s="16"/>
    </row>
    <row r="4" spans="2:60">
      <c r="B4" s="2" t="s">
        <v>3</v>
      </c>
    </row>
    <row r="5" spans="2:60">
      <c r="B5" s="75" t="s">
        <v>197</v>
      </c>
      <c r="C5" t="s">
        <v>198</v>
      </c>
    </row>
    <row r="6" spans="2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0" ht="26.25" customHeight="1">
      <c r="B7" s="109" t="s">
        <v>98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140396.20000000001</v>
      </c>
      <c r="H11" s="7"/>
      <c r="I11" s="76">
        <v>245.25525592</v>
      </c>
      <c r="J11" s="25"/>
      <c r="K11" s="77">
        <v>1</v>
      </c>
      <c r="L11" s="77">
        <v>0</v>
      </c>
      <c r="BC11" s="16"/>
      <c r="BD11" s="19"/>
      <c r="BE11" s="16"/>
      <c r="BG11" s="16"/>
    </row>
    <row r="12" spans="2:60">
      <c r="B12" s="80" t="s">
        <v>206</v>
      </c>
      <c r="D12" s="16"/>
      <c r="E12" s="16"/>
      <c r="G12" s="82">
        <v>140396.20000000001</v>
      </c>
      <c r="I12" s="82">
        <v>245.25525592</v>
      </c>
      <c r="K12" s="81">
        <v>1</v>
      </c>
      <c r="L12" s="81">
        <v>0</v>
      </c>
    </row>
    <row r="13" spans="2:60">
      <c r="B13" s="80" t="s">
        <v>2337</v>
      </c>
      <c r="D13" s="16"/>
      <c r="E13" s="16"/>
      <c r="G13" s="82">
        <v>140396.20000000001</v>
      </c>
      <c r="I13" s="82">
        <v>245.25525592</v>
      </c>
      <c r="K13" s="81">
        <v>1</v>
      </c>
      <c r="L13" s="81">
        <v>0</v>
      </c>
    </row>
    <row r="14" spans="2:60">
      <c r="B14" t="s">
        <v>2338</v>
      </c>
      <c r="C14" t="s">
        <v>2339</v>
      </c>
      <c r="D14" t="s">
        <v>103</v>
      </c>
      <c r="E14" t="s">
        <v>128</v>
      </c>
      <c r="F14" t="s">
        <v>105</v>
      </c>
      <c r="G14" s="78">
        <v>27981.83</v>
      </c>
      <c r="H14" s="78">
        <v>50.1</v>
      </c>
      <c r="I14" s="78">
        <v>14.018896829999999</v>
      </c>
      <c r="J14" s="79">
        <v>2.3300000000000001E-2</v>
      </c>
      <c r="K14" s="79">
        <v>5.7200000000000001E-2</v>
      </c>
      <c r="L14" s="79">
        <v>0</v>
      </c>
    </row>
    <row r="15" spans="2:60">
      <c r="B15" t="s">
        <v>2340</v>
      </c>
      <c r="C15" t="s">
        <v>2341</v>
      </c>
      <c r="D15" t="s">
        <v>103</v>
      </c>
      <c r="E15" t="s">
        <v>128</v>
      </c>
      <c r="F15" t="s">
        <v>105</v>
      </c>
      <c r="G15" s="78">
        <v>112414.37</v>
      </c>
      <c r="H15" s="78">
        <v>205.7</v>
      </c>
      <c r="I15" s="78">
        <v>231.23635909000001</v>
      </c>
      <c r="J15" s="79">
        <v>1.01E-2</v>
      </c>
      <c r="K15" s="79">
        <v>0.94279999999999997</v>
      </c>
      <c r="L15" s="79">
        <v>0</v>
      </c>
    </row>
    <row r="16" spans="2:60">
      <c r="B16" s="80" t="s">
        <v>277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s="80" t="s">
        <v>2342</v>
      </c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269</v>
      </c>
      <c r="C18" t="s">
        <v>269</v>
      </c>
      <c r="D18" s="16"/>
      <c r="E18" t="s">
        <v>269</v>
      </c>
      <c r="F18" t="s">
        <v>269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t="s">
        <v>279</v>
      </c>
      <c r="D19" s="16"/>
      <c r="E19" s="16"/>
    </row>
    <row r="20" spans="2:12">
      <c r="B20" t="s">
        <v>379</v>
      </c>
      <c r="D20" s="16"/>
      <c r="E20" s="16"/>
    </row>
    <row r="21" spans="2:12">
      <c r="B21" t="s">
        <v>380</v>
      </c>
      <c r="D21" s="16"/>
      <c r="E21" s="16"/>
    </row>
    <row r="22" spans="2:12">
      <c r="B22" t="s">
        <v>381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8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אופיר שנקר</cp:lastModifiedBy>
  <dcterms:created xsi:type="dcterms:W3CDTF">2015-11-10T09:34:27Z</dcterms:created>
  <dcterms:modified xsi:type="dcterms:W3CDTF">2020-03-24T11:32:34Z</dcterms:modified>
</cp:coreProperties>
</file>