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1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19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10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12.19\"/>
    </mc:Choice>
  </mc:AlternateContent>
  <bookViews>
    <workbookView xWindow="0" yWindow="105" windowWidth="24240" windowHeight="12585" tabRatio="95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הקרן'!$B$6:$D$48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62913"/>
</workbook>
</file>

<file path=xl/calcChain.xml><?xml version="1.0" encoding="utf-8"?>
<calcChain xmlns="http://schemas.openxmlformats.org/spreadsheetml/2006/main">
  <c r="D42" i="1" l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13" i="1"/>
  <c r="D11" i="1"/>
  <c r="C42" i="1"/>
  <c r="C16" i="1" l="1"/>
  <c r="L219" i="6"/>
  <c r="L11" i="6"/>
  <c r="L86" i="6"/>
  <c r="L49" i="6"/>
  <c r="K42" i="1" l="1"/>
  <c r="Z45" i="1"/>
  <c r="Z44" i="1"/>
  <c r="H42" i="1"/>
  <c r="AH12" i="1" l="1"/>
  <c r="AH14" i="1"/>
  <c r="AH22" i="1"/>
  <c r="AH23" i="1"/>
  <c r="AH25" i="1"/>
  <c r="AH30" i="1"/>
  <c r="AH32" i="1"/>
  <c r="AH34" i="1"/>
  <c r="AH36" i="1"/>
  <c r="AH38" i="1"/>
  <c r="AH39" i="1"/>
  <c r="AH40" i="1"/>
  <c r="AH41" i="1"/>
  <c r="AG37" i="1"/>
  <c r="AH37" i="1" s="1"/>
  <c r="AG35" i="1"/>
  <c r="AH35" i="1" s="1"/>
  <c r="AG33" i="1"/>
  <c r="AH33" i="1" s="1"/>
  <c r="AG31" i="1"/>
  <c r="AH31" i="1" s="1"/>
  <c r="AG21" i="1"/>
  <c r="AH21" i="1" s="1"/>
  <c r="AG20" i="1"/>
  <c r="AH20" i="1" s="1"/>
  <c r="AG29" i="1"/>
  <c r="AH29" i="1" s="1"/>
  <c r="AG28" i="1"/>
  <c r="AH28" i="1" s="1"/>
  <c r="AG27" i="1"/>
  <c r="AH27" i="1" s="1"/>
  <c r="AG26" i="1"/>
  <c r="AH26" i="1" s="1"/>
  <c r="AG24" i="1"/>
  <c r="AH24" i="1" s="1"/>
  <c r="AG19" i="1"/>
  <c r="AH19" i="1" s="1"/>
  <c r="AG18" i="1"/>
  <c r="AH18" i="1" s="1"/>
  <c r="AG17" i="1"/>
  <c r="AH17" i="1" s="1"/>
  <c r="AG15" i="1"/>
  <c r="AH15" i="1" s="1"/>
  <c r="AG16" i="1"/>
  <c r="AH16" i="1" s="1"/>
  <c r="AG13" i="1"/>
  <c r="AH13" i="1" s="1"/>
  <c r="AG11" i="1"/>
  <c r="AG42" i="1" l="1"/>
  <c r="AH42" i="1" s="1"/>
  <c r="AH11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44" i="1" s="1"/>
  <c r="AD45" i="1" s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44" i="1" s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X44" i="1" l="1"/>
  <c r="AC44" i="1"/>
  <c r="AC45" i="1" s="1"/>
  <c r="AB44" i="1"/>
  <c r="AB45" i="1" s="1"/>
  <c r="AA45" i="1"/>
  <c r="Y44" i="1"/>
  <c r="Y45" i="1" s="1"/>
  <c r="X45" i="1"/>
  <c r="W44" i="1"/>
  <c r="W45" i="1" s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U11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44" i="1" s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44" i="1" s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44" i="1" s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44" i="1" s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44" i="1" s="1"/>
  <c r="K11" i="1"/>
  <c r="K43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44" i="1" s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H43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Q44" i="1" l="1"/>
  <c r="U44" i="1"/>
  <c r="U45" i="1" s="1"/>
  <c r="T44" i="1"/>
  <c r="T45" i="1" s="1"/>
  <c r="P44" i="1"/>
  <c r="P45" i="1" s="1"/>
  <c r="Q45" i="1"/>
  <c r="O45" i="1"/>
  <c r="N45" i="1"/>
  <c r="N44" i="1"/>
  <c r="M45" i="1"/>
  <c r="L45" i="1"/>
  <c r="J45" i="1"/>
  <c r="I44" i="1"/>
  <c r="H44" i="1"/>
  <c r="H45" i="1" s="1"/>
  <c r="AE35" i="1"/>
  <c r="G44" i="1"/>
  <c r="S45" i="1"/>
  <c r="K44" i="1"/>
  <c r="K45" i="1" s="1"/>
  <c r="I45" i="1"/>
  <c r="AE42" i="1"/>
  <c r="AF42" i="1" s="1"/>
  <c r="V44" i="1"/>
  <c r="V45" i="1" s="1"/>
  <c r="G45" i="1"/>
  <c r="R45" i="1"/>
  <c r="AE11" i="1"/>
  <c r="AF11" i="1" s="1"/>
  <c r="AD8" i="1"/>
  <c r="AC8" i="1"/>
  <c r="AB8" i="1"/>
  <c r="AA8" i="1"/>
  <c r="Y8" i="1"/>
  <c r="Y7" i="1" s="1"/>
  <c r="X8" i="1"/>
  <c r="X7" i="1" s="1"/>
  <c r="W8" i="1"/>
  <c r="W7" i="1" s="1"/>
  <c r="V8" i="1"/>
  <c r="V7" i="1" s="1"/>
  <c r="U8" i="1"/>
  <c r="U7" i="1" s="1"/>
  <c r="T8" i="1"/>
  <c r="T7" i="1" s="1"/>
  <c r="S8" i="1"/>
  <c r="S7" i="1" s="1"/>
  <c r="R8" i="1"/>
  <c r="R7" i="1" s="1"/>
  <c r="Q8" i="1"/>
  <c r="Q7" i="1" s="1"/>
  <c r="P8" i="1"/>
  <c r="P7" i="1" s="1"/>
  <c r="O8" i="1"/>
  <c r="O7" i="1" s="1"/>
  <c r="N8" i="1"/>
  <c r="N7" i="1" s="1"/>
  <c r="M8" i="1"/>
  <c r="M7" i="1" s="1"/>
  <c r="L8" i="1"/>
  <c r="L7" i="1" s="1"/>
  <c r="K8" i="1"/>
  <c r="K7" i="1" s="1"/>
  <c r="J8" i="1"/>
  <c r="J7" i="1" s="1"/>
  <c r="I8" i="1"/>
  <c r="I7" i="1" s="1"/>
  <c r="H8" i="1"/>
  <c r="H7" i="1" s="1"/>
  <c r="G8" i="1"/>
  <c r="G7" i="1" s="1"/>
  <c r="AE43" i="1"/>
  <c r="AF43" i="1" s="1"/>
  <c r="AE41" i="1"/>
  <c r="AF41" i="1" s="1"/>
  <c r="AE40" i="1"/>
  <c r="AF40" i="1" s="1"/>
  <c r="AE39" i="1"/>
  <c r="AF39" i="1" s="1"/>
  <c r="AE38" i="1"/>
  <c r="AF38" i="1" s="1"/>
  <c r="AE37" i="1"/>
  <c r="AF37" i="1" s="1"/>
  <c r="AE36" i="1"/>
  <c r="AF36" i="1" s="1"/>
  <c r="AF35" i="1"/>
  <c r="AE34" i="1"/>
  <c r="AF34" i="1" s="1"/>
  <c r="AE33" i="1"/>
  <c r="AF33" i="1" s="1"/>
  <c r="AE32" i="1"/>
  <c r="AF32" i="1" s="1"/>
  <c r="AE31" i="1"/>
  <c r="AF31" i="1" s="1"/>
  <c r="AE30" i="1"/>
  <c r="AF30" i="1" s="1"/>
  <c r="AE29" i="1"/>
  <c r="AF29" i="1" s="1"/>
  <c r="AE28" i="1"/>
  <c r="AF28" i="1" s="1"/>
  <c r="AE27" i="1"/>
  <c r="AF27" i="1" s="1"/>
  <c r="AE26" i="1"/>
  <c r="AF26" i="1" s="1"/>
  <c r="AE25" i="1"/>
  <c r="AF25" i="1" s="1"/>
  <c r="AE24" i="1"/>
  <c r="AF24" i="1" s="1"/>
  <c r="AE23" i="1"/>
  <c r="AF23" i="1" s="1"/>
  <c r="AE22" i="1"/>
  <c r="AF22" i="1" s="1"/>
  <c r="AE21" i="1"/>
  <c r="AF21" i="1" s="1"/>
  <c r="AE20" i="1"/>
  <c r="AF20" i="1" s="1"/>
  <c r="AE19" i="1"/>
  <c r="AF19" i="1" s="1"/>
  <c r="AE18" i="1"/>
  <c r="AF18" i="1" s="1"/>
  <c r="AE17" i="1"/>
  <c r="AF17" i="1" s="1"/>
  <c r="AE16" i="1"/>
  <c r="AF16" i="1" s="1"/>
  <c r="AE15" i="1"/>
  <c r="AF15" i="1" s="1"/>
  <c r="AE14" i="1"/>
  <c r="AF14" i="1" s="1"/>
  <c r="AE13" i="1"/>
  <c r="AF13" i="1" s="1"/>
  <c r="AE12" i="1"/>
  <c r="AF12" i="1" s="1"/>
  <c r="AD7" i="1"/>
  <c r="AC7" i="1"/>
  <c r="AB7" i="1"/>
  <c r="AA7" i="1"/>
  <c r="Z7" i="1"/>
  <c r="AE44" i="1" l="1"/>
  <c r="AE8" i="1"/>
</calcChain>
</file>

<file path=xl/sharedStrings.xml><?xml version="1.0" encoding="utf-8"?>
<sst xmlns="http://schemas.openxmlformats.org/spreadsheetml/2006/main" count="17268" uniqueCount="4608">
  <si>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</si>
  <si>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</si>
  <si>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</si>
  <si>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</si>
  <si>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</si>
  <si>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</si>
  <si>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</si>
  <si>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</si>
  <si>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</si>
  <si>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</si>
  <si>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</si>
  <si>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</si>
  <si>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</si>
  <si>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</si>
  <si>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</si>
  <si>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</si>
  <si>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</si>
  <si>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</si>
  <si>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</si>
  <si>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</si>
  <si>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</si>
  <si>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</si>
  <si>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</si>
  <si>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</si>
  <si>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</si>
  <si>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</si>
  <si>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</si>
  <si>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</si>
  <si>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</si>
  <si>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</si>
  <si>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</si>
  <si>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</si>
  <si>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</si>
  <si>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</si>
  <si>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</si>
  <si>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</si>
  <si>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</si>
  <si>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</si>
  <si>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</si>
  <si>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</si>
  <si>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</si>
  <si>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</si>
  <si>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</si>
  <si>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</si>
  <si>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</si>
  <si>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</si>
  <si>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</si>
  <si>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</si>
  <si>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</si>
  <si>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</si>
  <si>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</si>
  <si>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</si>
  <si>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</si>
  <si>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</si>
  <si>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</si>
  <si>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</si>
  <si>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</si>
  <si>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</si>
  <si>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</si>
  <si>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</si>
  <si>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</si>
  <si>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</si>
  <si>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</si>
  <si>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</si>
  <si>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</si>
  <si>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</si>
  <si>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</si>
  <si>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</si>
  <si>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</si>
  <si>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</si>
  <si>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</si>
  <si>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</si>
  <si>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</si>
  <si>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</si>
  <si>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</si>
  <si>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</si>
  <si>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</si>
  <si>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</si>
  <si>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</si>
  <si>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</si>
  <si>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</si>
  <si>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</si>
  <si>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</si>
  <si>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</si>
  <si>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</si>
  <si>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</si>
  <si>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</si>
  <si>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</si>
  <si>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</si>
  <si>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</si>
  <si>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</si>
  <si>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</si>
  <si>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</si>
  <si>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</si>
  <si>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</si>
  <si>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</si>
  <si>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</si>
  <si>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</si>
  <si>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</si>
  <si>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</si>
  <si>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</si>
  <si>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</si>
  <si>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</si>
  <si>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</si>
  <si>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</si>
  <si>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</si>
  <si>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</si>
  <si>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</si>
  <si>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</si>
  <si>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</si>
  <si>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</si>
  <si>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</si>
  <si>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</si>
  <si>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</si>
  <si>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</si>
  <si>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</si>
  <si>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</si>
  <si>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</si>
  <si>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</si>
  <si>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</si>
  <si>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</si>
  <si>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</si>
  <si>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</si>
  <si>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</si>
  <si>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</si>
  <si>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</si>
  <si>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</si>
  <si>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</si>
  <si>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</si>
  <si>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</si>
  <si>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</si>
  <si>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</si>
  <si>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</si>
  <si>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</si>
  <si>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</si>
  <si>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</si>
  <si>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</si>
  <si>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</si>
  <si>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</si>
  <si>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</si>
  <si>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</si>
  <si>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</si>
  <si>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</si>
  <si>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</si>
  <si>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</si>
  <si>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</si>
  <si>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</si>
  <si>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</si>
  <si>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</si>
  <si>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</si>
  <si>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</si>
  <si>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</si>
  <si>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</si>
  <si>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</si>
  <si>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</si>
  <si>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</si>
  <si>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</si>
  <si>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</si>
  <si>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</si>
  <si>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</si>
  <si>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</si>
  <si>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</si>
  <si>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</si>
  <si>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</si>
  <si>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</si>
  <si>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</si>
  <si>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</si>
  <si>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</si>
  <si>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</si>
  <si>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</si>
  <si>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</si>
  <si>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</si>
  <si>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</si>
  <si>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</si>
  <si>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</si>
  <si>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</si>
  <si>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</si>
  <si>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</si>
  <si>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</si>
  <si>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</si>
  <si>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</si>
  <si>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</si>
  <si>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</si>
  <si>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</si>
  <si>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</si>
  <si>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</si>
  <si>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</si>
  <si>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</si>
  <si>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</si>
  <si>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</si>
  <si>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</si>
  <si>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</si>
  <si>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</si>
  <si>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</si>
  <si>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</si>
  <si>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</si>
  <si>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31/12/2019</t>
  </si>
  <si>
    <t>הכשרה ביטוח משתתפות כולל</t>
  </si>
  <si>
    <t>בטוח חיים -משתתפות</t>
  </si>
  <si>
    <t>1</t>
  </si>
  <si>
    <t>קוד קופת הגמל</t>
  </si>
  <si>
    <t/>
  </si>
  <si>
    <t>בהתאם לשיטה שיושמה בדוח הכספי *</t>
  </si>
  <si>
    <t>פרנק שווצרי</t>
  </si>
  <si>
    <t>דולר הונג קונג</t>
  </si>
  <si>
    <t>סה"כ בישראל</t>
  </si>
  <si>
    <t>סה"כ יתרת מזומנים ועו"ש בש"ח</t>
  </si>
  <si>
    <t>עו'ש- בנק איגוד</t>
  </si>
  <si>
    <t>1111111111- 13- בנק איגוד</t>
  </si>
  <si>
    <t>13</t>
  </si>
  <si>
    <t>A.IL</t>
  </si>
  <si>
    <t>S&amp;P מעלות</t>
  </si>
  <si>
    <t>עו'ש- בנק לאומי</t>
  </si>
  <si>
    <t>1111111111- 10- בנק לאומי</t>
  </si>
  <si>
    <t>10</t>
  </si>
  <si>
    <t>AAA.IL</t>
  </si>
  <si>
    <t>עו'ש- בנק מזרחי</t>
  </si>
  <si>
    <t>1111111111- 20- בנק מזרחי</t>
  </si>
  <si>
    <t>20</t>
  </si>
  <si>
    <t>עו'ש(לקבל)- בנק מזרחי</t>
  </si>
  <si>
    <t>עו'ש(לשלם)- בנק מזרחי</t>
  </si>
  <si>
    <t>סה"כ יתרת מזומנים ועו"ש נקובים במט"ח</t>
  </si>
  <si>
    <t>אירו-100- בנק לאומי</t>
  </si>
  <si>
    <t>100- 10- בנק לאומי</t>
  </si>
  <si>
    <t>אירו-100- בנק מזרחי</t>
  </si>
  <si>
    <t>100- 20- בנק מזרחי</t>
  </si>
  <si>
    <t>אירו-100(לשלם)- בנק מזרחי</t>
  </si>
  <si>
    <t>דולר -20001- בנק איגוד</t>
  </si>
  <si>
    <t>20001- 13- בנק איגוד</t>
  </si>
  <si>
    <t>דולר -20001- בנק הפועלים</t>
  </si>
  <si>
    <t>20001- 12- בנק הפועלים</t>
  </si>
  <si>
    <t>12</t>
  </si>
  <si>
    <t>דולר -20001- בנק לאומי</t>
  </si>
  <si>
    <t>20001- 10- בנק לאומי</t>
  </si>
  <si>
    <t>דולר -20001- בנק מזרחי</t>
  </si>
  <si>
    <t>20001- 20- בנק מזרחי</t>
  </si>
  <si>
    <t>דולר -20001(לקבל)- בנק מזרחי</t>
  </si>
  <si>
    <t>דולר -20001(לשלם)- בנק מזרחי</t>
  </si>
  <si>
    <t>דולר אוסטרלי 183- בנק מזרחי</t>
  </si>
  <si>
    <t>183- 20- בנק מזרחי</t>
  </si>
  <si>
    <t>דולר הונג קונג-353- בנק מזרחי</t>
  </si>
  <si>
    <t>353- 20- בנק מזרחי</t>
  </si>
  <si>
    <t>דולר הונג קונג-353(לשלם)- בנק מזרחי</t>
  </si>
  <si>
    <t>יואן סיני-352- בנק מזרחי</t>
  </si>
  <si>
    <t>352- 20- בנק מזרחי</t>
  </si>
  <si>
    <t>כתר נורבגי-132- בנק מזרחי</t>
  </si>
  <si>
    <t>132- 20- בנק מזרחי</t>
  </si>
  <si>
    <t>פרנק שוויצרי-35- בנק מזרחי</t>
  </si>
  <si>
    <t>35- 20- בנק מזרחי</t>
  </si>
  <si>
    <t>לי"ש - 70002- בנק מזרחי</t>
  </si>
  <si>
    <t>70002- 20- בנק מזרחי</t>
  </si>
  <si>
    <t>סה"כ פח"ק/פר"י</t>
  </si>
  <si>
    <t>פ.ח.ק.- בנק הפועלים</t>
  </si>
  <si>
    <t>1111111110- 12- בנק הפועלים</t>
  </si>
  <si>
    <t>פ.ח.ק.- בנק לאומי</t>
  </si>
  <si>
    <t>1111111110- 10- בנק לאומי</t>
  </si>
  <si>
    <t>סה"כ פק"מ לתקופה של עד שלושה חודשים</t>
  </si>
  <si>
    <t>0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</si>
  <si>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</si>
  <si>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</si>
  <si>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</si>
  <si>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</si>
  <si>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</si>
  <si>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</si>
  <si>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</si>
  <si>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</si>
  <si>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</si>
  <si>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</si>
  <si>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</t>
  </si>
  <si>
    <t>31/12/19</t>
  </si>
  <si>
    <t>5904 גליל- האוצר - ממשלתית צמודה</t>
  </si>
  <si>
    <t>9590431</t>
  </si>
  <si>
    <t>ממצמ 0536- האוצר - ממשלתית צמודה</t>
  </si>
  <si>
    <t>1097708</t>
  </si>
  <si>
    <t>ממצמ0841- האוצר - ממשלתית צמודה</t>
  </si>
  <si>
    <t>1120583</t>
  </si>
  <si>
    <t>ממצמ0922- האוצר - ממשלתית צמודה</t>
  </si>
  <si>
    <t>1124056</t>
  </si>
  <si>
    <t>ממצמ0923</t>
  </si>
  <si>
    <t>1128081</t>
  </si>
  <si>
    <t>ממשל צמודה 0529- האוצר - ממשלתית צמודה</t>
  </si>
  <si>
    <t>1157023</t>
  </si>
  <si>
    <t>ממשל צמודה 1025- האוצר - ממשלתית צמודה</t>
  </si>
  <si>
    <t>1135912</t>
  </si>
  <si>
    <t>ממשלתי צמוד 0527- האוצר - ממשלתית צמודה</t>
  </si>
  <si>
    <t>1140847</t>
  </si>
  <si>
    <t>ממשלתי צמוד 0545</t>
  </si>
  <si>
    <t>1134865</t>
  </si>
  <si>
    <t>צמוד 1020</t>
  </si>
  <si>
    <t>1137181</t>
  </si>
  <si>
    <t>סה"כ לא צמודות</t>
  </si>
  <si>
    <t>סה"כ מלווה קצר מועד</t>
  </si>
  <si>
    <t>מ.ק.מ 810- בנק ישראל- מק"מ</t>
  </si>
  <si>
    <t>8200818</t>
  </si>
  <si>
    <t>22/12/19</t>
  </si>
  <si>
    <t>מ.ק.מ. 1020- בנק ישראל- מק"מ</t>
  </si>
  <si>
    <t>8201022</t>
  </si>
  <si>
    <t>23/10/19</t>
  </si>
  <si>
    <t>מ.ק.מ. 1110- בנק ישראל- מק"מ</t>
  </si>
  <si>
    <t>8201113</t>
  </si>
  <si>
    <t>מ.ק.מ. 1210- בנק ישראל- מק"מ</t>
  </si>
  <si>
    <t>8201212</t>
  </si>
  <si>
    <t>30/12/19</t>
  </si>
  <si>
    <t>מ.ק.מ. 510- בנק ישראל- מק"מ</t>
  </si>
  <si>
    <t>8200511</t>
  </si>
  <si>
    <t>10/11/19</t>
  </si>
  <si>
    <t>מ.ק.מ. 610- בנק ישראל- מק"מ</t>
  </si>
  <si>
    <t>8200610</t>
  </si>
  <si>
    <t>29/12/19</t>
  </si>
  <si>
    <t>מ.ק.מ. 720- בנק ישראל- מק"מ</t>
  </si>
  <si>
    <t>8200727</t>
  </si>
  <si>
    <t>מ.ק.מ. 910- בנק ישראל- מק"מ</t>
  </si>
  <si>
    <t>8200917</t>
  </si>
  <si>
    <t>מק"מ  310- בנק ישראל- מק"מ</t>
  </si>
  <si>
    <t>8200313</t>
  </si>
  <si>
    <t>03/12/19</t>
  </si>
  <si>
    <t>מק"מ 120</t>
  </si>
  <si>
    <t>8200123</t>
  </si>
  <si>
    <t>02/10/19</t>
  </si>
  <si>
    <t>מק"מ 210</t>
  </si>
  <si>
    <t>8200214</t>
  </si>
  <si>
    <t>06/03/19</t>
  </si>
  <si>
    <t>מק"מ 420- בנק ישראל- מק"מ</t>
  </si>
  <si>
    <t>8200420</t>
  </si>
  <si>
    <t>08/12/19</t>
  </si>
  <si>
    <t>סה"כ שחר</t>
  </si>
  <si>
    <t>ממשל קצרה 0220- האוצר - ממשלתית קצרה</t>
  </si>
  <si>
    <t>1158112</t>
  </si>
  <si>
    <t>04/09/19</t>
  </si>
  <si>
    <t>ממשל קצרה 520- האוצר - ממשלתית קצרה</t>
  </si>
  <si>
    <t>1160076</t>
  </si>
  <si>
    <t>ממשל שקלית 0121- האוצר - ממשלתית שקלית</t>
  </si>
  <si>
    <t>1142223</t>
  </si>
  <si>
    <t>ממשל שקלית 0327</t>
  </si>
  <si>
    <t>1139344</t>
  </si>
  <si>
    <t>ממשל שקלית 0330- האוצר - ממשלתית שקלית</t>
  </si>
  <si>
    <t>1160985</t>
  </si>
  <si>
    <t>ממשל שקלית 0347</t>
  </si>
  <si>
    <t>1140193</t>
  </si>
  <si>
    <t>ממשל שקלית 0421</t>
  </si>
  <si>
    <t>1138130</t>
  </si>
  <si>
    <t>ממשל שקלית 0722- האוצר - ממשלתית שקלית</t>
  </si>
  <si>
    <t>1158104</t>
  </si>
  <si>
    <t>ממשל שקלית 0928</t>
  </si>
  <si>
    <t>1150879</t>
  </si>
  <si>
    <t>ממשל שקלית 1122- האוצר - ממשלתית שקלית</t>
  </si>
  <si>
    <t>1141225</t>
  </si>
  <si>
    <t>ממשל שקלית 1123- האוצר - ממשלתית שקלית</t>
  </si>
  <si>
    <t>1155068</t>
  </si>
  <si>
    <t>ממשלתי 0120</t>
  </si>
  <si>
    <t>1115773</t>
  </si>
  <si>
    <t>ממשלתי 0122- האוצר - ממשלתית שקלית</t>
  </si>
  <si>
    <t>1123272</t>
  </si>
  <si>
    <t>ממשלתי 0323</t>
  </si>
  <si>
    <t>1126747</t>
  </si>
  <si>
    <t>ממשלתי 0324- האוצר - ממשלתית שקלית</t>
  </si>
  <si>
    <t>1130848</t>
  </si>
  <si>
    <t>ממשלתי 0825- האוצר - ממשלתית שקלית</t>
  </si>
  <si>
    <t>1135557</t>
  </si>
  <si>
    <t>ממשק 1026- האוצר - ממשלתית שקלית</t>
  </si>
  <si>
    <t>1099456</t>
  </si>
  <si>
    <t>ממשק0142- האוצר - ממשלתית שקלית</t>
  </si>
  <si>
    <t>1125400</t>
  </si>
  <si>
    <t>סה"כ גילון</t>
  </si>
  <si>
    <t>מממש1121- האוצר - ממשלתית משתנה</t>
  </si>
  <si>
    <t>1127646</t>
  </si>
  <si>
    <t>ממשל משתנה 0526- האוצר - ממשלתית משתנה</t>
  </si>
  <si>
    <t>1141795</t>
  </si>
  <si>
    <t>ממשלתי משתנה 0520- האוצר - ממשלתית משתנה</t>
  </si>
  <si>
    <t>1116193</t>
  </si>
  <si>
    <t>סה"כ צמודות לדולר</t>
  </si>
  <si>
    <t>סה"כ אג"ח של ממשלת ישראל שהונפקו בחו"ל</t>
  </si>
  <si>
    <t>ISRAE 3.15 06/30/23</t>
  </si>
  <si>
    <t>US4651387M19</t>
  </si>
  <si>
    <t>NYSE</t>
  </si>
  <si>
    <t>S&amp;P</t>
  </si>
  <si>
    <t>03/01/18</t>
  </si>
  <si>
    <t>ISRAE 4.0 06/22</t>
  </si>
  <si>
    <t>US46513AGA25</t>
  </si>
  <si>
    <t>04/10/18</t>
  </si>
  <si>
    <t>ISRAEL 3.25 17.01.2028</t>
  </si>
  <si>
    <t>US46513YJH27</t>
  </si>
  <si>
    <t>10/01/18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</si>
  <si>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</si>
  <si>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</si>
  <si>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</si>
  <si>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</si>
  <si>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</si>
  <si>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</si>
  <si>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</si>
  <si>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</si>
  <si>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</si>
  <si>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אלה פקדון אגח ב- אלה פקדונות</t>
  </si>
  <si>
    <t>1142215</t>
  </si>
  <si>
    <t>515666881</t>
  </si>
  <si>
    <t>אג"ח מובנות</t>
  </si>
  <si>
    <t>19/12/19</t>
  </si>
  <si>
    <t>בינל הנפק אגח י- בינלאומי הנפקות</t>
  </si>
  <si>
    <t>1160290</t>
  </si>
  <si>
    <t>513141879</t>
  </si>
  <si>
    <t>בנקים</t>
  </si>
  <si>
    <t>05/11/19</t>
  </si>
  <si>
    <t>בינלאומי הנפק אגח ט</t>
  </si>
  <si>
    <t>1135177</t>
  </si>
  <si>
    <t>19/12/18</t>
  </si>
  <si>
    <t>דקסיה הנ אג7- דקסיה ישראל הנפק</t>
  </si>
  <si>
    <t>1119825</t>
  </si>
  <si>
    <t>513704304</t>
  </si>
  <si>
    <t>08/08/19</t>
  </si>
  <si>
    <t>דקסיה הנ אגח  י- דקסיה ישראל הנפק</t>
  </si>
  <si>
    <t>1134147</t>
  </si>
  <si>
    <t>18/04/19</t>
  </si>
  <si>
    <t>דקסיה ישראל אג"ח 2- דקסיה ישראל הנפק</t>
  </si>
  <si>
    <t>1095066</t>
  </si>
  <si>
    <t>12/09/19</t>
  </si>
  <si>
    <t>לאומי   אגח 179- לאומי</t>
  </si>
  <si>
    <t>6040372</t>
  </si>
  <si>
    <t>520018078</t>
  </si>
  <si>
    <t>לאומי אג"ח 177- לאומי</t>
  </si>
  <si>
    <t>6040315</t>
  </si>
  <si>
    <t>מז טפ הנפק   45- מזרחי טפחות הנפק</t>
  </si>
  <si>
    <t>2310217</t>
  </si>
  <si>
    <t>520032046</t>
  </si>
  <si>
    <t>מז טפ הנפק   46- מזרחי טפחות הנפק</t>
  </si>
  <si>
    <t>2310225</t>
  </si>
  <si>
    <t>מז טפ הנפק 51- מזרחי טפחות הנפק</t>
  </si>
  <si>
    <t>2310324</t>
  </si>
  <si>
    <t>מזרחי  הנפקות אגח 38- מזרחי טפחות הנפק</t>
  </si>
  <si>
    <t>2310142</t>
  </si>
  <si>
    <t>מזרחי  טפ הנפק   43</t>
  </si>
  <si>
    <t>2310191</t>
  </si>
  <si>
    <t>מזרחי הנ אג39- מזרחי טפחות הנפק</t>
  </si>
  <si>
    <t>2310159</t>
  </si>
  <si>
    <t>18/11/19</t>
  </si>
  <si>
    <t>מזרחי הנפקות אג"ח 49- מזרחי טפחות הנפק</t>
  </si>
  <si>
    <t>2310282</t>
  </si>
  <si>
    <t>מזרחי טפחות  הנפקות אג"ח 44</t>
  </si>
  <si>
    <t>2310209</t>
  </si>
  <si>
    <t>מקורות  אגח 11- מקורות</t>
  </si>
  <si>
    <t>1158476</t>
  </si>
  <si>
    <t>520010869</t>
  </si>
  <si>
    <t>מקורות אגח 10- מקורות</t>
  </si>
  <si>
    <t>1158468</t>
  </si>
  <si>
    <t>25/06/19</t>
  </si>
  <si>
    <t>פועלים הנ אג34- פועלים הנפקות</t>
  </si>
  <si>
    <t>1940576</t>
  </si>
  <si>
    <t>520032640</t>
  </si>
  <si>
    <t>פועלים הנ אגח33- פועלים הנפקות</t>
  </si>
  <si>
    <t>1940568</t>
  </si>
  <si>
    <t>פועלים הנ אגח35- פועלים הנפקות</t>
  </si>
  <si>
    <t>1940618</t>
  </si>
  <si>
    <t>פועלים הנפ אג32- פועלים הנפקות</t>
  </si>
  <si>
    <t>1940535</t>
  </si>
  <si>
    <t>פועלים הנפקות  אג"ח 36- פועלים הנפקות</t>
  </si>
  <si>
    <t>1940659</t>
  </si>
  <si>
    <t>בינלאומי הנפקות 20- בינלאומי הנפקות</t>
  </si>
  <si>
    <t>1121953</t>
  </si>
  <si>
    <t>AA+.IL</t>
  </si>
  <si>
    <t>24/12/18</t>
  </si>
  <si>
    <t>דיסקונט מנפיקים 4- דיסקונט מנפיקים</t>
  </si>
  <si>
    <t>7480049</t>
  </si>
  <si>
    <t>520029935</t>
  </si>
  <si>
    <t>דקסיה ישראל  אגח 14- דקסיה ישראל הנפק</t>
  </si>
  <si>
    <t>1129907</t>
  </si>
  <si>
    <t>וילאר אג"ח 6- וילאר</t>
  </si>
  <si>
    <t>4160115</t>
  </si>
  <si>
    <t>520038910</t>
  </si>
  <si>
    <t>נדל"ן ובינוי</t>
  </si>
  <si>
    <t>10/10/18</t>
  </si>
  <si>
    <t>לאומי התח נד יד- לאומי</t>
  </si>
  <si>
    <t>6040299</t>
  </si>
  <si>
    <t>נמלי ישראל אג "ח א- נמלי ישראל</t>
  </si>
  <si>
    <t>1145564</t>
  </si>
  <si>
    <t>513569780</t>
  </si>
  <si>
    <t>Aa1.IL</t>
  </si>
  <si>
    <t>נמלי ישראל אג"ח ב- נמלי ישראל</t>
  </si>
  <si>
    <t>1145572</t>
  </si>
  <si>
    <t>נתיבי הגז אג"ח ד- נתיבי הגז</t>
  </si>
  <si>
    <t>1147503</t>
  </si>
  <si>
    <t>513436394</t>
  </si>
  <si>
    <t>עזריאלי אג"ח ד</t>
  </si>
  <si>
    <t>1138650</t>
  </si>
  <si>
    <t>510960719</t>
  </si>
  <si>
    <t>עזריאלי אג"ח ה- קבוצת עזריאלי</t>
  </si>
  <si>
    <t>1156603</t>
  </si>
  <si>
    <t>עזריאלי אג"ח ו- קבוצת עזריאלי</t>
  </si>
  <si>
    <t>1156611</t>
  </si>
  <si>
    <t>עזריאלי אג2- קבוצת עזריאלי</t>
  </si>
  <si>
    <t>1134436</t>
  </si>
  <si>
    <t>פועלים הנפקות אג"ח 10</t>
  </si>
  <si>
    <t>1940402</t>
  </si>
  <si>
    <t>02/12/19</t>
  </si>
  <si>
    <t>פועלים הנפקות אגח 15- פועלים הנפקות</t>
  </si>
  <si>
    <t>1940543</t>
  </si>
  <si>
    <t>21/11/19</t>
  </si>
  <si>
    <t>פועלים הנפקות התח.14- פועלים הנפקות</t>
  </si>
  <si>
    <t>1940501</t>
  </si>
  <si>
    <t>רכבת אג"ח 2- רכבת ישראל</t>
  </si>
  <si>
    <t>1134998</t>
  </si>
  <si>
    <t>520043613</t>
  </si>
  <si>
    <t>אמות אג ו'- אמות</t>
  </si>
  <si>
    <t>1158609</t>
  </si>
  <si>
    <t>520026683</t>
  </si>
  <si>
    <t>AA.IL</t>
  </si>
  <si>
    <t>אמות אג2- אמות</t>
  </si>
  <si>
    <t>1126630</t>
  </si>
  <si>
    <t>אמות אג3- אמות</t>
  </si>
  <si>
    <t>1117357</t>
  </si>
  <si>
    <t>16/12/19</t>
  </si>
  <si>
    <t>אמות אג4- אמות</t>
  </si>
  <si>
    <t>1133149</t>
  </si>
  <si>
    <t>ארפורט    אגח ז- איירפורט סיטי</t>
  </si>
  <si>
    <t>1140110</t>
  </si>
  <si>
    <t>511659401</t>
  </si>
  <si>
    <t>07/02/18</t>
  </si>
  <si>
    <t>ארפורט סיטי אג"ח 5- איירפורט סיטי</t>
  </si>
  <si>
    <t>1133487</t>
  </si>
  <si>
    <t>ביג  אגח יג- ביג</t>
  </si>
  <si>
    <t>1159516</t>
  </si>
  <si>
    <t>513623314</t>
  </si>
  <si>
    <t>30/07/19</t>
  </si>
  <si>
    <t>ביג אג"ח יא- ביג</t>
  </si>
  <si>
    <t>1151117</t>
  </si>
  <si>
    <t>ביג אגח יד- ביג</t>
  </si>
  <si>
    <t>1161512</t>
  </si>
  <si>
    <t>בל"ל ש"ה נד 200- לאומי</t>
  </si>
  <si>
    <t>6040141</t>
  </si>
  <si>
    <t>גב ים אג"ח 6- גב-ים</t>
  </si>
  <si>
    <t>7590128</t>
  </si>
  <si>
    <t>520001736</t>
  </si>
  <si>
    <t>הראל הנפקות אגח 1- הראל הנפקות</t>
  </si>
  <si>
    <t>1099738</t>
  </si>
  <si>
    <t>513834200</t>
  </si>
  <si>
    <t>ביטוח</t>
  </si>
  <si>
    <t>27/03/18</t>
  </si>
  <si>
    <t>חשמל     אגח 29- חשמל</t>
  </si>
  <si>
    <t>6000236</t>
  </si>
  <si>
    <t>520000472</t>
  </si>
  <si>
    <t>אנרגיה</t>
  </si>
  <si>
    <t>Aa2.IL</t>
  </si>
  <si>
    <t>חשמל  אג"ח 31- חשמל</t>
  </si>
  <si>
    <t>6000285</t>
  </si>
  <si>
    <t>חשמל אג27</t>
  </si>
  <si>
    <t>6000210</t>
  </si>
  <si>
    <t>ישרס אג15- ישרס</t>
  </si>
  <si>
    <t>6130207</t>
  </si>
  <si>
    <t>520017807</t>
  </si>
  <si>
    <t>כלל ביטוח אג"ח א- כללביט מימון</t>
  </si>
  <si>
    <t>1097138</t>
  </si>
  <si>
    <t>513754069</t>
  </si>
  <si>
    <t>24/02/19</t>
  </si>
  <si>
    <t>לאומי שה נד 300- לאומי</t>
  </si>
  <si>
    <t>6040257</t>
  </si>
  <si>
    <t>מליסרון  אגח יד</t>
  </si>
  <si>
    <t>3230232</t>
  </si>
  <si>
    <t>520037789</t>
  </si>
  <si>
    <t>מליסרון  אגח16- מליסרון</t>
  </si>
  <si>
    <t>3230265</t>
  </si>
  <si>
    <t>23/12/19</t>
  </si>
  <si>
    <t>מליסרון אג"ח 5- מליסרון</t>
  </si>
  <si>
    <t>3230091</t>
  </si>
  <si>
    <t>02/11/17</t>
  </si>
  <si>
    <t>מליסרון אג10- מליסרון</t>
  </si>
  <si>
    <t>3230190</t>
  </si>
  <si>
    <t>מליסרון אג8- מליסרון</t>
  </si>
  <si>
    <t>3230166</t>
  </si>
  <si>
    <t>פועלים הנ שה נד 1- פועלים הנפקות</t>
  </si>
  <si>
    <t>1940444</t>
  </si>
  <si>
    <t>ריט 1     אגח ו</t>
  </si>
  <si>
    <t>1138544</t>
  </si>
  <si>
    <t>513821488</t>
  </si>
  <si>
    <t>16/04/18</t>
  </si>
  <si>
    <t>ריט 1 אגח ה- ריט1</t>
  </si>
  <si>
    <t>1136753</t>
  </si>
  <si>
    <t>ריט אג"ח 4- ריט1</t>
  </si>
  <si>
    <t>1129899</t>
  </si>
  <si>
    <t>ריט1 אגח 3- ריט1</t>
  </si>
  <si>
    <t>1120021</t>
  </si>
  <si>
    <t>24/11/19</t>
  </si>
  <si>
    <t>שופרסל    אגח ו- שופרסל</t>
  </si>
  <si>
    <t>7770217</t>
  </si>
  <si>
    <t>520022732</t>
  </si>
  <si>
    <t>מסחר</t>
  </si>
  <si>
    <t>שופרסל אג4- שופרסל</t>
  </si>
  <si>
    <t>7770191</t>
  </si>
  <si>
    <t>16/05/19</t>
  </si>
  <si>
    <t>אגוד הנפ  אגח ט- אגוד הנפקות</t>
  </si>
  <si>
    <t>1139492</t>
  </si>
  <si>
    <t>513668277</t>
  </si>
  <si>
    <t>Aa3.IL</t>
  </si>
  <si>
    <t>09/12/19</t>
  </si>
  <si>
    <t>אגוד הנפ אגח יא</t>
  </si>
  <si>
    <t>1157353</t>
  </si>
  <si>
    <t>02/04/19</t>
  </si>
  <si>
    <t>אגוד הנפ אגח יג'- אגוד הנפקות</t>
  </si>
  <si>
    <t>1161538</t>
  </si>
  <si>
    <t>12/12/19</t>
  </si>
  <si>
    <t>אגוד הנפקות אג"ח י</t>
  </si>
  <si>
    <t>1154764</t>
  </si>
  <si>
    <t>אדמה אגח  2</t>
  </si>
  <si>
    <t>1110915</t>
  </si>
  <si>
    <t>520043605</t>
  </si>
  <si>
    <t>כימיה, גומי ופלסטיק</t>
  </si>
  <si>
    <t>AA-.IL</t>
  </si>
  <si>
    <t>אלוני חץ אג8- אלוני חץ</t>
  </si>
  <si>
    <t>3900271</t>
  </si>
  <si>
    <t>520038506</t>
  </si>
  <si>
    <t>בזק אגח 10- בזק</t>
  </si>
  <si>
    <t>2300184</t>
  </si>
  <si>
    <t>520031931</t>
  </si>
  <si>
    <t>בזק.ק6- בזק</t>
  </si>
  <si>
    <t>2300143</t>
  </si>
  <si>
    <t>ביג אג"ח 4- ביג</t>
  </si>
  <si>
    <t>1118033</t>
  </si>
  <si>
    <t>08/01/19</t>
  </si>
  <si>
    <t>ביג אגח ז- ביג</t>
  </si>
  <si>
    <t>1136084</t>
  </si>
  <si>
    <t>14/05/19</t>
  </si>
  <si>
    <t>ביג אגח ח- ביג</t>
  </si>
  <si>
    <t>1138924</t>
  </si>
  <si>
    <t>ביג ט'- ביג</t>
  </si>
  <si>
    <t>1141050</t>
  </si>
  <si>
    <t>13/02/19</t>
  </si>
  <si>
    <t>בראק אן וי אגח 1- בראק אן וי</t>
  </si>
  <si>
    <t>1122860</t>
  </si>
  <si>
    <t>34250659</t>
  </si>
  <si>
    <t>25/11/19</t>
  </si>
  <si>
    <t>גזית גלוב אג11- גזית גלוב</t>
  </si>
  <si>
    <t>1260546</t>
  </si>
  <si>
    <t>520033234</t>
  </si>
  <si>
    <t>גזית גלוב אגח יג- גזית גלוב</t>
  </si>
  <si>
    <t>1260652</t>
  </si>
  <si>
    <t>גלוב אג"ח 12- גזית גלוב</t>
  </si>
  <si>
    <t>1260603</t>
  </si>
  <si>
    <t>דיסקונט מנ שה 1- דיסקונט מנפיקים</t>
  </si>
  <si>
    <t>7480098</t>
  </si>
  <si>
    <t>26/11/19</t>
  </si>
  <si>
    <t>הפניקס אגח 2- הפניקס</t>
  </si>
  <si>
    <t>7670177</t>
  </si>
  <si>
    <t>520017450</t>
  </si>
  <si>
    <t>הראל הנפקות אג4- הראל הנפקות</t>
  </si>
  <si>
    <t>1119213</t>
  </si>
  <si>
    <t>הראל הנפקות אגח 7- הראל הנפקות</t>
  </si>
  <si>
    <t>1126077</t>
  </si>
  <si>
    <t>19/03/19</t>
  </si>
  <si>
    <t>ירושלים הנ אגח טו- ירושלים הנפקות</t>
  </si>
  <si>
    <t>1161769</t>
  </si>
  <si>
    <t>513682146</t>
  </si>
  <si>
    <t>15/12/19</t>
  </si>
  <si>
    <t>ירושלים הנפקות 13- ירושלים הנפקות</t>
  </si>
  <si>
    <t>1142512</t>
  </si>
  <si>
    <t>ירושלים הנפקות אג"ח ט- ירושלים הנפקות</t>
  </si>
  <si>
    <t>1127422</t>
  </si>
  <si>
    <t>14/05/18</t>
  </si>
  <si>
    <t>כלל ביטוח אגח 3- כללביט מימון</t>
  </si>
  <si>
    <t>1120120</t>
  </si>
  <si>
    <t>כללביט אג"ח 9</t>
  </si>
  <si>
    <t>1136050</t>
  </si>
  <si>
    <t>30/12/16</t>
  </si>
  <si>
    <t>כללביט אג7</t>
  </si>
  <si>
    <t>1132950</t>
  </si>
  <si>
    <t>10/09/19</t>
  </si>
  <si>
    <t>מבני תעש אגח יח</t>
  </si>
  <si>
    <t>2260479</t>
  </si>
  <si>
    <t>520024126</t>
  </si>
  <si>
    <t>מבני תעשיה אגח יט</t>
  </si>
  <si>
    <t>2260487</t>
  </si>
  <si>
    <t>17/01/19</t>
  </si>
  <si>
    <t>מזרחי טפחות שה 1</t>
  </si>
  <si>
    <t>6950083</t>
  </si>
  <si>
    <t>520000522</t>
  </si>
  <si>
    <t>27/02/19</t>
  </si>
  <si>
    <t>מליסרון   אגח ו- מליסרון</t>
  </si>
  <si>
    <t>3230125</t>
  </si>
  <si>
    <t>25/03/19</t>
  </si>
  <si>
    <t>מליסרון אג"ח יג- מליסרון</t>
  </si>
  <si>
    <t>3230224</t>
  </si>
  <si>
    <t>מליסרון אג11- מליסרון</t>
  </si>
  <si>
    <t>3230208</t>
  </si>
  <si>
    <t>מנורה מבטחים גיוס הון אג"ח א'- מנורה הון</t>
  </si>
  <si>
    <t>1103670</t>
  </si>
  <si>
    <t>513937714</t>
  </si>
  <si>
    <t>16/11/17</t>
  </si>
  <si>
    <t>סלע נדל"ן אג"ח 2- סלע קפיטל נדל"ן</t>
  </si>
  <si>
    <t>1132927</t>
  </si>
  <si>
    <t>513992529</t>
  </si>
  <si>
    <t>18/12/19</t>
  </si>
  <si>
    <t>סלע נדל"ן אג1- סלע קפיטל נדל"ן</t>
  </si>
  <si>
    <t>1128586</t>
  </si>
  <si>
    <t>סלע נדל"ן אג3</t>
  </si>
  <si>
    <t>1138973</t>
  </si>
  <si>
    <t>פועלים הנפקות אג"ח 18- פועלים הנפקות</t>
  </si>
  <si>
    <t>1940600</t>
  </si>
  <si>
    <t>20/06/18</t>
  </si>
  <si>
    <t>פז נפט    אגח ז- פז נפט</t>
  </si>
  <si>
    <t>1142595</t>
  </si>
  <si>
    <t>510216054</t>
  </si>
  <si>
    <t>פז נפט אג"ח ו- פז נפט</t>
  </si>
  <si>
    <t>1139542</t>
  </si>
  <si>
    <t>רבוע נדלן אגח ח- רבוע נדלן</t>
  </si>
  <si>
    <t>1157569</t>
  </si>
  <si>
    <t>513765859</t>
  </si>
  <si>
    <t>17/04/19</t>
  </si>
  <si>
    <t>שלמה החז אגח טז</t>
  </si>
  <si>
    <t>1410281</t>
  </si>
  <si>
    <t>520034372</t>
  </si>
  <si>
    <t>25/08/16</t>
  </si>
  <si>
    <t>שלמה החזקות אג18- שלמה החזקות</t>
  </si>
  <si>
    <t>1410307</t>
  </si>
  <si>
    <t>אגוד הנפ התח יט- אגוד הנפקות</t>
  </si>
  <si>
    <t>1124080</t>
  </si>
  <si>
    <t>A1.IL</t>
  </si>
  <si>
    <t>איי.די.או אג7- איי.די.או גרופ</t>
  </si>
  <si>
    <t>5050240</t>
  </si>
  <si>
    <t>520039066</t>
  </si>
  <si>
    <t>A+.IL</t>
  </si>
  <si>
    <t>22/11/15</t>
  </si>
  <si>
    <t>איידיאו   אגח ח- איי.די.או גרופ</t>
  </si>
  <si>
    <t>5050265</t>
  </si>
  <si>
    <t>21/11/18</t>
  </si>
  <si>
    <t>אלדן תחבורה אגח ה- אלדן תחבורה</t>
  </si>
  <si>
    <t>1155357</t>
  </si>
  <si>
    <t>510454333</t>
  </si>
  <si>
    <t>אשטרום נכסים אג"ח 11</t>
  </si>
  <si>
    <t>2510238</t>
  </si>
  <si>
    <t>520036617</t>
  </si>
  <si>
    <t>גירון     אגח ו- גירון פיתוח</t>
  </si>
  <si>
    <t>1139849</t>
  </si>
  <si>
    <t>520044520</t>
  </si>
  <si>
    <t>06/08/18</t>
  </si>
  <si>
    <t>גירון אג"ח 7</t>
  </si>
  <si>
    <t>1142629</t>
  </si>
  <si>
    <t>04/02/19</t>
  </si>
  <si>
    <t>יוניברסל אג1- יוניברסל מוטורס</t>
  </si>
  <si>
    <t>1141639</t>
  </si>
  <si>
    <t>511809071</t>
  </si>
  <si>
    <t>יוניברסל אגח ג- יוניברסל מוטורס</t>
  </si>
  <si>
    <t>1160670</t>
  </si>
  <si>
    <t>26/09/19</t>
  </si>
  <si>
    <t>לוינשטיין נכסים אג"ח 2- לוינשטין נכסים</t>
  </si>
  <si>
    <t>1139716</t>
  </si>
  <si>
    <t>511134298</t>
  </si>
  <si>
    <t>12/06/17</t>
  </si>
  <si>
    <t>מבני תעשיה אג17- מבני תעשיה</t>
  </si>
  <si>
    <t>2260446</t>
  </si>
  <si>
    <t>מבני תעשיה אגח כג- מבני תעשיה</t>
  </si>
  <si>
    <t>2260545</t>
  </si>
  <si>
    <t>28/11/19</t>
  </si>
  <si>
    <t>נורסטאר אגח 9- נורסטאר החזקות</t>
  </si>
  <si>
    <t>7230303</t>
  </si>
  <si>
    <t>44528798375</t>
  </si>
  <si>
    <t>רבוע נדלן אג"ח 5</t>
  </si>
  <si>
    <t>1130467</t>
  </si>
  <si>
    <t>06/08/17</t>
  </si>
  <si>
    <t>רבוע נדלן אגח 4- רבוע נדלן</t>
  </si>
  <si>
    <t>1119999</t>
  </si>
  <si>
    <t>רבוע נדלן אגח ו- רבוע נדלן</t>
  </si>
  <si>
    <t>1140607</t>
  </si>
  <si>
    <t>12/12/18</t>
  </si>
  <si>
    <t>שלמה הח אג14- שלמה החזקות</t>
  </si>
  <si>
    <t>1410265</t>
  </si>
  <si>
    <t>31/07/19</t>
  </si>
  <si>
    <t>אגוד הנ שה נד 1</t>
  </si>
  <si>
    <t>1115278</t>
  </si>
  <si>
    <t>A2.IL</t>
  </si>
  <si>
    <t>איידיאיי הנפקות אג"ח 3- איידיאיי הנפקות</t>
  </si>
  <si>
    <t>1127349</t>
  </si>
  <si>
    <t>514486042</t>
  </si>
  <si>
    <t>אלרוב נדל"ן אגח 2- אלרוב נדל"ן</t>
  </si>
  <si>
    <t>3870094</t>
  </si>
  <si>
    <t>520038894</t>
  </si>
  <si>
    <t>04/08/19</t>
  </si>
  <si>
    <t>אלרוב נדלן אגח ה- אלרוב נדל"ן</t>
  </si>
  <si>
    <t>3870169</t>
  </si>
  <si>
    <t>אפריקה מגורים אגח 2- אפריקה מגורים</t>
  </si>
  <si>
    <t>1126093</t>
  </si>
  <si>
    <t>520034760</t>
  </si>
  <si>
    <t>26/02/19</t>
  </si>
  <si>
    <t>אשדר אג"ח 3</t>
  </si>
  <si>
    <t>1123884</t>
  </si>
  <si>
    <t>510609761</t>
  </si>
  <si>
    <t>15/08/19</t>
  </si>
  <si>
    <t>אשדר.ק 1- אשדר</t>
  </si>
  <si>
    <t>1104330</t>
  </si>
  <si>
    <t>05/12/19</t>
  </si>
  <si>
    <t>אשטרום נכ אגח10</t>
  </si>
  <si>
    <t>2510204</t>
  </si>
  <si>
    <t>אשטרום נכסים אגח 7- אשטרום נכסים</t>
  </si>
  <si>
    <t>2510139</t>
  </si>
  <si>
    <t>24/12/19</t>
  </si>
  <si>
    <t>אשטרום נכסים אגח 8- אשטרום נכסים</t>
  </si>
  <si>
    <t>2510162</t>
  </si>
  <si>
    <t>22/02/18</t>
  </si>
  <si>
    <t>בזן       אגח ז- בתי זיקוק</t>
  </si>
  <si>
    <t>2590438</t>
  </si>
  <si>
    <t>520036658</t>
  </si>
  <si>
    <t>בזן אגח 1- בתי זיקוק</t>
  </si>
  <si>
    <t>2590255</t>
  </si>
  <si>
    <t>25/09/19</t>
  </si>
  <si>
    <t>דיסקונט שה א</t>
  </si>
  <si>
    <t>6910095</t>
  </si>
  <si>
    <t>520007030</t>
  </si>
  <si>
    <t>11/02/19</t>
  </si>
  <si>
    <t>דלק קבוצה אג"ח 19- דלק קבוצה</t>
  </si>
  <si>
    <t>1121326</t>
  </si>
  <si>
    <t>520044322</t>
  </si>
  <si>
    <t>חיפושי נפט וגז</t>
  </si>
  <si>
    <t>31/05/18</t>
  </si>
  <si>
    <t>חברה לישראל אג"ח 7- חברה לישראל</t>
  </si>
  <si>
    <t>5760160</t>
  </si>
  <si>
    <t>520028010</t>
  </si>
  <si>
    <t>השקעה ואחזקות</t>
  </si>
  <si>
    <t>ירושלים הנפקות אג"ח 10- ירושלים הנפקות</t>
  </si>
  <si>
    <t>1127414</t>
  </si>
  <si>
    <t>מבני תעש  אגח כ- מבני תעשיה</t>
  </si>
  <si>
    <t>2260495</t>
  </si>
  <si>
    <t>A</t>
  </si>
  <si>
    <t>26/12/18</t>
  </si>
  <si>
    <t>מגה אור אג7- מגה אור</t>
  </si>
  <si>
    <t>1141696</t>
  </si>
  <si>
    <t>513257873</t>
  </si>
  <si>
    <t>29/03/18</t>
  </si>
  <si>
    <t>מגה אור החזקות אג"ח 6</t>
  </si>
  <si>
    <t>1138668</t>
  </si>
  <si>
    <t>14/04/19</t>
  </si>
  <si>
    <t>מנרב אג"ח ב- מנרב</t>
  </si>
  <si>
    <t>1550052</t>
  </si>
  <si>
    <t>520034505</t>
  </si>
  <si>
    <t>23/12/18</t>
  </si>
  <si>
    <t>נכסים ובנין אגח 4- נכסים ובנין</t>
  </si>
  <si>
    <t>6990154</t>
  </si>
  <si>
    <t>520025438</t>
  </si>
  <si>
    <t>סלקום אג"ח 8- סלקום</t>
  </si>
  <si>
    <t>1132828</t>
  </si>
  <si>
    <t>511930125</t>
  </si>
  <si>
    <t>25/12/19</t>
  </si>
  <si>
    <t>סלקום אגח 6- סלקום</t>
  </si>
  <si>
    <t>1125996</t>
  </si>
  <si>
    <t>קב' דלק אגח 22- דלק קבוצה</t>
  </si>
  <si>
    <t>1106046</t>
  </si>
  <si>
    <t>25/07/19</t>
  </si>
  <si>
    <t>קבוצת דלק אגח 13- דלק קבוצה</t>
  </si>
  <si>
    <t>1105543</t>
  </si>
  <si>
    <t>06/11/18</t>
  </si>
  <si>
    <t>שיכון ובינוי אג6- שיכון ובינוי</t>
  </si>
  <si>
    <t>1129733</t>
  </si>
  <si>
    <t>520036104</t>
  </si>
  <si>
    <t>שיכון ובינוי אג8- שיכון ובינוי</t>
  </si>
  <si>
    <t>1135888</t>
  </si>
  <si>
    <t>שיכון ובינוי אגח 5- שיכון ובינוי</t>
  </si>
  <si>
    <t>1125210</t>
  </si>
  <si>
    <t>13/03/19</t>
  </si>
  <si>
    <t>אגוד כ"א- אגוד הנפקות</t>
  </si>
  <si>
    <t>1141878</t>
  </si>
  <si>
    <t>A3.IL</t>
  </si>
  <si>
    <t>29/11/17</t>
  </si>
  <si>
    <t>אדגר      אגח י- אדגר השקעות</t>
  </si>
  <si>
    <t>1820208</t>
  </si>
  <si>
    <t>520035171</t>
  </si>
  <si>
    <t>23/05/19</t>
  </si>
  <si>
    <t>אדגר אג"ח 7- אדגר השקעות</t>
  </si>
  <si>
    <t>1820158</t>
  </si>
  <si>
    <t>11/03/19</t>
  </si>
  <si>
    <t>אדגר אג"ח 9- אדגר השקעות</t>
  </si>
  <si>
    <t>1820190</t>
  </si>
  <si>
    <t>אספן גרופ אגח ו- אספן גרופ</t>
  </si>
  <si>
    <t>3130291</t>
  </si>
  <si>
    <t>520037540</t>
  </si>
  <si>
    <t>29/05/19</t>
  </si>
  <si>
    <t>אפריקה ישראל נכסים בע"מ אג"ח 7</t>
  </si>
  <si>
    <t>1132232</t>
  </si>
  <si>
    <t>510560188</t>
  </si>
  <si>
    <t>אפריקה נכס אגחח- אפי נכסים</t>
  </si>
  <si>
    <t>1142231</t>
  </si>
  <si>
    <t>אפריקה נכסים אג"ח 6</t>
  </si>
  <si>
    <t>1129550</t>
  </si>
  <si>
    <t>דה לסר אג3- דה לסר</t>
  </si>
  <si>
    <t>1127299</t>
  </si>
  <si>
    <t>1513</t>
  </si>
  <si>
    <t>A-.IL</t>
  </si>
  <si>
    <t>דה לסר אג4- דה לסר</t>
  </si>
  <si>
    <t>1132059</t>
  </si>
  <si>
    <t>06/02/19</t>
  </si>
  <si>
    <t>אלקטרה נדלן אג4</t>
  </si>
  <si>
    <t>1121227</t>
  </si>
  <si>
    <t>510607328</t>
  </si>
  <si>
    <t>BBB+.IL</t>
  </si>
  <si>
    <t>הכשרת הישוב אג20- הכשרת הישוב</t>
  </si>
  <si>
    <t>6120216</t>
  </si>
  <si>
    <t>520020116</t>
  </si>
  <si>
    <t>הכשרת הישוב אגח 16- הכשרת הישוב</t>
  </si>
  <si>
    <t>6120166</t>
  </si>
  <si>
    <t>הכשרת ישוב אגח 22- הכשרת הישוב</t>
  </si>
  <si>
    <t>6120240</t>
  </si>
  <si>
    <t>מישורים אגח ח'- מישורים</t>
  </si>
  <si>
    <t>1143163</t>
  </si>
  <si>
    <t>511491839</t>
  </si>
  <si>
    <t>מישורים אגח ח'-פרמיה- מישורים</t>
  </si>
  <si>
    <t>11431631</t>
  </si>
  <si>
    <t>דיסקונט הש אג6- דיסקונט השקעות</t>
  </si>
  <si>
    <t>6390207</t>
  </si>
  <si>
    <t>520023896</t>
  </si>
  <si>
    <t>BBB.IL</t>
  </si>
  <si>
    <t>אינטר גרין אג1- אינטר גרין</t>
  </si>
  <si>
    <t>1142652</t>
  </si>
  <si>
    <t>513182345</t>
  </si>
  <si>
    <t>לא מדורג</t>
  </si>
  <si>
    <t>15/10/19</t>
  </si>
  <si>
    <t>אינטרנט זהב אג4- אינטרנט זהב</t>
  </si>
  <si>
    <t>1131614</t>
  </si>
  <si>
    <t>520044264</t>
  </si>
  <si>
    <t>02/12/18</t>
  </si>
  <si>
    <t>חלל תקשורת אגח יח- חלל תקשורת</t>
  </si>
  <si>
    <t>1158518</t>
  </si>
  <si>
    <t>511396046</t>
  </si>
  <si>
    <t>23/06/19</t>
  </si>
  <si>
    <t>מגוריט אג1- מגוריט</t>
  </si>
  <si>
    <t>1141712</t>
  </si>
  <si>
    <t>515434074</t>
  </si>
  <si>
    <t>08/09/19</t>
  </si>
  <si>
    <t>מניבים ריט אג"ח 1- מניבים  ריט</t>
  </si>
  <si>
    <t>1140581</t>
  </si>
  <si>
    <t>515327120</t>
  </si>
  <si>
    <t>מניבים ריט אג"ח ב- מניבים  ריט</t>
  </si>
  <si>
    <t>1155928</t>
  </si>
  <si>
    <t>29/11/18</t>
  </si>
  <si>
    <t>צור       אגח י- צור שמיר</t>
  </si>
  <si>
    <t>7300171</t>
  </si>
  <si>
    <t>520025586</t>
  </si>
  <si>
    <t>תנופורט אג"ח 1</t>
  </si>
  <si>
    <t>1143049</t>
  </si>
  <si>
    <t>511519829</t>
  </si>
  <si>
    <t>25/12/18</t>
  </si>
  <si>
    <t>אלה פקדון אגח ג- אלה פקדונות</t>
  </si>
  <si>
    <t>1158724</t>
  </si>
  <si>
    <t>05/08/19</t>
  </si>
  <si>
    <t>בינלאומי הנפ אג8- בינלאומי הנפקות</t>
  </si>
  <si>
    <t>1134212</t>
  </si>
  <si>
    <t>דיסקונט מנפיקים אג"ח יג</t>
  </si>
  <si>
    <t>7480155</t>
  </si>
  <si>
    <t>דיסקונט מנפיקים אג"ח יד</t>
  </si>
  <si>
    <t>7480163</t>
  </si>
  <si>
    <t>דקסיה הנ אגח יא</t>
  </si>
  <si>
    <t>1134154</t>
  </si>
  <si>
    <t>הראל פיקד אגח א- הראל פיקדון סחיר</t>
  </si>
  <si>
    <t>1159623</t>
  </si>
  <si>
    <t>515989440</t>
  </si>
  <si>
    <t>Aaa.IL</t>
  </si>
  <si>
    <t>לאומי   אגח 178- לאומי</t>
  </si>
  <si>
    <t>6040323</t>
  </si>
  <si>
    <t>לאומי אג"ח 180- לאומי</t>
  </si>
  <si>
    <t>6040422</t>
  </si>
  <si>
    <t>מזרחי  טפ הנפק   40</t>
  </si>
  <si>
    <t>2310167</t>
  </si>
  <si>
    <t>מזרחי הנ אג37- מזרחי טפחות הנפק</t>
  </si>
  <si>
    <t>2310134</t>
  </si>
  <si>
    <t>מזרחי הנפקות אג"ח   41- מזרחי טפחות הנפק</t>
  </si>
  <si>
    <t>2310175</t>
  </si>
  <si>
    <t>מרכנתיל הנפקות אגח ב</t>
  </si>
  <si>
    <t>1138205</t>
  </si>
  <si>
    <t>513686154</t>
  </si>
  <si>
    <t>עמידר אגח א- עמידר</t>
  </si>
  <si>
    <t>1143585</t>
  </si>
  <si>
    <t>520017393</t>
  </si>
  <si>
    <t>אלביט מערכ אגח א- אלביט מערכות</t>
  </si>
  <si>
    <t>1119635</t>
  </si>
  <si>
    <t>520043027</t>
  </si>
  <si>
    <t>ביטחוניות</t>
  </si>
  <si>
    <t>דיסקונט הת11- דיסקונט</t>
  </si>
  <si>
    <t>6910137</t>
  </si>
  <si>
    <t>נמלי ישראל אג"ח ג- נמלי ישראל</t>
  </si>
  <si>
    <t>1145580</t>
  </si>
  <si>
    <t>פועלים הנפקות הת 16- פועלים הנפקות</t>
  </si>
  <si>
    <t>1940550</t>
  </si>
  <si>
    <t>פועלים הנפקות י"א- פועלים הנפקות</t>
  </si>
  <si>
    <t>1940410</t>
  </si>
  <si>
    <t>רכבת אג"ח 1- רכבת ישראל</t>
  </si>
  <si>
    <t>1134980</t>
  </si>
  <si>
    <t>11/09/19</t>
  </si>
  <si>
    <t>שטראוס    אגח ה- שטראוס גרופ</t>
  </si>
  <si>
    <t>7460389</t>
  </si>
  <si>
    <t>520003781</t>
  </si>
  <si>
    <t>מזון</t>
  </si>
  <si>
    <t>שטראוס גרופ אג"ח ד</t>
  </si>
  <si>
    <t>7460363</t>
  </si>
  <si>
    <t>אמות      אגח ה- אמות</t>
  </si>
  <si>
    <t>1138114</t>
  </si>
  <si>
    <t>אקויטל    אגח 2- אקויטל</t>
  </si>
  <si>
    <t>7550122</t>
  </si>
  <si>
    <t>520030859</t>
  </si>
  <si>
    <t>גב ים אג8- גב-ים</t>
  </si>
  <si>
    <t>7590151</t>
  </si>
  <si>
    <t>וילאר אגח 7- וילאר</t>
  </si>
  <si>
    <t>4160149</t>
  </si>
  <si>
    <t>וילאר אגח ח- וילאר</t>
  </si>
  <si>
    <t>4160156</t>
  </si>
  <si>
    <t>זה זראסאי אג4- דה זראסאי גרופ</t>
  </si>
  <si>
    <t>1147560</t>
  </si>
  <si>
    <t>1744984</t>
  </si>
  <si>
    <t>חשמל     אגח 26- חשמל</t>
  </si>
  <si>
    <t>6000202</t>
  </si>
  <si>
    <t>חשמל     אגח 28- חשמל</t>
  </si>
  <si>
    <t>6000228</t>
  </si>
  <si>
    <t>חשמל אג"ח 30- חשמל</t>
  </si>
  <si>
    <t>6000277</t>
  </si>
  <si>
    <t>ישראכרט אגח א- ישראכרט</t>
  </si>
  <si>
    <t>1157536</t>
  </si>
  <si>
    <t>510706153</t>
  </si>
  <si>
    <t>כיל       אגח ה</t>
  </si>
  <si>
    <t>2810299</t>
  </si>
  <si>
    <t>520027830</t>
  </si>
  <si>
    <t>לאומי ש"ה  201- לאומי</t>
  </si>
  <si>
    <t>6040158</t>
  </si>
  <si>
    <t>לאומי שה נד 301- לאומי</t>
  </si>
  <si>
    <t>6040265</t>
  </si>
  <si>
    <t>מגדל הון  אגח ד- מגדל ביטוח הון</t>
  </si>
  <si>
    <t>1137033</t>
  </si>
  <si>
    <t>513230029</t>
  </si>
  <si>
    <t>מנורה מב  אגח ג- מנורה מבטחים החזקות</t>
  </si>
  <si>
    <t>5660063</t>
  </si>
  <si>
    <t>520007469</t>
  </si>
  <si>
    <t>נפטא אגח ח- נפטא</t>
  </si>
  <si>
    <t>6430169</t>
  </si>
  <si>
    <t>520020942</t>
  </si>
  <si>
    <t>סילברסטין אגח א- סילברסטין נכסים</t>
  </si>
  <si>
    <t>1145598</t>
  </si>
  <si>
    <t>1737</t>
  </si>
  <si>
    <t>סילברסטין אגח ב- סילברסטין נכסים</t>
  </si>
  <si>
    <t>1160597</t>
  </si>
  <si>
    <t>פניקס הון אג"ח 4- הפניקס גיוסי הון</t>
  </si>
  <si>
    <t>1133529</t>
  </si>
  <si>
    <t>514290345</t>
  </si>
  <si>
    <t>שופרסל אג"ח ז- שופרסל</t>
  </si>
  <si>
    <t>7770258</t>
  </si>
  <si>
    <t>שופרסל אג5- שופרסל</t>
  </si>
  <si>
    <t>7770209</t>
  </si>
  <si>
    <t>תעש אוירית אגח ג- תעשיה אוירית</t>
  </si>
  <si>
    <t>1127547</t>
  </si>
  <si>
    <t>520027194</t>
  </si>
  <si>
    <t>תעשיה אוירית אג"ח 4</t>
  </si>
  <si>
    <t>1133131</t>
  </si>
  <si>
    <t>אגוד הנפ  אגח ח</t>
  </si>
  <si>
    <t>1133503</t>
  </si>
  <si>
    <t>אגוד הנפק אגח יב- אגוד הנפקות</t>
  </si>
  <si>
    <t>1160167</t>
  </si>
  <si>
    <t>אגוד הנפקות אג"ח 7- אגוד הנפקות</t>
  </si>
  <si>
    <t>1131762</t>
  </si>
  <si>
    <t>אלוני חץ אג10- אלוני חץ</t>
  </si>
  <si>
    <t>3900362</t>
  </si>
  <si>
    <t>אלוני חץ אג9- אלוני חץ</t>
  </si>
  <si>
    <t>3900354</t>
  </si>
  <si>
    <t>אלוני חץ אגח יב- אלוני חץ</t>
  </si>
  <si>
    <t>3900495</t>
  </si>
  <si>
    <t>בזק       אגח 9</t>
  </si>
  <si>
    <t>2300176</t>
  </si>
  <si>
    <t>בזק.ק7- בזק</t>
  </si>
  <si>
    <t>2300150</t>
  </si>
  <si>
    <t>04/11/19</t>
  </si>
  <si>
    <t>ביג אג6- ביג</t>
  </si>
  <si>
    <t>1132521</t>
  </si>
  <si>
    <t>27/11/19</t>
  </si>
  <si>
    <t>דה זראסאי אגח ג- דה זראסאי גרופ</t>
  </si>
  <si>
    <t>1137975</t>
  </si>
  <si>
    <t>הפניקס    אגח 3- הפניקס</t>
  </si>
  <si>
    <t>7670201</t>
  </si>
  <si>
    <t>הפניקס אג4- הפניקס</t>
  </si>
  <si>
    <t>7670250</t>
  </si>
  <si>
    <t>הראל הנ אג14- הראל הנפקות</t>
  </si>
  <si>
    <t>1143122</t>
  </si>
  <si>
    <t>הראל הנ אג15- הראל הנפקות</t>
  </si>
  <si>
    <t>1143130</t>
  </si>
  <si>
    <t>הראל הנפ אגח טז- הראל הנפקות</t>
  </si>
  <si>
    <t>1157601</t>
  </si>
  <si>
    <t>הראל הנפ אגח יא- הראל הנפקות</t>
  </si>
  <si>
    <t>1136316</t>
  </si>
  <si>
    <t>הראל הנפקות אג יב- הראל הנפקות</t>
  </si>
  <si>
    <t>1138163</t>
  </si>
  <si>
    <t>הראל הנפקות אג יג- הראל הנפקות</t>
  </si>
  <si>
    <t>1138171</t>
  </si>
  <si>
    <t>ווסטדייל  אגח א- ווסטדייל אמריקה</t>
  </si>
  <si>
    <t>1157577</t>
  </si>
  <si>
    <t>1772</t>
  </si>
  <si>
    <t>וורטון אגח א- וורטון פרופרטיז</t>
  </si>
  <si>
    <t>1140169</t>
  </si>
  <si>
    <t>1866231</t>
  </si>
  <si>
    <t>טאואר     אגח ז</t>
  </si>
  <si>
    <t>1138494</t>
  </si>
  <si>
    <t>520041997</t>
  </si>
  <si>
    <t>מוליכים למחצה</t>
  </si>
  <si>
    <t>ישרס אג"ח 14- ישרס</t>
  </si>
  <si>
    <t>6130199</t>
  </si>
  <si>
    <t>ישרס.ק11- ישרס</t>
  </si>
  <si>
    <t>6130165</t>
  </si>
  <si>
    <t>26/12/19</t>
  </si>
  <si>
    <t>כלל ביטוח  אגח יא- כללביט מימון</t>
  </si>
  <si>
    <t>1160647</t>
  </si>
  <si>
    <t>כלל ביטוח אג"ח 8- כללביט מימון</t>
  </si>
  <si>
    <t>1132968</t>
  </si>
  <si>
    <t>כללביט אגח  י- כללביט מימון</t>
  </si>
  <si>
    <t>1136068</t>
  </si>
  <si>
    <t>מגדל הון  אג"ח ז- מגדל ביטוח הון</t>
  </si>
  <si>
    <t>1156041</t>
  </si>
  <si>
    <t>מגדל הון  אגח ה</t>
  </si>
  <si>
    <t>1139286</t>
  </si>
  <si>
    <t>מגדל הון  אגח ו- מגדל ביטוח הון</t>
  </si>
  <si>
    <t>1142785</t>
  </si>
  <si>
    <t>מגדל הון אג"ח 3- מגדל ביטוח הון</t>
  </si>
  <si>
    <t>1135862</t>
  </si>
  <si>
    <t>מליסרון אגח טו</t>
  </si>
  <si>
    <t>3230240</t>
  </si>
  <si>
    <t>מנורה הון התח ד- מנורה הון</t>
  </si>
  <si>
    <t>1135920</t>
  </si>
  <si>
    <t>נמקו      אגח א- נמקו ריאלטי</t>
  </si>
  <si>
    <t>1139575</t>
  </si>
  <si>
    <t>1665</t>
  </si>
  <si>
    <t>נמקו אגח ב- נמקו ריאלטי</t>
  </si>
  <si>
    <t>1160258</t>
  </si>
  <si>
    <t>סאמיט     אגח י- סאמיט</t>
  </si>
  <si>
    <t>1143395</t>
  </si>
  <si>
    <t>520043720</t>
  </si>
  <si>
    <t>סאמיט אג"ח 7- סאמיט</t>
  </si>
  <si>
    <t>1133479</t>
  </si>
  <si>
    <t>23/07/19</t>
  </si>
  <si>
    <t>סאמיט אג11- סאמיט</t>
  </si>
  <si>
    <t>1156405</t>
  </si>
  <si>
    <t>סאמיט אג8- סאמיט</t>
  </si>
  <si>
    <t>1138940</t>
  </si>
  <si>
    <t>פורמולה אג"ח 1- פורמולה מערכות</t>
  </si>
  <si>
    <t>2560142</t>
  </si>
  <si>
    <t>520036690</t>
  </si>
  <si>
    <t>שירותי מידע</t>
  </si>
  <si>
    <t>01/02/18</t>
  </si>
  <si>
    <t>פז נפט אג4</t>
  </si>
  <si>
    <t>1132505</t>
  </si>
  <si>
    <t>פז נפט אג5- פז נפט</t>
  </si>
  <si>
    <t>1139534</t>
  </si>
  <si>
    <t>פניקס הון אג"ח 8- הפניקס גיוסי הון</t>
  </si>
  <si>
    <t>1139815</t>
  </si>
  <si>
    <t>פניקס הון אגח ו- הפניקס גיוסי הון</t>
  </si>
  <si>
    <t>1136696</t>
  </si>
  <si>
    <t>פניקס הון אגח ט- הפניקס גיוסי הון</t>
  </si>
  <si>
    <t>1155522</t>
  </si>
  <si>
    <t>פניקס הון אגח י- הפניקס גיוסי הון</t>
  </si>
  <si>
    <t>1155530</t>
  </si>
  <si>
    <t>פניקס הון אגח יא- הפניקס גיוסי הון</t>
  </si>
  <si>
    <t>1159359</t>
  </si>
  <si>
    <t>פרמולה אג"ח ג'- פורמולה מערכות</t>
  </si>
  <si>
    <t>2560209</t>
  </si>
  <si>
    <t>קיי.בי.אס אגח א</t>
  </si>
  <si>
    <t>1137918</t>
  </si>
  <si>
    <t>1900288</t>
  </si>
  <si>
    <t>קרסו      אגח ג- קרסו מוטורס</t>
  </si>
  <si>
    <t>1141829</t>
  </si>
  <si>
    <t>514065283</t>
  </si>
  <si>
    <t>קרסו אגח א- קרסו מוטורס</t>
  </si>
  <si>
    <t>1136464</t>
  </si>
  <si>
    <t>אבגול     אגח ג- אבגול</t>
  </si>
  <si>
    <t>1133289</t>
  </si>
  <si>
    <t>510119068</t>
  </si>
  <si>
    <t>עץ, נייר ודפוס</t>
  </si>
  <si>
    <t>אלבר אג14</t>
  </si>
  <si>
    <t>1132562</t>
  </si>
  <si>
    <t>512025891</t>
  </si>
  <si>
    <t>אלבר אג15- אלבר</t>
  </si>
  <si>
    <t>1138536</t>
  </si>
  <si>
    <t>אלבר אגח יח- אלבר</t>
  </si>
  <si>
    <t>1158740</t>
  </si>
  <si>
    <t>אלדן תחבורה אג3- אלדן תחבורה</t>
  </si>
  <si>
    <t>1140813</t>
  </si>
  <si>
    <t>אלדן תחבורה אגח א'- אלדן תחבורה</t>
  </si>
  <si>
    <t>1134840</t>
  </si>
  <si>
    <t>אלדן תחבורה אגח ב</t>
  </si>
  <si>
    <t>1138254</t>
  </si>
  <si>
    <t>אלקטרה  אג"ח ה'- אלקטרה</t>
  </si>
  <si>
    <t>7390222</t>
  </si>
  <si>
    <t>520028911</t>
  </si>
  <si>
    <t>אלקטרה אג"ח 4</t>
  </si>
  <si>
    <t>7390149</t>
  </si>
  <si>
    <t>אמ.ג'יג'י אג"ח א'- אמ.ג'י.ג'י</t>
  </si>
  <si>
    <t>1155795</t>
  </si>
  <si>
    <t>1761</t>
  </si>
  <si>
    <t>אמ.ג'יג'י אגח ב- אמ.ג'י.ג'י</t>
  </si>
  <si>
    <t>1160811</t>
  </si>
  <si>
    <t>אמ.ג'יג'י אגח ב-פרמיה- אמ.ג'י.ג'י</t>
  </si>
  <si>
    <t>11608111</t>
  </si>
  <si>
    <t>04/12/19</t>
  </si>
  <si>
    <t>גירון אג5- גירון פיתוח</t>
  </si>
  <si>
    <t>1133784</t>
  </si>
  <si>
    <t>דלתא      אגח ב- דלתא</t>
  </si>
  <si>
    <t>6270151</t>
  </si>
  <si>
    <t>520025602</t>
  </si>
  <si>
    <t>דלתא.אגח 5- דלתא</t>
  </si>
  <si>
    <t>6270136</t>
  </si>
  <si>
    <t>10/12/19</t>
  </si>
  <si>
    <t>דלתא.ק1- דלתא</t>
  </si>
  <si>
    <t>6270144</t>
  </si>
  <si>
    <t>דמרי      אגח ז- דמרי</t>
  </si>
  <si>
    <t>1141191</t>
  </si>
  <si>
    <t>511399388</t>
  </si>
  <si>
    <t>דמרי אג"ח 5- דמרי</t>
  </si>
  <si>
    <t>1134261</t>
  </si>
  <si>
    <t>וואן תוכנה אג3- וואן טכנולוגיות תוכנה</t>
  </si>
  <si>
    <t>1610187</t>
  </si>
  <si>
    <t>520034695</t>
  </si>
  <si>
    <t>ווסטדייל אגח ב- ווסטדייל אמריקה</t>
  </si>
  <si>
    <t>1161322</t>
  </si>
  <si>
    <t>טמפו משקאות אג1 - דל סחירות מרווח הוגן- טמפו משקאות</t>
  </si>
  <si>
    <t>1118306</t>
  </si>
  <si>
    <t>513682625</t>
  </si>
  <si>
    <t>24/09/19</t>
  </si>
  <si>
    <t>יוניברסל אגח ב- יוניברסל מוטורס</t>
  </si>
  <si>
    <t>1141647</t>
  </si>
  <si>
    <t>לוינשטיין הנדסה  אגח ג</t>
  </si>
  <si>
    <t>5730080</t>
  </si>
  <si>
    <t>520033424</t>
  </si>
  <si>
    <t>לידר אגח ז- לידר השקעות</t>
  </si>
  <si>
    <t>3180338</t>
  </si>
  <si>
    <t>520037664</t>
  </si>
  <si>
    <t>13/11/19</t>
  </si>
  <si>
    <t>לייטסטון  אגח ב- לייטסטון</t>
  </si>
  <si>
    <t>1160746</t>
  </si>
  <si>
    <t>1630</t>
  </si>
  <si>
    <t>לייטסטון אג1- לייטסטון</t>
  </si>
  <si>
    <t>1133891</t>
  </si>
  <si>
    <t>מבני תעשיה אגח כב- מבני תעשיה</t>
  </si>
  <si>
    <t>2260537</t>
  </si>
  <si>
    <t>מגה אור אג5</t>
  </si>
  <si>
    <t>1132687</t>
  </si>
  <si>
    <t>מויניאן   אגח ב- מויניאן לימיטד</t>
  </si>
  <si>
    <t>1143015</t>
  </si>
  <si>
    <t>1643</t>
  </si>
  <si>
    <t>מויניאן אג"ח א'- מויניאן לימיטד</t>
  </si>
  <si>
    <t>1135656</t>
  </si>
  <si>
    <t>ממן       אגח ג- ממן</t>
  </si>
  <si>
    <t>2380053</t>
  </si>
  <si>
    <t>520036435</t>
  </si>
  <si>
    <t>11/04/19</t>
  </si>
  <si>
    <t>מנורה הון הת אגח ו'- מנורה הון</t>
  </si>
  <si>
    <t>1160241</t>
  </si>
  <si>
    <t>מנורה הון הת5- מנורה הון</t>
  </si>
  <si>
    <t>1143411</t>
  </si>
  <si>
    <t>נייר חדרה אג6- נייר חדרה</t>
  </si>
  <si>
    <t>6320105</t>
  </si>
  <si>
    <t>520018383</t>
  </si>
  <si>
    <t>ספנסר אגח ג- ספנסר אקוויטי</t>
  </si>
  <si>
    <t>1147495</t>
  </si>
  <si>
    <t>1838863</t>
  </si>
  <si>
    <t>פרטנר     אגח ו- פרטנר</t>
  </si>
  <si>
    <t>1141415</t>
  </si>
  <si>
    <t>520044314</t>
  </si>
  <si>
    <t>פרטנר  אגח ז- פרטנר</t>
  </si>
  <si>
    <t>1156397</t>
  </si>
  <si>
    <t>פרטנר.ק4- פרטנר</t>
  </si>
  <si>
    <t>1118835</t>
  </si>
  <si>
    <t>פתאל אג1</t>
  </si>
  <si>
    <t>1137512</t>
  </si>
  <si>
    <t>515328250</t>
  </si>
  <si>
    <t>פתאל אג2- פתאל נכסים (אירופה)</t>
  </si>
  <si>
    <t>1140854</t>
  </si>
  <si>
    <t>פתאל אגח 3- פתאל נכסים (אירופה)</t>
  </si>
  <si>
    <t>1141852</t>
  </si>
  <si>
    <t>פתאל החזקות אג2- פתאל החזקות</t>
  </si>
  <si>
    <t>1150812</t>
  </si>
  <si>
    <t>512607888</t>
  </si>
  <si>
    <t>מלונאות ותיירות</t>
  </si>
  <si>
    <t>פתאל החזקות אגח ג- פתאל החזקות</t>
  </si>
  <si>
    <t>1161785</t>
  </si>
  <si>
    <t>קורנרסטון אגח א- קורנרסטון</t>
  </si>
  <si>
    <t>1139732</t>
  </si>
  <si>
    <t>1920997</t>
  </si>
  <si>
    <t>קרסו אגח ב- קרסו מוטורס</t>
  </si>
  <si>
    <t>1139591</t>
  </si>
  <si>
    <t>רילייטד אג1- רילייטד</t>
  </si>
  <si>
    <t>1134923</t>
  </si>
  <si>
    <t>1849766</t>
  </si>
  <si>
    <t>שלמה הח אג15</t>
  </si>
  <si>
    <t>1410273</t>
  </si>
  <si>
    <t>20/08/19</t>
  </si>
  <si>
    <t>שפיר הנדס אגח ב- שפיר הנדסה</t>
  </si>
  <si>
    <t>1141951</t>
  </si>
  <si>
    <t>514892801</t>
  </si>
  <si>
    <t>מתכת ומוצרי בניה</t>
  </si>
  <si>
    <t>שפיר הנדסה אגח א</t>
  </si>
  <si>
    <t>1136134</t>
  </si>
  <si>
    <t>אגוד הנפקות אג2</t>
  </si>
  <si>
    <t>1115286</t>
  </si>
  <si>
    <t>21/05/19</t>
  </si>
  <si>
    <t>אזורים   אגח 12</t>
  </si>
  <si>
    <t>7150360</t>
  </si>
  <si>
    <t>520025990</t>
  </si>
  <si>
    <t>אזורים אגח 13- אזורים</t>
  </si>
  <si>
    <t>7150410</t>
  </si>
  <si>
    <t>אי.די.אי הנפקות הת ד- איידיאיי הנפקות</t>
  </si>
  <si>
    <t>1133099</t>
  </si>
  <si>
    <t>27/09/18</t>
  </si>
  <si>
    <t>איי.די.איי. אג"ח ה- איידיאיי הנפקות</t>
  </si>
  <si>
    <t>1155878</t>
  </si>
  <si>
    <t>אלעד קנדה אגח ב- אלעד קנדה</t>
  </si>
  <si>
    <t>1160761</t>
  </si>
  <si>
    <t>1753</t>
  </si>
  <si>
    <t>אנרג'יקס אגח א- אנרג'יקס</t>
  </si>
  <si>
    <t>1161751</t>
  </si>
  <si>
    <t>513901371</t>
  </si>
  <si>
    <t>אפריקה מג אגח ג- אפריקה מגורים</t>
  </si>
  <si>
    <t>1135698</t>
  </si>
  <si>
    <t>אפריקה מגורים אג 4- אפריקה מגורים</t>
  </si>
  <si>
    <t>1142645</t>
  </si>
  <si>
    <t>אשדר      אגח ד- אשדר</t>
  </si>
  <si>
    <t>1135607</t>
  </si>
  <si>
    <t>אשדר אגח 5- אשדר</t>
  </si>
  <si>
    <t>1157783</t>
  </si>
  <si>
    <t>01/12/19</t>
  </si>
  <si>
    <t>אשטרום נכסים אג"ח 9- אשטרום נכסים</t>
  </si>
  <si>
    <t>2510170</t>
  </si>
  <si>
    <t>אשטרום קב אגח ב- אשטרום קבוצה</t>
  </si>
  <si>
    <t>1132331</t>
  </si>
  <si>
    <t>510381601</t>
  </si>
  <si>
    <t>אשטרום קב אגח ג- אשטרום קבוצה</t>
  </si>
  <si>
    <t>1140102</t>
  </si>
  <si>
    <t>בזן       אגח ד</t>
  </si>
  <si>
    <t>2590362</t>
  </si>
  <si>
    <t>בזן  אגח י'- בתי זיקוק</t>
  </si>
  <si>
    <t>2590511</t>
  </si>
  <si>
    <t>בזן אג"ח 5- בתי זיקוק</t>
  </si>
  <si>
    <t>2590388</t>
  </si>
  <si>
    <t>גולד בונד אג3</t>
  </si>
  <si>
    <t>1490051</t>
  </si>
  <si>
    <t>520034349</t>
  </si>
  <si>
    <t>19/05/19</t>
  </si>
  <si>
    <t>דלק קב   אגח לד- דלק קבוצה</t>
  </si>
  <si>
    <t>1143361</t>
  </si>
  <si>
    <t>דלק קבוצה אג"ח לג</t>
  </si>
  <si>
    <t>1138882</t>
  </si>
  <si>
    <t>דלק קבוצה אג31- דלק קבוצה</t>
  </si>
  <si>
    <t>1134790</t>
  </si>
  <si>
    <t>הרץ פרופר אגח א- הרץ פרופרטיס</t>
  </si>
  <si>
    <t>1142603</t>
  </si>
  <si>
    <t>1957081</t>
  </si>
  <si>
    <t>ויקטורי   אגח א- ויקטורי</t>
  </si>
  <si>
    <t>1136126</t>
  </si>
  <si>
    <t>514068980</t>
  </si>
  <si>
    <t>ויתניה    אגח ד- ויתניה</t>
  </si>
  <si>
    <t>1139476</t>
  </si>
  <si>
    <t>512096793</t>
  </si>
  <si>
    <t>חברה לישראל אגח 10</t>
  </si>
  <si>
    <t>5760236</t>
  </si>
  <si>
    <t>חברה לישראל אגח 12- חברה לישראל</t>
  </si>
  <si>
    <t>5760251</t>
  </si>
  <si>
    <t>חברה לישראל אגח14- חברה לישראל</t>
  </si>
  <si>
    <t>5760301</t>
  </si>
  <si>
    <t>ירושלים אג"ח 14</t>
  </si>
  <si>
    <t>1123587</t>
  </si>
  <si>
    <t>מגדלי תיכון אגח ד- מגדלי ים תיכון</t>
  </si>
  <si>
    <t>1159326</t>
  </si>
  <si>
    <t>512719485</t>
  </si>
  <si>
    <t>מנרב אג"ח 1- מנרב</t>
  </si>
  <si>
    <t>1550037</t>
  </si>
  <si>
    <t>נכסים ובנין אגח 7- נכסים ובנין</t>
  </si>
  <si>
    <t>6990196</t>
  </si>
  <si>
    <t>נכסים ובנין אגח ט- נכסים ובנין</t>
  </si>
  <si>
    <t>6990212</t>
  </si>
  <si>
    <t>סטרוברי   אגח ב- סטרוברי</t>
  </si>
  <si>
    <t>1145432</t>
  </si>
  <si>
    <t>1863501</t>
  </si>
  <si>
    <t>סלקום    אגח יא</t>
  </si>
  <si>
    <t>1139252</t>
  </si>
  <si>
    <t>סלקום    אגח יב- סלקום</t>
  </si>
  <si>
    <t>1143080</t>
  </si>
  <si>
    <t>סלקום אג"ח 9</t>
  </si>
  <si>
    <t>1132836</t>
  </si>
  <si>
    <t>ספנסר  אג2- ספנסר אקוויטי</t>
  </si>
  <si>
    <t>1139898</t>
  </si>
  <si>
    <t>ספנסר  אגח א- ספנסר אקוויטי</t>
  </si>
  <si>
    <t>1133800</t>
  </si>
  <si>
    <t>פנינסולה אגח ב- פנינסולה</t>
  </si>
  <si>
    <t>3330099</t>
  </si>
  <si>
    <t>520033713</t>
  </si>
  <si>
    <t>קופרליין  אגח ב- קופרליין</t>
  </si>
  <si>
    <t>1140177</t>
  </si>
  <si>
    <t>1648</t>
  </si>
  <si>
    <t>שיכון ובינוי אג7- שיכון ובינוי</t>
  </si>
  <si>
    <t>1129741</t>
  </si>
  <si>
    <t>שנפ אג"ח  2- שנפ</t>
  </si>
  <si>
    <t>1140086</t>
  </si>
  <si>
    <t>512665373</t>
  </si>
  <si>
    <t>27/02/17</t>
  </si>
  <si>
    <t>או פי סי אג"ח א'- או.פי.סי אנרגיה</t>
  </si>
  <si>
    <t>1141589</t>
  </si>
  <si>
    <t>514401702</t>
  </si>
  <si>
    <t>אול-יר    אגח ב- אול יר</t>
  </si>
  <si>
    <t>1139781</t>
  </si>
  <si>
    <t>184580</t>
  </si>
  <si>
    <t>אול-יר    אגח ג- אול יר</t>
  </si>
  <si>
    <t>1140136</t>
  </si>
  <si>
    <t>אול-יר    אגח ה- אול יר</t>
  </si>
  <si>
    <t>1143304</t>
  </si>
  <si>
    <t>אול-יר אג4- אול יר</t>
  </si>
  <si>
    <t>1141274</t>
  </si>
  <si>
    <t>אוריין    אגח ב- אוריין</t>
  </si>
  <si>
    <t>1143379</t>
  </si>
  <si>
    <t>511068256</t>
  </si>
  <si>
    <t>אלעד קנדה אגח א- אלעד קנדה</t>
  </si>
  <si>
    <t>1152453</t>
  </si>
  <si>
    <t>אנלייט אנרגיה  אגח ה'- אנלייט אנרגיה</t>
  </si>
  <si>
    <t>7200116</t>
  </si>
  <si>
    <t>520041146</t>
  </si>
  <si>
    <t>19/11/19</t>
  </si>
  <si>
    <t>אנלייט אנרגיה אג ו- אנלייט אנרגיה</t>
  </si>
  <si>
    <t>7200173</t>
  </si>
  <si>
    <t>אנקור     אגח א- אנקור פרופרטיס</t>
  </si>
  <si>
    <t>1141118</t>
  </si>
  <si>
    <t>1939883</t>
  </si>
  <si>
    <t>אספן גרופ אג 7- אספן גרופ</t>
  </si>
  <si>
    <t>3130333</t>
  </si>
  <si>
    <t>אפי נכסים אגח י- אפי נכסים</t>
  </si>
  <si>
    <t>1160878</t>
  </si>
  <si>
    <t>אפקון החזקות אג"ח א- אפקון החזקות</t>
  </si>
  <si>
    <t>5780135</t>
  </si>
  <si>
    <t>520033473</t>
  </si>
  <si>
    <t>חשמל</t>
  </si>
  <si>
    <t>אפקון החזקות אגח 3- אפקון החזקות</t>
  </si>
  <si>
    <t>5780093</t>
  </si>
  <si>
    <t>אפריקה נכסים אג"ח ט- אפי נכסים</t>
  </si>
  <si>
    <t>1156470</t>
  </si>
  <si>
    <t>אקסטל אגח ב- אקסטל לימיטד</t>
  </si>
  <si>
    <t>1135367</t>
  </si>
  <si>
    <t>1622</t>
  </si>
  <si>
    <t>ארקו אגח 3- ארקו החזקות</t>
  </si>
  <si>
    <t>3100245</t>
  </si>
  <si>
    <t>520037367</t>
  </si>
  <si>
    <t>בית הזהב אגח ג</t>
  </si>
  <si>
    <t>2350080</t>
  </si>
  <si>
    <t>520034562</t>
  </si>
  <si>
    <t>ג'י.אף.אי אג"ח 1- ג'י.אפ.איי</t>
  </si>
  <si>
    <t>1134915</t>
  </si>
  <si>
    <t>1852623</t>
  </si>
  <si>
    <t>20/11/19</t>
  </si>
  <si>
    <t>דה לסר אג"ח ה- דה לסר</t>
  </si>
  <si>
    <t>1135664</t>
  </si>
  <si>
    <t>דור אלון  אגח ה- דור אלון</t>
  </si>
  <si>
    <t>1136761</t>
  </si>
  <si>
    <t>520043878</t>
  </si>
  <si>
    <t>דור אלון  אגח ז- דור אלון</t>
  </si>
  <si>
    <t>1157700</t>
  </si>
  <si>
    <t>דור אלון אג6- דור אלון</t>
  </si>
  <si>
    <t>1140656</t>
  </si>
  <si>
    <t>דלשה ג'- דלשה קפיטל</t>
  </si>
  <si>
    <t>1141605</t>
  </si>
  <si>
    <t>1888119</t>
  </si>
  <si>
    <t>דלשה קפיטל אגח ב</t>
  </si>
  <si>
    <t>1137314</t>
  </si>
  <si>
    <t>ווטרסטון אג1- ווטרסטון</t>
  </si>
  <si>
    <t>1140987</t>
  </si>
  <si>
    <t>1938699</t>
  </si>
  <si>
    <t>סאות'רן אג"ח ג- סאותרן פרופרטיס</t>
  </si>
  <si>
    <t>1159474</t>
  </si>
  <si>
    <t>1921080</t>
  </si>
  <si>
    <t>קליין     אגח ב- קליין קבוצה</t>
  </si>
  <si>
    <t>1140409</t>
  </si>
  <si>
    <t>1886279</t>
  </si>
  <si>
    <t>שלמה נדלן אגח ג- שלמה נדלן</t>
  </si>
  <si>
    <t>1137439</t>
  </si>
  <si>
    <t>513957472</t>
  </si>
  <si>
    <t>אורון  אגח ב- אורון קבוצה</t>
  </si>
  <si>
    <t>1160571</t>
  </si>
  <si>
    <t>513432765</t>
  </si>
  <si>
    <t>22/09/19</t>
  </si>
  <si>
    <t>איילון הנ אגח א'- איילון ביטוח הנפקות</t>
  </si>
  <si>
    <t>1159565</t>
  </si>
  <si>
    <t>Baa1.IL</t>
  </si>
  <si>
    <t>אלומיי    אגח ב- אלומיי קפיטל</t>
  </si>
  <si>
    <t>1140326</t>
  </si>
  <si>
    <t>520039868</t>
  </si>
  <si>
    <t>אלומיי אגח א'- אלומיי קפיטל</t>
  </si>
  <si>
    <t>1130947</t>
  </si>
  <si>
    <t>אלון רבוע אגח ד- אלון רבוע כחול</t>
  </si>
  <si>
    <t>1139583</t>
  </si>
  <si>
    <t>520042847</t>
  </si>
  <si>
    <t>אלון רבוע כחול אג"ח ה- אלון רבוע כחול</t>
  </si>
  <si>
    <t>1155621</t>
  </si>
  <si>
    <t>אמ.די.ג'י אג3- אמ.די.ג'י</t>
  </si>
  <si>
    <t>1142504</t>
  </si>
  <si>
    <t>1632</t>
  </si>
  <si>
    <t>אמ.די.ג'י אגח ב- אמ.די.ג'י</t>
  </si>
  <si>
    <t>1140557</t>
  </si>
  <si>
    <t>דוניץ     אג  א- דוניץ</t>
  </si>
  <si>
    <t>4000055</t>
  </si>
  <si>
    <t>520038605</t>
  </si>
  <si>
    <t>03/10/19</t>
  </si>
  <si>
    <t>חג'ג' אג6</t>
  </si>
  <si>
    <t>8230179</t>
  </si>
  <si>
    <t>520033309</t>
  </si>
  <si>
    <t>טן דלק אג3- טן-חברה לדלק</t>
  </si>
  <si>
    <t>1131457</t>
  </si>
  <si>
    <t>511540809</t>
  </si>
  <si>
    <t>28/10/19</t>
  </si>
  <si>
    <t>יואייארסי אגח א- יו.איי.אר.סי</t>
  </si>
  <si>
    <t>1141837</t>
  </si>
  <si>
    <t>1940909</t>
  </si>
  <si>
    <t>מלרן אגח א- מלרן פרוייקטים</t>
  </si>
  <si>
    <t>1162072</t>
  </si>
  <si>
    <t>514097591</t>
  </si>
  <si>
    <t>סאות'רן   אגח א- סאותרן פרופרטיס</t>
  </si>
  <si>
    <t>1140094</t>
  </si>
  <si>
    <t>סטרווד ווסט אגח א- סטרווד ווסט</t>
  </si>
  <si>
    <t>1143544</t>
  </si>
  <si>
    <t>1964054</t>
  </si>
  <si>
    <t>צמח אג4- צמח המרמן</t>
  </si>
  <si>
    <t>1134873</t>
  </si>
  <si>
    <t>512531203</t>
  </si>
  <si>
    <t>צמח המרמן אגח ו- צמח המרמן</t>
  </si>
  <si>
    <t>1158633</t>
  </si>
  <si>
    <t>03/07/19</t>
  </si>
  <si>
    <t>צרפתי     אגח ח- צרפתי</t>
  </si>
  <si>
    <t>4250189</t>
  </si>
  <si>
    <t>520039090</t>
  </si>
  <si>
    <t>צרפתי     אגח ט- צרפתי</t>
  </si>
  <si>
    <t>4250197</t>
  </si>
  <si>
    <t>10/06/18</t>
  </si>
  <si>
    <t>רבד אג"ח 2- רבד</t>
  </si>
  <si>
    <t>5260088</t>
  </si>
  <si>
    <t>520040148</t>
  </si>
  <si>
    <t>אאורה     אג יג</t>
  </si>
  <si>
    <t>3730405</t>
  </si>
  <si>
    <t>520038274</t>
  </si>
  <si>
    <t>27/06/16</t>
  </si>
  <si>
    <t>אאורה     אגח ט</t>
  </si>
  <si>
    <t>3730397</t>
  </si>
  <si>
    <t>אאורה     אגח י</t>
  </si>
  <si>
    <t>3730413</t>
  </si>
  <si>
    <t>אאורה אג"ח י"ב- אאורה</t>
  </si>
  <si>
    <t>3730454</t>
  </si>
  <si>
    <t>אאורה אגח יד- אאורה</t>
  </si>
  <si>
    <t>3730488</t>
  </si>
  <si>
    <t>04/07/19</t>
  </si>
  <si>
    <t>ברם אג"ח 1</t>
  </si>
  <si>
    <t>1135730</t>
  </si>
  <si>
    <t>513579482</t>
  </si>
  <si>
    <t>11/11/19</t>
  </si>
  <si>
    <t>דיסק השק  אגח י- דיסקונט השקעות</t>
  </si>
  <si>
    <t>6390348</t>
  </si>
  <si>
    <t>יעקובי קב אגח א- יעקובי קבוצה</t>
  </si>
  <si>
    <t>1142439</t>
  </si>
  <si>
    <t>514010081</t>
  </si>
  <si>
    <t>Baa2.IL</t>
  </si>
  <si>
    <t>15/08/18</t>
  </si>
  <si>
    <t>נובל      אגח א- נובל אסטס</t>
  </si>
  <si>
    <t>1141860</t>
  </si>
  <si>
    <t>1947641</t>
  </si>
  <si>
    <t>בי קומיוניק אג"ח 3</t>
  </si>
  <si>
    <t>1139203</t>
  </si>
  <si>
    <t>512832742</t>
  </si>
  <si>
    <t>Caa2.IL</t>
  </si>
  <si>
    <t>אמ אר אר  אגח א</t>
  </si>
  <si>
    <t>1154772</t>
  </si>
  <si>
    <t>1983001</t>
  </si>
  <si>
    <t>28/11/18</t>
  </si>
  <si>
    <t>אם.אר.פי אג"ח ג</t>
  </si>
  <si>
    <t>1139278</t>
  </si>
  <si>
    <t>520044421</t>
  </si>
  <si>
    <t>11392781</t>
  </si>
  <si>
    <t>08/07/19</t>
  </si>
  <si>
    <t>בי קומיונק אגח ד</t>
  </si>
  <si>
    <t>בי קומיונק אגח ה</t>
  </si>
  <si>
    <t>ברוקלנד   אגח ב</t>
  </si>
  <si>
    <t>1136993</t>
  </si>
  <si>
    <t>1814237</t>
  </si>
  <si>
    <t>12/07/18</t>
  </si>
  <si>
    <t>רבל        אג ב- רבל</t>
  </si>
  <si>
    <t>1142769</t>
  </si>
  <si>
    <t>513506329</t>
  </si>
  <si>
    <t>21/07/19</t>
  </si>
  <si>
    <t>אלה פקדון אג1- אלה פקדונות</t>
  </si>
  <si>
    <t>1141662</t>
  </si>
  <si>
    <t>ישראמקו אג1- ישראמקו יהש</t>
  </si>
  <si>
    <t>2320174</t>
  </si>
  <si>
    <t>550010003</t>
  </si>
  <si>
    <t>ביג       אגח י- ביג</t>
  </si>
  <si>
    <t>1143023</t>
  </si>
  <si>
    <t>דלק תמלוגים אג"ח א- דלק תמלוגים</t>
  </si>
  <si>
    <t>1147479</t>
  </si>
  <si>
    <t>514837111</t>
  </si>
  <si>
    <t>שמוס  אג"ח א- שמוס</t>
  </si>
  <si>
    <t>1155951</t>
  </si>
  <si>
    <t>633896</t>
  </si>
  <si>
    <t>אבגול     אגח ד- אבגול</t>
  </si>
  <si>
    <t>1140417</t>
  </si>
  <si>
    <t>דלק קידוחים אגח א- דלק קידוחים יהש</t>
  </si>
  <si>
    <t>4750089</t>
  </si>
  <si>
    <t>550013098</t>
  </si>
  <si>
    <t>דלתא      אגח ו- דלתא</t>
  </si>
  <si>
    <t>6270193</t>
  </si>
  <si>
    <t>סאפיינס   אגח ב- סאפיינס</t>
  </si>
  <si>
    <t>1141936</t>
  </si>
  <si>
    <t>1146</t>
  </si>
  <si>
    <t>פננטפארק  אגח א- פננטפארק</t>
  </si>
  <si>
    <t>1142371</t>
  </si>
  <si>
    <t>1504619</t>
  </si>
  <si>
    <t>תמר פטרו  אגח א- תמר פטרוליום</t>
  </si>
  <si>
    <t>1141332</t>
  </si>
  <si>
    <t>515334662</t>
  </si>
  <si>
    <t>תמר פטרו  אגח ב- תמר פטרוליום</t>
  </si>
  <si>
    <t>1143593</t>
  </si>
  <si>
    <t>בזן       אגח ט- בתי זיקוק</t>
  </si>
  <si>
    <t>2590461</t>
  </si>
  <si>
    <t>בזן אג"ח 6- בתי זיקוק</t>
  </si>
  <si>
    <t>2590396</t>
  </si>
  <si>
    <t>גלובל כנפיים אג"ח ב- גלובל כנפיים</t>
  </si>
  <si>
    <t>1136969</t>
  </si>
  <si>
    <t>513342444</t>
  </si>
  <si>
    <t>חברה לישראל אג"ח 11</t>
  </si>
  <si>
    <t>5760244</t>
  </si>
  <si>
    <t>חברה לישראל אג"ח 13</t>
  </si>
  <si>
    <t>5760269</t>
  </si>
  <si>
    <t>נאויטס מימ אג2- נאוויטס מימון</t>
  </si>
  <si>
    <t>1141373</t>
  </si>
  <si>
    <t>515643484</t>
  </si>
  <si>
    <t>מדלי אגח א- מדלי קפיטל</t>
  </si>
  <si>
    <t>1143155</t>
  </si>
  <si>
    <t>4815200</t>
  </si>
  <si>
    <t>BBB-.IL</t>
  </si>
  <si>
    <t>חלל תקש   אג יז- חלל תקשורת</t>
  </si>
  <si>
    <t>1140888</t>
  </si>
  <si>
    <t>30/08/17</t>
  </si>
  <si>
    <t>חלל תקש  אגח טז- חלל תקשורת</t>
  </si>
  <si>
    <t>1139922</t>
  </si>
  <si>
    <t>28/12/17</t>
  </si>
  <si>
    <t>סה"כ אחר</t>
  </si>
  <si>
    <t>TEVA PHARMA FNC 1.625 15.</t>
  </si>
  <si>
    <t>XS1439749364</t>
  </si>
  <si>
    <t>בלומברג</t>
  </si>
  <si>
    <t>520013954</t>
  </si>
  <si>
    <t>Pharmaceuticals &amp; Biotechnology</t>
  </si>
  <si>
    <t>Baa2</t>
  </si>
  <si>
    <t>Moodys</t>
  </si>
  <si>
    <t>20/07/16</t>
  </si>
  <si>
    <t>TEVA 4.1 10/46</t>
  </si>
  <si>
    <t>US88167AAF84</t>
  </si>
  <si>
    <t>BBB-</t>
  </si>
  <si>
    <t>WELLS FARGO&amp;COMPANY - WFC-09/09/2024- WELLS FARGO</t>
  </si>
  <si>
    <t>US94974BGA26</t>
  </si>
  <si>
    <t>5085</t>
  </si>
  <si>
    <t>Banks</t>
  </si>
  <si>
    <t>05/01/16</t>
  </si>
  <si>
    <t>WELSS FARGO WFC 3.55 29/0</t>
  </si>
  <si>
    <t>US94974BGP94</t>
  </si>
  <si>
    <t>07/05/18</t>
  </si>
  <si>
    <t>01/22/JPM 4.5 24- JP MORGAN</t>
  </si>
  <si>
    <t>US46625HJD35</t>
  </si>
  <si>
    <t>4809</t>
  </si>
  <si>
    <t>A-</t>
  </si>
  <si>
    <t>02/02/16</t>
  </si>
  <si>
    <t>BANK OF AMERICA</t>
  </si>
  <si>
    <t>USUOR8A1AB34</t>
  </si>
  <si>
    <t>2180</t>
  </si>
  <si>
    <t>10/07/18</t>
  </si>
  <si>
    <t>JPM 3.3 1/4/26</t>
  </si>
  <si>
    <t>US46625HQW33</t>
  </si>
  <si>
    <t>JPMORGAN 3.9 07/25</t>
  </si>
  <si>
    <t>US46625HMN79</t>
  </si>
  <si>
    <t>WELLS PARGO3 22/4/26</t>
  </si>
  <si>
    <t>US949746RW34</t>
  </si>
  <si>
    <t>4818</t>
  </si>
  <si>
    <t>ABIBB 4.75 23/01/2029</t>
  </si>
  <si>
    <t>US035240AQ30</t>
  </si>
  <si>
    <t>5068</t>
  </si>
  <si>
    <t>Food, Beverage &amp; Tobacco</t>
  </si>
  <si>
    <t>Baa1</t>
  </si>
  <si>
    <t>29/01/19</t>
  </si>
  <si>
    <t>AROUNDTOWN 2.125 13/3/23</t>
  </si>
  <si>
    <t>XS1532877757</t>
  </si>
  <si>
    <t>FWB</t>
  </si>
  <si>
    <t>4759</t>
  </si>
  <si>
    <t>Real Estate</t>
  </si>
  <si>
    <t>BBB+</t>
  </si>
  <si>
    <t>06/12/16</t>
  </si>
  <si>
    <t>BANK OF AMERICA4.0 04/24</t>
  </si>
  <si>
    <t>US06051GFF19</t>
  </si>
  <si>
    <t>4767</t>
  </si>
  <si>
    <t>01/03/17</t>
  </si>
  <si>
    <t>BHP Billiton 6.75 19/10/25</t>
  </si>
  <si>
    <t>USQ12441AB91</t>
  </si>
  <si>
    <t>5082</t>
  </si>
  <si>
    <t>Capital Goods</t>
  </si>
  <si>
    <t>07/08/18</t>
  </si>
  <si>
    <t>C 3.352 24/04/2025</t>
  </si>
  <si>
    <t>US172967MF56</t>
  </si>
  <si>
    <t>4170</t>
  </si>
  <si>
    <t>01/05/19</t>
  </si>
  <si>
    <t>CITIGROUP 3.7 01/26</t>
  </si>
  <si>
    <t>US172967KG57</t>
  </si>
  <si>
    <t>DPW 6.85 07/37</t>
  </si>
  <si>
    <t>XS0308427581</t>
  </si>
  <si>
    <t>5163</t>
  </si>
  <si>
    <t>22/10/19</t>
  </si>
  <si>
    <t>ENELIM 4.625 14/09/25</t>
  </si>
  <si>
    <t>US29278GAJ76</t>
  </si>
  <si>
    <t>5039</t>
  </si>
  <si>
    <t>Utilities</t>
  </si>
  <si>
    <t>PETROLEOS MEXICANOS-PEMEX</t>
  </si>
  <si>
    <t>US71654QBW15</t>
  </si>
  <si>
    <t>4768</t>
  </si>
  <si>
    <t>Energy</t>
  </si>
  <si>
    <t>WELLTOWER 3.1 15/01/30</t>
  </si>
  <si>
    <t>US95040QAJ31</t>
  </si>
  <si>
    <t>5157</t>
  </si>
  <si>
    <t>03/09/19</t>
  </si>
  <si>
    <t>WPLAU 4.5 04/03/19</t>
  </si>
  <si>
    <t>USQ98229AN94</t>
  </si>
  <si>
    <t>5116</t>
  </si>
  <si>
    <t>BAYER 3.75 07/74</t>
  </si>
  <si>
    <t>DE000A11QR73</t>
  </si>
  <si>
    <t>4770</t>
  </si>
  <si>
    <t>פארמה</t>
  </si>
  <si>
    <t>BBB</t>
  </si>
  <si>
    <t>brfsbz 4.45 22/05/2024- BRFSBZ</t>
  </si>
  <si>
    <t>USP1905CAE05</t>
  </si>
  <si>
    <t>4700</t>
  </si>
  <si>
    <t>14/03/18</t>
  </si>
  <si>
    <t>NDAQ 1.75 3/29- NASDAQ</t>
  </si>
  <si>
    <t>33086232</t>
  </si>
  <si>
    <t>3205</t>
  </si>
  <si>
    <t>Diversified Financials</t>
  </si>
  <si>
    <t>WHR 4.75 26/02/19</t>
  </si>
  <si>
    <t>US963320AW61</t>
  </si>
  <si>
    <t>5115</t>
  </si>
  <si>
    <t>Household &amp; Personal Products</t>
  </si>
  <si>
    <t>WPPLN 3.75 19/9/24</t>
  </si>
  <si>
    <t>US92936MAF41</t>
  </si>
  <si>
    <t>LSE</t>
  </si>
  <si>
    <t>4769</t>
  </si>
  <si>
    <t>Other</t>
  </si>
  <si>
    <t>20/03/18</t>
  </si>
  <si>
    <t>15/07/24 FS KKR 4.625</t>
  </si>
  <si>
    <t>US302635AD99</t>
  </si>
  <si>
    <t>5143</t>
  </si>
  <si>
    <t>Baa3</t>
  </si>
  <si>
    <t>BACR 3.695 16/05/24</t>
  </si>
  <si>
    <t>US06738EBC84</t>
  </si>
  <si>
    <t>520029281</t>
  </si>
  <si>
    <t>29/08/18</t>
  </si>
  <si>
    <t>FSK 4.125 01/02/25</t>
  </si>
  <si>
    <t>US302635AE72</t>
  </si>
  <si>
    <t>GRAND CITI - GYCGR 2.5</t>
  </si>
  <si>
    <t>XS1811181566</t>
  </si>
  <si>
    <t>EURONEXT</t>
  </si>
  <si>
    <t>4959</t>
  </si>
  <si>
    <t>17/04/18</t>
  </si>
  <si>
    <t>LEA  5.25 15/01/2025</t>
  </si>
  <si>
    <t>US521865AX34</t>
  </si>
  <si>
    <t>5106</t>
  </si>
  <si>
    <t>Automobiles &amp; Components</t>
  </si>
  <si>
    <t>22/01/19</t>
  </si>
  <si>
    <t>VW 2.5 PERP</t>
  </si>
  <si>
    <t>XS12065408606</t>
  </si>
  <si>
    <t>4255</t>
  </si>
  <si>
    <t>AA.ALCOA INC 5.4 04/21</t>
  </si>
  <si>
    <t>US013817AV33</t>
  </si>
  <si>
    <t>3200</t>
  </si>
  <si>
    <t>Materials</t>
  </si>
  <si>
    <t>Ba1</t>
  </si>
  <si>
    <t>01/03/16</t>
  </si>
  <si>
    <t>AESGEN 5.5 14/05/27</t>
  </si>
  <si>
    <t>USP3713CAB48</t>
  </si>
  <si>
    <t>5170</t>
  </si>
  <si>
    <t>12/11/19</t>
  </si>
  <si>
    <t>ALATPF 5.25% PREP 21/07/23</t>
  </si>
  <si>
    <t>XS1634523754</t>
  </si>
  <si>
    <t>4845</t>
  </si>
  <si>
    <t>BB+</t>
  </si>
  <si>
    <t>14/06/17</t>
  </si>
  <si>
    <t>CIELBZ 3.75 11/22</t>
  </si>
  <si>
    <t>USU1714UAA35</t>
  </si>
  <si>
    <t>4710</t>
  </si>
  <si>
    <t>Consumer Durables &amp; Apparel</t>
  </si>
  <si>
    <t>01/07/19</t>
  </si>
  <si>
    <t>CNC INDUSTRIES 5.375 6/26</t>
  </si>
  <si>
    <t>US15137TAA88</t>
  </si>
  <si>
    <t>4885</t>
  </si>
  <si>
    <t>Health Care Equipment &amp; Services</t>
  </si>
  <si>
    <t>31/07/18</t>
  </si>
  <si>
    <t>ENBRIGE 5.5% 15-07-27</t>
  </si>
  <si>
    <t>US29250NAS45</t>
  </si>
  <si>
    <t>4859</t>
  </si>
  <si>
    <t>26/07/17</t>
  </si>
  <si>
    <t>INFO 4.25 01/05/29</t>
  </si>
  <si>
    <t>US44962LAJ61</t>
  </si>
  <si>
    <t>5156</t>
  </si>
  <si>
    <t>Technology Hardware &amp; Equipment</t>
  </si>
  <si>
    <t>SBRA 3.9 15/10/2019</t>
  </si>
  <si>
    <t>US78572XAG60</t>
  </si>
  <si>
    <t>5165</t>
  </si>
  <si>
    <t>29/10/19</t>
  </si>
  <si>
    <t>STEEL DYNAMICS</t>
  </si>
  <si>
    <t>US858119BD11</t>
  </si>
  <si>
    <t>5008</t>
  </si>
  <si>
    <t>TURK 4.875 19/06/24</t>
  </si>
  <si>
    <t>XS1028951264</t>
  </si>
  <si>
    <t>5004</t>
  </si>
  <si>
    <t>Telecommunication Services</t>
  </si>
  <si>
    <t>14/08/18</t>
  </si>
  <si>
    <t>VIVION 3 08/08/24</t>
  </si>
  <si>
    <t>XS2031925840</t>
  </si>
  <si>
    <t>5150</t>
  </si>
  <si>
    <t>CEMEX 5.45 11/19/29</t>
  </si>
  <si>
    <t>USP2253TJN02</t>
  </si>
  <si>
    <t>5179</t>
  </si>
  <si>
    <t>BB</t>
  </si>
  <si>
    <t>20/12/19</t>
  </si>
  <si>
    <t>NATIONAL 6.375 15/12/2023</t>
  </si>
  <si>
    <t>US62886EAS72</t>
  </si>
  <si>
    <t>5046</t>
  </si>
  <si>
    <t>B1</t>
  </si>
  <si>
    <t>סה"כ תל אביב 35</t>
  </si>
  <si>
    <t>בזן- בתי זיקוק</t>
  </si>
  <si>
    <t>2590248</t>
  </si>
  <si>
    <t>פז נפט- פז נפט</t>
  </si>
  <si>
    <t>1100007</t>
  </si>
  <si>
    <t>פניקס    1- הפניקס</t>
  </si>
  <si>
    <t>767012</t>
  </si>
  <si>
    <t>הראל     1- הראל השקעות</t>
  </si>
  <si>
    <t>585018</t>
  </si>
  <si>
    <t>520033986</t>
  </si>
  <si>
    <t>אלביט מערכות</t>
  </si>
  <si>
    <t>1081124</t>
  </si>
  <si>
    <t>בינלאומי 5- בינלאומי</t>
  </si>
  <si>
    <t>593038</t>
  </si>
  <si>
    <t>520029083</t>
  </si>
  <si>
    <t>דיסקונט- דיסקונט</t>
  </si>
  <si>
    <t>691212</t>
  </si>
  <si>
    <t>לאומי- לאומי</t>
  </si>
  <si>
    <t>604611</t>
  </si>
  <si>
    <t>מזרחי- מזרחי טפחות</t>
  </si>
  <si>
    <t>695437</t>
  </si>
  <si>
    <t>פועלים</t>
  </si>
  <si>
    <t>662577</t>
  </si>
  <si>
    <t>520000118</t>
  </si>
  <si>
    <t>דלק קבוצה- דלק קבוצה</t>
  </si>
  <si>
    <t>1084128</t>
  </si>
  <si>
    <t>חברה לישראל- חברה לישראל</t>
  </si>
  <si>
    <t>576017</t>
  </si>
  <si>
    <t>אפקו- אופקו</t>
  </si>
  <si>
    <t>1129543</t>
  </si>
  <si>
    <t>2279206</t>
  </si>
  <si>
    <t>השקעות במדעי החיים</t>
  </si>
  <si>
    <t>אנרג'יאן- אנרג'יאן</t>
  </si>
  <si>
    <t>1155290</t>
  </si>
  <si>
    <t>560033185</t>
  </si>
  <si>
    <t>דלק קד יהש- דלק קידוחים יהש</t>
  </si>
  <si>
    <t>475020</t>
  </si>
  <si>
    <t>כיל- כיל</t>
  </si>
  <si>
    <t>281014</t>
  </si>
  <si>
    <t>טאואר- טאואר</t>
  </si>
  <si>
    <t>1082379</t>
  </si>
  <si>
    <t>איי.אפ.אפ- איי.אפ.אפ</t>
  </si>
  <si>
    <t>1155019</t>
  </si>
  <si>
    <t>1760</t>
  </si>
  <si>
    <t>שטראוס- שטראוס גרופ</t>
  </si>
  <si>
    <t>746016</t>
  </si>
  <si>
    <t>פתאל החזקות- פתאל החזקות</t>
  </si>
  <si>
    <t>1143429</t>
  </si>
  <si>
    <t>שופרסל- שופרסל</t>
  </si>
  <si>
    <t>777037</t>
  </si>
  <si>
    <t>שפיר הנדסה ותעשיה בע"מ- שפיר הנדסה</t>
  </si>
  <si>
    <t>1133875</t>
  </si>
  <si>
    <t>אירפורט סיטי- איירפורט סיטי</t>
  </si>
  <si>
    <t>1095835</t>
  </si>
  <si>
    <t>אלוני חץ- אלוני חץ</t>
  </si>
  <si>
    <t>390013</t>
  </si>
  <si>
    <t>אמות- אמות</t>
  </si>
  <si>
    <t>1097278</t>
  </si>
  <si>
    <t>גזית גלוב- גזית גלוב</t>
  </si>
  <si>
    <t>126011</t>
  </si>
  <si>
    <t>מליסרון- מליסרון</t>
  </si>
  <si>
    <t>323014</t>
  </si>
  <si>
    <t>עזריאלי קבוצה</t>
  </si>
  <si>
    <t>1119478</t>
  </si>
  <si>
    <t>שיכון ובינוי- שיכון ובינוי</t>
  </si>
  <si>
    <t>1081942</t>
  </si>
  <si>
    <t>טבע- טבע</t>
  </si>
  <si>
    <t>629014</t>
  </si>
  <si>
    <t>פריגו (חדש)- פריגו</t>
  </si>
  <si>
    <t>1130699</t>
  </si>
  <si>
    <t>529592</t>
  </si>
  <si>
    <t>אורמת טכנו- אורמת טכנו</t>
  </si>
  <si>
    <t>1134402</t>
  </si>
  <si>
    <t>511597239</t>
  </si>
  <si>
    <t>לייבפרסון- לייבפרסון</t>
  </si>
  <si>
    <t>1123017</t>
  </si>
  <si>
    <t>512796756</t>
  </si>
  <si>
    <t>נייס</t>
  </si>
  <si>
    <t>273011</t>
  </si>
  <si>
    <t>520036872</t>
  </si>
  <si>
    <t>בזק- בזק</t>
  </si>
  <si>
    <t>230011</t>
  </si>
  <si>
    <t>סה"כ תל אביב 90</t>
  </si>
  <si>
    <t>פוקס- פוקס</t>
  </si>
  <si>
    <t>1087022</t>
  </si>
  <si>
    <t>512157603</t>
  </si>
  <si>
    <t>ארד- ארד</t>
  </si>
  <si>
    <t>1091651</t>
  </si>
  <si>
    <t>510007800</t>
  </si>
  <si>
    <t>אלקטרוניקה ואופטיקה</t>
  </si>
  <si>
    <t>מיטרוניקס</t>
  </si>
  <si>
    <t>1091065</t>
  </si>
  <si>
    <t>511527202</t>
  </si>
  <si>
    <t>או.פי.סי אנרגיה- או.פי.סי אנרגיה</t>
  </si>
  <si>
    <t>1141571</t>
  </si>
  <si>
    <t>ארקו אחזקות- ארקו החזקות</t>
  </si>
  <si>
    <t>310011</t>
  </si>
  <si>
    <t>דור אלון- דור אלון</t>
  </si>
  <si>
    <t>1093202</t>
  </si>
  <si>
    <t>קמהדע- קמהדע</t>
  </si>
  <si>
    <t>1094119</t>
  </si>
  <si>
    <t>511524605</t>
  </si>
  <si>
    <t>ביוטכנולוגיה</t>
  </si>
  <si>
    <t>איידיאיי ביטוח</t>
  </si>
  <si>
    <t>1129501</t>
  </si>
  <si>
    <t>513910703</t>
  </si>
  <si>
    <t>כלל ביטוח- כלל עסקי ביטוח</t>
  </si>
  <si>
    <t>224014</t>
  </si>
  <si>
    <t>520036120</t>
  </si>
  <si>
    <t>מגדל ביטוח- מגדל בטוח</t>
  </si>
  <si>
    <t>1081165</t>
  </si>
  <si>
    <t>520029984</t>
  </si>
  <si>
    <t>מנורה    1- מנורה מבטחים החזקות</t>
  </si>
  <si>
    <t>566018</t>
  </si>
  <si>
    <t>פיבי- פיבי</t>
  </si>
  <si>
    <t>763011</t>
  </si>
  <si>
    <t>520029026</t>
  </si>
  <si>
    <t>אייאיאס תעש- אייאיאס</t>
  </si>
  <si>
    <t>431015</t>
  </si>
  <si>
    <t>520039132</t>
  </si>
  <si>
    <t>אלקו- אלקו</t>
  </si>
  <si>
    <t>694034</t>
  </si>
  <si>
    <t>520025370</t>
  </si>
  <si>
    <t>אלקטרה- אלקטרה</t>
  </si>
  <si>
    <t>739037</t>
  </si>
  <si>
    <t>אקויטל- אקויטל</t>
  </si>
  <si>
    <t>755017</t>
  </si>
  <si>
    <t>מבטח שמיר- מבטח שמיר</t>
  </si>
  <si>
    <t>127019</t>
  </si>
  <si>
    <t>520034125</t>
  </si>
  <si>
    <t>צור שמיר- צור שמיר</t>
  </si>
  <si>
    <t>730010</t>
  </si>
  <si>
    <t>קנון- קנון הולדינגס</t>
  </si>
  <si>
    <t>1134139</t>
  </si>
  <si>
    <t>1635</t>
  </si>
  <si>
    <t>באטמ- באטמ</t>
  </si>
  <si>
    <t>1158823</t>
  </si>
  <si>
    <t>520042813</t>
  </si>
  <si>
    <t>השקעות בהיי-טק</t>
  </si>
  <si>
    <t>ישראמקו יהש- ישראמקו יהש</t>
  </si>
  <si>
    <t>232017</t>
  </si>
  <si>
    <t>נפטא- נפטא</t>
  </si>
  <si>
    <t>643015</t>
  </si>
  <si>
    <t>רציו   יהש- רציו יהש</t>
  </si>
  <si>
    <t>394015</t>
  </si>
  <si>
    <t>550012777</t>
  </si>
  <si>
    <t>תמר פטרוליום- תמר פטרוליום</t>
  </si>
  <si>
    <t>1141357</t>
  </si>
  <si>
    <t>פלסאון תעשיות- פלסאון תעשיות</t>
  </si>
  <si>
    <t>1081603</t>
  </si>
  <si>
    <t>520042912</t>
  </si>
  <si>
    <t>נובה- נובה</t>
  </si>
  <si>
    <t>1084557</t>
  </si>
  <si>
    <t>511812463</t>
  </si>
  <si>
    <t>קמטק- קמטק</t>
  </si>
  <si>
    <t>1095264</t>
  </si>
  <si>
    <t>511235434</t>
  </si>
  <si>
    <t>נטו- נטו אחזקות</t>
  </si>
  <si>
    <t>168013</t>
  </si>
  <si>
    <t>520034109</t>
  </si>
  <si>
    <t>קרור     1- קרור</t>
  </si>
  <si>
    <t>621011</t>
  </si>
  <si>
    <t>520001546</t>
  </si>
  <si>
    <t>איסתא- איסתא</t>
  </si>
  <si>
    <t>1081074</t>
  </si>
  <si>
    <t>520042763</t>
  </si>
  <si>
    <t>אלקטרה צריכה- אלקטרה צריכה</t>
  </si>
  <si>
    <t>5010129</t>
  </si>
  <si>
    <t>520039967</t>
  </si>
  <si>
    <t>דלק רכב- דלק רכב</t>
  </si>
  <si>
    <t>829010</t>
  </si>
  <si>
    <t>520033291</t>
  </si>
  <si>
    <t>ויקטורי</t>
  </si>
  <si>
    <t>1123777</t>
  </si>
  <si>
    <t>סקופ- סקופ</t>
  </si>
  <si>
    <t>288019</t>
  </si>
  <si>
    <t>520037425</t>
  </si>
  <si>
    <t>פרשמרקט- פרשמרקט</t>
  </si>
  <si>
    <t>1157833</t>
  </si>
  <si>
    <t>513226050</t>
  </si>
  <si>
    <t>קרסו- קרסו מוטורס</t>
  </si>
  <si>
    <t>1123850</t>
  </si>
  <si>
    <t>רמי לוי</t>
  </si>
  <si>
    <t>1104249</t>
  </si>
  <si>
    <t>513770669</t>
  </si>
  <si>
    <t>תדיראן הולדינגס- תדיראן הולדינגס</t>
  </si>
  <si>
    <t>258012</t>
  </si>
  <si>
    <t>520036732</t>
  </si>
  <si>
    <t>אינרום</t>
  </si>
  <si>
    <t>1132356</t>
  </si>
  <si>
    <t>515001659</t>
  </si>
  <si>
    <t>המלט- המלט</t>
  </si>
  <si>
    <t>1080324</t>
  </si>
  <si>
    <t>520041575</t>
  </si>
  <si>
    <t>בית שמש- מנועי בית שמש</t>
  </si>
  <si>
    <t>1081561</t>
  </si>
  <si>
    <t>520043480</t>
  </si>
  <si>
    <t>קליל     5- קליל</t>
  </si>
  <si>
    <t>797035</t>
  </si>
  <si>
    <t>520032442</t>
  </si>
  <si>
    <t>אדגר- אדגר השקעות</t>
  </si>
  <si>
    <t>1820083</t>
  </si>
  <si>
    <t>אזורים</t>
  </si>
  <si>
    <t>715011</t>
  </si>
  <si>
    <t>אלקטרה נדלן- אלקטרה נדל"ן</t>
  </si>
  <si>
    <t>1094044</t>
  </si>
  <si>
    <t>אפריקה נכסים- אפי נכסים</t>
  </si>
  <si>
    <t>1091354</t>
  </si>
  <si>
    <t>אשטרום נכס- אשטרום נכסים</t>
  </si>
  <si>
    <t>251017</t>
  </si>
  <si>
    <t>ביג</t>
  </si>
  <si>
    <t>1097260</t>
  </si>
  <si>
    <t>בראק אן וי- בראק אן וי</t>
  </si>
  <si>
    <t>1121607</t>
  </si>
  <si>
    <t>גב ים    1- גב-ים</t>
  </si>
  <si>
    <t>759019</t>
  </si>
  <si>
    <t>דמרי- דמרי</t>
  </si>
  <si>
    <t>1090315</t>
  </si>
  <si>
    <t>הכשרת הישוב - פרמיה- הכשרת הישוב</t>
  </si>
  <si>
    <t>6120101</t>
  </si>
  <si>
    <t>הכשרת הישוב- הכשרת הישוב</t>
  </si>
  <si>
    <t>612010</t>
  </si>
  <si>
    <t>ישרס     1- ישרס</t>
  </si>
  <si>
    <t>613034</t>
  </si>
  <si>
    <t>לוינשטין נכסים- לוינשטין נכסים</t>
  </si>
  <si>
    <t>1119080</t>
  </si>
  <si>
    <t>מבני תעשיה- מבני תעשיה</t>
  </si>
  <si>
    <t>226019</t>
  </si>
  <si>
    <t>מגדלי תיכון- מגדלי ים תיכון</t>
  </si>
  <si>
    <t>1131523</t>
  </si>
  <si>
    <t>מגה אור- מגה אור</t>
  </si>
  <si>
    <t>1104488</t>
  </si>
  <si>
    <t>נורסטאר החזקות- נורסטאר החזקות</t>
  </si>
  <si>
    <t>723007</t>
  </si>
  <si>
    <t>נכסים בנין</t>
  </si>
  <si>
    <t>699017</t>
  </si>
  <si>
    <t>סאמיט</t>
  </si>
  <si>
    <t>1081686</t>
  </si>
  <si>
    <t>סלע נדל"ן- סלע קפיטל נדל"ן</t>
  </si>
  <si>
    <t>1109644</t>
  </si>
  <si>
    <t>רבוע נדלן- רבוע נדלן</t>
  </si>
  <si>
    <t>1098565</t>
  </si>
  <si>
    <t>ריט 1- ריט1</t>
  </si>
  <si>
    <t>1098920</t>
  </si>
  <si>
    <t>אבגול- אבגול</t>
  </si>
  <si>
    <t>1100957</t>
  </si>
  <si>
    <t>נייר חדרה- נייר חדרה</t>
  </si>
  <si>
    <t>632018</t>
  </si>
  <si>
    <t>גילת- גילת</t>
  </si>
  <si>
    <t>1082510</t>
  </si>
  <si>
    <t>520038936</t>
  </si>
  <si>
    <t>ציוד תקשורת</t>
  </si>
  <si>
    <t>אנלייט אנרגיה- אנלייט אנרגיה</t>
  </si>
  <si>
    <t>720011</t>
  </si>
  <si>
    <t>אנרג'יקס- אנרג'יקס</t>
  </si>
  <si>
    <t>1123355</t>
  </si>
  <si>
    <t>וואן תוכנה- וואן טכנולוגיות תוכנה</t>
  </si>
  <si>
    <t>161018</t>
  </si>
  <si>
    <t>חילן- חילן</t>
  </si>
  <si>
    <t>1084698</t>
  </si>
  <si>
    <t>520039942</t>
  </si>
  <si>
    <t>מטריקס- מטריקס</t>
  </si>
  <si>
    <t>445015</t>
  </si>
  <si>
    <t>520039413</t>
  </si>
  <si>
    <t>מלם תים- מלם-תים</t>
  </si>
  <si>
    <t>156018</t>
  </si>
  <si>
    <t>520034620</t>
  </si>
  <si>
    <t>פורמולה- פורמולה מערכות</t>
  </si>
  <si>
    <t>256016</t>
  </si>
  <si>
    <t>דנאל כא- דנאל כא</t>
  </si>
  <si>
    <t>314013</t>
  </si>
  <si>
    <t>520037565</t>
  </si>
  <si>
    <t>אלטשולר שחם גמל- אלטשולר שחם גמל ופנסיה בע"מ</t>
  </si>
  <si>
    <t>1159037</t>
  </si>
  <si>
    <t>513173393</t>
  </si>
  <si>
    <t>ישראכרט- ישראכרט</t>
  </si>
  <si>
    <t>1157403</t>
  </si>
  <si>
    <t>דש איפקס- מיטב דש השקעות</t>
  </si>
  <si>
    <t>1081843</t>
  </si>
  <si>
    <t>520043795</t>
  </si>
  <si>
    <t>נאוי- נאוי</t>
  </si>
  <si>
    <t>208017</t>
  </si>
  <si>
    <t>520036070</t>
  </si>
  <si>
    <t>אלוט תקשורת- אלוט</t>
  </si>
  <si>
    <t>1099654</t>
  </si>
  <si>
    <t>512394776</t>
  </si>
  <si>
    <t>מגיק- מג'יק</t>
  </si>
  <si>
    <t>1082312</t>
  </si>
  <si>
    <t>520036740</t>
  </si>
  <si>
    <t>סאפינס</t>
  </si>
  <si>
    <t>1087659</t>
  </si>
  <si>
    <t>סלקום</t>
  </si>
  <si>
    <t>1101534</t>
  </si>
  <si>
    <t>פרטנר- פרטנר</t>
  </si>
  <si>
    <t>1083484</t>
  </si>
  <si>
    <t>סה"כ מניות היתר</t>
  </si>
  <si>
    <t>יוטרון- יוטרון</t>
  </si>
  <si>
    <t>1157114</t>
  </si>
  <si>
    <t>515883809</t>
  </si>
  <si>
    <t>פריורטק</t>
  </si>
  <si>
    <t>328013</t>
  </si>
  <si>
    <t>520037797</t>
  </si>
  <si>
    <t>ג'י.פי גלובל- ג'י.פי. גלובל</t>
  </si>
  <si>
    <t>1144781</t>
  </si>
  <si>
    <t>512821216</t>
  </si>
  <si>
    <t>אגוד- אגוד</t>
  </si>
  <si>
    <t>722314</t>
  </si>
  <si>
    <t>520018649</t>
  </si>
  <si>
    <t>ג'נריישן קפיטל- ג'נריישן קפיטל</t>
  </si>
  <si>
    <t>1156926</t>
  </si>
  <si>
    <t>515846558</t>
  </si>
  <si>
    <t>דסקונט השק- דיסקונט השקעות</t>
  </si>
  <si>
    <t>639013</t>
  </si>
  <si>
    <t>ערד- ערד השקעות</t>
  </si>
  <si>
    <t>731018</t>
  </si>
  <si>
    <t>520025198</t>
  </si>
  <si>
    <t>קפיטל פוינט- קפיטל פוינט</t>
  </si>
  <si>
    <t>1097146</t>
  </si>
  <si>
    <t>512950320</t>
  </si>
  <si>
    <t>נאוויטס פטר יהש- נאוויטס פטרו</t>
  </si>
  <si>
    <t>1141969</t>
  </si>
  <si>
    <t>550263107</t>
  </si>
  <si>
    <t>פטרוטקס- פטרוטקס יהש</t>
  </si>
  <si>
    <t>1099761</t>
  </si>
  <si>
    <t>550222764</t>
  </si>
  <si>
    <t>רציו פטרוליום יהש- רציו פטרוליום</t>
  </si>
  <si>
    <t>1139864</t>
  </si>
  <si>
    <t>550268411</t>
  </si>
  <si>
    <t>תאת טכנולוגיה</t>
  </si>
  <si>
    <t>1082726</t>
  </si>
  <si>
    <t>520035791</t>
  </si>
  <si>
    <t>גניגר- גניגר</t>
  </si>
  <si>
    <t>1095892</t>
  </si>
  <si>
    <t>512416991</t>
  </si>
  <si>
    <t>כפרית</t>
  </si>
  <si>
    <t>522011</t>
  </si>
  <si>
    <t>520038787</t>
  </si>
  <si>
    <t>רבל- רבל</t>
  </si>
  <si>
    <t>1103878</t>
  </si>
  <si>
    <t>רם און- רם און</t>
  </si>
  <si>
    <t>1090943</t>
  </si>
  <si>
    <t>512776964</t>
  </si>
  <si>
    <t>גן שמואל- גן שמואל</t>
  </si>
  <si>
    <t>532010</t>
  </si>
  <si>
    <t>520039934</t>
  </si>
  <si>
    <t>כלל משקאות- כלל משקאות</t>
  </si>
  <si>
    <t>1147685</t>
  </si>
  <si>
    <t>515818524</t>
  </si>
  <si>
    <t>כלל משקאות-חסום עד 29/11/19- כלל משקאות</t>
  </si>
  <si>
    <t>11476851</t>
  </si>
  <si>
    <t>איתמר</t>
  </si>
  <si>
    <t>1102458</t>
  </si>
  <si>
    <t>512434218</t>
  </si>
  <si>
    <t>מכשור רפואי</t>
  </si>
  <si>
    <t>אליום מדיקל- אליום מדיקל</t>
  </si>
  <si>
    <t>1101450</t>
  </si>
  <si>
    <t>513488833</t>
  </si>
  <si>
    <t>ביו ויו- ביו ויו</t>
  </si>
  <si>
    <t>1096049</t>
  </si>
  <si>
    <t>512671371</t>
  </si>
  <si>
    <t>בריינסוויי 0.01- בריינסוויי</t>
  </si>
  <si>
    <t>1100718</t>
  </si>
  <si>
    <t>513890764</t>
  </si>
  <si>
    <t>ישרוטל- ישרוטל</t>
  </si>
  <si>
    <t>1080985</t>
  </si>
  <si>
    <t>520042482</t>
  </si>
  <si>
    <t>משביר לצרכן- 365 המשביר</t>
  </si>
  <si>
    <t>1104959</t>
  </si>
  <si>
    <t>513389270</t>
  </si>
  <si>
    <t>גלוברנדס- גלוברנדס גרופ</t>
  </si>
  <si>
    <t>1147487</t>
  </si>
  <si>
    <t>515809499</t>
  </si>
  <si>
    <t>טיב טעם- טיב טעם</t>
  </si>
  <si>
    <t>103010</t>
  </si>
  <si>
    <t>520041187</t>
  </si>
  <si>
    <t>יוחננוף- מ.יוחננוף ובניו (1988) בע"מ</t>
  </si>
  <si>
    <t>1161264</t>
  </si>
  <si>
    <t>511344186</t>
  </si>
  <si>
    <t>מדטכניקה</t>
  </si>
  <si>
    <t>253013</t>
  </si>
  <si>
    <t>520036195</t>
  </si>
  <si>
    <t>נטו מלינדה 1- נטו מלינדה</t>
  </si>
  <si>
    <t>1105097</t>
  </si>
  <si>
    <t>511725459</t>
  </si>
  <si>
    <t>עמשק</t>
  </si>
  <si>
    <t>1092204</t>
  </si>
  <si>
    <t>513615286</t>
  </si>
  <si>
    <t>שנפ- שנפ</t>
  </si>
  <si>
    <t>1103571</t>
  </si>
  <si>
    <t>גאון קבוצה- גאון קבוצה</t>
  </si>
  <si>
    <t>454017</t>
  </si>
  <si>
    <t>520025016</t>
  </si>
  <si>
    <t>חמת- חמת</t>
  </si>
  <si>
    <t>384016</t>
  </si>
  <si>
    <t>520038530</t>
  </si>
  <si>
    <t>אאורה</t>
  </si>
  <si>
    <t>373019</t>
  </si>
  <si>
    <t>אספן גרופ- אספן גרופ</t>
  </si>
  <si>
    <t>313015</t>
  </si>
  <si>
    <t>אפריקה מגורים</t>
  </si>
  <si>
    <t>1097948</t>
  </si>
  <si>
    <t>בית  זהב- בית הזהב</t>
  </si>
  <si>
    <t>235010</t>
  </si>
  <si>
    <t>גבאי מניבים - גבאי מניבים</t>
  </si>
  <si>
    <t>771014</t>
  </si>
  <si>
    <t>520032178</t>
  </si>
  <si>
    <t>וויי בוקס נדל"ן- וויי בוקס</t>
  </si>
  <si>
    <t>486027</t>
  </si>
  <si>
    <t>520038688</t>
  </si>
  <si>
    <t>וילאר- וילאר</t>
  </si>
  <si>
    <t>416016</t>
  </si>
  <si>
    <t>חג'ג' נדל"ן- חג'ג' נדלן</t>
  </si>
  <si>
    <t>823013</t>
  </si>
  <si>
    <t>חנן מור- חנן מור</t>
  </si>
  <si>
    <t>1102532</t>
  </si>
  <si>
    <t>513605519</t>
  </si>
  <si>
    <t>חנן מור-פרמיה- חנן מור</t>
  </si>
  <si>
    <t>11025321</t>
  </si>
  <si>
    <t>יעקובי קבוצה- יעקובי קבוצה</t>
  </si>
  <si>
    <t>1142421</t>
  </si>
  <si>
    <t>לסיכו- לסיכו</t>
  </si>
  <si>
    <t>1140946</t>
  </si>
  <si>
    <t>510512056</t>
  </si>
  <si>
    <t>מגוריט- מגוריט</t>
  </si>
  <si>
    <t>1139195</t>
  </si>
  <si>
    <t>מדיפאואר- מדיפאואר</t>
  </si>
  <si>
    <t>1139955</t>
  </si>
  <si>
    <t>123830</t>
  </si>
  <si>
    <t>מהדרין- מהדרין</t>
  </si>
  <si>
    <t>686014</t>
  </si>
  <si>
    <t>520018482</t>
  </si>
  <si>
    <t>מנרב- מנרב</t>
  </si>
  <si>
    <t>155036</t>
  </si>
  <si>
    <t>מנרב פרויקטים- מנרב פרויקטים</t>
  </si>
  <si>
    <t>1140243</t>
  </si>
  <si>
    <t>511301665</t>
  </si>
  <si>
    <t>נתנאל גרופ- נתנאל גרופ</t>
  </si>
  <si>
    <t>421016</t>
  </si>
  <si>
    <t>520039074</t>
  </si>
  <si>
    <t>סים בכורה  סד L- סים קומרשייל</t>
  </si>
  <si>
    <t>1142355</t>
  </si>
  <si>
    <t>908311</t>
  </si>
  <si>
    <t>פוליגון- פוליגון</t>
  </si>
  <si>
    <t>745018</t>
  </si>
  <si>
    <t>520029562</t>
  </si>
  <si>
    <t>צמח המרמן- צמח המרמן</t>
  </si>
  <si>
    <t>1104058</t>
  </si>
  <si>
    <t>צרפתי- צרפתי</t>
  </si>
  <si>
    <t>425017</t>
  </si>
  <si>
    <t>ניסן</t>
  </si>
  <si>
    <t>660019</t>
  </si>
  <si>
    <t>520040940</t>
  </si>
  <si>
    <t>ספנטק</t>
  </si>
  <si>
    <t>1090117</t>
  </si>
  <si>
    <t>512288713</t>
  </si>
  <si>
    <t>שלאג- שלא"ג תעשיות</t>
  </si>
  <si>
    <t>1090547</t>
  </si>
  <si>
    <t>513507574</t>
  </si>
  <si>
    <t>טלרד נטוורקס- טלרד נטוורקס</t>
  </si>
  <si>
    <t>1140953</t>
  </si>
  <si>
    <t>510852643</t>
  </si>
  <si>
    <t>פוורפליט- פוורפליט</t>
  </si>
  <si>
    <t>1160829</t>
  </si>
  <si>
    <t>1776</t>
  </si>
  <si>
    <t>אלומיי- אלומיי קפיטל</t>
  </si>
  <si>
    <t>1082635</t>
  </si>
  <si>
    <t>אמת- אמת</t>
  </si>
  <si>
    <t>382010</t>
  </si>
  <si>
    <t>520038514</t>
  </si>
  <si>
    <t>טלדור- טלדור</t>
  </si>
  <si>
    <t>477018</t>
  </si>
  <si>
    <t>520039710</t>
  </si>
  <si>
    <t>אוברסיז קומרס בע"מ- אוברסיז</t>
  </si>
  <si>
    <t>1139617</t>
  </si>
  <si>
    <t>510490071</t>
  </si>
  <si>
    <t>אוריין- אוריין</t>
  </si>
  <si>
    <t>1103506</t>
  </si>
  <si>
    <t>גלובל כנפיים- גלובל כנפיים</t>
  </si>
  <si>
    <t>1141316</t>
  </si>
  <si>
    <t>הולמס פלייס- הולמס פלייס</t>
  </si>
  <si>
    <t>1142587</t>
  </si>
  <si>
    <t>512466723</t>
  </si>
  <si>
    <t>נובולוג- נובולוג</t>
  </si>
  <si>
    <t>1140151</t>
  </si>
  <si>
    <t>510475312</t>
  </si>
  <si>
    <t>רפק</t>
  </si>
  <si>
    <t>769026</t>
  </si>
  <si>
    <t>520029505</t>
  </si>
  <si>
    <t>פננטפארק- פננטפארק</t>
  </si>
  <si>
    <t>1142405</t>
  </si>
  <si>
    <t>שירותי בנק אוטומטיים בע"מ (שבא)- שירותי בנק אוטומטיים בע"מ</t>
  </si>
  <si>
    <t>1158161</t>
  </si>
  <si>
    <t>510792773</t>
  </si>
  <si>
    <t>פורסייט- פורסייט</t>
  </si>
  <si>
    <t>199018</t>
  </si>
  <si>
    <t>520036062</t>
  </si>
  <si>
    <t>בי קומיוניקיישנס- בי קומיוניקיישנס</t>
  </si>
  <si>
    <t>1107663</t>
  </si>
  <si>
    <t>חלל- חלל תקשורת</t>
  </si>
  <si>
    <t>1092345</t>
  </si>
  <si>
    <t>סה"כ call 001 אופציות</t>
  </si>
  <si>
    <t>ITURAN LOCATION-US</t>
  </si>
  <si>
    <t>IL0010818685</t>
  </si>
  <si>
    <t>5169</t>
  </si>
  <si>
    <t>KORNIT DIGITAL-KRNT</t>
  </si>
  <si>
    <t>IL0011216723</t>
  </si>
  <si>
    <t>1564</t>
  </si>
  <si>
    <t>MDWD-MEDIWOUND LTD</t>
  </si>
  <si>
    <t>IL0011316309</t>
  </si>
  <si>
    <t>2279</t>
  </si>
  <si>
    <t>WIX -  WIX.COM- WIX.COM</t>
  </si>
  <si>
    <t>IL0011301780</t>
  </si>
  <si>
    <t>NASDAQ</t>
  </si>
  <si>
    <t>2275</t>
  </si>
  <si>
    <t>Software &amp; Services</t>
  </si>
  <si>
    <t>RADWARE LTD</t>
  </si>
  <si>
    <t>IL0010834765</t>
  </si>
  <si>
    <t>2159</t>
  </si>
  <si>
    <t>SILICOM</t>
  </si>
  <si>
    <t>IL0010826928</t>
  </si>
  <si>
    <t>520041120</t>
  </si>
  <si>
    <t>CESAR STONE SDO</t>
  </si>
  <si>
    <t>IL0011259137</t>
  </si>
  <si>
    <t>2264</t>
  </si>
  <si>
    <t>BANK OF AMERICA - BAC- Bank of  America</t>
  </si>
  <si>
    <t>US0605051046</t>
  </si>
  <si>
    <t>JPM - JP  MORGAN</t>
  </si>
  <si>
    <t>US46625H1005</t>
  </si>
  <si>
    <t>METRO BANK PLC</t>
  </si>
  <si>
    <t>GB00BZ6STL67</t>
  </si>
  <si>
    <t>5155</t>
  </si>
  <si>
    <t>BA - BOEING CO- BOEING</t>
  </si>
  <si>
    <t>US0970231058</t>
  </si>
  <si>
    <t>3080</t>
  </si>
  <si>
    <t>RANGE RESOURCES- RANGE RESOURCES</t>
  </si>
  <si>
    <t>369108</t>
  </si>
  <si>
    <t>5168</t>
  </si>
  <si>
    <t>CMCSA-COMCAST CORP CL- COMCAST CORP</t>
  </si>
  <si>
    <t>US20030N1019</t>
  </si>
  <si>
    <t>5051</t>
  </si>
  <si>
    <t>Commercial &amp; Professional Services</t>
  </si>
  <si>
    <t>CVS CORP- CVS CORP</t>
  </si>
  <si>
    <t>US1266501006</t>
  </si>
  <si>
    <t>4579</t>
  </si>
  <si>
    <t>TARGET CORP-TGT</t>
  </si>
  <si>
    <t>US87612E1064</t>
  </si>
  <si>
    <t>5073</t>
  </si>
  <si>
    <t>FTCH US</t>
  </si>
  <si>
    <t>KY30744W1070</t>
  </si>
  <si>
    <t>5174</t>
  </si>
  <si>
    <t>MASTERCARD-MA</t>
  </si>
  <si>
    <t>US57636Q1040</t>
  </si>
  <si>
    <t>5070</t>
  </si>
  <si>
    <t>QUDIAN ADR - QD</t>
  </si>
  <si>
    <t>US7477981069</t>
  </si>
  <si>
    <t>5140</t>
  </si>
  <si>
    <t>EOAN GR</t>
  </si>
  <si>
    <t>DE000ENAG999</t>
  </si>
  <si>
    <t>5176</t>
  </si>
  <si>
    <t>ENERGON OIL AND</t>
  </si>
  <si>
    <t>GB00BG12Y042</t>
  </si>
  <si>
    <t>5144</t>
  </si>
  <si>
    <t>NEOEN FP</t>
  </si>
  <si>
    <t>FR0011675362</t>
  </si>
  <si>
    <t>5175</t>
  </si>
  <si>
    <t>KRAFT HEINZ-KHC</t>
  </si>
  <si>
    <t>US5007541064</t>
  </si>
  <si>
    <t>5075</t>
  </si>
  <si>
    <t>Food &amp; Staples Retailing</t>
  </si>
  <si>
    <t>MOWI ASA-MOWI NO</t>
  </si>
  <si>
    <t>NO0003054108</t>
  </si>
  <si>
    <t>5119</t>
  </si>
  <si>
    <t>ANHEUSER BUSCH-BUD</t>
  </si>
  <si>
    <t>US03524A1088</t>
  </si>
  <si>
    <t>PEPSICO-PEP</t>
  </si>
  <si>
    <t>US7134481081</t>
  </si>
  <si>
    <t>2070</t>
  </si>
  <si>
    <t>BRAINSWAY LTD A</t>
  </si>
  <si>
    <t>US10501L1061</t>
  </si>
  <si>
    <t>5133</t>
  </si>
  <si>
    <t>CARNIVAL CCL</t>
  </si>
  <si>
    <t>PA1436583006</t>
  </si>
  <si>
    <t>4597</t>
  </si>
  <si>
    <t>Hotels Restaurants &amp; Leisure</t>
  </si>
  <si>
    <t>RCL US-ROYAL CARIBBEAN</t>
  </si>
  <si>
    <t>LR0008862868</t>
  </si>
  <si>
    <t>5111</t>
  </si>
  <si>
    <t>PROCTER &amp; GAMBLE-PG</t>
  </si>
  <si>
    <t>US7427181091</t>
  </si>
  <si>
    <t>5067</t>
  </si>
  <si>
    <t>BRIGHTHOUSE FINANCIAL</t>
  </si>
  <si>
    <t>US10922N1037</t>
  </si>
  <si>
    <t>5152</t>
  </si>
  <si>
    <t>Insurance</t>
  </si>
  <si>
    <t>CIGNA CORP-CI</t>
  </si>
  <si>
    <t>US1255231003</t>
  </si>
  <si>
    <t>5080</t>
  </si>
  <si>
    <t>MOSAIC-MOS</t>
  </si>
  <si>
    <t>US61945C1036</t>
  </si>
  <si>
    <t>5095</t>
  </si>
  <si>
    <t>NUTRIEN - NTR</t>
  </si>
  <si>
    <t>CA67077M1086</t>
  </si>
  <si>
    <t>5045</t>
  </si>
  <si>
    <t>FB - FACEBOOK</t>
  </si>
  <si>
    <t>US30303M1027</t>
  </si>
  <si>
    <t>5097</t>
  </si>
  <si>
    <t>Media</t>
  </si>
  <si>
    <t>INTEL CORP INTC</t>
  </si>
  <si>
    <t>US4581401001</t>
  </si>
  <si>
    <t>5087</t>
  </si>
  <si>
    <t>SMSN LI - SAMSUNG</t>
  </si>
  <si>
    <t>US7960508882</t>
  </si>
  <si>
    <t>5093</t>
  </si>
  <si>
    <t>YY INC-ADR</t>
  </si>
  <si>
    <t>US98426T1060</t>
  </si>
  <si>
    <t>5141</t>
  </si>
  <si>
    <t>AIRBUS GROUP</t>
  </si>
  <si>
    <t>NL0000235190</t>
  </si>
  <si>
    <t>5137</t>
  </si>
  <si>
    <t>AMAZON-AMZN COM</t>
  </si>
  <si>
    <t>US0231351067</t>
  </si>
  <si>
    <t>4865</t>
  </si>
  <si>
    <t>FDX - FEDEX</t>
  </si>
  <si>
    <t>US31428X1063</t>
  </si>
  <si>
    <t>4578</t>
  </si>
  <si>
    <t>ELOXX PHARMACEUTICALS-ELO</t>
  </si>
  <si>
    <t>US29014R1032</t>
  </si>
  <si>
    <t>4962</t>
  </si>
  <si>
    <t>GILEAD SCIENCES-GILD</t>
  </si>
  <si>
    <t>US3755581036</t>
  </si>
  <si>
    <t>5072</t>
  </si>
  <si>
    <t>KAMADA  LTD</t>
  </si>
  <si>
    <t>IL0010941198</t>
  </si>
  <si>
    <t>1267</t>
  </si>
  <si>
    <t>MYL-MYLAN LABORATOR- MYLAN</t>
  </si>
  <si>
    <t>NL0011031208</t>
  </si>
  <si>
    <t>1655</t>
  </si>
  <si>
    <t>NOVARTIS-NOVN SW</t>
  </si>
  <si>
    <t>CH0012005267</t>
  </si>
  <si>
    <t>2175</t>
  </si>
  <si>
    <t>PFIZER INC-PFE- PFIZER INC</t>
  </si>
  <si>
    <t>US7170811035</t>
  </si>
  <si>
    <t>1190</t>
  </si>
  <si>
    <t>ROGEN PHARMAL - URGN</t>
  </si>
  <si>
    <t>IL0011407140</t>
  </si>
  <si>
    <t>2313</t>
  </si>
  <si>
    <t>PERRIGO CO PLC-PRGO</t>
  </si>
  <si>
    <t>IE00BGH1M568</t>
  </si>
  <si>
    <t>SIMON PROPERTY</t>
  </si>
  <si>
    <t>US8288061091</t>
  </si>
  <si>
    <t>ADO PROPERTIES</t>
  </si>
  <si>
    <t>LU1250154413</t>
  </si>
  <si>
    <t>5160</t>
  </si>
  <si>
    <t>AROUNDTOWN PROP</t>
  </si>
  <si>
    <t>CY0105562116</t>
  </si>
  <si>
    <t>ATRIUM EUROPEAN-ARTS AV- ATRIUM EUROPEAN</t>
  </si>
  <si>
    <t>JE00B3DCF752</t>
  </si>
  <si>
    <t>4595</t>
  </si>
  <si>
    <t>GLOBAL MEDICAL REIT - GMRE US</t>
  </si>
  <si>
    <t>US37954A2042</t>
  </si>
  <si>
    <t>5178</t>
  </si>
  <si>
    <t>GLOBAL WORTH REAL ESTATE</t>
  </si>
  <si>
    <t>GG00B979FD04</t>
  </si>
  <si>
    <t>4899</t>
  </si>
  <si>
    <t>GRAND CITY PROPERTIES-GYC GR</t>
  </si>
  <si>
    <t>LU0775917882</t>
  </si>
  <si>
    <t>LGI HOMES INC</t>
  </si>
  <si>
    <t>BBG0056655S1</t>
  </si>
  <si>
    <t>4803</t>
  </si>
  <si>
    <t>PARK PLAZA  HOTEL</t>
  </si>
  <si>
    <t>GG00B1Z5FH87</t>
  </si>
  <si>
    <t>5123</t>
  </si>
  <si>
    <t>REAL ESTATE CREDIT INVEST</t>
  </si>
  <si>
    <t>GB00BOHW5366</t>
  </si>
  <si>
    <t>5142</t>
  </si>
  <si>
    <t>UNIBAIL RODAMCO WESTFIELD-URW NA</t>
  </si>
  <si>
    <t>FR0013326246</t>
  </si>
  <si>
    <t>5078</t>
  </si>
  <si>
    <t>JD.COM INC</t>
  </si>
  <si>
    <t>US47215P1066</t>
  </si>
  <si>
    <t>4887</t>
  </si>
  <si>
    <t>Retailing</t>
  </si>
  <si>
    <t>MLNX - MELLANOX</t>
  </si>
  <si>
    <t>IL0011017329</t>
  </si>
  <si>
    <t>2254</t>
  </si>
  <si>
    <t>Semiconductors &amp; Semiconductor Equipment</t>
  </si>
  <si>
    <t>NVIDIA CORP - NVDA</t>
  </si>
  <si>
    <t>US67066G1040</t>
  </si>
  <si>
    <t>4967</t>
  </si>
  <si>
    <t>ADOBE SYSTENS-ADBE</t>
  </si>
  <si>
    <t>US00724F1012</t>
  </si>
  <si>
    <t>4986</t>
  </si>
  <si>
    <t>ALIBABA GROUP H</t>
  </si>
  <si>
    <t>US01609W1027</t>
  </si>
  <si>
    <t>4806</t>
  </si>
  <si>
    <t>BOOKING HOLDINGS-BKNG</t>
  </si>
  <si>
    <t>US09857L1089</t>
  </si>
  <si>
    <t>5076</t>
  </si>
  <si>
    <t>CHKP - CHECK POINT</t>
  </si>
  <si>
    <t>IL0010824113</t>
  </si>
  <si>
    <t>2080</t>
  </si>
  <si>
    <t>COP GY-COMPUGROUP</t>
  </si>
  <si>
    <t>DE0005437305</t>
  </si>
  <si>
    <t>4799</t>
  </si>
  <si>
    <t>EXPE- EXPEDIA</t>
  </si>
  <si>
    <t>US30212P3038</t>
  </si>
  <si>
    <t>5171</t>
  </si>
  <si>
    <t>FIVERR INTERNATIONAL</t>
  </si>
  <si>
    <t>IL0011582033</t>
  </si>
  <si>
    <t>5153</t>
  </si>
  <si>
    <t>MSFT -  MICROSOFT- MICROSOFT CORP</t>
  </si>
  <si>
    <t>us5949181045</t>
  </si>
  <si>
    <t>5083</t>
  </si>
  <si>
    <t>MOMO INC</t>
  </si>
  <si>
    <t>US60879B1070</t>
  </si>
  <si>
    <t>5145</t>
  </si>
  <si>
    <t>OTEX US</t>
  </si>
  <si>
    <t>CA6837151068</t>
  </si>
  <si>
    <t>ORACLE -ORCL</t>
  </si>
  <si>
    <t>US68389X1054</t>
  </si>
  <si>
    <t>5066</t>
  </si>
  <si>
    <t>PALO ALTO NETWO</t>
  </si>
  <si>
    <t>US6974351057</t>
  </si>
  <si>
    <t>4723</t>
  </si>
  <si>
    <t>PYPL US- PYPL</t>
  </si>
  <si>
    <t>US70450Y1038</t>
  </si>
  <si>
    <t>4673</t>
  </si>
  <si>
    <t>*TENCENT HOLDING</t>
  </si>
  <si>
    <t>KYG875721634</t>
  </si>
  <si>
    <t>4856</t>
  </si>
  <si>
    <t>VERINT SYSTEMS US</t>
  </si>
  <si>
    <t>US9234X1000</t>
  </si>
  <si>
    <t>5159</t>
  </si>
  <si>
    <t>AAPL - Apple</t>
  </si>
  <si>
    <t>US0378331005</t>
  </si>
  <si>
    <t>930</t>
  </si>
  <si>
    <t>BIDU -  BAIDU</t>
  </si>
  <si>
    <t>US0567521085</t>
  </si>
  <si>
    <t>3020</t>
  </si>
  <si>
    <t>CISCO SYSTEMS-CSCO</t>
  </si>
  <si>
    <t>US17275R1023</t>
  </si>
  <si>
    <t>5074</t>
  </si>
  <si>
    <t>FTNT-FORTINET INC</t>
  </si>
  <si>
    <t>US34959E1091</t>
  </si>
  <si>
    <t>4721</t>
  </si>
  <si>
    <t>GOOGL - Google A Class</t>
  </si>
  <si>
    <t>US02079K3059</t>
  </si>
  <si>
    <t>960</t>
  </si>
  <si>
    <t>GOOGL GOOGLE C Class- GOOGLE</t>
  </si>
  <si>
    <t>US38259P7069</t>
  </si>
  <si>
    <t>SOLAREDGE</t>
  </si>
  <si>
    <t>US83417M1045</t>
  </si>
  <si>
    <t>4744</t>
  </si>
  <si>
    <t>NOKIA-NOK</t>
  </si>
  <si>
    <t>US6549022043</t>
  </si>
  <si>
    <t>950</t>
  </si>
  <si>
    <t>RDCM-RADCOM LTD</t>
  </si>
  <si>
    <t>IL0010826688</t>
  </si>
  <si>
    <t>2104</t>
  </si>
  <si>
    <t>AIR LEASE CORP-AL</t>
  </si>
  <si>
    <t>US00912X3026</t>
  </si>
  <si>
    <t>5121</t>
  </si>
  <si>
    <t>Transportation</t>
  </si>
  <si>
    <t>DELTA AIR LINES</t>
  </si>
  <si>
    <t>US2473617023</t>
  </si>
  <si>
    <t>4848</t>
  </si>
  <si>
    <t>DEUTSCHE LUFTAN</t>
  </si>
  <si>
    <t>DE0008232125</t>
  </si>
  <si>
    <t>5065</t>
  </si>
  <si>
    <t>SOUTHWEST AIRLI</t>
  </si>
  <si>
    <t>US8447411088</t>
  </si>
  <si>
    <t>4849</t>
  </si>
  <si>
    <t>COM.888</t>
  </si>
  <si>
    <t>GI000A0F6407</t>
  </si>
  <si>
    <t>4815</t>
  </si>
  <si>
    <t>HONEYWELL INTERNATIONAL-HON</t>
  </si>
  <si>
    <t>US4385161066</t>
  </si>
  <si>
    <t>5069</t>
  </si>
  <si>
    <t>BVC LN</t>
  </si>
  <si>
    <t>IL0010849045</t>
  </si>
  <si>
    <t>סה"כ שמחקות מדדי מניות בישראל</t>
  </si>
  <si>
    <t>הראל סל (A4) ת"א 35- הראל קרנות מדד</t>
  </si>
  <si>
    <t>1148907</t>
  </si>
  <si>
    <t>511776783</t>
  </si>
  <si>
    <t>הראל סל (A4) ת"א בנקים- הראל קרנות מדד</t>
  </si>
  <si>
    <t>1148949</t>
  </si>
  <si>
    <t>פסגות ETF ת"א 90- פסגות קרנות מדד</t>
  </si>
  <si>
    <t>1148642</t>
  </si>
  <si>
    <t>513765339</t>
  </si>
  <si>
    <t>קסם ETF ביטוח מניות והמירים- קסם קרנות נאמנות</t>
  </si>
  <si>
    <t>1146125</t>
  </si>
  <si>
    <t>510938608</t>
  </si>
  <si>
    <t>קסם ETF ת"א 125- קסם קרנות נאמנות</t>
  </si>
  <si>
    <t>1146356</t>
  </si>
  <si>
    <t>קסם ETF ת"א בנקים- קסם קרנות נאמנות</t>
  </si>
  <si>
    <t>1146430</t>
  </si>
  <si>
    <t>תכלית סל (A4) ת"א 35- תכלית מדדים</t>
  </si>
  <si>
    <t>1143700</t>
  </si>
  <si>
    <t>513534974</t>
  </si>
  <si>
    <t>תכלית סל (A4) ת"א 90- תכלית מדדים</t>
  </si>
  <si>
    <t>1143783</t>
  </si>
  <si>
    <t>תכלית ת"א SMALL MIDCAP- תכלית מדדים</t>
  </si>
  <si>
    <t>1144799</t>
  </si>
  <si>
    <t>הראל סל (A4) תא נדלן- הראל קרנות מדד</t>
  </si>
  <si>
    <t>1148964</t>
  </si>
  <si>
    <t>קסם ת"א 75</t>
  </si>
  <si>
    <t>1117241</t>
  </si>
  <si>
    <t>תעודות סל</t>
  </si>
  <si>
    <t>תכלית יתר 50</t>
  </si>
  <si>
    <t>1109305</t>
  </si>
  <si>
    <t>סה"כ שמחקות מדדי מניות בחו"ל</t>
  </si>
  <si>
    <t>הראל ISECYBER- הראל קרנות מדד</t>
  </si>
  <si>
    <t>1150374</t>
  </si>
  <si>
    <t>הראל S&amp;P טכנולוגיה</t>
  </si>
  <si>
    <t>1149939</t>
  </si>
  <si>
    <t>הראל S&amp;P500</t>
  </si>
  <si>
    <t>1149020</t>
  </si>
  <si>
    <t>הראל S&amp;P500 מנוטרל- הראל קרנות מדד</t>
  </si>
  <si>
    <t>1149137</t>
  </si>
  <si>
    <t>הראל STOXX600 מנוטרל- הראל קרנות מדד</t>
  </si>
  <si>
    <t>1149889</t>
  </si>
  <si>
    <t>הראל דאו-ג'ונס 30</t>
  </si>
  <si>
    <t>1149228</t>
  </si>
  <si>
    <t>הראל סל 50 EURO STOXX- הראל קרנות מדד</t>
  </si>
  <si>
    <t>1149244</t>
  </si>
  <si>
    <t>RUSSEL 2000 (4D) MTF מגדל- מגדל קרנות נאמנות</t>
  </si>
  <si>
    <t>1150242</t>
  </si>
  <si>
    <t>511303661</t>
  </si>
  <si>
    <t>פסגות DAX 30 מנוטרל- פסגות קרנות מדד</t>
  </si>
  <si>
    <t>1149830</t>
  </si>
  <si>
    <t>פסגות NASDAQ 100</t>
  </si>
  <si>
    <t>1148147</t>
  </si>
  <si>
    <t>פסגות S&amp;P 500 מנוטרלת מט"ח- פסגות קרנות מדד</t>
  </si>
  <si>
    <t>1148436</t>
  </si>
  <si>
    <t>פסגות S&amp;P500</t>
  </si>
  <si>
    <t>1148162</t>
  </si>
  <si>
    <t>פסגות אירו 50- פסגות קרנות מדד</t>
  </si>
  <si>
    <t>1148972</t>
  </si>
  <si>
    <t>פסגות מבט מדד סז הודו- פסגות קרנות מדד</t>
  </si>
  <si>
    <t>1149707</t>
  </si>
  <si>
    <t>קסם Bluestar ISR Global Tech (4D) ETF- קסם קרנות נאמנות</t>
  </si>
  <si>
    <t>1147271</t>
  </si>
  <si>
    <t>קסם MDAXGER מנוטרל- קסם קרנות נאמנות</t>
  </si>
  <si>
    <t>1146588</t>
  </si>
  <si>
    <t>קסם Mid Cap MDAX- קסם קרנות נאמנות</t>
  </si>
  <si>
    <t>1146372</t>
  </si>
  <si>
    <t>קסם NASDAQ100</t>
  </si>
  <si>
    <t>1146505</t>
  </si>
  <si>
    <t>קסם RUSSELL 2000</t>
  </si>
  <si>
    <t>1145713</t>
  </si>
  <si>
    <t>קסם S&amp;P 500 (4A) ETF מנוטרלת- קסם קרנות נאמנות</t>
  </si>
  <si>
    <t>1146604</t>
  </si>
  <si>
    <t>קסם S&amp;P500</t>
  </si>
  <si>
    <t>1146471</t>
  </si>
  <si>
    <t>קסם דאקס- קסם קרנות נאמנות</t>
  </si>
  <si>
    <t>1146513</t>
  </si>
  <si>
    <t>תכלית  MDAX- תכלית מדדים</t>
  </si>
  <si>
    <t>1145283</t>
  </si>
  <si>
    <t>תכלית 100 NASDAQ NDX</t>
  </si>
  <si>
    <t>1144401</t>
  </si>
  <si>
    <t>תכלית RUSSL 2000- תכלית מדדים</t>
  </si>
  <si>
    <t>1144484</t>
  </si>
  <si>
    <t>תכלית S&amp;P500</t>
  </si>
  <si>
    <t>1144385</t>
  </si>
  <si>
    <t>תכלית דאקס- תכלית מדדים</t>
  </si>
  <si>
    <t>1144104</t>
  </si>
  <si>
    <t>תכלית סל 600 4STOXX- תכלית מדדים</t>
  </si>
  <si>
    <t>1144724</t>
  </si>
  <si>
    <t>STOXX Europe 60 הראל סל</t>
  </si>
  <si>
    <t>1130368</t>
  </si>
  <si>
    <t>מגדל S&amp;P (4D) MTF- מגדל קרנות נאמנות</t>
  </si>
  <si>
    <t>1150333</t>
  </si>
  <si>
    <t>סה"כ שמחקות מדדים אחרים בישראל</t>
  </si>
  <si>
    <t>הראל סל תל בונד 60- הראל קרנות מדד</t>
  </si>
  <si>
    <t>1150473</t>
  </si>
  <si>
    <t>פסגות סל בונד צמוד יתר- פסגות קרנות מדד</t>
  </si>
  <si>
    <t>1148030</t>
  </si>
  <si>
    <t>פסגות סל תל בונד 60 סדרה 3</t>
  </si>
  <si>
    <t>1134550</t>
  </si>
  <si>
    <t>פסגות תל בונד מאגר</t>
  </si>
  <si>
    <t>1132588</t>
  </si>
  <si>
    <t>קסם בונד צמוד בנקים</t>
  </si>
  <si>
    <t>1130327</t>
  </si>
  <si>
    <t>קסם תל בונד 20</t>
  </si>
  <si>
    <t>1101633</t>
  </si>
  <si>
    <t>קסם תל בונד 60</t>
  </si>
  <si>
    <t>1109248</t>
  </si>
  <si>
    <t>קסם תל בונד מאגר</t>
  </si>
  <si>
    <t>1132554</t>
  </si>
  <si>
    <t>קסם תל בונד שקלי</t>
  </si>
  <si>
    <t>1116334</t>
  </si>
  <si>
    <t>תכלית תל בונד מאגר</t>
  </si>
  <si>
    <t>1132513</t>
  </si>
  <si>
    <t>תכלית תל בונד שקלי סד.2</t>
  </si>
  <si>
    <t>1116524</t>
  </si>
  <si>
    <t>סה"כ שמחקות מדדים אחרים בחו"ל</t>
  </si>
  <si>
    <t>קסם IBOX 3-7</t>
  </si>
  <si>
    <t>1147297</t>
  </si>
  <si>
    <t>קסם IBOX HY</t>
  </si>
  <si>
    <t>1145978</t>
  </si>
  <si>
    <t>קסם IBOX IG 30</t>
  </si>
  <si>
    <t>1146919</t>
  </si>
  <si>
    <t>סה"כ short</t>
  </si>
  <si>
    <t>סה"כ שמחקות מדדי מניות</t>
  </si>
  <si>
    <t>XLF - Financial Select- STATE STREET-SPDRS</t>
  </si>
  <si>
    <t>US81369Y6059</t>
  </si>
  <si>
    <t>4640</t>
  </si>
  <si>
    <t>Invesco financils s&amp;p us sector UCITS ETF</t>
  </si>
  <si>
    <t>IE00B42Q4896</t>
  </si>
  <si>
    <t>4994</t>
  </si>
  <si>
    <t>SOLAR- INVESCO</t>
  </si>
  <si>
    <t>US46138G7060</t>
  </si>
  <si>
    <t>1290</t>
  </si>
  <si>
    <t>XLE - Energy Select- STATE STREET-SPDRS</t>
  </si>
  <si>
    <t>us81369y5069</t>
  </si>
  <si>
    <t>SPDR HEALTH CARE-XHE</t>
  </si>
  <si>
    <t>US78464A5810</t>
  </si>
  <si>
    <t>EWY - SOUTH KOREA- BlackRock Fund Advisors</t>
  </si>
  <si>
    <t>US4642867729</t>
  </si>
  <si>
    <t>2235</t>
  </si>
  <si>
    <t>INDY - ISHARES INDIA 50- BlackRock Fund Advisors</t>
  </si>
  <si>
    <t>US4642895290</t>
  </si>
  <si>
    <t>MDAXEX GY-DAX MID-CAP</t>
  </si>
  <si>
    <t>DE0005933923</t>
  </si>
  <si>
    <t>SOXX - SEMICONDUCTOR- BlackRock Fund Advisors</t>
  </si>
  <si>
    <t>US4642875235</t>
  </si>
  <si>
    <t>CHINA-INVESCO</t>
  </si>
  <si>
    <t>LU1549405709</t>
  </si>
  <si>
    <t>QQQQ - Nasdaq 100- INVESCO POWERSHARES</t>
  </si>
  <si>
    <t>US73935A1043</t>
  </si>
  <si>
    <t>DAXEX  GY - DAX- ISHARES</t>
  </si>
  <si>
    <t>DE0005933931</t>
  </si>
  <si>
    <t>4601</t>
  </si>
  <si>
    <t>Emerging Markets - EEM</t>
  </si>
  <si>
    <t>US4642872349</t>
  </si>
  <si>
    <t>ETF DAX - DAXEX_GR</t>
  </si>
  <si>
    <t>FXI - CHINA 50- ISHARES</t>
  </si>
  <si>
    <t>US4642871846</t>
  </si>
  <si>
    <t>I SHARES A50 CHINA ETF</t>
  </si>
  <si>
    <t>HK2823028546</t>
  </si>
  <si>
    <t>HKSE</t>
  </si>
  <si>
    <t>ISHARES CORE MSCI EM</t>
  </si>
  <si>
    <t>IE00BKM4GZ66</t>
  </si>
  <si>
    <t>ISHARES Global Healthcare - IXJ- ISHARES</t>
  </si>
  <si>
    <t>US4642873255</t>
  </si>
  <si>
    <t>ISHARES MSCI INDA US- ISHARES</t>
  </si>
  <si>
    <t>US46429B5984</t>
  </si>
  <si>
    <t>ISHARES S&amp;P 500- ISHARES</t>
  </si>
  <si>
    <t>US4642872000</t>
  </si>
  <si>
    <t>ISHARES US Financials - IYF</t>
  </si>
  <si>
    <t>US4642877884</t>
  </si>
  <si>
    <t>IWM - RUSSELL 2000- ISHARES</t>
  </si>
  <si>
    <t>US4642876555</t>
  </si>
  <si>
    <t>MTUM - ISHARES MSCI US</t>
  </si>
  <si>
    <t>US46432F3964</t>
  </si>
  <si>
    <t>CSI-KWEB CHINA</t>
  </si>
  <si>
    <t>US5007673065</t>
  </si>
  <si>
    <t>4868</t>
  </si>
  <si>
    <t>KBA CHINA-KBA</t>
  </si>
  <si>
    <t>US5007674055</t>
  </si>
  <si>
    <t>LYXOR ETF FTSE</t>
  </si>
  <si>
    <t>LU1650492173</t>
  </si>
  <si>
    <t>4617</t>
  </si>
  <si>
    <t>MEUD FP</t>
  </si>
  <si>
    <t>LU0908500753</t>
  </si>
  <si>
    <t>Communication Services SPDR - XLC</t>
  </si>
  <si>
    <t>US81369Y8527</t>
  </si>
  <si>
    <t>HEALTH CARE XLV- STATE STREET-SPDRS</t>
  </si>
  <si>
    <t>us81369y2090</t>
  </si>
  <si>
    <t>REAL ESTATE SEL-XLRE</t>
  </si>
  <si>
    <t>US81369Y8600</t>
  </si>
  <si>
    <t>SPY - S&amp;P 500</t>
  </si>
  <si>
    <t>US78462F1030</t>
  </si>
  <si>
    <t>XLI - INDUSTRIAL SELECT- STATE STREET-SPDRS</t>
  </si>
  <si>
    <t>US81369Y7040</t>
  </si>
  <si>
    <t>XLK - Technology- STATE STREET-SPDRS</t>
  </si>
  <si>
    <t>US81369Y8030</t>
  </si>
  <si>
    <t>XLP - CONSUMER STAPLES</t>
  </si>
  <si>
    <t>US81369Y3080</t>
  </si>
  <si>
    <t>XLU- UTILITIES SELEC</t>
  </si>
  <si>
    <t>US81369Y8865</t>
  </si>
  <si>
    <t>VANGAURD VALUE ETF -VTV- VANGURUARD</t>
  </si>
  <si>
    <t>US9229087443</t>
  </si>
  <si>
    <t>4922</t>
  </si>
  <si>
    <t>VANGUARD CONSUMER ETF-VDC</t>
  </si>
  <si>
    <t>US92204A2078</t>
  </si>
  <si>
    <t>VANGURUARD INFO</t>
  </si>
  <si>
    <t>US92204A7028</t>
  </si>
  <si>
    <t>VGK-VANGUARD EUROPE- VANGURUARD</t>
  </si>
  <si>
    <t>US9220428745</t>
  </si>
  <si>
    <t>WISDOMTREE INDIA</t>
  </si>
  <si>
    <t>US97717W422</t>
  </si>
  <si>
    <t>3115</t>
  </si>
  <si>
    <t>ISHARES S&amp;P TEC</t>
  </si>
  <si>
    <t>us4642875151</t>
  </si>
  <si>
    <t>ETFMG PRIME CYBER-HACK</t>
  </si>
  <si>
    <t>US26924G2012</t>
  </si>
  <si>
    <t>5023</t>
  </si>
  <si>
    <t>FIRST TRUST CLOUD COMPUTING-SKYY</t>
  </si>
  <si>
    <t>US33734X1928</t>
  </si>
  <si>
    <t>3165</t>
  </si>
  <si>
    <t>VANECK VECTOR  AGRIBSINESS-MOO</t>
  </si>
  <si>
    <t>US92189F7006</t>
  </si>
  <si>
    <t>4816</t>
  </si>
  <si>
    <t>סה"כ שמחקות מדדים אחרים</t>
  </si>
  <si>
    <t>ISHARES IBOXX H</t>
  </si>
  <si>
    <t>US4642885135</t>
  </si>
  <si>
    <t>ISHARES JPM EM - IEMB LN</t>
  </si>
  <si>
    <t>IE00B2NPKV68</t>
  </si>
  <si>
    <t>GLD-GOLD</t>
  </si>
  <si>
    <t>US78463V1070</t>
  </si>
  <si>
    <t>970</t>
  </si>
  <si>
    <t>סה"כ אג"ח ממשלתי</t>
  </si>
  <si>
    <t>סה"כ אגח קונצרני</t>
  </si>
  <si>
    <t>אלטשולר אגח חול קונצרני מוגנת מטח</t>
  </si>
  <si>
    <t>5118591</t>
  </si>
  <si>
    <t>511944670</t>
  </si>
  <si>
    <t>אג"ח</t>
  </si>
  <si>
    <t>אלטשולר מט"ח אקטיבי</t>
  </si>
  <si>
    <t>5105911</t>
  </si>
  <si>
    <t>איביאי טכנולוגיוה עלית</t>
  </si>
  <si>
    <t>1142538</t>
  </si>
  <si>
    <t>מניות</t>
  </si>
  <si>
    <t>Comgest Growth Eurpe Opportunities</t>
  </si>
  <si>
    <t>IE00BHWQNN83</t>
  </si>
  <si>
    <t>4886</t>
  </si>
  <si>
    <t>GemEQUITY E.Market USD</t>
  </si>
  <si>
    <t>FR0013246444</t>
  </si>
  <si>
    <t>4925</t>
  </si>
  <si>
    <t>HBMN Healthcare Investment AG</t>
  </si>
  <si>
    <t>CH0012627250</t>
  </si>
  <si>
    <t>4863</t>
  </si>
  <si>
    <t>KOTAK FUNDS-IND-KIMDCLJ</t>
  </si>
  <si>
    <t>LU0675383409</t>
  </si>
  <si>
    <t>4735</t>
  </si>
  <si>
    <t>SCGRCIZ LX</t>
  </si>
  <si>
    <t>LU1953148969</t>
  </si>
  <si>
    <t>5105</t>
  </si>
  <si>
    <t>SCHRODER INT GREAT CHINA-SISGRCC LX</t>
  </si>
  <si>
    <t>LU0140637140</t>
  </si>
  <si>
    <t>UBS LUX  Equity Fund - China</t>
  </si>
  <si>
    <t>LU1017642064</t>
  </si>
  <si>
    <t>920</t>
  </si>
  <si>
    <t>סה"כ כתבי אופציות בישראל</t>
  </si>
  <si>
    <t>מנרב פרויקט אפ2 ת.פ.09.03.20 ממוש 606- מנרב פרויקטים</t>
  </si>
  <si>
    <t>1140268</t>
  </si>
  <si>
    <t>רני צים    אפ 4 01/04/2021- רני צים</t>
  </si>
  <si>
    <t>1143627</t>
  </si>
  <si>
    <t>סה"כ כתבי אופציה בחו"ל</t>
  </si>
  <si>
    <t>סה"כ מדדים כולל מניות</t>
  </si>
  <si>
    <t>CALL 1710 30/01/2020</t>
  </si>
  <si>
    <t>82931981</t>
  </si>
  <si>
    <t>סה"כ ש"ח/מט"ח</t>
  </si>
  <si>
    <t>סה"כ ריבית</t>
  </si>
  <si>
    <t>SCF0 PUT 2500 31/01/20</t>
  </si>
  <si>
    <t>BBG00PVWJ9Q1</t>
  </si>
  <si>
    <t>SCF0 PUT 3000 31/01/2020</t>
  </si>
  <si>
    <t>SCF0P 3000 COMB Index</t>
  </si>
  <si>
    <t>SPX PUT 3090 21/02/2020</t>
  </si>
  <si>
    <t>BBG00QNBM4T8</t>
  </si>
  <si>
    <t>SPXW CALL 3150 31/12/19</t>
  </si>
  <si>
    <t>BBG00NB7TVK9</t>
  </si>
  <si>
    <t>SPXW CALL 3200 31/12/19</t>
  </si>
  <si>
    <t>BBG00MX3PC68</t>
  </si>
  <si>
    <t>SPXW PUT 3150 29/01/20</t>
  </si>
  <si>
    <t>BBG00R720613</t>
  </si>
  <si>
    <t>SPY US  PUT 308 21/02/2020</t>
  </si>
  <si>
    <t>BBG00QB579X5</t>
  </si>
  <si>
    <t>סה"כ מטבע</t>
  </si>
  <si>
    <t>סה"כ סחורות</t>
  </si>
  <si>
    <t>ASX SPI 200-XPHO 19/03/2020</t>
  </si>
  <si>
    <t>BBG00M14QJN6</t>
  </si>
  <si>
    <t>BBG00NLMB736</t>
  </si>
  <si>
    <t>FTSE - ZH0 - 20/03/20</t>
  </si>
  <si>
    <t>BBG00PJZJB6</t>
  </si>
  <si>
    <t>DAX - GXH0 - 20/03/20</t>
  </si>
  <si>
    <t>CSA במטבע 20001 (OTC) - בטחונות</t>
  </si>
  <si>
    <t>77720001</t>
  </si>
  <si>
    <t>E-MINI S&amp;P  ESH0 20/03/2020</t>
  </si>
  <si>
    <t>BG00MSHZQ25</t>
  </si>
  <si>
    <t>EURO STOXX 50- VGH0 - 20/03/20</t>
  </si>
  <si>
    <t>DE000C174QX9</t>
  </si>
  <si>
    <t>FUT VAL AUDHSBC-רוו"ה מחוזים</t>
  </si>
  <si>
    <t>333773</t>
  </si>
  <si>
    <t>FUT VAL EUR HSB -רוו"ה מח</t>
  </si>
  <si>
    <t>333740</t>
  </si>
  <si>
    <t>FUT VAL USD - רוו"ה מחוזים</t>
  </si>
  <si>
    <t>415349</t>
  </si>
  <si>
    <t>MINI DAX - DFWH0 - 20/03/20</t>
  </si>
  <si>
    <t>DE000C360PY4</t>
  </si>
  <si>
    <t>MINI DJW -DMH0 - 20/03/2020</t>
  </si>
  <si>
    <t>BBG00NJLZCQ9</t>
  </si>
  <si>
    <t>MINI NASDAQ-NQH0- 20/03/2020</t>
  </si>
  <si>
    <t>BBG00MSHZQC4</t>
  </si>
  <si>
    <t>MONEY AUD HSBC-בטחונות</t>
  </si>
  <si>
    <t>333856</t>
  </si>
  <si>
    <t>MONEY EUR HSBC -בטחונות</t>
  </si>
  <si>
    <t>327064</t>
  </si>
  <si>
    <t>RUSSELL2000 -RTYH0  - 20/03/20</t>
  </si>
  <si>
    <t>BBG00MSHZRH7</t>
  </si>
  <si>
    <t>S&amp;P  -SPH0 - 20/03/20</t>
  </si>
  <si>
    <t>BBG00K8HG4Y6</t>
  </si>
  <si>
    <t>TUH0- 2YR - 04/03/20</t>
  </si>
  <si>
    <t>BBG00PH2B4H2</t>
  </si>
  <si>
    <t>TYH0-10YR-31/03/20</t>
  </si>
  <si>
    <t>BBG00PF52FG3</t>
  </si>
  <si>
    <t>UXYH0-10YR-31/03/20</t>
  </si>
  <si>
    <t>BBG00PF52GM4</t>
  </si>
  <si>
    <t>בטחונות - USD HSBC</t>
  </si>
  <si>
    <t>415323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</si>
  <si>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</si>
  <si>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</si>
  <si>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</si>
  <si>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</si>
  <si>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</si>
  <si>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</si>
  <si>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</si>
  <si>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</si>
  <si>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אג"ח ט' מדד 1729- האוצר - ממשלתית צמודה</t>
  </si>
  <si>
    <t>391729</t>
  </si>
  <si>
    <t>13/06/18</t>
  </si>
  <si>
    <t>אג"ח ט' מדד 1729 הפרשה 6.18- האוצר - ממשלתית צמודה</t>
  </si>
  <si>
    <t>3917292</t>
  </si>
  <si>
    <t>אג"ח ט' מדד 1729 הפרשה- האוצר - ממשלתית צמודה</t>
  </si>
  <si>
    <t>3917291</t>
  </si>
  <si>
    <t>אג"ח ט' מדד 18/30- האוצר - ממשלתית צמודה</t>
  </si>
  <si>
    <t>391830</t>
  </si>
  <si>
    <t>26/07/18</t>
  </si>
  <si>
    <t>אג"ח ט מדד 18/30-פרמיה- האוצר - ממשלתית צמודה</t>
  </si>
  <si>
    <t>3918301</t>
  </si>
  <si>
    <t>אג"ח ט' מדד 20\08- האוצר - ממשלתית צמודה</t>
  </si>
  <si>
    <t>39082015</t>
  </si>
  <si>
    <t>25/07/08</t>
  </si>
  <si>
    <t>אג"ח ט' מדד 21\09- האוצר - ממשלתית צמודה</t>
  </si>
  <si>
    <t>39092113</t>
  </si>
  <si>
    <t>17/06/10</t>
  </si>
  <si>
    <t>אג"ח ט' מדד 22\10- האוצר - ממשלתית צמודה</t>
  </si>
  <si>
    <t>39102219</t>
  </si>
  <si>
    <t>01/07/11</t>
  </si>
  <si>
    <t>אג"ח ט' מדד 23\11- האוצר - ממשלתית צמודה</t>
  </si>
  <si>
    <t>39112317</t>
  </si>
  <si>
    <t>26/07/11</t>
  </si>
  <si>
    <t>אג"ח ט' מדד 24\12- האוצר - ממשלתית צמודה</t>
  </si>
  <si>
    <t>39122415</t>
  </si>
  <si>
    <t>23/06/13</t>
  </si>
  <si>
    <t>אג"ח ט' מדד 25\13- האוצר - ממשלתית צמודה</t>
  </si>
  <si>
    <t>39132517</t>
  </si>
  <si>
    <t>15/06/14</t>
  </si>
  <si>
    <t>אג"ח ט' מדד 26\14- האוצר - ממשלתית צמודה</t>
  </si>
  <si>
    <t>39142617</t>
  </si>
  <si>
    <t>18/06/15</t>
  </si>
  <si>
    <t>אג"ח ט' מדד 27\15- האוצר - ממשלתית צמודה</t>
  </si>
  <si>
    <t>391527</t>
  </si>
  <si>
    <t>16/06/16</t>
  </si>
  <si>
    <t>אג"ח ט' מדד 28\16- האוצר - ממשלתית צמודה</t>
  </si>
  <si>
    <t>391628</t>
  </si>
  <si>
    <t>15/06/17</t>
  </si>
  <si>
    <t>קופה משותפת 12/15-קרן ט</t>
  </si>
  <si>
    <t>300000178</t>
  </si>
  <si>
    <t>14/07/19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</si>
  <si>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</si>
  <si>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</si>
  <si>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</si>
  <si>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</si>
  <si>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</si>
  <si>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</si>
  <si>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</si>
  <si>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</si>
  <si>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8- מקורות</t>
  </si>
  <si>
    <t>1124346</t>
  </si>
  <si>
    <t>04/09/18</t>
  </si>
  <si>
    <t>בנק לאומי בע"מ- לאומי</t>
  </si>
  <si>
    <t>200035059</t>
  </si>
  <si>
    <t>25/12/02</t>
  </si>
  <si>
    <t>מימון ישיר אגח7-רמ- מימון ישיר 7</t>
  </si>
  <si>
    <t>1153071</t>
  </si>
  <si>
    <t>515828820</t>
  </si>
  <si>
    <t>13/08/18</t>
  </si>
  <si>
    <t>קאר אנד גו(סדרה א')בע"מ- קאר אנד גו</t>
  </si>
  <si>
    <t>1088202</t>
  </si>
  <si>
    <t>513406835</t>
  </si>
  <si>
    <t>01/09/11</t>
  </si>
  <si>
    <t>בזק אגח 12 - רמ- בזק</t>
  </si>
  <si>
    <t>2300200</t>
  </si>
  <si>
    <t>מימון ישיר אג"ח 8</t>
  </si>
  <si>
    <t>1154798</t>
  </si>
  <si>
    <t>515832442</t>
  </si>
  <si>
    <t>16/09/18</t>
  </si>
  <si>
    <t>דרך ארץ-מזין 1-משתתף- דרך ארץ מזנין (כביש 6)</t>
  </si>
  <si>
    <t>90150600</t>
  </si>
  <si>
    <t>512475203</t>
  </si>
  <si>
    <t>31/01/14</t>
  </si>
  <si>
    <t>מ.ישיר אג  ב-רמ- מימון ישיר קב</t>
  </si>
  <si>
    <t>1161009</t>
  </si>
  <si>
    <t>513893123</t>
  </si>
  <si>
    <t>03/11/19</t>
  </si>
  <si>
    <t>מימון ישיר אג"ח א- מימון ישיר קב</t>
  </si>
  <si>
    <t>1139740</t>
  </si>
  <si>
    <t>04/02/18</t>
  </si>
  <si>
    <t>אל-עד 6.75% אספיסי סד 1- אס.פי.סי אל-עד</t>
  </si>
  <si>
    <t>1092162</t>
  </si>
  <si>
    <t>1229</t>
  </si>
  <si>
    <t>אס.פי.סי (אלעד קנדה) ב'- אס.פי.סי אל-עד</t>
  </si>
  <si>
    <t>1092774</t>
  </si>
  <si>
    <t>03/07/18</t>
  </si>
  <si>
    <t>לידקום אג"ח א' חש 08/09- לידקום</t>
  </si>
  <si>
    <t>1115096</t>
  </si>
  <si>
    <t>510928518</t>
  </si>
  <si>
    <t>NR1.IL</t>
  </si>
  <si>
    <t>17/12/19</t>
  </si>
  <si>
    <t>לידקום אג"ח א' חש 12/09- לידקום</t>
  </si>
  <si>
    <t>1117548</t>
  </si>
  <si>
    <t>לידקום אג1- לידקום</t>
  </si>
  <si>
    <t>1112911</t>
  </si>
  <si>
    <t>קאר אנד גו (סדרה ב') בע"מ- קאר אנד גו</t>
  </si>
  <si>
    <t>200035109</t>
  </si>
  <si>
    <t>NR3</t>
  </si>
  <si>
    <t>דירוג פנימי</t>
  </si>
  <si>
    <t>27/05/04</t>
  </si>
  <si>
    <t>8% דיידלנד א- דיידלנד</t>
  </si>
  <si>
    <t>1104835</t>
  </si>
  <si>
    <t>4130</t>
  </si>
  <si>
    <t>10/06/07</t>
  </si>
  <si>
    <t>אנטר הולד אגח ב- אנטר הולדינגס 1 בע"מ</t>
  </si>
  <si>
    <t>4740163</t>
  </si>
  <si>
    <t>985</t>
  </si>
  <si>
    <t>04/11/09</t>
  </si>
  <si>
    <t>אנטר הולדינגס אג"ח 1- אנטר הולדינגס 1 בע"מ</t>
  </si>
  <si>
    <t>4740130</t>
  </si>
  <si>
    <t>29/11/06</t>
  </si>
  <si>
    <t>אנטר הולדינגס אגחא 09\7- אנטר הולדינגס 1 בע"מ</t>
  </si>
  <si>
    <t>4740189</t>
  </si>
  <si>
    <t>לגנא הולדינגס בע"מ אגח 1- לגנא</t>
  </si>
  <si>
    <t>3520046</t>
  </si>
  <si>
    <t>4707</t>
  </si>
  <si>
    <t>מת"ם  אגח א -רמ</t>
  </si>
  <si>
    <t>1138999</t>
  </si>
  <si>
    <t>510687403</t>
  </si>
  <si>
    <t>05/12/18</t>
  </si>
  <si>
    <t>בזק אגח 11 - רמ- בזק</t>
  </si>
  <si>
    <t>2300192</t>
  </si>
  <si>
    <t>מקס איט אג"ח-רמ- מקס איט</t>
  </si>
  <si>
    <t>1155506</t>
  </si>
  <si>
    <t>512905423</t>
  </si>
  <si>
    <t>מקס איט אגחג-רמ- מקס איט</t>
  </si>
  <si>
    <t>1158799</t>
  </si>
  <si>
    <t>אליהו הנפקות אג"ח א'- אליהו הנפקות</t>
  </si>
  <si>
    <t>1142009</t>
  </si>
  <si>
    <t>515703528</t>
  </si>
  <si>
    <t>30/10/17</t>
  </si>
  <si>
    <t>גב-ים נגב אג"ח-רמ</t>
  </si>
  <si>
    <t>1151141</t>
  </si>
  <si>
    <t>514189596</t>
  </si>
  <si>
    <t>30/07/18</t>
  </si>
  <si>
    <t>אלטשולר אג"ח א</t>
  </si>
  <si>
    <t>1139336</t>
  </si>
  <si>
    <t>511446551</t>
  </si>
  <si>
    <t>06/10/16</t>
  </si>
  <si>
    <t>ביטוח ישיר אג"ח 11</t>
  </si>
  <si>
    <t>1138825</t>
  </si>
  <si>
    <t>520044439</t>
  </si>
  <si>
    <t>24/07/16</t>
  </si>
  <si>
    <t>כלל תעש אג טז-רמ- כלל תעשיות</t>
  </si>
  <si>
    <t>6080238</t>
  </si>
  <si>
    <t>520021874</t>
  </si>
  <si>
    <t>י.ח.ק אגח א -רמ- י.ח.ק להשקעות</t>
  </si>
  <si>
    <t>1143007</t>
  </si>
  <si>
    <t>550016091</t>
  </si>
  <si>
    <t>15/01/18</t>
  </si>
  <si>
    <t>אורבנקורפ אגח א- אורבנקורפ</t>
  </si>
  <si>
    <t>1137041</t>
  </si>
  <si>
    <t>514941525</t>
  </si>
  <si>
    <t>04/04/16</t>
  </si>
  <si>
    <t>צים   אגח A1-רמ- צים</t>
  </si>
  <si>
    <t>65100441</t>
  </si>
  <si>
    <t>520015041</t>
  </si>
  <si>
    <t>D.IL</t>
  </si>
  <si>
    <t>צים אג"ח ד- צים</t>
  </si>
  <si>
    <t>65100691</t>
  </si>
  <si>
    <t>דלק תמר אגח20$</t>
  </si>
  <si>
    <t>1132166</t>
  </si>
  <si>
    <t>514798636</t>
  </si>
  <si>
    <t>אורמת אגח 2 -רמ- אורמת טכנו</t>
  </si>
  <si>
    <t>1139161</t>
  </si>
  <si>
    <t>18/09/16</t>
  </si>
  <si>
    <t>סינמה סיטי-מניה-ל.סחיר- סינמה סיטי</t>
  </si>
  <si>
    <t>66602</t>
  </si>
  <si>
    <t>513910265</t>
  </si>
  <si>
    <t>בראון  הוטלס- מלונות בראון</t>
  </si>
  <si>
    <t>74194</t>
  </si>
  <si>
    <t>513956938</t>
  </si>
  <si>
    <t>מור נדל"ן בינלאומי בע"מ-חדש- מור נדל"ן</t>
  </si>
  <si>
    <t>74164</t>
  </si>
  <si>
    <t>513842690</t>
  </si>
  <si>
    <t>סופטוויל-מניה לא סחירה- סופטוויל</t>
  </si>
  <si>
    <t>74182</t>
  </si>
  <si>
    <t>5079</t>
  </si>
  <si>
    <t>צים - מניה לא סחירה- צים</t>
  </si>
  <si>
    <t>65101</t>
  </si>
  <si>
    <t>IXI MOBILE (ידני)- IXI MOBILE</t>
  </si>
  <si>
    <t>66690</t>
  </si>
  <si>
    <t>990</t>
  </si>
  <si>
    <t>בניין צרפת- LRC- בניין צרפת- LRC</t>
  </si>
  <si>
    <t>74191</t>
  </si>
  <si>
    <t>5162</t>
  </si>
  <si>
    <t>11% חברות הנכס בראון גרמניה- מלונות בראון</t>
  </si>
  <si>
    <t>74195</t>
  </si>
  <si>
    <t>סה"כ קרנות הון סיכון</t>
  </si>
  <si>
    <t>סה"כ קרנות גידור</t>
  </si>
  <si>
    <t>קרן ברוש- קרן ברוש</t>
  </si>
  <si>
    <t>74176</t>
  </si>
  <si>
    <t>12/08/19</t>
  </si>
  <si>
    <t>קרן ואר- קרן ואר</t>
  </si>
  <si>
    <t>74177</t>
  </si>
  <si>
    <t>סה"כ קרנות נדל"ן</t>
  </si>
  <si>
    <t>סה"כ קרנות השקעה אחרות</t>
  </si>
  <si>
    <t>קרן חוב פונטיפקס 4- Pontifax Medison Debt Financing</t>
  </si>
  <si>
    <t>74187</t>
  </si>
  <si>
    <t>קרן First Time</t>
  </si>
  <si>
    <t>74173</t>
  </si>
  <si>
    <t>05/09/19</t>
  </si>
  <si>
    <t>קרן ION</t>
  </si>
  <si>
    <t>06/08/19</t>
  </si>
  <si>
    <t>קרן השקעה FIMI 6</t>
  </si>
  <si>
    <t>74168</t>
  </si>
  <si>
    <t>IDE קרן אלפא 2- קרן אלפא 2</t>
  </si>
  <si>
    <t>74185</t>
  </si>
  <si>
    <t>28/02/19</t>
  </si>
  <si>
    <t>קרן הליוס 4- קרן הליוס</t>
  </si>
  <si>
    <t>74179</t>
  </si>
  <si>
    <t>07/10/19</t>
  </si>
  <si>
    <t>קרן להב 1- קרן להב</t>
  </si>
  <si>
    <t>74166</t>
  </si>
  <si>
    <t>קרן להב 2- קרן להב</t>
  </si>
  <si>
    <t>74167</t>
  </si>
  <si>
    <t>קרן קוגיטו- קרן קוגיטו</t>
  </si>
  <si>
    <t>74171</t>
  </si>
  <si>
    <t>04/06/19</t>
  </si>
  <si>
    <t>קרן שקד- קרן שקד</t>
  </si>
  <si>
    <t>74170</t>
  </si>
  <si>
    <t>AGATE Medical  2- AGATE MEDICAL</t>
  </si>
  <si>
    <t>74165</t>
  </si>
  <si>
    <t>25/07/18</t>
  </si>
  <si>
    <t>AGATE Medical- AGATE MEDICAL</t>
  </si>
  <si>
    <t>74163</t>
  </si>
  <si>
    <t>10/10/16</t>
  </si>
  <si>
    <t>קרן 2 JTLV- קרן 2 JTLV</t>
  </si>
  <si>
    <t>74186</t>
  </si>
  <si>
    <t>סה"כ קרנות הון סיכון בחו"ל</t>
  </si>
  <si>
    <t>סה"כ קרנות גידור בחו"ל</t>
  </si>
  <si>
    <t>THEMA FUND-USD- THEMA FUND USD</t>
  </si>
  <si>
    <t>314807</t>
  </si>
  <si>
    <t>03/04/06</t>
  </si>
  <si>
    <t>קרן דפנה- DAFNA INTERNATIONAL FUND</t>
  </si>
  <si>
    <t>74188</t>
  </si>
  <si>
    <t>23/04/19</t>
  </si>
  <si>
    <t>Sphera Biotech FUND- Sphera Biotech FUND</t>
  </si>
  <si>
    <t>74189</t>
  </si>
  <si>
    <t>סה"כ קרנות נדל"ן בחו"ל</t>
  </si>
  <si>
    <t>קרן פארו פוינט- Faropoint Frg</t>
  </si>
  <si>
    <t>74192</t>
  </si>
  <si>
    <t>אלקטרה נדל"ן (MF) קרן מספר 1- Electra America Multifamily FUND</t>
  </si>
  <si>
    <t>74172</t>
  </si>
  <si>
    <t>אלקטרה נדל"ן (MF) קרן מספר 2- Electra America Multifamily FUND</t>
  </si>
  <si>
    <t>74178</t>
  </si>
  <si>
    <t>19/09/19</t>
  </si>
  <si>
    <t>מיילסטון 4 MREI</t>
  </si>
  <si>
    <t>74169</t>
  </si>
  <si>
    <t>קרן הראל פיננסיים השקעות בנדל"ן- קרן הראל פיננסים השקעות בנדל"ן</t>
  </si>
  <si>
    <t>74181</t>
  </si>
  <si>
    <t>12/11/18</t>
  </si>
  <si>
    <t>סה"כ קרנות השקעה אחרות בחו"ל</t>
  </si>
  <si>
    <t>BK OPPORTUNITY 5</t>
  </si>
  <si>
    <t>KYG1312R1048</t>
  </si>
  <si>
    <t>06/09/18</t>
  </si>
  <si>
    <t>קרן REVOLVER- REVOLVER</t>
  </si>
  <si>
    <t>74193</t>
  </si>
  <si>
    <t>קרן הפניקס קו-אינווסט- הפניקס</t>
  </si>
  <si>
    <t>74190</t>
  </si>
  <si>
    <t>10/10/19</t>
  </si>
  <si>
    <t>SG VC 3 קרן- SG VC</t>
  </si>
  <si>
    <t>74180</t>
  </si>
  <si>
    <t>סה"כ כתבי אופציה בישראל</t>
  </si>
  <si>
    <t>מגדל בטוח אפ 1- מגדל בטוח</t>
  </si>
  <si>
    <t>110496</t>
  </si>
  <si>
    <t>24/09/17</t>
  </si>
  <si>
    <t>מגדל בטוח אפ 3- מגדל בטוח</t>
  </si>
  <si>
    <t>110498</t>
  </si>
  <si>
    <t>מגדל ביטוח אפ 2- מגדל בטוח</t>
  </si>
  <si>
    <t>110497</t>
  </si>
  <si>
    <t>אופ ב . המשביר ידני- 365 המשביר</t>
  </si>
  <si>
    <t>11049511</t>
  </si>
  <si>
    <t>אופ ב . המשביר ידני-זיכוי  פשרה- 365 המשביר</t>
  </si>
  <si>
    <t>110495111</t>
  </si>
  <si>
    <t>31/01/19</t>
  </si>
  <si>
    <t>מגוריט אופציה לא סחירה 30/11/19- מגוריט</t>
  </si>
  <si>
    <t>11391951</t>
  </si>
  <si>
    <t>17/03/19</t>
  </si>
  <si>
    <t>אינטרנט זהב-אופציה- אינטרנט זהב</t>
  </si>
  <si>
    <t>10834433</t>
  </si>
  <si>
    <t>01/07/18</t>
  </si>
  <si>
    <t>סה"כ מט"ח/מט"ח</t>
  </si>
  <si>
    <t>אירו/שקל 12/02/20 3.8192 153416</t>
  </si>
  <si>
    <t>153416</t>
  </si>
  <si>
    <t>אירו/שקל 12/02/20 3.8214 153415</t>
  </si>
  <si>
    <t>153415</t>
  </si>
  <si>
    <t>אירו/שקל 12/02/20 3.847 153423</t>
  </si>
  <si>
    <t>153423</t>
  </si>
  <si>
    <t>דולר/שקל 12/02/20 3.448 153413</t>
  </si>
  <si>
    <t>153413</t>
  </si>
  <si>
    <t>דולר/שקל 12/02/20 3.458 153421</t>
  </si>
  <si>
    <t>153421</t>
  </si>
  <si>
    <t>דולר/שקל 12/02/20 3.458 153425</t>
  </si>
  <si>
    <t>153425</t>
  </si>
  <si>
    <t>דולר/שקל 12/02/20 3.4583 153427</t>
  </si>
  <si>
    <t>153427</t>
  </si>
  <si>
    <t>דולר/שקל 12/02/20 3.4583 153429</t>
  </si>
  <si>
    <t>153429</t>
  </si>
  <si>
    <t>דולר/שקל 12/02/20 3.48 153431</t>
  </si>
  <si>
    <t>153431</t>
  </si>
  <si>
    <t>דולר/שקל 22/01/20שער 3.445 153409</t>
  </si>
  <si>
    <t>153409</t>
  </si>
  <si>
    <t>דולר/שקל 26/03/20 3.477 153432</t>
  </si>
  <si>
    <t>153432</t>
  </si>
  <si>
    <t>פורוורד אירו/שקל 04/02/20 3.889 153377</t>
  </si>
  <si>
    <t>153377</t>
  </si>
  <si>
    <t>02/09/19</t>
  </si>
  <si>
    <t>שטרלינג/שקל 10.07.28 שער 4.05 153359</t>
  </si>
  <si>
    <t>153359</t>
  </si>
  <si>
    <t>13/10/19</t>
  </si>
  <si>
    <t>סה"כ כנגד חסכון עמיתים/מבוטחים</t>
  </si>
  <si>
    <t>63</t>
  </si>
  <si>
    <t>לא</t>
  </si>
  <si>
    <t>4340</t>
  </si>
  <si>
    <t>3224</t>
  </si>
  <si>
    <t>994636</t>
  </si>
  <si>
    <t>3254</t>
  </si>
  <si>
    <t>24/05/18</t>
  </si>
  <si>
    <t>3255</t>
  </si>
  <si>
    <t>3425</t>
  </si>
  <si>
    <t>03/12/18</t>
  </si>
  <si>
    <t>995163</t>
  </si>
  <si>
    <t>3519</t>
  </si>
  <si>
    <t>996017</t>
  </si>
  <si>
    <t>3823</t>
  </si>
  <si>
    <t>07/11/19</t>
  </si>
  <si>
    <t>3824</t>
  </si>
  <si>
    <t>996018</t>
  </si>
  <si>
    <t>3387</t>
  </si>
  <si>
    <t>04/11/18</t>
  </si>
  <si>
    <t>3388</t>
  </si>
  <si>
    <t>996056</t>
  </si>
  <si>
    <t>3233</t>
  </si>
  <si>
    <t>996116</t>
  </si>
  <si>
    <t>3351</t>
  </si>
  <si>
    <t>18/09/18</t>
  </si>
  <si>
    <t>3703</t>
  </si>
  <si>
    <t>3862</t>
  </si>
  <si>
    <t>3863</t>
  </si>
  <si>
    <t>996127</t>
  </si>
  <si>
    <t>3342</t>
  </si>
  <si>
    <t>05/09/18</t>
  </si>
  <si>
    <t>3343</t>
  </si>
  <si>
    <t>996185</t>
  </si>
  <si>
    <t>3157</t>
  </si>
  <si>
    <t>19/11/17</t>
  </si>
  <si>
    <t>996199</t>
  </si>
  <si>
    <t>3308</t>
  </si>
  <si>
    <t>27/07/18</t>
  </si>
  <si>
    <t>996205</t>
  </si>
  <si>
    <t>3481</t>
  </si>
  <si>
    <t>996207</t>
  </si>
  <si>
    <t>3344</t>
  </si>
  <si>
    <t>3345</t>
  </si>
  <si>
    <t>996211</t>
  </si>
  <si>
    <t>3176</t>
  </si>
  <si>
    <t>28/02/18</t>
  </si>
  <si>
    <t>3264</t>
  </si>
  <si>
    <t>996216</t>
  </si>
  <si>
    <t>3539</t>
  </si>
  <si>
    <t>10/04/19</t>
  </si>
  <si>
    <t>996227</t>
  </si>
  <si>
    <t>3150</t>
  </si>
  <si>
    <t>07/11/17</t>
  </si>
  <si>
    <t>3520</t>
  </si>
  <si>
    <t>18/03/19</t>
  </si>
  <si>
    <t>996246</t>
  </si>
  <si>
    <t>3101</t>
  </si>
  <si>
    <t>18/05/17</t>
  </si>
  <si>
    <t>996250</t>
  </si>
  <si>
    <t>3107</t>
  </si>
  <si>
    <t>03/07/17</t>
  </si>
  <si>
    <t>996252</t>
  </si>
  <si>
    <t>3109</t>
  </si>
  <si>
    <t>10/07/17</t>
  </si>
  <si>
    <t>996253</t>
  </si>
  <si>
    <t>3847</t>
  </si>
  <si>
    <t>3848</t>
  </si>
  <si>
    <t>996254</t>
  </si>
  <si>
    <t>3111</t>
  </si>
  <si>
    <t>13/07/17</t>
  </si>
  <si>
    <t>25/07/17</t>
  </si>
  <si>
    <t>3123</t>
  </si>
  <si>
    <t>3154</t>
  </si>
  <si>
    <t>13/11/17</t>
  </si>
  <si>
    <t>996255</t>
  </si>
  <si>
    <t>3113</t>
  </si>
  <si>
    <t>16/07/17</t>
  </si>
  <si>
    <t>996256</t>
  </si>
  <si>
    <t>3112</t>
  </si>
  <si>
    <t>996257</t>
  </si>
  <si>
    <t>3114</t>
  </si>
  <si>
    <t>19/07/17</t>
  </si>
  <si>
    <t>996259</t>
  </si>
  <si>
    <t>3116</t>
  </si>
  <si>
    <t>996260</t>
  </si>
  <si>
    <t>3117</t>
  </si>
  <si>
    <t>27/07/17</t>
  </si>
  <si>
    <t>996261</t>
  </si>
  <si>
    <t>3118</t>
  </si>
  <si>
    <t>30/07/17</t>
  </si>
  <si>
    <t>996262</t>
  </si>
  <si>
    <t>3119</t>
  </si>
  <si>
    <t>02/08/17</t>
  </si>
  <si>
    <t>996263</t>
  </si>
  <si>
    <t>3121</t>
  </si>
  <si>
    <t>18/07/17</t>
  </si>
  <si>
    <t>3129</t>
  </si>
  <si>
    <t>18/09/17</t>
  </si>
  <si>
    <t>996264</t>
  </si>
  <si>
    <t>3120</t>
  </si>
  <si>
    <t>996266</t>
  </si>
  <si>
    <t>3122</t>
  </si>
  <si>
    <t>996268</t>
  </si>
  <si>
    <t>3125</t>
  </si>
  <si>
    <t>07/09/17</t>
  </si>
  <si>
    <t>996269</t>
  </si>
  <si>
    <t>3126</t>
  </si>
  <si>
    <t>11/09/17</t>
  </si>
  <si>
    <t>996270</t>
  </si>
  <si>
    <t>3127</t>
  </si>
  <si>
    <t>12/09/17</t>
  </si>
  <si>
    <t>996273</t>
  </si>
  <si>
    <t>3131</t>
  </si>
  <si>
    <t>28/03/19</t>
  </si>
  <si>
    <t>996274</t>
  </si>
  <si>
    <t>3130</t>
  </si>
  <si>
    <t>996275</t>
  </si>
  <si>
    <t>3133</t>
  </si>
  <si>
    <t>26/09/17</t>
  </si>
  <si>
    <t>996277</t>
  </si>
  <si>
    <t>3392</t>
  </si>
  <si>
    <t>07/11/18</t>
  </si>
  <si>
    <t>3393</t>
  </si>
  <si>
    <t>996280</t>
  </si>
  <si>
    <t>3140</t>
  </si>
  <si>
    <t>22/10/17</t>
  </si>
  <si>
    <t>996281</t>
  </si>
  <si>
    <t>3142</t>
  </si>
  <si>
    <t>25/10/17</t>
  </si>
  <si>
    <t>3537</t>
  </si>
  <si>
    <t>996283</t>
  </si>
  <si>
    <t>3144</t>
  </si>
  <si>
    <t>01/11/17</t>
  </si>
  <si>
    <t>996286</t>
  </si>
  <si>
    <t>3147</t>
  </si>
  <si>
    <t>05/11/17</t>
  </si>
  <si>
    <t>996288</t>
  </si>
  <si>
    <t>3149</t>
  </si>
  <si>
    <t>996289</t>
  </si>
  <si>
    <t>3151</t>
  </si>
  <si>
    <t>996290</t>
  </si>
  <si>
    <t>3152</t>
  </si>
  <si>
    <t>08/11/17</t>
  </si>
  <si>
    <t>3473</t>
  </si>
  <si>
    <t>16/01/19</t>
  </si>
  <si>
    <t>996292</t>
  </si>
  <si>
    <t>3155</t>
  </si>
  <si>
    <t>15/11/17</t>
  </si>
  <si>
    <t>996293</t>
  </si>
  <si>
    <t>3156</t>
  </si>
  <si>
    <t>996295</t>
  </si>
  <si>
    <t>3159</t>
  </si>
  <si>
    <t>22/11/17</t>
  </si>
  <si>
    <t>996296</t>
  </si>
  <si>
    <t>3160</t>
  </si>
  <si>
    <t>996297</t>
  </si>
  <si>
    <t>3161</t>
  </si>
  <si>
    <t>23/11/17</t>
  </si>
  <si>
    <t>996298</t>
  </si>
  <si>
    <t>3163</t>
  </si>
  <si>
    <t>996299</t>
  </si>
  <si>
    <t>3162</t>
  </si>
  <si>
    <t>27/11/17</t>
  </si>
  <si>
    <t>996303</t>
  </si>
  <si>
    <t>3167</t>
  </si>
  <si>
    <t>996305</t>
  </si>
  <si>
    <t>3169</t>
  </si>
  <si>
    <t>03/12/17</t>
  </si>
  <si>
    <t>3170</t>
  </si>
  <si>
    <t>996306</t>
  </si>
  <si>
    <t>3171</t>
  </si>
  <si>
    <t>996307</t>
  </si>
  <si>
    <t>3172</t>
  </si>
  <si>
    <t>06/12/17</t>
  </si>
  <si>
    <t>3638</t>
  </si>
  <si>
    <t>07/07/19</t>
  </si>
  <si>
    <t>3639</t>
  </si>
  <si>
    <t>996308</t>
  </si>
  <si>
    <t>3173</t>
  </si>
  <si>
    <t>07/12/17</t>
  </si>
  <si>
    <t>996309</t>
  </si>
  <si>
    <t>3175</t>
  </si>
  <si>
    <t>12/12/17</t>
  </si>
  <si>
    <t>996313</t>
  </si>
  <si>
    <t>3180</t>
  </si>
  <si>
    <t>19/12/17</t>
  </si>
  <si>
    <t>996316</t>
  </si>
  <si>
    <t>3183</t>
  </si>
  <si>
    <t>24/12/17</t>
  </si>
  <si>
    <t>996318</t>
  </si>
  <si>
    <t>3892</t>
  </si>
  <si>
    <t>3893</t>
  </si>
  <si>
    <t>996319</t>
  </si>
  <si>
    <t>3186</t>
  </si>
  <si>
    <t>27/12/17</t>
  </si>
  <si>
    <t>996320</t>
  </si>
  <si>
    <t>3187</t>
  </si>
  <si>
    <t>3188</t>
  </si>
  <si>
    <t>3189</t>
  </si>
  <si>
    <t>3190</t>
  </si>
  <si>
    <t>3191</t>
  </si>
  <si>
    <t>996321</t>
  </si>
  <si>
    <t>3192</t>
  </si>
  <si>
    <t>01/01/18</t>
  </si>
  <si>
    <t>996323</t>
  </si>
  <si>
    <t>3194</t>
  </si>
  <si>
    <t>3953</t>
  </si>
  <si>
    <t>3954</t>
  </si>
  <si>
    <t>3955</t>
  </si>
  <si>
    <t>3956</t>
  </si>
  <si>
    <t>996324</t>
  </si>
  <si>
    <t>3195</t>
  </si>
  <si>
    <t>996329</t>
  </si>
  <si>
    <t>3203</t>
  </si>
  <si>
    <t>24/01/18</t>
  </si>
  <si>
    <t>3204</t>
  </si>
  <si>
    <t>3206</t>
  </si>
  <si>
    <t>996331</t>
  </si>
  <si>
    <t>3202</t>
  </si>
  <si>
    <t>18/01/18</t>
  </si>
  <si>
    <t>996333</t>
  </si>
  <si>
    <t>3662</t>
  </si>
  <si>
    <t>15/07/19</t>
  </si>
  <si>
    <t>3663</t>
  </si>
  <si>
    <t>3664</t>
  </si>
  <si>
    <t>3665</t>
  </si>
  <si>
    <t>996335</t>
  </si>
  <si>
    <t>3212</t>
  </si>
  <si>
    <t>996336</t>
  </si>
  <si>
    <t>3213</t>
  </si>
  <si>
    <t>996337</t>
  </si>
  <si>
    <t>3214</t>
  </si>
  <si>
    <t>996339</t>
  </si>
  <si>
    <t>3216</t>
  </si>
  <si>
    <t>3462</t>
  </si>
  <si>
    <t>09/12/18</t>
  </si>
  <si>
    <t>3463</t>
  </si>
  <si>
    <t>996342</t>
  </si>
  <si>
    <t>3219</t>
  </si>
  <si>
    <t>996346</t>
  </si>
  <si>
    <t>3223</t>
  </si>
  <si>
    <t>996347</t>
  </si>
  <si>
    <t>3225</t>
  </si>
  <si>
    <t>996348</t>
  </si>
  <si>
    <t>3226</t>
  </si>
  <si>
    <t>996350</t>
  </si>
  <si>
    <t>3228</t>
  </si>
  <si>
    <t>26/02/18</t>
  </si>
  <si>
    <t>3524</t>
  </si>
  <si>
    <t>24/03/19</t>
  </si>
  <si>
    <t>996352</t>
  </si>
  <si>
    <t>3229</t>
  </si>
  <si>
    <t>27/02/18</t>
  </si>
  <si>
    <t>3230</t>
  </si>
  <si>
    <t>996353</t>
  </si>
  <si>
    <t>3234</t>
  </si>
  <si>
    <t>06/03/18</t>
  </si>
  <si>
    <t>996354</t>
  </si>
  <si>
    <t>3235</t>
  </si>
  <si>
    <t>996356</t>
  </si>
  <si>
    <t>3930</t>
  </si>
  <si>
    <t>3931</t>
  </si>
  <si>
    <t>996357</t>
  </si>
  <si>
    <t>3239</t>
  </si>
  <si>
    <t>07/03/18</t>
  </si>
  <si>
    <t>996361</t>
  </si>
  <si>
    <t>3242</t>
  </si>
  <si>
    <t>10/05/18</t>
  </si>
  <si>
    <t>3243</t>
  </si>
  <si>
    <t>996363</t>
  </si>
  <si>
    <t>3248</t>
  </si>
  <si>
    <t>16/05/18</t>
  </si>
  <si>
    <t>3249</t>
  </si>
  <si>
    <t>996365</t>
  </si>
  <si>
    <t>3252</t>
  </si>
  <si>
    <t>17/05/18</t>
  </si>
  <si>
    <t>3253</t>
  </si>
  <si>
    <t>996367</t>
  </si>
  <si>
    <t>3258</t>
  </si>
  <si>
    <t>28/05/18</t>
  </si>
  <si>
    <t>3259</t>
  </si>
  <si>
    <t>996368</t>
  </si>
  <si>
    <t>3262</t>
  </si>
  <si>
    <t>30/05/18</t>
  </si>
  <si>
    <t>3263</t>
  </si>
  <si>
    <t>3489</t>
  </si>
  <si>
    <t>3490</t>
  </si>
  <si>
    <t>996370</t>
  </si>
  <si>
    <t>3265</t>
  </si>
  <si>
    <t>05/06/18</t>
  </si>
  <si>
    <t>996372</t>
  </si>
  <si>
    <t>3269</t>
  </si>
  <si>
    <t>3270</t>
  </si>
  <si>
    <t>996373</t>
  </si>
  <si>
    <t>3272</t>
  </si>
  <si>
    <t>996375</t>
  </si>
  <si>
    <t>3276</t>
  </si>
  <si>
    <t>29/07/19</t>
  </si>
  <si>
    <t>996377</t>
  </si>
  <si>
    <t>3279</t>
  </si>
  <si>
    <t>27/06/18</t>
  </si>
  <si>
    <t>3455</t>
  </si>
  <si>
    <t>996379</t>
  </si>
  <si>
    <t>3280</t>
  </si>
  <si>
    <t>996380</t>
  </si>
  <si>
    <t>3281</t>
  </si>
  <si>
    <t>04/07/18</t>
  </si>
  <si>
    <t>3282</t>
  </si>
  <si>
    <t>996381</t>
  </si>
  <si>
    <t>3314</t>
  </si>
  <si>
    <t>3315</t>
  </si>
  <si>
    <t>996382</t>
  </si>
  <si>
    <t>3283</t>
  </si>
  <si>
    <t>05/07/18</t>
  </si>
  <si>
    <t>996383</t>
  </si>
  <si>
    <t>3284</t>
  </si>
  <si>
    <t>996384</t>
  </si>
  <si>
    <t>3285</t>
  </si>
  <si>
    <t>3286</t>
  </si>
  <si>
    <t>996385</t>
  </si>
  <si>
    <t>3287</t>
  </si>
  <si>
    <t>11/07/18</t>
  </si>
  <si>
    <t>3288</t>
  </si>
  <si>
    <t>996388</t>
  </si>
  <si>
    <t>3292</t>
  </si>
  <si>
    <t>3293</t>
  </si>
  <si>
    <t>996391</t>
  </si>
  <si>
    <t>3294</t>
  </si>
  <si>
    <t>18/07/18</t>
  </si>
  <si>
    <t>996392</t>
  </si>
  <si>
    <t>3296</t>
  </si>
  <si>
    <t>23/07/18</t>
  </si>
  <si>
    <t>3297</t>
  </si>
  <si>
    <t>996395</t>
  </si>
  <si>
    <t>3300</t>
  </si>
  <si>
    <t>3302</t>
  </si>
  <si>
    <t>996399</t>
  </si>
  <si>
    <t>3309</t>
  </si>
  <si>
    <t>3310</t>
  </si>
  <si>
    <t>996400</t>
  </si>
  <si>
    <t>3318</t>
  </si>
  <si>
    <t>3319</t>
  </si>
  <si>
    <t>05/08/18</t>
  </si>
  <si>
    <t>3320</t>
  </si>
  <si>
    <t>3321</t>
  </si>
  <si>
    <t>996401</t>
  </si>
  <si>
    <t>3313</t>
  </si>
  <si>
    <t>3339</t>
  </si>
  <si>
    <t>30/08/18</t>
  </si>
  <si>
    <t>3361</t>
  </si>
  <si>
    <t>15/10/18</t>
  </si>
  <si>
    <t>3745</t>
  </si>
  <si>
    <t>3746</t>
  </si>
  <si>
    <t>996403</t>
  </si>
  <si>
    <t>3316</t>
  </si>
  <si>
    <t>02/08/18</t>
  </si>
  <si>
    <t>996405</t>
  </si>
  <si>
    <t>3317</t>
  </si>
  <si>
    <t>03/08/18</t>
  </si>
  <si>
    <t>996407</t>
  </si>
  <si>
    <t>3325</t>
  </si>
  <si>
    <t>09/08/18</t>
  </si>
  <si>
    <t>996408</t>
  </si>
  <si>
    <t>3603</t>
  </si>
  <si>
    <t>12/06/19</t>
  </si>
  <si>
    <t>3604</t>
  </si>
  <si>
    <t>3605</t>
  </si>
  <si>
    <t>3606</t>
  </si>
  <si>
    <t>996409</t>
  </si>
  <si>
    <t>3327</t>
  </si>
  <si>
    <t>24/08/18</t>
  </si>
  <si>
    <t>996410</t>
  </si>
  <si>
    <t>3328</t>
  </si>
  <si>
    <t>996411</t>
  </si>
  <si>
    <t>3329</t>
  </si>
  <si>
    <t>3330</t>
  </si>
  <si>
    <t>996412</t>
  </si>
  <si>
    <t>3331</t>
  </si>
  <si>
    <t>996413</t>
  </si>
  <si>
    <t>3333</t>
  </si>
  <si>
    <t>3334</t>
  </si>
  <si>
    <t>996416</t>
  </si>
  <si>
    <t>3346</t>
  </si>
  <si>
    <t>07/09/18</t>
  </si>
  <si>
    <t>3347</t>
  </si>
  <si>
    <t>996417</t>
  </si>
  <si>
    <t>3348</t>
  </si>
  <si>
    <t>3349</t>
  </si>
  <si>
    <t>3350</t>
  </si>
  <si>
    <t>3812</t>
  </si>
  <si>
    <t>3813</t>
  </si>
  <si>
    <t>3814</t>
  </si>
  <si>
    <t>996418</t>
  </si>
  <si>
    <t>3352</t>
  </si>
  <si>
    <t>996419</t>
  </si>
  <si>
    <t>3353</t>
  </si>
  <si>
    <t>21/09/18</t>
  </si>
  <si>
    <t>996420</t>
  </si>
  <si>
    <t>3356</t>
  </si>
  <si>
    <t>05/10/18</t>
  </si>
  <si>
    <t>3357</t>
  </si>
  <si>
    <t>996422</t>
  </si>
  <si>
    <t>3360</t>
  </si>
  <si>
    <t>996426</t>
  </si>
  <si>
    <t>3363</t>
  </si>
  <si>
    <t>18/10/18</t>
  </si>
  <si>
    <t>996427</t>
  </si>
  <si>
    <t>3365</t>
  </si>
  <si>
    <t>22/10/18</t>
  </si>
  <si>
    <t>3366</t>
  </si>
  <si>
    <t>3367</t>
  </si>
  <si>
    <t>3368</t>
  </si>
  <si>
    <t>3369</t>
  </si>
  <si>
    <t>996428</t>
  </si>
  <si>
    <t>3370</t>
  </si>
  <si>
    <t>996429</t>
  </si>
  <si>
    <t>3371</t>
  </si>
  <si>
    <t>996430</t>
  </si>
  <si>
    <t>3379</t>
  </si>
  <si>
    <t>21/10/18</t>
  </si>
  <si>
    <t>3380</t>
  </si>
  <si>
    <t>996432</t>
  </si>
  <si>
    <t>3372</t>
  </si>
  <si>
    <t>23/10/18</t>
  </si>
  <si>
    <t>996433</t>
  </si>
  <si>
    <t>3375</t>
  </si>
  <si>
    <t>31/10/18</t>
  </si>
  <si>
    <t>996434</t>
  </si>
  <si>
    <t>3373</t>
  </si>
  <si>
    <t>3374</t>
  </si>
  <si>
    <t>996436</t>
  </si>
  <si>
    <t>3416</t>
  </si>
  <si>
    <t>01/11/18</t>
  </si>
  <si>
    <t>3417</t>
  </si>
  <si>
    <t>3540</t>
  </si>
  <si>
    <t>16/04/19</t>
  </si>
  <si>
    <t>3541</t>
  </si>
  <si>
    <t>996439</t>
  </si>
  <si>
    <t>3385</t>
  </si>
  <si>
    <t>996440</t>
  </si>
  <si>
    <t>3386</t>
  </si>
  <si>
    <t>996441</t>
  </si>
  <si>
    <t>3389</t>
  </si>
  <si>
    <t>996442</t>
  </si>
  <si>
    <t>3391</t>
  </si>
  <si>
    <t>996443</t>
  </si>
  <si>
    <t>3390</t>
  </si>
  <si>
    <t>996444</t>
  </si>
  <si>
    <t>3394</t>
  </si>
  <si>
    <t>11/11/18</t>
  </si>
  <si>
    <t>996445</t>
  </si>
  <si>
    <t>3419</t>
  </si>
  <si>
    <t>14/11/18</t>
  </si>
  <si>
    <t>3420</t>
  </si>
  <si>
    <t>3421</t>
  </si>
  <si>
    <t>3422</t>
  </si>
  <si>
    <t>3423</t>
  </si>
  <si>
    <t>3424</t>
  </si>
  <si>
    <t>996446</t>
  </si>
  <si>
    <t>3418</t>
  </si>
  <si>
    <t>15/11/18</t>
  </si>
  <si>
    <t>996447</t>
  </si>
  <si>
    <t>3395</t>
  </si>
  <si>
    <t>18/11/18</t>
  </si>
  <si>
    <t>3396</t>
  </si>
  <si>
    <t>996448</t>
  </si>
  <si>
    <t>3397</t>
  </si>
  <si>
    <t>3398</t>
  </si>
  <si>
    <t>996449</t>
  </si>
  <si>
    <t>3399</t>
  </si>
  <si>
    <t>996450</t>
  </si>
  <si>
    <t>3400</t>
  </si>
  <si>
    <t>3401</t>
  </si>
  <si>
    <t>3402</t>
  </si>
  <si>
    <t>3403</t>
  </si>
  <si>
    <t>996451</t>
  </si>
  <si>
    <t>3407</t>
  </si>
  <si>
    <t>20/11/18</t>
  </si>
  <si>
    <t>3408</t>
  </si>
  <si>
    <t>996452</t>
  </si>
  <si>
    <t>3409</t>
  </si>
  <si>
    <t>22/11/18</t>
  </si>
  <si>
    <t>3410</t>
  </si>
  <si>
    <t>3411</t>
  </si>
  <si>
    <t>996453</t>
  </si>
  <si>
    <t>3412</t>
  </si>
  <si>
    <t>25/11/18</t>
  </si>
  <si>
    <t>3768</t>
  </si>
  <si>
    <t>23/09/19</t>
  </si>
  <si>
    <t>3769</t>
  </si>
  <si>
    <t>996454</t>
  </si>
  <si>
    <t>3414</t>
  </si>
  <si>
    <t>26/11/18</t>
  </si>
  <si>
    <t>3415</t>
  </si>
  <si>
    <t>3707</t>
  </si>
  <si>
    <t>996455</t>
  </si>
  <si>
    <t>3426</t>
  </si>
  <si>
    <t>04/12/18</t>
  </si>
  <si>
    <t>3427</t>
  </si>
  <si>
    <t>3428</t>
  </si>
  <si>
    <t>3429</t>
  </si>
  <si>
    <t>996456</t>
  </si>
  <si>
    <t>3431</t>
  </si>
  <si>
    <t>10/12/18</t>
  </si>
  <si>
    <t>996457</t>
  </si>
  <si>
    <t>3430</t>
  </si>
  <si>
    <t>996458</t>
  </si>
  <si>
    <t>3432</t>
  </si>
  <si>
    <t>996459</t>
  </si>
  <si>
    <t>3433</t>
  </si>
  <si>
    <t>06/12/18</t>
  </si>
  <si>
    <t>3434</t>
  </si>
  <si>
    <t>996460</t>
  </si>
  <si>
    <t>3435</t>
  </si>
  <si>
    <t>996461</t>
  </si>
  <si>
    <t>3436</t>
  </si>
  <si>
    <t>996462</t>
  </si>
  <si>
    <t>3437</t>
  </si>
  <si>
    <t>3515</t>
  </si>
  <si>
    <t>12/02/19</t>
  </si>
  <si>
    <t>996463</t>
  </si>
  <si>
    <t>3464</t>
  </si>
  <si>
    <t>996464</t>
  </si>
  <si>
    <t>3438</t>
  </si>
  <si>
    <t>16/12/18</t>
  </si>
  <si>
    <t>3439</t>
  </si>
  <si>
    <t>3440</t>
  </si>
  <si>
    <t>3441</t>
  </si>
  <si>
    <t>3442</t>
  </si>
  <si>
    <t>3443</t>
  </si>
  <si>
    <t>3947</t>
  </si>
  <si>
    <t>3948</t>
  </si>
  <si>
    <t>3949</t>
  </si>
  <si>
    <t>3950</t>
  </si>
  <si>
    <t>996465</t>
  </si>
  <si>
    <t>3444</t>
  </si>
  <si>
    <t>18/12/18</t>
  </si>
  <si>
    <t>3445</t>
  </si>
  <si>
    <t>996466</t>
  </si>
  <si>
    <t>3446</t>
  </si>
  <si>
    <t>996468</t>
  </si>
  <si>
    <t>3447</t>
  </si>
  <si>
    <t>3448</t>
  </si>
  <si>
    <t>3741</t>
  </si>
  <si>
    <t>3742</t>
  </si>
  <si>
    <t>996469</t>
  </si>
  <si>
    <t>3449</t>
  </si>
  <si>
    <t>3450</t>
  </si>
  <si>
    <t>3451</t>
  </si>
  <si>
    <t>996470</t>
  </si>
  <si>
    <t>3452</t>
  </si>
  <si>
    <t>3453</t>
  </si>
  <si>
    <t>3454</t>
  </si>
  <si>
    <t>996471</t>
  </si>
  <si>
    <t>3456</t>
  </si>
  <si>
    <t>996472</t>
  </si>
  <si>
    <t>3457</t>
  </si>
  <si>
    <t>27/12/18</t>
  </si>
  <si>
    <t>3458</t>
  </si>
  <si>
    <t>3459</t>
  </si>
  <si>
    <t>996474</t>
  </si>
  <si>
    <t>3466</t>
  </si>
  <si>
    <t>09/01/19</t>
  </si>
  <si>
    <t>996476</t>
  </si>
  <si>
    <t>3468</t>
  </si>
  <si>
    <t>13/01/19</t>
  </si>
  <si>
    <t>996478</t>
  </si>
  <si>
    <t>3471</t>
  </si>
  <si>
    <t>3472</t>
  </si>
  <si>
    <t>996479</t>
  </si>
  <si>
    <t>3474</t>
  </si>
  <si>
    <t>3475</t>
  </si>
  <si>
    <t>996481</t>
  </si>
  <si>
    <t>3479</t>
  </si>
  <si>
    <t>3480</t>
  </si>
  <si>
    <t>996483</t>
  </si>
  <si>
    <t>3482</t>
  </si>
  <si>
    <t>21/01/19</t>
  </si>
  <si>
    <t>3483</t>
  </si>
  <si>
    <t>996485</t>
  </si>
  <si>
    <t>3485</t>
  </si>
  <si>
    <t>27/01/19</t>
  </si>
  <si>
    <t>3486</t>
  </si>
  <si>
    <t>3487</t>
  </si>
  <si>
    <t>3488</t>
  </si>
  <si>
    <t>996487</t>
  </si>
  <si>
    <t>3492</t>
  </si>
  <si>
    <t>996489</t>
  </si>
  <si>
    <t>3494</t>
  </si>
  <si>
    <t>10/02/19</t>
  </si>
  <si>
    <t>3495</t>
  </si>
  <si>
    <t>996491</t>
  </si>
  <si>
    <t>3497</t>
  </si>
  <si>
    <t>996492</t>
  </si>
  <si>
    <t>3498</t>
  </si>
  <si>
    <t>3499</t>
  </si>
  <si>
    <t>996493</t>
  </si>
  <si>
    <t>3500</t>
  </si>
  <si>
    <t>19/02/19</t>
  </si>
  <si>
    <t>3501</t>
  </si>
  <si>
    <t>3502</t>
  </si>
  <si>
    <t>3503</t>
  </si>
  <si>
    <t>996494</t>
  </si>
  <si>
    <t>3504</t>
  </si>
  <si>
    <t>3505</t>
  </si>
  <si>
    <t>3506</t>
  </si>
  <si>
    <t>996495</t>
  </si>
  <si>
    <t>3507</t>
  </si>
  <si>
    <t>996496</t>
  </si>
  <si>
    <t>3508</t>
  </si>
  <si>
    <t>996497</t>
  </si>
  <si>
    <t>3509</t>
  </si>
  <si>
    <t>25/02/19</t>
  </si>
  <si>
    <t>996498</t>
  </si>
  <si>
    <t>3510</t>
  </si>
  <si>
    <t>996499</t>
  </si>
  <si>
    <t>3511</t>
  </si>
  <si>
    <t>996501</t>
  </si>
  <si>
    <t>3513</t>
  </si>
  <si>
    <t>996502</t>
  </si>
  <si>
    <t>3514</t>
  </si>
  <si>
    <t>996505</t>
  </si>
  <si>
    <t>3521</t>
  </si>
  <si>
    <t>996507</t>
  </si>
  <si>
    <t>3526</t>
  </si>
  <si>
    <t>3527</t>
  </si>
  <si>
    <t>996508</t>
  </si>
  <si>
    <t>3528</t>
  </si>
  <si>
    <t>26/03/19</t>
  </si>
  <si>
    <t>996509</t>
  </si>
  <si>
    <t>3529</t>
  </si>
  <si>
    <t>996510</t>
  </si>
  <si>
    <t>3530</t>
  </si>
  <si>
    <t>3531</t>
  </si>
  <si>
    <t>996511</t>
  </si>
  <si>
    <t>3532</t>
  </si>
  <si>
    <t>03/04/19</t>
  </si>
  <si>
    <t>3669</t>
  </si>
  <si>
    <t>17/07/19</t>
  </si>
  <si>
    <t>996512</t>
  </si>
  <si>
    <t>3533</t>
  </si>
  <si>
    <t>3534</t>
  </si>
  <si>
    <t>996513</t>
  </si>
  <si>
    <t>3535</t>
  </si>
  <si>
    <t>996514</t>
  </si>
  <si>
    <t>3536</t>
  </si>
  <si>
    <t>996515</t>
  </si>
  <si>
    <t>3538</t>
  </si>
  <si>
    <t>996516</t>
  </si>
  <si>
    <t>3542</t>
  </si>
  <si>
    <t>3543</t>
  </si>
  <si>
    <t>996517</t>
  </si>
  <si>
    <t>3544</t>
  </si>
  <si>
    <t>3651</t>
  </si>
  <si>
    <t>10/07/19</t>
  </si>
  <si>
    <t>3652</t>
  </si>
  <si>
    <t>3653</t>
  </si>
  <si>
    <t>996519</t>
  </si>
  <si>
    <t>3554</t>
  </si>
  <si>
    <t>996520</t>
  </si>
  <si>
    <t>3555</t>
  </si>
  <si>
    <t>3556</t>
  </si>
  <si>
    <t>996521</t>
  </si>
  <si>
    <t>3557</t>
  </si>
  <si>
    <t>28/04/19</t>
  </si>
  <si>
    <t>3558</t>
  </si>
  <si>
    <t>3559</t>
  </si>
  <si>
    <t>996522</t>
  </si>
  <si>
    <t>3560</t>
  </si>
  <si>
    <t>3561</t>
  </si>
  <si>
    <t>996523</t>
  </si>
  <si>
    <t>3563</t>
  </si>
  <si>
    <t>02/05/19</t>
  </si>
  <si>
    <t>3564</t>
  </si>
  <si>
    <t>996524</t>
  </si>
  <si>
    <t>3562</t>
  </si>
  <si>
    <t>996525</t>
  </si>
  <si>
    <t>3565</t>
  </si>
  <si>
    <t>07/05/19</t>
  </si>
  <si>
    <t>3566</t>
  </si>
  <si>
    <t>996526</t>
  </si>
  <si>
    <t>3567</t>
  </si>
  <si>
    <t>996527</t>
  </si>
  <si>
    <t>3568</t>
  </si>
  <si>
    <t>3569</t>
  </si>
  <si>
    <t>996528</t>
  </si>
  <si>
    <t>3570</t>
  </si>
  <si>
    <t>996529</t>
  </si>
  <si>
    <t>3571</t>
  </si>
  <si>
    <t>13/05/19</t>
  </si>
  <si>
    <t>3572</t>
  </si>
  <si>
    <t>3573</t>
  </si>
  <si>
    <t>3934</t>
  </si>
  <si>
    <t>3935</t>
  </si>
  <si>
    <t>3936</t>
  </si>
  <si>
    <t>996530</t>
  </si>
  <si>
    <t>3574</t>
  </si>
  <si>
    <t>996531</t>
  </si>
  <si>
    <t>3575</t>
  </si>
  <si>
    <t>996532</t>
  </si>
  <si>
    <t>3576</t>
  </si>
  <si>
    <t>3577</t>
  </si>
  <si>
    <t>15/05/19</t>
  </si>
  <si>
    <t>3578</t>
  </si>
  <si>
    <t>996533</t>
  </si>
  <si>
    <t>3579</t>
  </si>
  <si>
    <t>996534</t>
  </si>
  <si>
    <t>3590</t>
  </si>
  <si>
    <t>3591</t>
  </si>
  <si>
    <t>3592</t>
  </si>
  <si>
    <t>996535</t>
  </si>
  <si>
    <t>3581</t>
  </si>
  <si>
    <t>20/05/19</t>
  </si>
  <si>
    <t>3635</t>
  </si>
  <si>
    <t>996536</t>
  </si>
  <si>
    <t>3582</t>
  </si>
  <si>
    <t>3583</t>
  </si>
  <si>
    <t>3584</t>
  </si>
  <si>
    <t>996537</t>
  </si>
  <si>
    <t>3585</t>
  </si>
  <si>
    <t>22/05/19</t>
  </si>
  <si>
    <t>996538</t>
  </si>
  <si>
    <t>3586</t>
  </si>
  <si>
    <t>3587</t>
  </si>
  <si>
    <t>3588</t>
  </si>
  <si>
    <t>996539</t>
  </si>
  <si>
    <t>3589</t>
  </si>
  <si>
    <t>996540</t>
  </si>
  <si>
    <t>3593</t>
  </si>
  <si>
    <t>26/05/19</t>
  </si>
  <si>
    <t>996541</t>
  </si>
  <si>
    <t>3595</t>
  </si>
  <si>
    <t>996542</t>
  </si>
  <si>
    <t>3596</t>
  </si>
  <si>
    <t>02/06/19</t>
  </si>
  <si>
    <t>996543</t>
  </si>
  <si>
    <t>3597</t>
  </si>
  <si>
    <t>05/06/19</t>
  </si>
  <si>
    <t>996544</t>
  </si>
  <si>
    <t>3598</t>
  </si>
  <si>
    <t>06/06/19</t>
  </si>
  <si>
    <t>3853</t>
  </si>
  <si>
    <t>996545</t>
  </si>
  <si>
    <t>3599</t>
  </si>
  <si>
    <t>3655</t>
  </si>
  <si>
    <t>11/07/19</t>
  </si>
  <si>
    <t>996546</t>
  </si>
  <si>
    <t>3600</t>
  </si>
  <si>
    <t>10/06/19</t>
  </si>
  <si>
    <t>996547</t>
  </si>
  <si>
    <t>3601</t>
  </si>
  <si>
    <t>3602</t>
  </si>
  <si>
    <t>996548</t>
  </si>
  <si>
    <t>3607</t>
  </si>
  <si>
    <t>16/06/19</t>
  </si>
  <si>
    <t>996550</t>
  </si>
  <si>
    <t>3614</t>
  </si>
  <si>
    <t>19/06/19</t>
  </si>
  <si>
    <t>3615</t>
  </si>
  <si>
    <t>996551</t>
  </si>
  <si>
    <t>3616</t>
  </si>
  <si>
    <t>3617</t>
  </si>
  <si>
    <t>3671</t>
  </si>
  <si>
    <t>18/07/19</t>
  </si>
  <si>
    <t>3672</t>
  </si>
  <si>
    <t>3750</t>
  </si>
  <si>
    <t>3751</t>
  </si>
  <si>
    <t>996552</t>
  </si>
  <si>
    <t>3618</t>
  </si>
  <si>
    <t>20/06/19</t>
  </si>
  <si>
    <t>3619</t>
  </si>
  <si>
    <t>996553</t>
  </si>
  <si>
    <t>3620</t>
  </si>
  <si>
    <t>3621</t>
  </si>
  <si>
    <t>996554</t>
  </si>
  <si>
    <t>3622</t>
  </si>
  <si>
    <t>996555</t>
  </si>
  <si>
    <t>3623</t>
  </si>
  <si>
    <t>3624</t>
  </si>
  <si>
    <t>996556</t>
  </si>
  <si>
    <t>3625</t>
  </si>
  <si>
    <t>996557</t>
  </si>
  <si>
    <t>3626</t>
  </si>
  <si>
    <t>996558</t>
  </si>
  <si>
    <t>3627</t>
  </si>
  <si>
    <t>24/06/19</t>
  </si>
  <si>
    <t>996559</t>
  </si>
  <si>
    <t>3630</t>
  </si>
  <si>
    <t>27/06/19</t>
  </si>
  <si>
    <t>996560</t>
  </si>
  <si>
    <t>3631</t>
  </si>
  <si>
    <t>996561</t>
  </si>
  <si>
    <t>3632</t>
  </si>
  <si>
    <t>996562</t>
  </si>
  <si>
    <t>3633</t>
  </si>
  <si>
    <t>3634</t>
  </si>
  <si>
    <t>996563</t>
  </si>
  <si>
    <t>3636</t>
  </si>
  <si>
    <t>996565</t>
  </si>
  <si>
    <t>3640</t>
  </si>
  <si>
    <t>09/07/19</t>
  </si>
  <si>
    <t>3641</t>
  </si>
  <si>
    <t>3642</t>
  </si>
  <si>
    <t>996566</t>
  </si>
  <si>
    <t>3643</t>
  </si>
  <si>
    <t>3644</t>
  </si>
  <si>
    <t>3645</t>
  </si>
  <si>
    <t>3646</t>
  </si>
  <si>
    <t>996567</t>
  </si>
  <si>
    <t>3647</t>
  </si>
  <si>
    <t>3648</t>
  </si>
  <si>
    <t>3902</t>
  </si>
  <si>
    <t>3903</t>
  </si>
  <si>
    <t>996568</t>
  </si>
  <si>
    <t>3649</t>
  </si>
  <si>
    <t>3650</t>
  </si>
  <si>
    <t>996569</t>
  </si>
  <si>
    <t>3654</t>
  </si>
  <si>
    <t>996570</t>
  </si>
  <si>
    <t>3656</t>
  </si>
  <si>
    <t>3657</t>
  </si>
  <si>
    <t>996571</t>
  </si>
  <si>
    <t>3658</t>
  </si>
  <si>
    <t>3659</t>
  </si>
  <si>
    <t>3660</t>
  </si>
  <si>
    <t>3661</t>
  </si>
  <si>
    <t>996572</t>
  </si>
  <si>
    <t>3666</t>
  </si>
  <si>
    <t>16/07/19</t>
  </si>
  <si>
    <t>3667</t>
  </si>
  <si>
    <t>996573</t>
  </si>
  <si>
    <t>3668</t>
  </si>
  <si>
    <t>996574</t>
  </si>
  <si>
    <t>3670</t>
  </si>
  <si>
    <t>996575</t>
  </si>
  <si>
    <t>3673</t>
  </si>
  <si>
    <t>3884</t>
  </si>
  <si>
    <t>3885</t>
  </si>
  <si>
    <t>996576</t>
  </si>
  <si>
    <t>3674</t>
  </si>
  <si>
    <t>3675</t>
  </si>
  <si>
    <t>996577</t>
  </si>
  <si>
    <t>3676</t>
  </si>
  <si>
    <t>996578</t>
  </si>
  <si>
    <t>3677</t>
  </si>
  <si>
    <t>996579</t>
  </si>
  <si>
    <t>3678</t>
  </si>
  <si>
    <t>3679</t>
  </si>
  <si>
    <t>996580</t>
  </si>
  <si>
    <t>3680</t>
  </si>
  <si>
    <t>996581</t>
  </si>
  <si>
    <t>3681</t>
  </si>
  <si>
    <t>996582</t>
  </si>
  <si>
    <t>3682</t>
  </si>
  <si>
    <t>996584</t>
  </si>
  <si>
    <t>3684</t>
  </si>
  <si>
    <t>996585</t>
  </si>
  <si>
    <t>3685</t>
  </si>
  <si>
    <t>3686</t>
  </si>
  <si>
    <t>996586</t>
  </si>
  <si>
    <t>3687</t>
  </si>
  <si>
    <t>996587</t>
  </si>
  <si>
    <t>3690</t>
  </si>
  <si>
    <t>07/08/19</t>
  </si>
  <si>
    <t>3691</t>
  </si>
  <si>
    <t>996588</t>
  </si>
  <si>
    <t>3688</t>
  </si>
  <si>
    <t>3689</t>
  </si>
  <si>
    <t>996589</t>
  </si>
  <si>
    <t>3692</t>
  </si>
  <si>
    <t>3693</t>
  </si>
  <si>
    <t>996590</t>
  </si>
  <si>
    <t>3694</t>
  </si>
  <si>
    <t>996591</t>
  </si>
  <si>
    <t>3695</t>
  </si>
  <si>
    <t>3723</t>
  </si>
  <si>
    <t>26/08/19</t>
  </si>
  <si>
    <t>996592</t>
  </si>
  <si>
    <t>3696</t>
  </si>
  <si>
    <t>3697</t>
  </si>
  <si>
    <t>3698</t>
  </si>
  <si>
    <t>996594</t>
  </si>
  <si>
    <t>3699</t>
  </si>
  <si>
    <t>3700</t>
  </si>
  <si>
    <t>996595</t>
  </si>
  <si>
    <t>3701</t>
  </si>
  <si>
    <t>996596</t>
  </si>
  <si>
    <t>3702</t>
  </si>
  <si>
    <t>996597</t>
  </si>
  <si>
    <t>3704</t>
  </si>
  <si>
    <t>13/08/19</t>
  </si>
  <si>
    <t>996599</t>
  </si>
  <si>
    <t>3705</t>
  </si>
  <si>
    <t>19/08/19</t>
  </si>
  <si>
    <t>3706</t>
  </si>
  <si>
    <t>996600</t>
  </si>
  <si>
    <t>3708</t>
  </si>
  <si>
    <t>3709</t>
  </si>
  <si>
    <t>3710</t>
  </si>
  <si>
    <t>996601</t>
  </si>
  <si>
    <t>3711</t>
  </si>
  <si>
    <t>996602</t>
  </si>
  <si>
    <t>3712</t>
  </si>
  <si>
    <t>3713</t>
  </si>
  <si>
    <t>996603</t>
  </si>
  <si>
    <t>3714</t>
  </si>
  <si>
    <t>996604</t>
  </si>
  <si>
    <t>3716</t>
  </si>
  <si>
    <t>21/08/19</t>
  </si>
  <si>
    <t>3717</t>
  </si>
  <si>
    <t>996605</t>
  </si>
  <si>
    <t>3720</t>
  </si>
  <si>
    <t>22/08/19</t>
  </si>
  <si>
    <t>3721</t>
  </si>
  <si>
    <t>996606</t>
  </si>
  <si>
    <t>3718</t>
  </si>
  <si>
    <t>996607</t>
  </si>
  <si>
    <t>3719</t>
  </si>
  <si>
    <t>996608</t>
  </si>
  <si>
    <t>3722</t>
  </si>
  <si>
    <t>996609</t>
  </si>
  <si>
    <t>3726</t>
  </si>
  <si>
    <t>27/08/19</t>
  </si>
  <si>
    <t>996610</t>
  </si>
  <si>
    <t>3724</t>
  </si>
  <si>
    <t>3725</t>
  </si>
  <si>
    <t>996611</t>
  </si>
  <si>
    <t>3727</t>
  </si>
  <si>
    <t>28/08/19</t>
  </si>
  <si>
    <t>3728</t>
  </si>
  <si>
    <t>996612</t>
  </si>
  <si>
    <t>3729</t>
  </si>
  <si>
    <t>996613</t>
  </si>
  <si>
    <t>3730</t>
  </si>
  <si>
    <t>3731</t>
  </si>
  <si>
    <t>3732</t>
  </si>
  <si>
    <t>996615</t>
  </si>
  <si>
    <t>3733</t>
  </si>
  <si>
    <t>29/08/19</t>
  </si>
  <si>
    <t>3734</t>
  </si>
  <si>
    <t>996616</t>
  </si>
  <si>
    <t>3736</t>
  </si>
  <si>
    <t>3737</t>
  </si>
  <si>
    <t>996617</t>
  </si>
  <si>
    <t>3738</t>
  </si>
  <si>
    <t>01/09/19</t>
  </si>
  <si>
    <t>996618</t>
  </si>
  <si>
    <t>3739</t>
  </si>
  <si>
    <t>3740</t>
  </si>
  <si>
    <t>996619</t>
  </si>
  <si>
    <t>3743</t>
  </si>
  <si>
    <t>3744</t>
  </si>
  <si>
    <t>3754</t>
  </si>
  <si>
    <t>3755</t>
  </si>
  <si>
    <t>3756</t>
  </si>
  <si>
    <t>996620</t>
  </si>
  <si>
    <t>3747</t>
  </si>
  <si>
    <t>996621</t>
  </si>
  <si>
    <t>3748</t>
  </si>
  <si>
    <t>996622</t>
  </si>
  <si>
    <t>3749</t>
  </si>
  <si>
    <t>996623</t>
  </si>
  <si>
    <t>3752</t>
  </si>
  <si>
    <t>3753</t>
  </si>
  <si>
    <t>996625</t>
  </si>
  <si>
    <t>3757</t>
  </si>
  <si>
    <t>996627</t>
  </si>
  <si>
    <t>3760</t>
  </si>
  <si>
    <t>16/09/19</t>
  </si>
  <si>
    <t>996628</t>
  </si>
  <si>
    <t>3761</t>
  </si>
  <si>
    <t>996629</t>
  </si>
  <si>
    <t>3762</t>
  </si>
  <si>
    <t>18/09/19</t>
  </si>
  <si>
    <t>996630</t>
  </si>
  <si>
    <t>3763</t>
  </si>
  <si>
    <t>996631</t>
  </si>
  <si>
    <t>3764</t>
  </si>
  <si>
    <t>3897</t>
  </si>
  <si>
    <t>996632</t>
  </si>
  <si>
    <t>3765</t>
  </si>
  <si>
    <t>3766</t>
  </si>
  <si>
    <t>3767</t>
  </si>
  <si>
    <t>996634</t>
  </si>
  <si>
    <t>3770</t>
  </si>
  <si>
    <t>996635</t>
  </si>
  <si>
    <t>3771</t>
  </si>
  <si>
    <t>996636</t>
  </si>
  <si>
    <t>3772</t>
  </si>
  <si>
    <t>996637</t>
  </si>
  <si>
    <t>3773</t>
  </si>
  <si>
    <t>996638</t>
  </si>
  <si>
    <t>3774</t>
  </si>
  <si>
    <t>3775</t>
  </si>
  <si>
    <t>3776</t>
  </si>
  <si>
    <t>996640</t>
  </si>
  <si>
    <t>3778</t>
  </si>
  <si>
    <t>996641</t>
  </si>
  <si>
    <t>3779</t>
  </si>
  <si>
    <t>996642</t>
  </si>
  <si>
    <t>3782</t>
  </si>
  <si>
    <t>996643</t>
  </si>
  <si>
    <t>3780</t>
  </si>
  <si>
    <t>996644</t>
  </si>
  <si>
    <t>3781</t>
  </si>
  <si>
    <t>996645</t>
  </si>
  <si>
    <t>3783</t>
  </si>
  <si>
    <t>996646</t>
  </si>
  <si>
    <t>3785</t>
  </si>
  <si>
    <t>996647</t>
  </si>
  <si>
    <t>3786</t>
  </si>
  <si>
    <t>06/10/19</t>
  </si>
  <si>
    <t>996648</t>
  </si>
  <si>
    <t>3787</t>
  </si>
  <si>
    <t>996649</t>
  </si>
  <si>
    <t>3788</t>
  </si>
  <si>
    <t>3789</t>
  </si>
  <si>
    <t>996650</t>
  </si>
  <si>
    <t>3790</t>
  </si>
  <si>
    <t>3791</t>
  </si>
  <si>
    <t>996651</t>
  </si>
  <si>
    <t>3792</t>
  </si>
  <si>
    <t>24/10/19</t>
  </si>
  <si>
    <t>3793</t>
  </si>
  <si>
    <t>996652</t>
  </si>
  <si>
    <t>3794</t>
  </si>
  <si>
    <t>3795</t>
  </si>
  <si>
    <t>3796</t>
  </si>
  <si>
    <t>3958</t>
  </si>
  <si>
    <t>3959</t>
  </si>
  <si>
    <t>3960</t>
  </si>
  <si>
    <t>996653</t>
  </si>
  <si>
    <t>3797</t>
  </si>
  <si>
    <t>27/10/19</t>
  </si>
  <si>
    <t>3798</t>
  </si>
  <si>
    <t>3799</t>
  </si>
  <si>
    <t>3800</t>
  </si>
  <si>
    <t>996654</t>
  </si>
  <si>
    <t>3801</t>
  </si>
  <si>
    <t>3802</t>
  </si>
  <si>
    <t>3803</t>
  </si>
  <si>
    <t>996656</t>
  </si>
  <si>
    <t>3804</t>
  </si>
  <si>
    <t>996657</t>
  </si>
  <si>
    <t>3805</t>
  </si>
  <si>
    <t>996658</t>
  </si>
  <si>
    <t>3806</t>
  </si>
  <si>
    <t>996659</t>
  </si>
  <si>
    <t>3807</t>
  </si>
  <si>
    <t>996660</t>
  </si>
  <si>
    <t>3808</t>
  </si>
  <si>
    <t>3809</t>
  </si>
  <si>
    <t>996661</t>
  </si>
  <si>
    <t>3810</t>
  </si>
  <si>
    <t>3811</t>
  </si>
  <si>
    <t>996662</t>
  </si>
  <si>
    <t>3815</t>
  </si>
  <si>
    <t>31/10/19</t>
  </si>
  <si>
    <t>996663</t>
  </si>
  <si>
    <t>3816</t>
  </si>
  <si>
    <t>996666</t>
  </si>
  <si>
    <t>3817</t>
  </si>
  <si>
    <t>996667</t>
  </si>
  <si>
    <t>3818</t>
  </si>
  <si>
    <t>996668</t>
  </si>
  <si>
    <t>3819</t>
  </si>
  <si>
    <t>3820</t>
  </si>
  <si>
    <t>996669</t>
  </si>
  <si>
    <t>3821</t>
  </si>
  <si>
    <t>06/11/19</t>
  </si>
  <si>
    <t>3822</t>
  </si>
  <si>
    <t>996670</t>
  </si>
  <si>
    <t>3826</t>
  </si>
  <si>
    <t>3827</t>
  </si>
  <si>
    <t>996673</t>
  </si>
  <si>
    <t>3828</t>
  </si>
  <si>
    <t>996674</t>
  </si>
  <si>
    <t>3829</t>
  </si>
  <si>
    <t>3830</t>
  </si>
  <si>
    <t>3831</t>
  </si>
  <si>
    <t>3832</t>
  </si>
  <si>
    <t>996675</t>
  </si>
  <si>
    <t>3833</t>
  </si>
  <si>
    <t>3834</t>
  </si>
  <si>
    <t>996676</t>
  </si>
  <si>
    <t>3835</t>
  </si>
  <si>
    <t>3836</t>
  </si>
  <si>
    <t>996677</t>
  </si>
  <si>
    <t>3838</t>
  </si>
  <si>
    <t>3839</t>
  </si>
  <si>
    <t>996678</t>
  </si>
  <si>
    <t>3837</t>
  </si>
  <si>
    <t>996679</t>
  </si>
  <si>
    <t>3840</t>
  </si>
  <si>
    <t>996680</t>
  </si>
  <si>
    <t>3841</t>
  </si>
  <si>
    <t>14/11/19</t>
  </si>
  <si>
    <t>996681</t>
  </si>
  <si>
    <t>3842</t>
  </si>
  <si>
    <t>996682</t>
  </si>
  <si>
    <t>3843</t>
  </si>
  <si>
    <t>996683</t>
  </si>
  <si>
    <t>3844</t>
  </si>
  <si>
    <t>3845</t>
  </si>
  <si>
    <t>996684</t>
  </si>
  <si>
    <t>3846</t>
  </si>
  <si>
    <t>996685</t>
  </si>
  <si>
    <t>3849</t>
  </si>
  <si>
    <t>996686</t>
  </si>
  <si>
    <t>3850</t>
  </si>
  <si>
    <t>996687</t>
  </si>
  <si>
    <t>3851</t>
  </si>
  <si>
    <t>3852</t>
  </si>
  <si>
    <t>996688</t>
  </si>
  <si>
    <t>3857</t>
  </si>
  <si>
    <t>3858</t>
  </si>
  <si>
    <t>996689</t>
  </si>
  <si>
    <t>3854</t>
  </si>
  <si>
    <t>3855</t>
  </si>
  <si>
    <t>3856</t>
  </si>
  <si>
    <t>996690</t>
  </si>
  <si>
    <t>3859</t>
  </si>
  <si>
    <t>3860</t>
  </si>
  <si>
    <t>996691</t>
  </si>
  <si>
    <t>3861</t>
  </si>
  <si>
    <t>996693</t>
  </si>
  <si>
    <t>3864</t>
  </si>
  <si>
    <t>3865</t>
  </si>
  <si>
    <t>996694</t>
  </si>
  <si>
    <t>3866</t>
  </si>
  <si>
    <t>3911</t>
  </si>
  <si>
    <t>3945</t>
  </si>
  <si>
    <t>996695</t>
  </si>
  <si>
    <t>3867</t>
  </si>
  <si>
    <t>3868</t>
  </si>
  <si>
    <t>996696</t>
  </si>
  <si>
    <t>3869</t>
  </si>
  <si>
    <t>996697</t>
  </si>
  <si>
    <t>3870</t>
  </si>
  <si>
    <t>996698</t>
  </si>
  <si>
    <t>3871</t>
  </si>
  <si>
    <t>996699</t>
  </si>
  <si>
    <t>3875</t>
  </si>
  <si>
    <t>996700</t>
  </si>
  <si>
    <t>3872</t>
  </si>
  <si>
    <t>996701</t>
  </si>
  <si>
    <t>3873</t>
  </si>
  <si>
    <t>3874</t>
  </si>
  <si>
    <t>996702</t>
  </si>
  <si>
    <t>3876</t>
  </si>
  <si>
    <t>3877</t>
  </si>
  <si>
    <t>996703</t>
  </si>
  <si>
    <t>3878</t>
  </si>
  <si>
    <t>996704</t>
  </si>
  <si>
    <t>3879</t>
  </si>
  <si>
    <t>996705</t>
  </si>
  <si>
    <t>3880</t>
  </si>
  <si>
    <t>996706</t>
  </si>
  <si>
    <t>3881</t>
  </si>
  <si>
    <t>996707</t>
  </si>
  <si>
    <t>3882</t>
  </si>
  <si>
    <t>3883</t>
  </si>
  <si>
    <t>996708</t>
  </si>
  <si>
    <t>3886</t>
  </si>
  <si>
    <t>996709</t>
  </si>
  <si>
    <t>3887</t>
  </si>
  <si>
    <t>3888</t>
  </si>
  <si>
    <t>996710</t>
  </si>
  <si>
    <t>3889</t>
  </si>
  <si>
    <t>996711</t>
  </si>
  <si>
    <t>3890</t>
  </si>
  <si>
    <t>3891</t>
  </si>
  <si>
    <t>996712</t>
  </si>
  <si>
    <t>3894</t>
  </si>
  <si>
    <t>996713</t>
  </si>
  <si>
    <t>3896</t>
  </si>
  <si>
    <t>996714</t>
  </si>
  <si>
    <t>3898</t>
  </si>
  <si>
    <t>996715</t>
  </si>
  <si>
    <t>3900</t>
  </si>
  <si>
    <t>3901</t>
  </si>
  <si>
    <t>996716</t>
  </si>
  <si>
    <t>3899</t>
  </si>
  <si>
    <t>996718</t>
  </si>
  <si>
    <t>3904</t>
  </si>
  <si>
    <t>11/12/19</t>
  </si>
  <si>
    <t>3905</t>
  </si>
  <si>
    <t>3906</t>
  </si>
  <si>
    <t>996719</t>
  </si>
  <si>
    <t>3907</t>
  </si>
  <si>
    <t>996721</t>
  </si>
  <si>
    <t>3908</t>
  </si>
  <si>
    <t>3909</t>
  </si>
  <si>
    <t>996722</t>
  </si>
  <si>
    <t>3910</t>
  </si>
  <si>
    <t>996723</t>
  </si>
  <si>
    <t>3912</t>
  </si>
  <si>
    <t>3913</t>
  </si>
  <si>
    <t>996724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</si>
  <si>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</si>
  <si>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</si>
  <si>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</si>
  <si>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</si>
  <si>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</si>
  <si>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</si>
  <si>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</si>
  <si>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</si>
  <si>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</si>
  <si>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</si>
  <si>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</si>
  <si>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</si>
  <si>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996725</t>
  </si>
  <si>
    <t>3926</t>
  </si>
  <si>
    <t>3927</t>
  </si>
  <si>
    <t>3957</t>
  </si>
  <si>
    <t>996727</t>
  </si>
  <si>
    <t>3928</t>
  </si>
  <si>
    <t>996728</t>
  </si>
  <si>
    <t>3929</t>
  </si>
  <si>
    <t>996729</t>
  </si>
  <si>
    <t>3932</t>
  </si>
  <si>
    <t>3933</t>
  </si>
  <si>
    <t>996730</t>
  </si>
  <si>
    <t>3937</t>
  </si>
  <si>
    <t>996731</t>
  </si>
  <si>
    <t>3938</t>
  </si>
  <si>
    <t>996732</t>
  </si>
  <si>
    <t>3939</t>
  </si>
  <si>
    <t>996733</t>
  </si>
  <si>
    <t>3940</t>
  </si>
  <si>
    <t>3941</t>
  </si>
  <si>
    <t>996734</t>
  </si>
  <si>
    <t>3942</t>
  </si>
  <si>
    <t>3943</t>
  </si>
  <si>
    <t>996735</t>
  </si>
  <si>
    <t>3944</t>
  </si>
  <si>
    <t>996736</t>
  </si>
  <si>
    <t>3946</t>
  </si>
  <si>
    <t>996738</t>
  </si>
  <si>
    <t>3951</t>
  </si>
  <si>
    <t>996739</t>
  </si>
  <si>
    <t>3952</t>
  </si>
  <si>
    <t>996740</t>
  </si>
  <si>
    <t>3961</t>
  </si>
  <si>
    <t>3962</t>
  </si>
  <si>
    <t>3963</t>
  </si>
  <si>
    <t>3964</t>
  </si>
  <si>
    <t>996741</t>
  </si>
  <si>
    <t>3967</t>
  </si>
  <si>
    <t>996742</t>
  </si>
  <si>
    <t>3965</t>
  </si>
  <si>
    <t>996744</t>
  </si>
  <si>
    <t>3966</t>
  </si>
  <si>
    <t>הלואות עמיתים קרן י 15\12</t>
  </si>
  <si>
    <t>1122</t>
  </si>
  <si>
    <t>28/09/17</t>
  </si>
  <si>
    <t>28/10/17</t>
  </si>
  <si>
    <t>30/11/17</t>
  </si>
  <si>
    <t>31/12/17</t>
  </si>
  <si>
    <t>31/01/18</t>
  </si>
  <si>
    <t>31/08/18</t>
  </si>
  <si>
    <t>30/09/18</t>
  </si>
  <si>
    <t>30/04/19</t>
  </si>
  <si>
    <t>31/05/19</t>
  </si>
  <si>
    <t>30/08/19</t>
  </si>
  <si>
    <t>הלוואות עמיתים י'</t>
  </si>
  <si>
    <t>3016</t>
  </si>
  <si>
    <t>12/03/15</t>
  </si>
  <si>
    <t>3022</t>
  </si>
  <si>
    <t>16/07/15</t>
  </si>
  <si>
    <t>3035</t>
  </si>
  <si>
    <t>06/03/16</t>
  </si>
  <si>
    <t>3037</t>
  </si>
  <si>
    <t>27/03/16</t>
  </si>
  <si>
    <t>3039</t>
  </si>
  <si>
    <t>17/04/16</t>
  </si>
  <si>
    <t>3046</t>
  </si>
  <si>
    <t>3057</t>
  </si>
  <si>
    <t>22/09/16</t>
  </si>
  <si>
    <t>3061</t>
  </si>
  <si>
    <t>09/11/16</t>
  </si>
  <si>
    <t>3063</t>
  </si>
  <si>
    <t>27/11/16</t>
  </si>
  <si>
    <t>3064</t>
  </si>
  <si>
    <t>3068</t>
  </si>
  <si>
    <t>25/12/16</t>
  </si>
  <si>
    <t>3070</t>
  </si>
  <si>
    <t>03/01/17</t>
  </si>
  <si>
    <t>3072</t>
  </si>
  <si>
    <t>23/01/17</t>
  </si>
  <si>
    <t>3074</t>
  </si>
  <si>
    <t>24/01/17</t>
  </si>
  <si>
    <t>3076</t>
  </si>
  <si>
    <t>26/01/17</t>
  </si>
  <si>
    <t>3078</t>
  </si>
  <si>
    <t>12/02/17</t>
  </si>
  <si>
    <t>3081</t>
  </si>
  <si>
    <t>21/02/17</t>
  </si>
  <si>
    <t>3087</t>
  </si>
  <si>
    <t>16/03/17</t>
  </si>
  <si>
    <t>3088</t>
  </si>
  <si>
    <t>3094</t>
  </si>
  <si>
    <t>02/04/17</t>
  </si>
  <si>
    <t>הלוואות עמיתים קרן י-פריים 30/04/17</t>
  </si>
  <si>
    <t>3099</t>
  </si>
  <si>
    <t>04/05/17</t>
  </si>
  <si>
    <t>אחיסמך A</t>
  </si>
  <si>
    <t>96017</t>
  </si>
  <si>
    <t>515293229</t>
  </si>
  <si>
    <t>אחיסמך B</t>
  </si>
  <si>
    <t>96018</t>
  </si>
  <si>
    <t>סה"כ מבוטחות במשכנתא או תיקי משכנתאות</t>
  </si>
  <si>
    <t>סה"כ מובטחות בערבות בנקאית</t>
  </si>
  <si>
    <t>סה"כ מובטחות בבטחונות אחרים</t>
  </si>
  <si>
    <t>מקס איט הלוואה COCO 31.3.2024</t>
  </si>
  <si>
    <t>96021</t>
  </si>
  <si>
    <t>27/03/19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</si>
  <si>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</si>
  <si>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</si>
  <si>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</si>
  <si>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</si>
  <si>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</si>
  <si>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</si>
  <si>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בראון ג רכיב התחייבותי</t>
  </si>
  <si>
    <t>96026</t>
  </si>
  <si>
    <t>NR1</t>
  </si>
  <si>
    <t>מלון בראון ג</t>
  </si>
  <si>
    <t>96023</t>
  </si>
  <si>
    <t>סה"כ מובטחות במשכנתא או תיקי משכנתאות</t>
  </si>
  <si>
    <t>סה"כ נקוב במט"ח</t>
  </si>
  <si>
    <t>סה"כ צמודי מט"ח</t>
  </si>
  <si>
    <t>סה"כ מניב</t>
  </si>
  <si>
    <t>נכס אשדוד פאוור 3</t>
  </si>
  <si>
    <t>11/02/16</t>
  </si>
  <si>
    <t>משרדים</t>
  </si>
  <si>
    <t>אשדוד</t>
  </si>
  <si>
    <t>נכס אשדוד-משרדים 2</t>
  </si>
  <si>
    <t>31/12/18</t>
  </si>
  <si>
    <t>סה"כ לא מניב</t>
  </si>
  <si>
    <t>הכשרה -מסלולית אג"ח ממשלתית</t>
  </si>
  <si>
    <t>הכשרה -מסלולית מניות</t>
  </si>
  <si>
    <t>הכשרה -מסלולית כללית</t>
  </si>
  <si>
    <t>הכשרה -בסט אינווסט-אלטשולר שחם-אג"ח ממשלתית</t>
  </si>
  <si>
    <t>הכשרה -בסט אינווסט-אלטשולר שחם-מניות</t>
  </si>
  <si>
    <t xml:space="preserve">הכשרה -בסט אינווסט-אלטשולר שחם-כללי </t>
  </si>
  <si>
    <t>הכשרה -בסט אינווסט-פסגות אופק-אג"ח ממשלתית</t>
  </si>
  <si>
    <t>הכשרה -בסט אינווסט-פסגות אופק-מניות</t>
  </si>
  <si>
    <t xml:space="preserve">הכשרה -בסט אינווסט-פסגות אופק-כללי </t>
  </si>
  <si>
    <t>הכשרה -בסט אינווסט-מיטב דש-אג"ח ממשלתית</t>
  </si>
  <si>
    <t>הכשרה -בסט אינווסט-מיטב דש-מניות</t>
  </si>
  <si>
    <t xml:space="preserve">הכשרה -בסט אינווסט-מיטב דש-כללי </t>
  </si>
  <si>
    <t>הכשרה -שקלי טווח קצר</t>
  </si>
  <si>
    <t>הכשרה -בסט אינווסט-ילין לפידות-אג"ח ממשלתי</t>
  </si>
  <si>
    <t>הכשרה -בסט אינווסט-ילין לפידות-מניות</t>
  </si>
  <si>
    <t>הכשרה -בסט אינווסט-ילין לפידות-כללי</t>
  </si>
  <si>
    <t>הכשרה-לבני 50 ומטה</t>
  </si>
  <si>
    <t>הכשרה- לבני 50-60</t>
  </si>
  <si>
    <t>הכשרה-לבני 60 ומעלה</t>
  </si>
  <si>
    <t>הכשרה- הלכה</t>
  </si>
  <si>
    <t>הכשרה מסלול בסיסי למקבלי קצבה</t>
  </si>
  <si>
    <t>הכשרה כללי פאסיבי</t>
  </si>
  <si>
    <t>קרן ט</t>
  </si>
  <si>
    <t xml:space="preserve">קרן י </t>
  </si>
  <si>
    <t>בדיקה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</si>
</sst>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_ * #,##0_ ;_ * \-#,##0_ ;_ * &quot;-&quot;??_ ;_ @_ "/>
    <numFmt numFmtId="169" formatCode="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sz val="10"/>
      <name val="Arial"/>
      <charset val="177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167" fontId="18" fillId="4" borderId="0" xfId="0" applyNumberFormat="1" applyFont="1" applyFill="1"/>
    <xf numFmtId="4" fontId="0" fillId="0" borderId="0" xfId="0" applyNumberFormat="1" applyFont="1"/>
    <xf numFmtId="167" fontId="0" fillId="0" borderId="0" xfId="0" applyNumberFormat="1" applyFont="1"/>
    <xf numFmtId="0" fontId="18" fillId="0" borderId="0" xfId="0" applyFont="1"/>
    <xf numFmtId="167" fontId="18" fillId="0" borderId="0" xfId="0" applyNumberFormat="1" applyFont="1"/>
    <xf numFmtId="4" fontId="18" fillId="0" borderId="0" xfId="0" applyNumberFormat="1" applyFont="1"/>
    <xf numFmtId="164" fontId="2" fillId="0" borderId="0" xfId="1" applyNumberFormat="1" applyFont="1" applyAlignment="1">
      <alignment horizontal="center"/>
    </xf>
    <xf numFmtId="3" fontId="5" fillId="0" borderId="0" xfId="1" applyNumberFormat="1" applyFont="1" applyAlignment="1">
      <alignment horizontal="center" vertical="center" wrapText="1"/>
    </xf>
    <xf numFmtId="3" fontId="5" fillId="5" borderId="0" xfId="1" applyNumberFormat="1" applyFont="1" applyFill="1" applyAlignment="1">
      <alignment horizontal="center" vertical="center" wrapText="1"/>
    </xf>
    <xf numFmtId="0" fontId="0" fillId="5" borderId="0" xfId="0" applyFill="1"/>
    <xf numFmtId="168" fontId="2" fillId="0" borderId="0" xfId="11" applyNumberFormat="1" applyFont="1" applyFill="1" applyAlignment="1">
      <alignment horizontal="center"/>
    </xf>
    <xf numFmtId="168" fontId="2" fillId="5" borderId="0" xfId="11" applyNumberFormat="1" applyFont="1" applyFill="1" applyAlignment="1">
      <alignment horizontal="center"/>
    </xf>
    <xf numFmtId="168" fontId="2" fillId="0" borderId="0" xfId="11" applyNumberFormat="1" applyFont="1" applyAlignment="1">
      <alignment horizontal="center"/>
    </xf>
    <xf numFmtId="164" fontId="5" fillId="0" borderId="0" xfId="1" applyNumberFormat="1" applyFont="1" applyAlignment="1">
      <alignment horizontal="center" vertical="center" wrapText="1"/>
    </xf>
    <xf numFmtId="3" fontId="2" fillId="0" borderId="0" xfId="1" applyNumberFormat="1" applyFont="1" applyAlignment="1">
      <alignment horizontal="center"/>
    </xf>
    <xf numFmtId="169" fontId="2" fillId="0" borderId="0" xfId="1" applyNumberFormat="1" applyFont="1" applyAlignment="1">
      <alignment horizontal="center"/>
    </xf>
    <xf numFmtId="4" fontId="2" fillId="0" borderId="0" xfId="1" applyNumberFormat="1" applyFont="1" applyAlignment="1">
      <alignment horizontal="center"/>
    </xf>
    <xf numFmtId="168" fontId="2" fillId="6" borderId="0" xfId="11" applyNumberFormat="1" applyFont="1" applyFill="1" applyAlignment="1">
      <alignment horizontal="center"/>
    </xf>
    <xf numFmtId="4" fontId="2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 vertical="center" wrapText="1"/>
    </xf>
    <xf numFmtId="164" fontId="7" fillId="2" borderId="25" xfId="11" applyFont="1" applyFill="1" applyBorder="1" applyAlignment="1">
      <alignment horizontal="center" vertical="center" wrapText="1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42" Type="http://schemas.openxmlformats.org/officeDocument/2006/relationships/externalLink" Target="externalLinks/externalLink12.xml"/><Relationship Id="rId47" Type="http://schemas.openxmlformats.org/officeDocument/2006/relationships/externalLink" Target="externalLinks/externalLink17.xml"/><Relationship Id="rId50" Type="http://schemas.openxmlformats.org/officeDocument/2006/relationships/externalLink" Target="externalLinks/externalLink20.xml"/><Relationship Id="rId55" Type="http://schemas.openxmlformats.org/officeDocument/2006/relationships/externalLink" Target="externalLinks/externalLink25.xml"/><Relationship Id="rId63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externalLink" Target="externalLinks/externalLink7.xml"/><Relationship Id="rId40" Type="http://schemas.openxmlformats.org/officeDocument/2006/relationships/externalLink" Target="externalLinks/externalLink10.xml"/><Relationship Id="rId45" Type="http://schemas.openxmlformats.org/officeDocument/2006/relationships/externalLink" Target="externalLinks/externalLink15.xml"/><Relationship Id="rId53" Type="http://schemas.openxmlformats.org/officeDocument/2006/relationships/externalLink" Target="externalLinks/externalLink23.xml"/><Relationship Id="rId58" Type="http://schemas.openxmlformats.org/officeDocument/2006/relationships/externalLink" Target="externalLinks/externalLink28.xml"/><Relationship Id="rId5" Type="http://schemas.openxmlformats.org/officeDocument/2006/relationships/worksheet" Target="worksheets/sheet5.xml"/><Relationship Id="rId61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5.xml"/><Relationship Id="rId43" Type="http://schemas.openxmlformats.org/officeDocument/2006/relationships/externalLink" Target="externalLinks/externalLink13.xml"/><Relationship Id="rId48" Type="http://schemas.openxmlformats.org/officeDocument/2006/relationships/externalLink" Target="externalLinks/externalLink18.xml"/><Relationship Id="rId56" Type="http://schemas.openxmlformats.org/officeDocument/2006/relationships/externalLink" Target="externalLinks/externalLink26.xml"/><Relationship Id="rId64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2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externalLink" Target="externalLinks/externalLink8.xml"/><Relationship Id="rId46" Type="http://schemas.openxmlformats.org/officeDocument/2006/relationships/externalLink" Target="externalLinks/externalLink16.xml"/><Relationship Id="rId59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1.xml"/><Relationship Id="rId54" Type="http://schemas.openxmlformats.org/officeDocument/2006/relationships/externalLink" Target="externalLinks/externalLink24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6.xml"/><Relationship Id="rId49" Type="http://schemas.openxmlformats.org/officeDocument/2006/relationships/externalLink" Target="externalLinks/externalLink19.xml"/><Relationship Id="rId57" Type="http://schemas.openxmlformats.org/officeDocument/2006/relationships/externalLink" Target="externalLinks/externalLink27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1.xml"/><Relationship Id="rId44" Type="http://schemas.openxmlformats.org/officeDocument/2006/relationships/externalLink" Target="externalLinks/externalLink14.xml"/><Relationship Id="rId52" Type="http://schemas.openxmlformats.org/officeDocument/2006/relationships/externalLink" Target="externalLinks/externalLink22.xml"/><Relationship Id="rId60" Type="http://schemas.openxmlformats.org/officeDocument/2006/relationships/styles" Target="styles.xml"/><Relationship Id="rId65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externalLink" Target="externalLinks/externalLink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520042177_b142_0419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520042177_b143_0419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520042177_b150_0419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520042177_b151_0419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520042177_b152_0419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520042177_b9721_0419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520042177_b9720_0419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520042177_b9719_0419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520042177_b8530_0419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520042177_b9300_04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520042177_b9301_0419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520042177_b9302_0419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520042177_b9629_0419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520042177_b9630_0419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520042177_b9631_0419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520042177_b9888_0419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520042177_b8834_0419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520042177_b350011_0419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520042177_b350012_041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&#1491;&#1493;&#1495;%20&#1495;&#1493;&#1491;&#1513;&#1497;%20DANEL\ILD__L19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520042177_b57_0419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520042177_b58_0419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520042177_b62_0419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520042177_b141_04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 "/>
      <sheetName val="אג&quot;ח קונצרני"/>
      <sheetName val="מניות"/>
      <sheetName val="תעודות סל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 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</sheetNames>
    <sheetDataSet>
      <sheetData sheetId="0">
        <row r="11">
          <cell r="C11">
            <v>93776</v>
          </cell>
        </row>
        <row r="13">
          <cell r="C13">
            <v>152629.5</v>
          </cell>
        </row>
        <row r="14">
          <cell r="C14">
            <v>0</v>
          </cell>
        </row>
        <row r="15">
          <cell r="C15">
            <v>0</v>
          </cell>
        </row>
        <row r="16">
          <cell r="C16">
            <v>357028.68970957503</v>
          </cell>
        </row>
        <row r="17">
          <cell r="C17">
            <v>61658.667719999998</v>
          </cell>
        </row>
        <row r="18">
          <cell r="C18">
            <v>30255.197173107521</v>
          </cell>
        </row>
        <row r="19">
          <cell r="C19">
            <v>0</v>
          </cell>
        </row>
        <row r="20">
          <cell r="C20">
            <v>3.4338815999999998E-4</v>
          </cell>
        </row>
        <row r="21">
          <cell r="C21">
            <v>14809.300670726332</v>
          </cell>
        </row>
        <row r="22">
          <cell r="C22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0</v>
          </cell>
        </row>
        <row r="27">
          <cell r="C27">
            <v>0</v>
          </cell>
        </row>
        <row r="28">
          <cell r="C28">
            <v>0</v>
          </cell>
        </row>
        <row r="29">
          <cell r="C29">
            <v>4.0860000000000002E-3</v>
          </cell>
        </row>
        <row r="30">
          <cell r="C30">
            <v>0</v>
          </cell>
        </row>
        <row r="31">
          <cell r="C31">
            <v>-514.47877963663836</v>
          </cell>
        </row>
        <row r="32">
          <cell r="C32">
            <v>0</v>
          </cell>
        </row>
        <row r="33">
          <cell r="C33">
            <v>0</v>
          </cell>
        </row>
        <row r="34">
          <cell r="C34">
            <v>0</v>
          </cell>
        </row>
        <row r="35">
          <cell r="C35">
            <v>0</v>
          </cell>
        </row>
        <row r="36">
          <cell r="C36">
            <v>0</v>
          </cell>
        </row>
        <row r="37">
          <cell r="C37">
            <v>0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709642.88092316047</v>
          </cell>
        </row>
        <row r="43">
          <cell r="C43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 "/>
      <sheetName val="אג&quot;ח קונצרני"/>
      <sheetName val="מניות"/>
      <sheetName val="תעודות סל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 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</sheetNames>
    <sheetDataSet>
      <sheetData sheetId="0">
        <row r="11">
          <cell r="C11">
            <v>342835.45385196398</v>
          </cell>
        </row>
        <row r="13">
          <cell r="C13">
            <v>2022376.6187761</v>
          </cell>
        </row>
        <row r="14">
          <cell r="C14">
            <v>0</v>
          </cell>
        </row>
        <row r="15">
          <cell r="C15">
            <v>801370.03136406559</v>
          </cell>
        </row>
        <row r="16">
          <cell r="C16">
            <v>965619.63519265188</v>
          </cell>
        </row>
        <row r="17">
          <cell r="C17">
            <v>165514.15875999999</v>
          </cell>
        </row>
        <row r="18">
          <cell r="C18">
            <v>137729.6685211958</v>
          </cell>
        </row>
        <row r="19">
          <cell r="C19">
            <v>0</v>
          </cell>
        </row>
        <row r="20">
          <cell r="C20">
            <v>9.1819008000000005E-4</v>
          </cell>
        </row>
        <row r="21">
          <cell r="C21">
            <v>35854.583928746775</v>
          </cell>
        </row>
        <row r="22">
          <cell r="C22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97331.508681452993</v>
          </cell>
        </row>
        <row r="27">
          <cell r="C27">
            <v>0</v>
          </cell>
        </row>
        <row r="28">
          <cell r="C28">
            <v>5720.1510900000003</v>
          </cell>
        </row>
        <row r="29">
          <cell r="C29">
            <v>140.06691420000001</v>
          </cell>
        </row>
        <row r="30">
          <cell r="C30">
            <v>0</v>
          </cell>
        </row>
        <row r="31">
          <cell r="C31">
            <v>-1190.6841869870352</v>
          </cell>
        </row>
        <row r="32">
          <cell r="C32">
            <v>0</v>
          </cell>
        </row>
        <row r="33">
          <cell r="C33">
            <v>51437.425068137731</v>
          </cell>
        </row>
        <row r="34">
          <cell r="C34">
            <v>0</v>
          </cell>
        </row>
        <row r="35">
          <cell r="C35">
            <v>0</v>
          </cell>
        </row>
        <row r="36">
          <cell r="C36">
            <v>0</v>
          </cell>
        </row>
        <row r="37">
          <cell r="C37">
            <v>0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4624738.6188797178</v>
          </cell>
        </row>
        <row r="43">
          <cell r="C43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 "/>
      <sheetName val="אג&quot;ח קונצרני"/>
      <sheetName val="מניות"/>
      <sheetName val="תעודות סל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 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</sheetNames>
    <sheetDataSet>
      <sheetData sheetId="0">
        <row r="11">
          <cell r="C11">
            <v>2255.1233910000001</v>
          </cell>
        </row>
        <row r="13">
          <cell r="C13">
            <v>66848.697983499995</v>
          </cell>
        </row>
        <row r="14">
          <cell r="C14">
            <v>0</v>
          </cell>
        </row>
        <row r="15">
          <cell r="C15">
            <v>16938.290558149842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0</v>
          </cell>
        </row>
        <row r="22">
          <cell r="C22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68.820959999999999</v>
          </cell>
        </row>
        <row r="27">
          <cell r="C27">
            <v>0</v>
          </cell>
        </row>
        <row r="28">
          <cell r="C28">
            <v>0</v>
          </cell>
        </row>
        <row r="29">
          <cell r="C29">
            <v>0</v>
          </cell>
        </row>
        <row r="30">
          <cell r="C30">
            <v>0</v>
          </cell>
        </row>
        <row r="31">
          <cell r="C31">
            <v>0</v>
          </cell>
        </row>
        <row r="32">
          <cell r="C32">
            <v>0</v>
          </cell>
        </row>
        <row r="33">
          <cell r="C33">
            <v>343.38523704155909</v>
          </cell>
        </row>
        <row r="34">
          <cell r="C34">
            <v>0</v>
          </cell>
        </row>
        <row r="35">
          <cell r="C35">
            <v>0</v>
          </cell>
        </row>
        <row r="36">
          <cell r="C36">
            <v>0</v>
          </cell>
        </row>
        <row r="37">
          <cell r="C37">
            <v>0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86454.318129691397</v>
          </cell>
        </row>
        <row r="43">
          <cell r="C43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 "/>
      <sheetName val="אג&quot;ח קונצרני"/>
      <sheetName val="מניות"/>
      <sheetName val="תעודות סל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 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</sheetNames>
    <sheetDataSet>
      <sheetData sheetId="0">
        <row r="11">
          <cell r="C11">
            <v>1057.293208519</v>
          </cell>
        </row>
        <row r="13">
          <cell r="C13">
            <v>0</v>
          </cell>
        </row>
        <row r="14">
          <cell r="C14">
            <v>0</v>
          </cell>
        </row>
        <row r="15">
          <cell r="C15">
            <v>0</v>
          </cell>
        </row>
        <row r="16">
          <cell r="C16">
            <v>13178.008989545264</v>
          </cell>
        </row>
        <row r="17">
          <cell r="C17">
            <v>5789.7147168640004</v>
          </cell>
        </row>
        <row r="18">
          <cell r="C18">
            <v>75.004346926080004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0</v>
          </cell>
        </row>
        <row r="22">
          <cell r="C22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0</v>
          </cell>
        </row>
        <row r="27">
          <cell r="C27">
            <v>0</v>
          </cell>
        </row>
        <row r="28">
          <cell r="C28">
            <v>0</v>
          </cell>
        </row>
        <row r="29">
          <cell r="C29">
            <v>0</v>
          </cell>
        </row>
        <row r="30">
          <cell r="C30">
            <v>0</v>
          </cell>
        </row>
        <row r="31">
          <cell r="C31">
            <v>32.773950183334193</v>
          </cell>
        </row>
        <row r="32">
          <cell r="C32">
            <v>0</v>
          </cell>
        </row>
        <row r="33">
          <cell r="C33">
            <v>0</v>
          </cell>
        </row>
        <row r="34">
          <cell r="C34">
            <v>0</v>
          </cell>
        </row>
        <row r="35">
          <cell r="C35">
            <v>0</v>
          </cell>
        </row>
        <row r="36">
          <cell r="C36">
            <v>0</v>
          </cell>
        </row>
        <row r="37">
          <cell r="C37">
            <v>0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20132.795212037679</v>
          </cell>
        </row>
        <row r="43">
          <cell r="C43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 "/>
      <sheetName val="אג&quot;ח קונצרני"/>
      <sheetName val="מניות"/>
      <sheetName val="תעודות סל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 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</sheetNames>
    <sheetDataSet>
      <sheetData sheetId="0">
        <row r="11">
          <cell r="C11">
            <v>4813.4285538969998</v>
          </cell>
        </row>
        <row r="13">
          <cell r="C13">
            <v>22652.5161658</v>
          </cell>
        </row>
        <row r="14">
          <cell r="C14">
            <v>0</v>
          </cell>
        </row>
        <row r="15">
          <cell r="C15">
            <v>25888.474874567764</v>
          </cell>
        </row>
        <row r="16">
          <cell r="C16">
            <v>24074.147825261578</v>
          </cell>
        </row>
        <row r="17">
          <cell r="C17">
            <v>8263.3653195780007</v>
          </cell>
        </row>
        <row r="18">
          <cell r="C18">
            <v>179.58268601856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0</v>
          </cell>
        </row>
        <row r="22">
          <cell r="C22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145.18306175999999</v>
          </cell>
        </row>
        <row r="27">
          <cell r="C27">
            <v>0</v>
          </cell>
        </row>
        <row r="28">
          <cell r="C28">
            <v>0</v>
          </cell>
        </row>
        <row r="29">
          <cell r="C29">
            <v>0</v>
          </cell>
        </row>
        <row r="30">
          <cell r="C30">
            <v>0</v>
          </cell>
        </row>
        <row r="31">
          <cell r="C31">
            <v>6.3320985491053001</v>
          </cell>
        </row>
        <row r="32">
          <cell r="C32">
            <v>0</v>
          </cell>
        </row>
        <row r="33">
          <cell r="C33">
            <v>293.61467300662179</v>
          </cell>
        </row>
        <row r="34">
          <cell r="C34">
            <v>0</v>
          </cell>
        </row>
        <row r="35">
          <cell r="C35">
            <v>0</v>
          </cell>
        </row>
        <row r="36">
          <cell r="C36">
            <v>0</v>
          </cell>
        </row>
        <row r="37">
          <cell r="C37">
            <v>0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86316.645258438628</v>
          </cell>
        </row>
        <row r="43">
          <cell r="C43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 "/>
      <sheetName val="אג&quot;ח קונצרני"/>
      <sheetName val="מניות"/>
      <sheetName val="תעודות סל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 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</sheetNames>
    <sheetDataSet>
      <sheetData sheetId="0">
        <row r="11">
          <cell r="C11">
            <v>7533.9716514399997</v>
          </cell>
        </row>
        <row r="13">
          <cell r="C13">
            <v>153428.31617482001</v>
          </cell>
        </row>
        <row r="14">
          <cell r="C14">
            <v>0</v>
          </cell>
        </row>
        <row r="15">
          <cell r="C15">
            <v>40531.332532924003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0</v>
          </cell>
        </row>
        <row r="20">
          <cell r="C20">
            <v>36.252000000000002</v>
          </cell>
        </row>
        <row r="21">
          <cell r="C21">
            <v>70.032877565398266</v>
          </cell>
        </row>
        <row r="22">
          <cell r="C22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1369.3503736</v>
          </cell>
        </row>
        <row r="27">
          <cell r="C27">
            <v>0</v>
          </cell>
        </row>
        <row r="28">
          <cell r="C28">
            <v>0</v>
          </cell>
        </row>
        <row r="29">
          <cell r="C29">
            <v>6.7249635000000003</v>
          </cell>
        </row>
        <row r="30">
          <cell r="C30">
            <v>0</v>
          </cell>
        </row>
        <row r="31">
          <cell r="C31">
            <v>0</v>
          </cell>
        </row>
        <row r="32">
          <cell r="C32">
            <v>0</v>
          </cell>
        </row>
        <row r="33">
          <cell r="C33">
            <v>676.3197214334964</v>
          </cell>
        </row>
        <row r="34">
          <cell r="C34">
            <v>0</v>
          </cell>
        </row>
        <row r="35">
          <cell r="C35">
            <v>0</v>
          </cell>
        </row>
        <row r="36">
          <cell r="C36">
            <v>0</v>
          </cell>
        </row>
        <row r="37">
          <cell r="C37">
            <v>0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203652.30029528288</v>
          </cell>
        </row>
        <row r="43">
          <cell r="C43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 "/>
      <sheetName val="אג&quot;ח קונצרני"/>
      <sheetName val="מניות"/>
      <sheetName val="תעודות סל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 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</sheetNames>
    <sheetDataSet>
      <sheetData sheetId="0">
        <row r="11">
          <cell r="C11">
            <v>5895.4112472160004</v>
          </cell>
        </row>
        <row r="13">
          <cell r="C13">
            <v>0</v>
          </cell>
        </row>
        <row r="14">
          <cell r="C14">
            <v>0</v>
          </cell>
        </row>
        <row r="15">
          <cell r="C15">
            <v>132.73293720000001</v>
          </cell>
        </row>
        <row r="16">
          <cell r="C16">
            <v>35669.224986169997</v>
          </cell>
        </row>
        <row r="17">
          <cell r="C17">
            <v>10713.231798500001</v>
          </cell>
        </row>
        <row r="18">
          <cell r="C18">
            <v>0</v>
          </cell>
        </row>
        <row r="19">
          <cell r="C19">
            <v>19.72</v>
          </cell>
        </row>
        <row r="20">
          <cell r="C20">
            <v>93.23048</v>
          </cell>
        </row>
        <row r="21">
          <cell r="C21">
            <v>0</v>
          </cell>
        </row>
        <row r="22">
          <cell r="C22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347.22</v>
          </cell>
        </row>
        <row r="27">
          <cell r="C27">
            <v>0</v>
          </cell>
        </row>
        <row r="28">
          <cell r="C28">
            <v>0</v>
          </cell>
        </row>
        <row r="29">
          <cell r="C29">
            <v>2.7108379999999999</v>
          </cell>
        </row>
        <row r="30">
          <cell r="C30">
            <v>0</v>
          </cell>
        </row>
        <row r="31">
          <cell r="C31">
            <v>0</v>
          </cell>
        </row>
        <row r="32">
          <cell r="C32">
            <v>0</v>
          </cell>
        </row>
        <row r="33">
          <cell r="C33">
            <v>0</v>
          </cell>
        </row>
        <row r="34">
          <cell r="C34">
            <v>0</v>
          </cell>
        </row>
        <row r="35">
          <cell r="C35">
            <v>0</v>
          </cell>
        </row>
        <row r="36">
          <cell r="C36">
            <v>0</v>
          </cell>
        </row>
        <row r="37">
          <cell r="C37">
            <v>0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52873.482287086001</v>
          </cell>
        </row>
        <row r="43">
          <cell r="C43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 "/>
      <sheetName val="אג&quot;ח קונצרני"/>
      <sheetName val="מניות"/>
      <sheetName val="תעודות סל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 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</sheetNames>
    <sheetDataSet>
      <sheetData sheetId="0">
        <row r="11">
          <cell r="C11">
            <v>30785.600176002001</v>
          </cell>
        </row>
        <row r="13">
          <cell r="C13">
            <v>91935.190272499996</v>
          </cell>
        </row>
        <row r="14">
          <cell r="C14">
            <v>0</v>
          </cell>
        </row>
        <row r="15">
          <cell r="C15">
            <v>141147.50565493279</v>
          </cell>
        </row>
        <row r="16">
          <cell r="C16">
            <v>109067.82437694</v>
          </cell>
        </row>
        <row r="17">
          <cell r="C17">
            <v>66777.369603579995</v>
          </cell>
        </row>
        <row r="18">
          <cell r="C18">
            <v>0</v>
          </cell>
        </row>
        <row r="19">
          <cell r="C19">
            <v>84.623450000000005</v>
          </cell>
        </row>
        <row r="20">
          <cell r="C20">
            <v>295.79968000000002</v>
          </cell>
        </row>
        <row r="21">
          <cell r="C21">
            <v>100.97682846886956</v>
          </cell>
        </row>
        <row r="22">
          <cell r="C22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15354.584542500001</v>
          </cell>
        </row>
        <row r="27">
          <cell r="C27">
            <v>0</v>
          </cell>
        </row>
        <row r="28">
          <cell r="C28">
            <v>0</v>
          </cell>
        </row>
        <row r="29">
          <cell r="C29">
            <v>36.492049999999999</v>
          </cell>
        </row>
        <row r="30">
          <cell r="C30">
            <v>0</v>
          </cell>
        </row>
        <row r="31">
          <cell r="C31">
            <v>0</v>
          </cell>
        </row>
        <row r="32">
          <cell r="C32">
            <v>0</v>
          </cell>
        </row>
        <row r="33">
          <cell r="C33">
            <v>3544.812659080314</v>
          </cell>
        </row>
        <row r="34">
          <cell r="C34">
            <v>0</v>
          </cell>
        </row>
        <row r="35">
          <cell r="C35">
            <v>0</v>
          </cell>
        </row>
        <row r="36">
          <cell r="C36">
            <v>0</v>
          </cell>
        </row>
        <row r="37">
          <cell r="C37">
            <v>0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459130.77929400397</v>
          </cell>
        </row>
        <row r="43">
          <cell r="C43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 "/>
      <sheetName val="אג&quot;ח קונצרני"/>
      <sheetName val="מניות"/>
      <sheetName val="תעודות סל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 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</sheetNames>
    <sheetDataSet>
      <sheetData sheetId="0">
        <row r="11">
          <cell r="C11">
            <v>1746.98</v>
          </cell>
        </row>
        <row r="13">
          <cell r="C13">
            <v>37135.889338300003</v>
          </cell>
        </row>
        <row r="14">
          <cell r="C14">
            <v>0</v>
          </cell>
        </row>
        <row r="15">
          <cell r="C15">
            <v>0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0</v>
          </cell>
        </row>
        <row r="22">
          <cell r="C22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0</v>
          </cell>
        </row>
        <row r="27">
          <cell r="C27">
            <v>0</v>
          </cell>
        </row>
        <row r="28">
          <cell r="C28">
            <v>0</v>
          </cell>
        </row>
        <row r="29">
          <cell r="C29">
            <v>0</v>
          </cell>
        </row>
        <row r="30">
          <cell r="C30">
            <v>0</v>
          </cell>
        </row>
        <row r="31">
          <cell r="C31">
            <v>0</v>
          </cell>
        </row>
        <row r="32">
          <cell r="C32">
            <v>0</v>
          </cell>
        </row>
        <row r="33">
          <cell r="C33">
            <v>0</v>
          </cell>
        </row>
        <row r="34">
          <cell r="C34">
            <v>0</v>
          </cell>
        </row>
        <row r="35">
          <cell r="C35">
            <v>0</v>
          </cell>
        </row>
        <row r="36">
          <cell r="C36">
            <v>0</v>
          </cell>
        </row>
        <row r="37">
          <cell r="C37">
            <v>0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38882.869338300006</v>
          </cell>
        </row>
        <row r="43">
          <cell r="C43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 "/>
      <sheetName val="אג&quot;ח קונצרני"/>
      <sheetName val="מניות"/>
      <sheetName val="תעודות סל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 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</sheetNames>
    <sheetDataSet>
      <sheetData sheetId="0">
        <row r="11">
          <cell r="C11">
            <v>13634.039695240001</v>
          </cell>
        </row>
        <row r="13">
          <cell r="C13">
            <v>353397.43350520142</v>
          </cell>
        </row>
        <row r="14">
          <cell r="C14">
            <v>0</v>
          </cell>
        </row>
        <row r="15">
          <cell r="C15">
            <v>79438.678841801986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0</v>
          </cell>
        </row>
        <row r="22">
          <cell r="C22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3957.77098067</v>
          </cell>
        </row>
        <row r="27">
          <cell r="C27">
            <v>0</v>
          </cell>
        </row>
        <row r="28">
          <cell r="C28">
            <v>0</v>
          </cell>
        </row>
        <row r="29">
          <cell r="C29">
            <v>0</v>
          </cell>
        </row>
        <row r="30">
          <cell r="C30">
            <v>0</v>
          </cell>
        </row>
        <row r="31">
          <cell r="C31">
            <v>0</v>
          </cell>
        </row>
        <row r="32">
          <cell r="C32">
            <v>0</v>
          </cell>
        </row>
        <row r="33">
          <cell r="C33">
            <v>2690.8733609293736</v>
          </cell>
        </row>
        <row r="34">
          <cell r="C34">
            <v>0</v>
          </cell>
        </row>
        <row r="35">
          <cell r="C35">
            <v>0</v>
          </cell>
        </row>
        <row r="36">
          <cell r="C36">
            <v>0</v>
          </cell>
        </row>
        <row r="37">
          <cell r="C37">
            <v>0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453118.79638384277</v>
          </cell>
        </row>
        <row r="43">
          <cell r="C43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 "/>
      <sheetName val="אג&quot;ח קונצרני"/>
      <sheetName val="מניות"/>
      <sheetName val="תעודות סל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 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</sheetNames>
    <sheetDataSet>
      <sheetData sheetId="0">
        <row r="11">
          <cell r="C11">
            <v>11992.373214200001</v>
          </cell>
        </row>
        <row r="13">
          <cell r="C13">
            <v>38746.919606199997</v>
          </cell>
        </row>
        <row r="14">
          <cell r="C14">
            <v>0</v>
          </cell>
        </row>
        <row r="15">
          <cell r="C15">
            <v>12645.599001423447</v>
          </cell>
        </row>
        <row r="16">
          <cell r="C16">
            <v>103665.24718830842</v>
          </cell>
        </row>
        <row r="17">
          <cell r="C17">
            <v>58072.423677879997</v>
          </cell>
        </row>
        <row r="18">
          <cell r="C18">
            <v>0</v>
          </cell>
        </row>
        <row r="19">
          <cell r="C19">
            <v>16.86</v>
          </cell>
        </row>
        <row r="20">
          <cell r="C20">
            <v>0</v>
          </cell>
        </row>
        <row r="21">
          <cell r="C21">
            <v>5056.7879705908017</v>
          </cell>
        </row>
        <row r="22">
          <cell r="C22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419.33370000000002</v>
          </cell>
        </row>
        <row r="27">
          <cell r="C27">
            <v>0</v>
          </cell>
        </row>
        <row r="28">
          <cell r="C28">
            <v>0</v>
          </cell>
        </row>
        <row r="29">
          <cell r="C29">
            <v>4.2074999999999996</v>
          </cell>
        </row>
        <row r="30">
          <cell r="C30">
            <v>0</v>
          </cell>
        </row>
        <row r="31">
          <cell r="C31">
            <v>0</v>
          </cell>
        </row>
        <row r="32">
          <cell r="C32">
            <v>0</v>
          </cell>
        </row>
        <row r="33">
          <cell r="C33">
            <v>0</v>
          </cell>
        </row>
        <row r="34">
          <cell r="C34">
            <v>0</v>
          </cell>
        </row>
        <row r="35">
          <cell r="C35">
            <v>0</v>
          </cell>
        </row>
        <row r="36">
          <cell r="C36">
            <v>0</v>
          </cell>
        </row>
        <row r="37">
          <cell r="C37">
            <v>0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230619.75185860266</v>
          </cell>
        </row>
        <row r="43">
          <cell r="C43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 "/>
      <sheetName val="אג&quot;ח קונצרני"/>
      <sheetName val="מניות"/>
      <sheetName val="תעודות סל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 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</sheetNames>
    <sheetDataSet>
      <sheetData sheetId="0">
        <row r="11">
          <cell r="C11">
            <v>165819.90483996001</v>
          </cell>
        </row>
        <row r="13">
          <cell r="C13">
            <v>904631.24788872176</v>
          </cell>
        </row>
        <row r="14">
          <cell r="C14">
            <v>0</v>
          </cell>
        </row>
        <row r="15">
          <cell r="C15">
            <v>785511.83101745462</v>
          </cell>
        </row>
        <row r="16">
          <cell r="C16">
            <v>535649.76655817952</v>
          </cell>
        </row>
        <row r="17">
          <cell r="C17">
            <v>291991.42289852002</v>
          </cell>
        </row>
        <row r="18">
          <cell r="C18">
            <v>0</v>
          </cell>
        </row>
        <row r="19">
          <cell r="C19">
            <v>67.44</v>
          </cell>
        </row>
        <row r="20">
          <cell r="C20">
            <v>0</v>
          </cell>
        </row>
        <row r="21">
          <cell r="C21">
            <v>29431.358788191315</v>
          </cell>
        </row>
        <row r="22">
          <cell r="C22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37259.189464096002</v>
          </cell>
        </row>
        <row r="27">
          <cell r="C27">
            <v>0</v>
          </cell>
        </row>
        <row r="28">
          <cell r="C28">
            <v>0</v>
          </cell>
        </row>
        <row r="29">
          <cell r="C29">
            <v>16.829999999999998</v>
          </cell>
        </row>
        <row r="30">
          <cell r="C30">
            <v>0</v>
          </cell>
        </row>
        <row r="31">
          <cell r="C31">
            <v>0</v>
          </cell>
        </row>
        <row r="32">
          <cell r="C32">
            <v>0</v>
          </cell>
        </row>
        <row r="33">
          <cell r="C33">
            <v>32107.030830126365</v>
          </cell>
        </row>
        <row r="34">
          <cell r="C34">
            <v>0</v>
          </cell>
        </row>
        <row r="35">
          <cell r="C35">
            <v>0</v>
          </cell>
        </row>
        <row r="36">
          <cell r="C36">
            <v>0</v>
          </cell>
        </row>
        <row r="37">
          <cell r="C37">
            <v>0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2782486.0222852495</v>
          </cell>
        </row>
        <row r="43">
          <cell r="C43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 "/>
      <sheetName val="אג&quot;ח קונצרני"/>
      <sheetName val="מניות"/>
      <sheetName val="תעודות סל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 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</sheetNames>
    <sheetDataSet>
      <sheetData sheetId="0">
        <row r="11">
          <cell r="C11">
            <v>3434.8546301269998</v>
          </cell>
        </row>
        <row r="13">
          <cell r="C13">
            <v>63712.920574399999</v>
          </cell>
        </row>
        <row r="14">
          <cell r="C14">
            <v>0</v>
          </cell>
        </row>
        <row r="15">
          <cell r="C15">
            <v>37637.060379768198</v>
          </cell>
        </row>
        <row r="16">
          <cell r="C16">
            <v>55701.724021210001</v>
          </cell>
        </row>
        <row r="17">
          <cell r="C17">
            <v>73498.767815486004</v>
          </cell>
        </row>
        <row r="18">
          <cell r="C18">
            <v>1631.0855574239999</v>
          </cell>
        </row>
        <row r="19">
          <cell r="C19">
            <v>77.390153999999995</v>
          </cell>
        </row>
        <row r="20">
          <cell r="C20">
            <v>192.32640000000001</v>
          </cell>
        </row>
        <row r="21">
          <cell r="C21">
            <v>1910.56881599952</v>
          </cell>
        </row>
        <row r="22">
          <cell r="C22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2558.6507175000002</v>
          </cell>
        </row>
        <row r="27">
          <cell r="C27">
            <v>11293.13094342385</v>
          </cell>
        </row>
        <row r="28">
          <cell r="C28">
            <v>17077.316860087511</v>
          </cell>
        </row>
        <row r="29">
          <cell r="C29">
            <v>0</v>
          </cell>
        </row>
        <row r="30">
          <cell r="C30">
            <v>0</v>
          </cell>
        </row>
        <row r="31">
          <cell r="C31">
            <v>-15.637074134296499</v>
          </cell>
        </row>
        <row r="32">
          <cell r="C32">
            <v>0</v>
          </cell>
        </row>
        <row r="33">
          <cell r="C33">
            <v>3602.30142392474</v>
          </cell>
        </row>
        <row r="34">
          <cell r="C34">
            <v>0</v>
          </cell>
        </row>
        <row r="35">
          <cell r="C35">
            <v>0</v>
          </cell>
        </row>
        <row r="36">
          <cell r="C36">
            <v>0</v>
          </cell>
        </row>
        <row r="37">
          <cell r="C37">
            <v>0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272312.46121921652</v>
          </cell>
        </row>
        <row r="43">
          <cell r="C43">
            <v>13879.939999999999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 "/>
      <sheetName val="אג&quot;ח קונצרני"/>
      <sheetName val="מניות"/>
      <sheetName val="תעודות סל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 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</sheetNames>
    <sheetDataSet>
      <sheetData sheetId="0">
        <row r="11">
          <cell r="C11">
            <v>1909.1440084630001</v>
          </cell>
        </row>
        <row r="13">
          <cell r="C13">
            <v>24719.905197</v>
          </cell>
        </row>
        <row r="14">
          <cell r="C14">
            <v>0</v>
          </cell>
        </row>
        <row r="15">
          <cell r="C15">
            <v>12919.108066031</v>
          </cell>
        </row>
        <row r="16">
          <cell r="C16">
            <v>15733.476772059999</v>
          </cell>
        </row>
        <row r="17">
          <cell r="C17">
            <v>21852.134902172002</v>
          </cell>
        </row>
        <row r="18">
          <cell r="C18">
            <v>468.38047117759999</v>
          </cell>
        </row>
        <row r="19">
          <cell r="C19">
            <v>21.3962</v>
          </cell>
        </row>
        <row r="20">
          <cell r="C20">
            <v>54.950400000000002</v>
          </cell>
        </row>
        <row r="21">
          <cell r="C21">
            <v>556.12294896696324</v>
          </cell>
        </row>
        <row r="22">
          <cell r="C22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915.92715750000002</v>
          </cell>
        </row>
        <row r="27">
          <cell r="C27">
            <v>3664.4822838363498</v>
          </cell>
        </row>
        <row r="28">
          <cell r="C28">
            <v>5395.3770160290069</v>
          </cell>
        </row>
        <row r="29">
          <cell r="C29">
            <v>0</v>
          </cell>
        </row>
        <row r="30">
          <cell r="C30">
            <v>0</v>
          </cell>
        </row>
        <row r="31">
          <cell r="C31">
            <v>-12.08159133994819</v>
          </cell>
        </row>
        <row r="32">
          <cell r="C32">
            <v>0</v>
          </cell>
        </row>
        <row r="33">
          <cell r="C33">
            <v>1048.352816245045</v>
          </cell>
        </row>
        <row r="34">
          <cell r="C34">
            <v>0</v>
          </cell>
        </row>
        <row r="35">
          <cell r="C35">
            <v>0</v>
          </cell>
        </row>
        <row r="36">
          <cell r="C36">
            <v>0</v>
          </cell>
        </row>
        <row r="37">
          <cell r="C37">
            <v>0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89246.676648141016</v>
          </cell>
        </row>
        <row r="43">
          <cell r="C43">
            <v>4456.6600000000008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 "/>
      <sheetName val="אג&quot;ח קונצרני"/>
      <sheetName val="מניות"/>
      <sheetName val="תעודות סל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 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</sheetNames>
    <sheetDataSet>
      <sheetData sheetId="0">
        <row r="11">
          <cell r="C11">
            <v>2931.6472044259999</v>
          </cell>
        </row>
        <row r="13">
          <cell r="C13">
            <v>19533.970651600001</v>
          </cell>
        </row>
        <row r="14">
          <cell r="C14">
            <v>0</v>
          </cell>
        </row>
        <row r="15">
          <cell r="C15">
            <v>10170.770502117801</v>
          </cell>
        </row>
        <row r="16">
          <cell r="C16">
            <v>6884.3625558900003</v>
          </cell>
        </row>
        <row r="17">
          <cell r="C17">
            <v>14174.9079736</v>
          </cell>
        </row>
        <row r="18">
          <cell r="C18">
            <v>188.88410618239999</v>
          </cell>
        </row>
        <row r="19">
          <cell r="C19">
            <v>10.266232</v>
          </cell>
        </row>
        <row r="20">
          <cell r="C20">
            <v>18.316800000000001</v>
          </cell>
        </row>
        <row r="21">
          <cell r="C21">
            <v>212.9653492795936</v>
          </cell>
        </row>
        <row r="22">
          <cell r="C22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746.18030999999996</v>
          </cell>
        </row>
        <row r="27">
          <cell r="C27">
            <v>2624.3853569584999</v>
          </cell>
        </row>
        <row r="28">
          <cell r="C28">
            <v>4392.2319244482933</v>
          </cell>
        </row>
        <row r="29">
          <cell r="C29">
            <v>0</v>
          </cell>
        </row>
        <row r="30">
          <cell r="C30">
            <v>0</v>
          </cell>
        </row>
        <row r="31">
          <cell r="C31">
            <v>-11.874580188474399</v>
          </cell>
        </row>
        <row r="32">
          <cell r="C32">
            <v>0</v>
          </cell>
        </row>
        <row r="33">
          <cell r="C33">
            <v>992.02981947781996</v>
          </cell>
        </row>
        <row r="34">
          <cell r="C34">
            <v>0</v>
          </cell>
        </row>
        <row r="35">
          <cell r="C35">
            <v>0</v>
          </cell>
        </row>
        <row r="36">
          <cell r="C36">
            <v>0</v>
          </cell>
        </row>
        <row r="37">
          <cell r="C37">
            <v>0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62869.044205791935</v>
          </cell>
        </row>
        <row r="43">
          <cell r="C43">
            <v>3322.4700000000003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 "/>
      <sheetName val="אג&quot;ח קונצרני"/>
      <sheetName val="מניות"/>
      <sheetName val="תעודות סל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 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</sheetNames>
    <sheetDataSet>
      <sheetData sheetId="0">
        <row r="11">
          <cell r="C11">
            <v>2555.6765677230001</v>
          </cell>
        </row>
        <row r="13">
          <cell r="C13">
            <v>14768.301762700001</v>
          </cell>
        </row>
        <row r="14">
          <cell r="C14">
            <v>0</v>
          </cell>
        </row>
        <row r="15">
          <cell r="C15">
            <v>4724.8251658811996</v>
          </cell>
        </row>
        <row r="16">
          <cell r="C16">
            <v>1711.1311851400001</v>
          </cell>
        </row>
        <row r="17">
          <cell r="C17">
            <v>8286.0252484680004</v>
          </cell>
        </row>
        <row r="18">
          <cell r="C18">
            <v>32.346789660799999</v>
          </cell>
        </row>
        <row r="19">
          <cell r="C19">
            <v>1.54802</v>
          </cell>
        </row>
        <row r="20">
          <cell r="C20">
            <v>9.1584000000000003</v>
          </cell>
        </row>
        <row r="21">
          <cell r="C21">
            <v>96.0307027335936</v>
          </cell>
        </row>
        <row r="22">
          <cell r="C22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347.11592999999999</v>
          </cell>
        </row>
        <row r="27">
          <cell r="C27">
            <v>1147.3714747838501</v>
          </cell>
        </row>
        <row r="28">
          <cell r="C28">
            <v>1470.2485599896413</v>
          </cell>
        </row>
        <row r="29">
          <cell r="C29">
            <v>0</v>
          </cell>
        </row>
        <row r="30">
          <cell r="C30">
            <v>0</v>
          </cell>
        </row>
        <row r="31">
          <cell r="C31">
            <v>-10.99567276975368</v>
          </cell>
        </row>
        <row r="32">
          <cell r="C32">
            <v>0</v>
          </cell>
        </row>
        <row r="33">
          <cell r="C33">
            <v>341.75959768165001</v>
          </cell>
        </row>
        <row r="34">
          <cell r="C34">
            <v>0</v>
          </cell>
        </row>
        <row r="35">
          <cell r="C35">
            <v>0</v>
          </cell>
        </row>
        <row r="36">
          <cell r="C36">
            <v>0</v>
          </cell>
        </row>
        <row r="37">
          <cell r="C37">
            <v>0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35480.54373199198</v>
          </cell>
        </row>
        <row r="43">
          <cell r="C43">
            <v>1468.4199999999998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 "/>
      <sheetName val="אג&quot;ח קונצרני"/>
      <sheetName val="מניות"/>
      <sheetName val="תעודות סל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 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</sheetNames>
    <sheetDataSet>
      <sheetData sheetId="0">
        <row r="11">
          <cell r="C11">
            <v>1308.4262973939999</v>
          </cell>
        </row>
        <row r="13">
          <cell r="C13">
            <v>7767.0039948000003</v>
          </cell>
        </row>
        <row r="14">
          <cell r="C14">
            <v>0</v>
          </cell>
        </row>
        <row r="15">
          <cell r="C15">
            <v>4549.7277679569997</v>
          </cell>
        </row>
        <row r="16">
          <cell r="C16">
            <v>4178.2588962</v>
          </cell>
        </row>
        <row r="17">
          <cell r="C17">
            <v>14559.49195521</v>
          </cell>
        </row>
        <row r="18">
          <cell r="C18">
            <v>0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0</v>
          </cell>
        </row>
        <row r="22">
          <cell r="C22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0</v>
          </cell>
        </row>
        <row r="27">
          <cell r="C27">
            <v>0</v>
          </cell>
        </row>
        <row r="28">
          <cell r="C28">
            <v>0</v>
          </cell>
        </row>
        <row r="29">
          <cell r="C29">
            <v>0</v>
          </cell>
        </row>
        <row r="30">
          <cell r="C30">
            <v>0</v>
          </cell>
        </row>
        <row r="31">
          <cell r="C31">
            <v>-13.714867683612001</v>
          </cell>
        </row>
        <row r="32">
          <cell r="C32">
            <v>0</v>
          </cell>
        </row>
        <row r="33">
          <cell r="C33">
            <v>0</v>
          </cell>
        </row>
        <row r="34">
          <cell r="C34">
            <v>0</v>
          </cell>
        </row>
        <row r="35">
          <cell r="C35">
            <v>0</v>
          </cell>
        </row>
        <row r="36">
          <cell r="C36">
            <v>0</v>
          </cell>
        </row>
        <row r="37">
          <cell r="C37">
            <v>1.0000000000000001E-5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32349.194053877389</v>
          </cell>
        </row>
        <row r="43">
          <cell r="C43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 "/>
      <sheetName val="אג&quot;ח קונצרני"/>
      <sheetName val="מניות"/>
      <sheetName val="תעודות סל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 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</sheetNames>
    <sheetDataSet>
      <sheetData sheetId="0">
        <row r="11">
          <cell r="C11">
            <v>1845.1084395989999</v>
          </cell>
        </row>
        <row r="13">
          <cell r="C13">
            <v>570.49309370000003</v>
          </cell>
        </row>
        <row r="14">
          <cell r="C14">
            <v>0</v>
          </cell>
        </row>
        <row r="15">
          <cell r="C15">
            <v>7107.7336991652001</v>
          </cell>
        </row>
        <row r="16">
          <cell r="C16">
            <v>14226.656705199999</v>
          </cell>
        </row>
        <row r="17">
          <cell r="C17">
            <v>10564.280243679999</v>
          </cell>
        </row>
        <row r="18">
          <cell r="C18">
            <v>370.48403604160001</v>
          </cell>
        </row>
        <row r="19">
          <cell r="C19">
            <v>0</v>
          </cell>
        </row>
        <row r="20">
          <cell r="C20">
            <v>45.792000000000002</v>
          </cell>
        </row>
        <row r="21">
          <cell r="C21">
            <v>582.60942192696325</v>
          </cell>
        </row>
        <row r="22">
          <cell r="C22">
            <v>0</v>
          </cell>
        </row>
        <row r="24">
          <cell r="C24">
            <v>26548.90680176943</v>
          </cell>
        </row>
        <row r="25">
          <cell r="C25">
            <v>0</v>
          </cell>
        </row>
        <row r="26">
          <cell r="C26">
            <v>463.23028718110982</v>
          </cell>
        </row>
        <row r="27">
          <cell r="C27">
            <v>2963.6751814559502</v>
          </cell>
        </row>
        <row r="28">
          <cell r="C28">
            <v>4857.8275691907947</v>
          </cell>
        </row>
        <row r="29">
          <cell r="C29">
            <v>0</v>
          </cell>
        </row>
        <row r="30">
          <cell r="C30">
            <v>0</v>
          </cell>
        </row>
        <row r="31">
          <cell r="C31">
            <v>-3.7672975342888</v>
          </cell>
        </row>
        <row r="32">
          <cell r="C32">
            <v>0</v>
          </cell>
        </row>
        <row r="33">
          <cell r="C33">
            <v>907.33546513863496</v>
          </cell>
        </row>
        <row r="34">
          <cell r="C34">
            <v>0</v>
          </cell>
        </row>
        <row r="35">
          <cell r="C35">
            <v>0</v>
          </cell>
        </row>
        <row r="36">
          <cell r="C36">
            <v>0</v>
          </cell>
        </row>
        <row r="37">
          <cell r="C37">
            <v>0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71050.365646514387</v>
          </cell>
        </row>
        <row r="43">
          <cell r="C43">
            <v>2496.06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 "/>
      <sheetName val="אג&quot;ח קונצרני"/>
      <sheetName val="מניות"/>
      <sheetName val="תעודות סל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 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</sheetNames>
    <sheetDataSet>
      <sheetData sheetId="0">
        <row r="11">
          <cell r="C11">
            <v>91808.129578419001</v>
          </cell>
        </row>
        <row r="13">
          <cell r="C13">
            <v>390048.39938399999</v>
          </cell>
        </row>
        <row r="14">
          <cell r="C14">
            <v>0</v>
          </cell>
        </row>
        <row r="15">
          <cell r="C15">
            <v>171748.0870357196</v>
          </cell>
        </row>
        <row r="16">
          <cell r="C16">
            <v>349176.10419207998</v>
          </cell>
        </row>
        <row r="17">
          <cell r="C17">
            <v>326469.90694891999</v>
          </cell>
        </row>
        <row r="18">
          <cell r="C18">
            <v>10260.423448784</v>
          </cell>
        </row>
        <row r="19">
          <cell r="C19">
            <v>0</v>
          </cell>
        </row>
        <row r="20">
          <cell r="C20">
            <v>1291.3344</v>
          </cell>
        </row>
        <row r="21">
          <cell r="C21">
            <v>16804.079058797503</v>
          </cell>
        </row>
        <row r="22">
          <cell r="C22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35216.176484177813</v>
          </cell>
        </row>
        <row r="27">
          <cell r="C27">
            <v>120009.89543339561</v>
          </cell>
        </row>
        <row r="28">
          <cell r="C28">
            <v>189588.95116228968</v>
          </cell>
        </row>
        <row r="29">
          <cell r="C29">
            <v>1826.5194100000001</v>
          </cell>
        </row>
        <row r="30">
          <cell r="C30">
            <v>0</v>
          </cell>
        </row>
        <row r="31">
          <cell r="C31">
            <v>-231.04684387763001</v>
          </cell>
        </row>
        <row r="32">
          <cell r="C32">
            <v>0</v>
          </cell>
        </row>
        <row r="33">
          <cell r="C33">
            <v>41854.868916618565</v>
          </cell>
        </row>
        <row r="34">
          <cell r="C34">
            <v>0</v>
          </cell>
        </row>
        <row r="35">
          <cell r="C35">
            <v>74149.994000000006</v>
          </cell>
        </row>
        <row r="36">
          <cell r="C36">
            <v>0</v>
          </cell>
        </row>
        <row r="37">
          <cell r="C37">
            <v>0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1820021.8226093242</v>
          </cell>
        </row>
        <row r="43">
          <cell r="C43">
            <v>130162.93000000001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טופס 106 חודשי משתתף"/>
      <sheetName val="נספח א"/>
      <sheetName val="נספח א1"/>
      <sheetName val="נספחים ב וג"/>
      <sheetName val="נספח ב3"/>
      <sheetName val="נספח ד1"/>
      <sheetName val="נספח ה"/>
      <sheetName val="נספח ו"/>
      <sheetName val="נספח ז"/>
      <sheetName val="נספח ג3-ט"/>
      <sheetName val="נספח ג3-י"/>
      <sheetName val="נספח ג3-י חדשה"/>
      <sheetName val="נספח ג3.01"/>
      <sheetName val="נספח ג3.02"/>
      <sheetName val="נספח ג3.03"/>
      <sheetName val="נספח ג3.04"/>
      <sheetName val="נספח ג3.05"/>
      <sheetName val="נספח ג3.06"/>
      <sheetName val="נספח ג3.07"/>
      <sheetName val="נספח ג3.08"/>
      <sheetName val="נספח ג3.09"/>
      <sheetName val="נספח ג3.10"/>
      <sheetName val="נספח ג3.11"/>
      <sheetName val="נספח ג3.12"/>
      <sheetName val="נספח ג3.13"/>
      <sheetName val="נספח ג3.14"/>
      <sheetName val="נספח ג3.15"/>
      <sheetName val="נספח ג3.16"/>
      <sheetName val="נספח ג3.17"/>
      <sheetName val="נספח ג3.18"/>
      <sheetName val="נספח ג3.19"/>
      <sheetName val="נספח ג3.20"/>
      <sheetName val="נספח ג3.21"/>
      <sheetName val="נספח ג3.22"/>
      <sheetName val="נספח ג3.23"/>
      <sheetName val="נספח ג3.24"/>
      <sheetName val="נספח ג3.25"/>
      <sheetName val="נספח ג3.26"/>
      <sheetName val="נספח ג3.27"/>
      <sheetName val="נספח ג3.28"/>
      <sheetName val="נספח ג3.29"/>
      <sheetName val="נספח ג3.30"/>
      <sheetName val="נספח ג3.31"/>
      <sheetName val="נספח ג3.32"/>
      <sheetName val="נספח ג3.33"/>
      <sheetName val="נספח ג3.34"/>
      <sheetName val="נספח ג3.35"/>
      <sheetName val="נספח ג3.36"/>
      <sheetName val="נספח ג3.37"/>
      <sheetName val="נספח ג3.38"/>
      <sheetName val="נספח ג3.39"/>
      <sheetName val="נספח ג3.40"/>
      <sheetName val="נספח ג3.41"/>
      <sheetName val="נספח ג3.42"/>
      <sheetName val="נספח ג3.43"/>
      <sheetName val="נספח ג3.44"/>
      <sheetName val="נספח ג3.45"/>
      <sheetName val="נספח ג3.46"/>
      <sheetName val="נספח ג3.47"/>
      <sheetName val="נספח ג3.48"/>
      <sheetName val="נספח ג3.49"/>
      <sheetName val="נספח ג3.50"/>
      <sheetName val="נספח ג3.51"/>
      <sheetName val="נספח ג3.52"/>
      <sheetName val="נספח ג3.53"/>
      <sheetName val="נספח ג3.54"/>
      <sheetName val="נספח ג3.55"/>
      <sheetName val="נספח ג3.56"/>
      <sheetName val="נספח ג3.57"/>
      <sheetName val="נספח ג3.58"/>
      <sheetName val="נספח ג3.59"/>
      <sheetName val="נספח ג3.60"/>
      <sheetName val="נספח ג3.61"/>
      <sheetName val="נספח ג3.62"/>
      <sheetName val="נספח ג3.63"/>
      <sheetName val="נספח ג3.64"/>
      <sheetName val="נספח ג3.65"/>
      <sheetName val="נספח ג3.66"/>
      <sheetName val="נספח ג3.67"/>
      <sheetName val="נספח ג3.68"/>
      <sheetName val="נספח ג3.69"/>
      <sheetName val="נספח ג3.70"/>
      <sheetName val="נספח ג3.71"/>
    </sheetNames>
    <sheetDataSet>
      <sheetData sheetId="0" refreshError="1"/>
      <sheetData sheetId="1">
        <row r="11">
          <cell r="L11">
            <v>903565.29200000025</v>
          </cell>
        </row>
        <row r="27">
          <cell r="L27">
            <v>5683747.5099999998</v>
          </cell>
        </row>
        <row r="33">
          <cell r="L33">
            <v>26548.91</v>
          </cell>
        </row>
        <row r="36">
          <cell r="L36">
            <v>5980.35</v>
          </cell>
        </row>
        <row r="98">
          <cell r="L98">
            <v>2173945.0099999993</v>
          </cell>
        </row>
        <row r="114">
          <cell r="L114">
            <v>238850.18000000002</v>
          </cell>
        </row>
        <row r="136">
          <cell r="L136">
            <v>28738.9</v>
          </cell>
        </row>
        <row r="145">
          <cell r="L145">
            <v>298905.65999999997</v>
          </cell>
        </row>
        <row r="149">
          <cell r="L149">
            <v>0</v>
          </cell>
        </row>
        <row r="157">
          <cell r="L157">
            <v>2344316.25</v>
          </cell>
        </row>
        <row r="165">
          <cell r="L165">
            <v>236583.2</v>
          </cell>
        </row>
        <row r="167">
          <cell r="L167">
            <v>676493.54</v>
          </cell>
        </row>
        <row r="171">
          <cell r="L171">
            <v>36848.32</v>
          </cell>
        </row>
        <row r="175">
          <cell r="L175">
            <v>1554987.69</v>
          </cell>
        </row>
        <row r="189">
          <cell r="L189">
            <v>210179.77</v>
          </cell>
        </row>
        <row r="197">
          <cell r="L197">
            <v>432734.37999999995</v>
          </cell>
        </row>
        <row r="211">
          <cell r="L211">
            <v>331.52</v>
          </cell>
        </row>
        <row r="212">
          <cell r="L212">
            <v>3284.8599999999997</v>
          </cell>
        </row>
        <row r="219">
          <cell r="L219">
            <v>0</v>
          </cell>
        </row>
        <row r="220">
          <cell r="L220">
            <v>-2525.0299999999997</v>
          </cell>
        </row>
        <row r="227">
          <cell r="L227">
            <v>128343.65</v>
          </cell>
        </row>
        <row r="234">
          <cell r="L234">
            <v>3241.91</v>
          </cell>
        </row>
        <row r="392">
          <cell r="L392">
            <v>181260.12</v>
          </cell>
        </row>
        <row r="486">
          <cell r="L486">
            <v>148299</v>
          </cell>
        </row>
        <row r="494">
          <cell r="L494">
            <v>0</v>
          </cell>
        </row>
      </sheetData>
      <sheetData sheetId="2">
        <row r="11">
          <cell r="L11">
            <v>1845.11</v>
          </cell>
          <cell r="M11">
            <v>91808.13</v>
          </cell>
          <cell r="O11">
            <v>7189.1030000000001</v>
          </cell>
          <cell r="P11">
            <v>3749.558</v>
          </cell>
          <cell r="Q11">
            <v>81743.58600000001</v>
          </cell>
          <cell r="R11">
            <v>1746.846</v>
          </cell>
          <cell r="S11">
            <v>22944.68</v>
          </cell>
          <cell r="T11">
            <v>93775.955000000002</v>
          </cell>
          <cell r="U11">
            <v>342835.44699999999</v>
          </cell>
          <cell r="V11">
            <v>2255.1240000000003</v>
          </cell>
          <cell r="W11">
            <v>1057.297</v>
          </cell>
          <cell r="X11">
            <v>4813.4260000000004</v>
          </cell>
          <cell r="Y11">
            <v>7533.9660000000003</v>
          </cell>
          <cell r="Z11">
            <v>5895.4089999999997</v>
          </cell>
          <cell r="AA11">
            <v>30785.607</v>
          </cell>
          <cell r="AB11">
            <v>13634.035</v>
          </cell>
          <cell r="AC11">
            <v>11992.374</v>
          </cell>
          <cell r="AD11">
            <v>165819.89899999998</v>
          </cell>
          <cell r="AE11">
            <v>3434.8580000000002</v>
          </cell>
          <cell r="AF11">
            <v>1909.1419999999998</v>
          </cell>
          <cell r="AG11">
            <v>2931.6410000000001</v>
          </cell>
          <cell r="AI11">
            <v>2555.6729999999998</v>
          </cell>
          <cell r="AJ11">
            <v>1308.4259999999999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 "/>
      <sheetName val="אג&quot;ח קונצרני"/>
      <sheetName val="מניות"/>
      <sheetName val="תעודות סל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 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</sheetNames>
    <sheetDataSet>
      <sheetData sheetId="0">
        <row r="11">
          <cell r="C11">
            <v>7189.1029080440003</v>
          </cell>
        </row>
        <row r="13">
          <cell r="C13">
            <v>189452.913416</v>
          </cell>
        </row>
        <row r="14">
          <cell r="C14">
            <v>0</v>
          </cell>
        </row>
        <row r="15">
          <cell r="C15">
            <v>34258.982841815603</v>
          </cell>
        </row>
        <row r="16">
          <cell r="C16">
            <v>742.77821600000004</v>
          </cell>
        </row>
        <row r="17">
          <cell r="C17">
            <v>866.79770112000006</v>
          </cell>
        </row>
        <row r="18">
          <cell r="C18">
            <v>252.66254000000001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443.88286848000001</v>
          </cell>
        </row>
        <row r="22">
          <cell r="C22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4296.2486078822476</v>
          </cell>
        </row>
        <row r="27">
          <cell r="C27">
            <v>7151.2194515624997</v>
          </cell>
        </row>
        <row r="28">
          <cell r="C28">
            <v>1042.6302720000001</v>
          </cell>
        </row>
        <row r="29">
          <cell r="C29">
            <v>0</v>
          </cell>
        </row>
        <row r="30">
          <cell r="C30">
            <v>0</v>
          </cell>
        </row>
        <row r="31">
          <cell r="C31">
            <v>-5.9075813327520601</v>
          </cell>
        </row>
        <row r="32">
          <cell r="C32">
            <v>0</v>
          </cell>
        </row>
        <row r="33">
          <cell r="C33">
            <v>3835.17</v>
          </cell>
        </row>
        <row r="34">
          <cell r="C34">
            <v>0</v>
          </cell>
        </row>
        <row r="35">
          <cell r="C35">
            <v>0</v>
          </cell>
        </row>
        <row r="36">
          <cell r="C36">
            <v>0</v>
          </cell>
        </row>
        <row r="37">
          <cell r="C37">
            <v>0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249526.48124157201</v>
          </cell>
        </row>
        <row r="43">
          <cell r="C43">
            <v>937.98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 "/>
      <sheetName val="אג&quot;ח קונצרני"/>
      <sheetName val="מניות"/>
      <sheetName val="תעודות סל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 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</sheetNames>
    <sheetDataSet>
      <sheetData sheetId="0">
        <row r="11">
          <cell r="C11">
            <v>3749.5548176689999</v>
          </cell>
        </row>
        <row r="13">
          <cell r="C13">
            <v>0</v>
          </cell>
        </row>
        <row r="14">
          <cell r="C14">
            <v>0</v>
          </cell>
        </row>
        <row r="15">
          <cell r="C15">
            <v>306.1980428</v>
          </cell>
        </row>
        <row r="16">
          <cell r="C16">
            <v>29454.377945159998</v>
          </cell>
        </row>
        <row r="17">
          <cell r="C17">
            <v>23817.156154519998</v>
          </cell>
        </row>
        <row r="18">
          <cell r="C18">
            <v>619.41395901440001</v>
          </cell>
        </row>
        <row r="19">
          <cell r="C19">
            <v>32.270794000000002</v>
          </cell>
        </row>
        <row r="20">
          <cell r="C20">
            <v>-205.635456</v>
          </cell>
        </row>
        <row r="21">
          <cell r="C21">
            <v>1301.2178067287048</v>
          </cell>
        </row>
        <row r="22">
          <cell r="C22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0</v>
          </cell>
        </row>
        <row r="27">
          <cell r="C27">
            <v>2001.4699385905001</v>
          </cell>
        </row>
        <row r="28">
          <cell r="C28">
            <v>925.40642843440946</v>
          </cell>
        </row>
        <row r="29">
          <cell r="C29">
            <v>0</v>
          </cell>
        </row>
        <row r="30">
          <cell r="C30">
            <v>0</v>
          </cell>
        </row>
        <row r="31">
          <cell r="C31">
            <v>8.2094357661215298</v>
          </cell>
        </row>
        <row r="32">
          <cell r="C32">
            <v>0</v>
          </cell>
        </row>
        <row r="33">
          <cell r="C33">
            <v>262.44719882970998</v>
          </cell>
        </row>
        <row r="34">
          <cell r="C34">
            <v>0</v>
          </cell>
        </row>
        <row r="35">
          <cell r="C35">
            <v>0</v>
          </cell>
        </row>
        <row r="36">
          <cell r="C36">
            <v>0</v>
          </cell>
        </row>
        <row r="37">
          <cell r="C37">
            <v>0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62272.087065512846</v>
          </cell>
        </row>
        <row r="43">
          <cell r="C43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 "/>
      <sheetName val="אג&quot;ח קונצרני"/>
      <sheetName val="מניות"/>
      <sheetName val="תעודות סל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 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</sheetNames>
    <sheetDataSet>
      <sheetData sheetId="0">
        <row r="11">
          <cell r="C11">
            <v>81743.586610521001</v>
          </cell>
        </row>
        <row r="13">
          <cell r="C13">
            <v>584810.8616687</v>
          </cell>
        </row>
        <row r="14">
          <cell r="C14">
            <v>0</v>
          </cell>
        </row>
        <row r="15">
          <cell r="C15">
            <v>211012.96963148899</v>
          </cell>
        </row>
        <row r="16">
          <cell r="C16">
            <v>399048.72478628001</v>
          </cell>
        </row>
        <row r="17">
          <cell r="C17">
            <v>392117.92822632397</v>
          </cell>
        </row>
        <row r="18">
          <cell r="C18">
            <v>12309.049881024001</v>
          </cell>
        </row>
        <row r="19">
          <cell r="C19">
            <v>0</v>
          </cell>
        </row>
        <row r="20">
          <cell r="C20">
            <v>1410.3936000000001</v>
          </cell>
        </row>
        <row r="21">
          <cell r="C21">
            <v>19481.891087469055</v>
          </cell>
        </row>
        <row r="22">
          <cell r="C22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27970.6916511405</v>
          </cell>
        </row>
        <row r="27">
          <cell r="C27">
            <v>122575.90526781519</v>
          </cell>
        </row>
        <row r="28">
          <cell r="C28">
            <v>202264.19438285881</v>
          </cell>
        </row>
        <row r="29">
          <cell r="C29">
            <v>1251.3122900000001</v>
          </cell>
        </row>
        <row r="30">
          <cell r="C30">
            <v>0</v>
          </cell>
        </row>
        <row r="31">
          <cell r="C31">
            <v>-351.1677968172919</v>
          </cell>
        </row>
        <row r="32">
          <cell r="C32">
            <v>0</v>
          </cell>
        </row>
        <row r="33">
          <cell r="C33">
            <v>34400.49327157902</v>
          </cell>
        </row>
        <row r="34">
          <cell r="C34">
            <v>0</v>
          </cell>
        </row>
        <row r="35">
          <cell r="C35">
            <v>74149.994000000006</v>
          </cell>
        </row>
        <row r="36">
          <cell r="C36">
            <v>0</v>
          </cell>
        </row>
        <row r="37">
          <cell r="C37">
            <v>0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2164196.8285583835</v>
          </cell>
        </row>
        <row r="43">
          <cell r="C43">
            <v>148536.55867999999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 "/>
      <sheetName val="אג&quot;ח קונצרני"/>
      <sheetName val="מניות"/>
      <sheetName val="תעודות סל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 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</sheetNames>
    <sheetDataSet>
      <sheetData sheetId="0">
        <row r="11">
          <cell r="C11">
            <v>22944.677340385999</v>
          </cell>
        </row>
        <row r="13">
          <cell r="C13">
            <v>550560.74748500006</v>
          </cell>
        </row>
        <row r="14">
          <cell r="C14">
            <v>0</v>
          </cell>
        </row>
        <row r="15">
          <cell r="C15">
            <v>97870.55121114818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15807.594999999999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1320.2027135999999</v>
          </cell>
        </row>
        <row r="22">
          <cell r="C22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15762.121332224</v>
          </cell>
        </row>
        <row r="27">
          <cell r="C27">
            <v>0</v>
          </cell>
        </row>
        <row r="28">
          <cell r="C28">
            <v>0</v>
          </cell>
        </row>
        <row r="29">
          <cell r="C29">
            <v>0</v>
          </cell>
        </row>
        <row r="30">
          <cell r="C30">
            <v>0</v>
          </cell>
        </row>
        <row r="31">
          <cell r="C31">
            <v>100.05887309111721</v>
          </cell>
        </row>
        <row r="32">
          <cell r="C32">
            <v>0</v>
          </cell>
        </row>
        <row r="33">
          <cell r="C33">
            <v>2921.9025387108381</v>
          </cell>
        </row>
        <row r="34">
          <cell r="C34">
            <v>0</v>
          </cell>
        </row>
        <row r="35">
          <cell r="C35">
            <v>0</v>
          </cell>
        </row>
        <row r="36">
          <cell r="C36">
            <v>0</v>
          </cell>
        </row>
        <row r="37">
          <cell r="C37">
            <v>0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707287.85649416014</v>
          </cell>
        </row>
        <row r="43">
          <cell r="C43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9"/>
  <sheetViews>
    <sheetView rightToLeft="1" tabSelected="1" workbookViewId="0">
      <selection activeCell="A13" sqref="A1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5" width="6.7109375" style="1" customWidth="1"/>
    <col min="6" max="6" width="15" style="1" customWidth="1"/>
    <col min="7" max="7" width="17.7109375" style="1" hidden="1" customWidth="1"/>
    <col min="8" max="8" width="17.85546875" style="1" hidden="1" customWidth="1"/>
    <col min="9" max="9" width="18.85546875" style="1" hidden="1" customWidth="1"/>
    <col min="10" max="10" width="15.140625" style="1" hidden="1" customWidth="1"/>
    <col min="11" max="11" width="16.5703125" style="1" hidden="1" customWidth="1"/>
    <col min="12" max="12" width="19.28515625" style="1" hidden="1" customWidth="1"/>
    <col min="13" max="13" width="17.5703125" style="1" hidden="1" customWidth="1"/>
    <col min="14" max="14" width="13.5703125" style="1" hidden="1" customWidth="1"/>
    <col min="15" max="15" width="15.85546875" style="1" hidden="1" customWidth="1"/>
    <col min="16" max="16" width="16.28515625" style="1" hidden="1" customWidth="1"/>
    <col min="17" max="17" width="15.42578125" style="1" hidden="1" customWidth="1"/>
    <col min="18" max="18" width="15.5703125" style="1" hidden="1" customWidth="1"/>
    <col min="19" max="19" width="18.5703125" style="1" hidden="1" customWidth="1"/>
    <col min="20" max="20" width="18.85546875" style="1" hidden="1" customWidth="1"/>
    <col min="21" max="21" width="19.140625" style="1" hidden="1" customWidth="1"/>
    <col min="22" max="22" width="18.85546875" style="1" hidden="1" customWidth="1"/>
    <col min="23" max="23" width="16.5703125" style="1" hidden="1" customWidth="1"/>
    <col min="24" max="24" width="15.85546875" style="1" hidden="1" customWidth="1"/>
    <col min="25" max="25" width="16.42578125" style="1" hidden="1" customWidth="1"/>
    <col min="26" max="26" width="6.7109375" style="1" hidden="1" customWidth="1"/>
    <col min="27" max="27" width="19.28515625" style="1" hidden="1" customWidth="1"/>
    <col min="28" max="29" width="15.5703125" style="1" hidden="1" customWidth="1"/>
    <col min="30" max="30" width="17.85546875" style="1" hidden="1" customWidth="1"/>
    <col min="31" max="31" width="19.42578125" style="1" hidden="1" customWidth="1"/>
    <col min="32" max="32" width="17.5703125" style="1" hidden="1" customWidth="1"/>
    <col min="33" max="33" width="15.42578125" style="1" hidden="1" customWidth="1"/>
    <col min="34" max="34" width="31" style="1" hidden="1" customWidth="1"/>
    <col min="35" max="35" width="6" style="1" hidden="1" customWidth="1"/>
    <col min="36" max="36" width="7.85546875" style="1" hidden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t="s">
        <v>197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98" t="s">
        <v>4</v>
      </c>
      <c r="C6" s="99"/>
      <c r="D6" s="100"/>
    </row>
    <row r="7" spans="1:36" s="3" customFormat="1">
      <c r="B7" s="4"/>
      <c r="C7" s="61" t="s">
        <v>5</v>
      </c>
      <c r="D7" s="62" t="s">
        <v>194</v>
      </c>
      <c r="E7" s="1"/>
      <c r="F7" s="1"/>
      <c r="G7" s="83">
        <f>G8-G11</f>
        <v>9.1955999778292608E-5</v>
      </c>
      <c r="H7" s="83">
        <f t="shared" ref="H7:AC7" si="0">H8-H11</f>
        <v>3.1823310000618221E-3</v>
      </c>
      <c r="I7" s="83">
        <f t="shared" si="0"/>
        <v>-6.1052099044900388E-4</v>
      </c>
      <c r="J7" s="83">
        <f t="shared" si="0"/>
        <v>2.6596140014589764E-3</v>
      </c>
      <c r="K7" s="83">
        <f t="shared" si="0"/>
        <v>-4.499999999825377E-2</v>
      </c>
      <c r="L7" s="83">
        <f t="shared" si="0"/>
        <v>-6.8519639899022877E-3</v>
      </c>
      <c r="M7" s="83">
        <f t="shared" si="0"/>
        <v>6.0900000016772537E-4</v>
      </c>
      <c r="N7" s="83">
        <f t="shared" si="0"/>
        <v>3.7914810000074795E-3</v>
      </c>
      <c r="O7" s="83">
        <f t="shared" si="0"/>
        <v>-2.5538969994158833E-3</v>
      </c>
      <c r="P7" s="83">
        <f t="shared" si="0"/>
        <v>-5.6514399993830011E-3</v>
      </c>
      <c r="Q7" s="83">
        <f t="shared" si="0"/>
        <v>-2.2472160007964703E-3</v>
      </c>
      <c r="R7" s="83">
        <f t="shared" si="0"/>
        <v>6.8239979991631117E-3</v>
      </c>
      <c r="S7" s="83">
        <f>S8-S11</f>
        <v>-0.13400000000001455</v>
      </c>
      <c r="T7" s="83">
        <f t="shared" si="0"/>
        <v>-4.6952400007285178E-3</v>
      </c>
      <c r="U7" s="83">
        <f t="shared" si="0"/>
        <v>7.8579999899375252E-4</v>
      </c>
      <c r="V7" s="83">
        <f t="shared" si="0"/>
        <v>-5.8399600384291261E-3</v>
      </c>
      <c r="W7" s="83">
        <f t="shared" si="0"/>
        <v>3.3698730003379751E-3</v>
      </c>
      <c r="X7" s="83">
        <f t="shared" si="0"/>
        <v>-2.0084630002656922E-3</v>
      </c>
      <c r="Y7" s="83">
        <f t="shared" si="0"/>
        <v>-6.2044259998401685E-3</v>
      </c>
      <c r="Z7" s="83">
        <f t="shared" si="0"/>
        <v>0</v>
      </c>
      <c r="AA7" s="83">
        <f t="shared" si="0"/>
        <v>-3.5677230002875149E-3</v>
      </c>
      <c r="AB7" s="83">
        <f t="shared" si="0"/>
        <v>-2.9739399997197324E-4</v>
      </c>
      <c r="AC7" s="83">
        <f t="shared" si="0"/>
        <v>1.5604010000060953E-3</v>
      </c>
      <c r="AD7" s="83">
        <f>AD8-AD11</f>
        <v>4.2158100404776633E-4</v>
      </c>
      <c r="AJ7" s="5" t="s">
        <v>5</v>
      </c>
    </row>
    <row r="8" spans="1:36" s="3" customFormat="1">
      <c r="B8" s="4"/>
      <c r="C8" s="63" t="s">
        <v>6</v>
      </c>
      <c r="D8" s="64" t="s">
        <v>7</v>
      </c>
      <c r="G8" s="84">
        <f>'[5]טופס 106 חודשי משתתף'!$O$11</f>
        <v>7189.1030000000001</v>
      </c>
      <c r="H8" s="84">
        <f>'[5]טופס 106 חודשי משתתף'!$P$11</f>
        <v>3749.558</v>
      </c>
      <c r="I8" s="84">
        <f>'[5]טופס 106 חודשי משתתף'!$Q$11</f>
        <v>81743.58600000001</v>
      </c>
      <c r="J8" s="84">
        <f>'[5]טופס 106 חודשי משתתף'!$S$11</f>
        <v>22944.68</v>
      </c>
      <c r="K8" s="85">
        <f>'[5]טופס 106 חודשי משתתף'!$T$11</f>
        <v>93775.955000000002</v>
      </c>
      <c r="L8" s="84">
        <f>'[5]טופס 106 חודשי משתתף'!$U$11</f>
        <v>342835.44699999999</v>
      </c>
      <c r="M8" s="84">
        <f>'[5]טופס 106 חודשי משתתף'!$V$11</f>
        <v>2255.1240000000003</v>
      </c>
      <c r="N8" s="84">
        <f>'[5]טופס 106 חודשי משתתף'!$W$11</f>
        <v>1057.297</v>
      </c>
      <c r="O8" s="84">
        <f>'[5]טופס 106 חודשי משתתף'!$X$11</f>
        <v>4813.4260000000004</v>
      </c>
      <c r="P8" s="84">
        <f>'[5]טופס 106 חודשי משתתף'!$Y$11</f>
        <v>7533.9660000000003</v>
      </c>
      <c r="Q8" s="84">
        <f>'[5]טופס 106 חודשי משתתף'!$Z$11</f>
        <v>5895.4089999999997</v>
      </c>
      <c r="R8" s="84">
        <f>'[5]טופס 106 חודשי משתתף'!$AA$11</f>
        <v>30785.607</v>
      </c>
      <c r="S8" s="84">
        <f>'[5]טופס 106 חודשי משתתף'!$R$11</f>
        <v>1746.846</v>
      </c>
      <c r="T8" s="84">
        <f>'[5]טופס 106 חודשי משתתף'!$AB$11</f>
        <v>13634.035</v>
      </c>
      <c r="U8" s="84">
        <f>'[5]טופס 106 חודשי משתתף'!$AC$11</f>
        <v>11992.374</v>
      </c>
      <c r="V8" s="84">
        <f>'[5]טופס 106 חודשי משתתף'!$AD$11</f>
        <v>165819.89899999998</v>
      </c>
      <c r="W8" s="84">
        <f>'[5]טופס 106 חודשי משתתף'!$AE$11</f>
        <v>3434.8580000000002</v>
      </c>
      <c r="X8" s="84">
        <f>'[5]טופס 106 חודשי משתתף'!$AF$11</f>
        <v>1909.1419999999998</v>
      </c>
      <c r="Y8" s="84">
        <f>'[5]טופס 106 חודשי משתתף'!$AG$11</f>
        <v>2931.6410000000001</v>
      </c>
      <c r="AA8" s="84">
        <f>'[5]טופס 106 חודשי משתתף'!$AI$11</f>
        <v>2555.6729999999998</v>
      </c>
      <c r="AB8" s="84">
        <f>'[5]טופס 106 חודשי משתתף'!$AJ$11</f>
        <v>1308.4259999999999</v>
      </c>
      <c r="AC8" s="84">
        <f>'[5]טופס 106 חודשי משתתף'!$L$11</f>
        <v>1845.11</v>
      </c>
      <c r="AD8" s="84">
        <f>'[5]טופס 106 חודשי משתתף'!$M$11</f>
        <v>91808.13</v>
      </c>
      <c r="AE8" s="84">
        <f>SUM(G8:AD8)</f>
        <v>903565.29199999967</v>
      </c>
      <c r="AF8" s="90"/>
      <c r="AG8" s="3">
        <v>106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G9">
        <v>57</v>
      </c>
      <c r="H9">
        <v>58</v>
      </c>
      <c r="I9">
        <v>62</v>
      </c>
      <c r="J9">
        <v>141</v>
      </c>
      <c r="K9" s="86">
        <v>142</v>
      </c>
      <c r="L9">
        <v>143</v>
      </c>
      <c r="M9">
        <v>150</v>
      </c>
      <c r="N9">
        <v>151</v>
      </c>
      <c r="O9">
        <v>152</v>
      </c>
      <c r="P9">
        <v>9721</v>
      </c>
      <c r="Q9">
        <v>9720</v>
      </c>
      <c r="R9">
        <v>9719</v>
      </c>
      <c r="S9">
        <v>8530</v>
      </c>
      <c r="T9">
        <v>9300</v>
      </c>
      <c r="U9">
        <v>9301</v>
      </c>
      <c r="V9">
        <v>9302</v>
      </c>
      <c r="W9">
        <v>9629</v>
      </c>
      <c r="X9">
        <v>9630</v>
      </c>
      <c r="Y9">
        <v>9631</v>
      </c>
      <c r="Z9">
        <v>9632</v>
      </c>
      <c r="AA9">
        <v>9888</v>
      </c>
      <c r="AB9">
        <v>8834</v>
      </c>
      <c r="AC9">
        <v>35011</v>
      </c>
      <c r="AD9">
        <v>35012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G10" t="s">
        <v>4583</v>
      </c>
      <c r="H10" t="s">
        <v>4584</v>
      </c>
      <c r="I10" t="s">
        <v>4585</v>
      </c>
      <c r="J10" t="s">
        <v>4586</v>
      </c>
      <c r="K10" s="86" t="s">
        <v>4587</v>
      </c>
      <c r="L10" t="s">
        <v>4588</v>
      </c>
      <c r="M10" t="s">
        <v>4589</v>
      </c>
      <c r="N10" t="s">
        <v>4590</v>
      </c>
      <c r="O10" t="s">
        <v>4591</v>
      </c>
      <c r="P10" t="s">
        <v>4592</v>
      </c>
      <c r="Q10" t="s">
        <v>4593</v>
      </c>
      <c r="R10" t="s">
        <v>4594</v>
      </c>
      <c r="S10" t="s">
        <v>4595</v>
      </c>
      <c r="T10" t="s">
        <v>4596</v>
      </c>
      <c r="U10" t="s">
        <v>4597</v>
      </c>
      <c r="V10" t="s">
        <v>4598</v>
      </c>
      <c r="W10" t="s">
        <v>4599</v>
      </c>
      <c r="X10" t="s">
        <v>4600</v>
      </c>
      <c r="Y10" t="s">
        <v>4601</v>
      </c>
      <c r="Z10" t="s">
        <v>4602</v>
      </c>
      <c r="AA10" t="s">
        <v>4603</v>
      </c>
      <c r="AB10" t="s">
        <v>4604</v>
      </c>
      <c r="AC10" t="s">
        <v>4605</v>
      </c>
      <c r="AD10" t="s">
        <v>4606</v>
      </c>
      <c r="AJ10" s="8"/>
    </row>
    <row r="11" spans="1:36">
      <c r="A11" s="9" t="s">
        <v>13</v>
      </c>
      <c r="B11" s="69" t="s">
        <v>14</v>
      </c>
      <c r="C11" s="76">
        <v>903564.99239479296</v>
      </c>
      <c r="D11" s="77">
        <f>C11/$C$42</f>
        <v>5.8999998802285826E-2</v>
      </c>
      <c r="G11" s="87">
        <f>'[6]סכום נכסי הקרן'!C11</f>
        <v>7189.1029080440003</v>
      </c>
      <c r="H11" s="87">
        <f>'[7]סכום נכסי הקרן'!C11</f>
        <v>3749.5548176689999</v>
      </c>
      <c r="I11" s="87">
        <f>'[8]סכום נכסי הקרן'!C11</f>
        <v>81743.586610521001</v>
      </c>
      <c r="J11" s="87">
        <f>'[9]סכום נכסי הקרן'!C11</f>
        <v>22944.677340385999</v>
      </c>
      <c r="K11" s="88">
        <f>'[10]סכום נכסי הקרן'!C11</f>
        <v>93776</v>
      </c>
      <c r="L11" s="87">
        <f>'[11]סכום נכסי הקרן'!C11</f>
        <v>342835.45385196398</v>
      </c>
      <c r="M11" s="87">
        <f>'[12]סכום נכסי הקרן'!C11</f>
        <v>2255.1233910000001</v>
      </c>
      <c r="N11" s="87">
        <f>'[13]סכום נכסי הקרן'!C11</f>
        <v>1057.293208519</v>
      </c>
      <c r="O11" s="87">
        <f>'[14]סכום נכסי הקרן'!C11</f>
        <v>4813.4285538969998</v>
      </c>
      <c r="P11" s="87">
        <f>'[15]סכום נכסי הקרן'!C11</f>
        <v>7533.9716514399997</v>
      </c>
      <c r="Q11" s="87">
        <f>'[16]סכום נכסי הקרן'!C11</f>
        <v>5895.4112472160004</v>
      </c>
      <c r="R11" s="87">
        <f>'[17]סכום נכסי הקרן'!C11</f>
        <v>30785.600176002001</v>
      </c>
      <c r="S11" s="87">
        <f>'[18]סכום נכסי הקרן'!C11</f>
        <v>1746.98</v>
      </c>
      <c r="T11" s="87">
        <f>'[19]סכום נכסי הקרן'!C11</f>
        <v>13634.039695240001</v>
      </c>
      <c r="U11" s="87">
        <f>'[20]סכום נכסי הקרן'!C11</f>
        <v>11992.373214200001</v>
      </c>
      <c r="V11" s="87">
        <f>'[21]סכום נכסי הקרן'!C11</f>
        <v>165819.90483996001</v>
      </c>
      <c r="W11" s="87">
        <f>'[22]סכום נכסי הקרן'!C11</f>
        <v>3434.8546301269998</v>
      </c>
      <c r="X11" s="87">
        <f>'[23]סכום נכסי הקרן'!C11</f>
        <v>1909.1440084630001</v>
      </c>
      <c r="Y11" s="87">
        <f>'[24]סכום נכסי הקרן'!C11</f>
        <v>2931.6472044259999</v>
      </c>
      <c r="Z11" s="87"/>
      <c r="AA11" s="87">
        <f>'[25]סכום נכסי הקרן'!C11</f>
        <v>2555.6765677230001</v>
      </c>
      <c r="AB11" s="87">
        <f>'[26]סכום נכסי הקרן'!C11</f>
        <v>1308.4262973939999</v>
      </c>
      <c r="AC11" s="87">
        <f>'[27]סכום נכסי הקרן'!C11</f>
        <v>1845.1084395989999</v>
      </c>
      <c r="AD11" s="87">
        <f>'[28]סכום נכסי הקרן'!C11</f>
        <v>91808.129578419001</v>
      </c>
      <c r="AE11" s="87">
        <f>SUM(G11:AD11)</f>
        <v>903565.48823220911</v>
      </c>
      <c r="AF11" s="87">
        <f>AE11-C11</f>
        <v>0.49583741615060717</v>
      </c>
      <c r="AG11" s="91">
        <f>'[5]טופס 106 חודשי'!$L$11</f>
        <v>903565.29200000025</v>
      </c>
      <c r="AH11" s="92">
        <f>AG11-C11</f>
        <v>0.29960520728491247</v>
      </c>
    </row>
    <row r="12" spans="1:36">
      <c r="B12" s="69" t="s">
        <v>15</v>
      </c>
      <c r="C12" s="60"/>
      <c r="D12" s="60"/>
      <c r="G12" s="89">
        <f>'[6]סכום נכסי הקרן'!C12</f>
        <v>0</v>
      </c>
      <c r="H12" s="89">
        <f>'[7]סכום נכסי הקרן'!C12</f>
        <v>0</v>
      </c>
      <c r="I12" s="89">
        <f>'[8]סכום נכסי הקרן'!C12</f>
        <v>0</v>
      </c>
      <c r="J12" s="89">
        <f>'[9]סכום נכסי הקרן'!C12</f>
        <v>0</v>
      </c>
      <c r="K12" s="89">
        <f>'[10]סכום נכסי הקרן'!C12</f>
        <v>0</v>
      </c>
      <c r="L12" s="89">
        <f>'[11]סכום נכסי הקרן'!C12</f>
        <v>0</v>
      </c>
      <c r="M12" s="89">
        <f>'[12]סכום נכסי הקרן'!C12</f>
        <v>0</v>
      </c>
      <c r="N12" s="89">
        <f>'[13]סכום נכסי הקרן'!C12</f>
        <v>0</v>
      </c>
      <c r="O12" s="89">
        <f>'[14]סכום נכסי הקרן'!C12</f>
        <v>0</v>
      </c>
      <c r="P12" s="89">
        <f>'[15]סכום נכסי הקרן'!C12</f>
        <v>0</v>
      </c>
      <c r="Q12" s="89">
        <f>'[16]סכום נכסי הקרן'!C12</f>
        <v>0</v>
      </c>
      <c r="R12" s="89">
        <f>'[17]סכום נכסי הקרן'!C12</f>
        <v>0</v>
      </c>
      <c r="S12" s="89">
        <f>'[18]סכום נכסי הקרן'!C12</f>
        <v>0</v>
      </c>
      <c r="T12" s="89">
        <f>'[19]סכום נכסי הקרן'!C12</f>
        <v>0</v>
      </c>
      <c r="U12" s="89">
        <f>'[20]סכום נכסי הקרן'!C12</f>
        <v>0</v>
      </c>
      <c r="V12" s="89">
        <f>'[21]סכום נכסי הקרן'!C12</f>
        <v>0</v>
      </c>
      <c r="W12" s="89">
        <f>'[22]סכום נכסי הקרן'!C12</f>
        <v>0</v>
      </c>
      <c r="X12" s="89">
        <f>'[23]סכום נכסי הקרן'!C12</f>
        <v>0</v>
      </c>
      <c r="Y12" s="89">
        <f>'[24]סכום נכסי הקרן'!C12</f>
        <v>0</v>
      </c>
      <c r="Z12" s="89"/>
      <c r="AA12" s="89">
        <f>'[25]סכום נכסי הקרן'!C12</f>
        <v>0</v>
      </c>
      <c r="AB12" s="89">
        <f>'[26]סכום נכסי הקרן'!C12</f>
        <v>0</v>
      </c>
      <c r="AC12" s="89">
        <f>'[27]סכום נכסי הקרן'!C12</f>
        <v>0</v>
      </c>
      <c r="AD12" s="89">
        <f>'[28]סכום נכסי הקרן'!C12</f>
        <v>0</v>
      </c>
      <c r="AE12" s="89">
        <f t="shared" ref="AE12:AE43" si="1">SUM(G12:AD12)</f>
        <v>0</v>
      </c>
      <c r="AF12" s="89">
        <f t="shared" ref="AF12:AF43" si="2">AE12-C12</f>
        <v>0</v>
      </c>
      <c r="AH12" s="92">
        <f t="shared" ref="AH12:AH41" si="3">AG12-C12</f>
        <v>0</v>
      </c>
    </row>
    <row r="13" spans="1:36">
      <c r="A13" s="10" t="s">
        <v>13</v>
      </c>
      <c r="B13" s="70" t="s">
        <v>16</v>
      </c>
      <c r="C13" s="78">
        <v>5689727.8469390431</v>
      </c>
      <c r="D13" s="79">
        <f>C13/$C$42</f>
        <v>0.37152162708851577</v>
      </c>
      <c r="G13" s="89">
        <f>'[6]סכום נכסי הקרן'!C13</f>
        <v>189452.913416</v>
      </c>
      <c r="H13" s="89">
        <f>'[7]סכום נכסי הקרן'!C13</f>
        <v>0</v>
      </c>
      <c r="I13" s="89">
        <f>'[8]סכום נכסי הקרן'!C13</f>
        <v>584810.8616687</v>
      </c>
      <c r="J13" s="89">
        <f>'[9]סכום נכסי הקרן'!C13</f>
        <v>550560.74748500006</v>
      </c>
      <c r="K13" s="89">
        <f>'[10]סכום נכסי הקרן'!C13</f>
        <v>152629.5</v>
      </c>
      <c r="L13" s="89">
        <f>'[11]סכום נכסי הקרן'!C13</f>
        <v>2022376.6187761</v>
      </c>
      <c r="M13" s="89">
        <f>'[12]סכום נכסי הקרן'!C13</f>
        <v>66848.697983499995</v>
      </c>
      <c r="N13" s="89">
        <f>'[13]סכום נכסי הקרן'!C13</f>
        <v>0</v>
      </c>
      <c r="O13" s="89">
        <f>'[14]סכום נכסי הקרן'!C13</f>
        <v>22652.5161658</v>
      </c>
      <c r="P13" s="89">
        <f>'[15]סכום נכסי הקרן'!C13</f>
        <v>153428.31617482001</v>
      </c>
      <c r="Q13" s="89">
        <f>'[16]סכום נכסי הקרן'!C13</f>
        <v>0</v>
      </c>
      <c r="R13" s="89">
        <f>'[17]סכום נכסי הקרן'!C13</f>
        <v>91935.190272499996</v>
      </c>
      <c r="S13" s="89">
        <f>'[18]סכום נכסי הקרן'!C13</f>
        <v>37135.889338300003</v>
      </c>
      <c r="T13" s="89">
        <f>'[19]סכום נכסי הקרן'!C13</f>
        <v>353397.43350520142</v>
      </c>
      <c r="U13" s="89">
        <f>'[20]סכום נכסי הקרן'!C13</f>
        <v>38746.919606199997</v>
      </c>
      <c r="V13" s="89">
        <f>'[21]סכום נכסי הקרן'!C13</f>
        <v>904631.24788872176</v>
      </c>
      <c r="W13" s="89">
        <f>'[22]סכום נכסי הקרן'!C13</f>
        <v>63712.920574399999</v>
      </c>
      <c r="X13" s="89">
        <f>'[23]סכום נכסי הקרן'!C13</f>
        <v>24719.905197</v>
      </c>
      <c r="Y13" s="89">
        <f>'[24]סכום נכסי הקרן'!C13</f>
        <v>19533.970651600001</v>
      </c>
      <c r="Z13" s="89"/>
      <c r="AA13" s="89">
        <f>'[25]סכום נכסי הקרן'!C13</f>
        <v>14768.301762700001</v>
      </c>
      <c r="AB13" s="89">
        <f>'[26]סכום נכסי הקרן'!C13</f>
        <v>7767.0039948000003</v>
      </c>
      <c r="AC13" s="89">
        <f>'[27]סכום נכסי הקרן'!C13</f>
        <v>570.49309370000003</v>
      </c>
      <c r="AD13" s="89">
        <f>'[28]סכום נכסי הקרן'!C13</f>
        <v>390048.39938399999</v>
      </c>
      <c r="AE13" s="89">
        <f t="shared" si="1"/>
        <v>5689727.8469390431</v>
      </c>
      <c r="AF13" s="89">
        <f t="shared" si="2"/>
        <v>0</v>
      </c>
      <c r="AG13" s="91">
        <f>'[5]טופס 106 חודשי'!$L$27+'[5]טופס 106 חודשי'!$L$36</f>
        <v>5689727.8599999994</v>
      </c>
      <c r="AH13" s="92">
        <f t="shared" si="3"/>
        <v>1.3060956262052059E-2</v>
      </c>
    </row>
    <row r="14" spans="1:36">
      <c r="A14" s="10" t="s">
        <v>13</v>
      </c>
      <c r="B14" s="70" t="s">
        <v>17</v>
      </c>
      <c r="C14" s="78">
        <v>0</v>
      </c>
      <c r="D14" s="79">
        <f t="shared" ref="D14:D41" si="4">C14/$C$42</f>
        <v>0</v>
      </c>
      <c r="G14" s="89">
        <f>'[6]סכום נכסי הקרן'!C14</f>
        <v>0</v>
      </c>
      <c r="H14" s="89">
        <f>'[7]סכום נכסי הקרן'!C14</f>
        <v>0</v>
      </c>
      <c r="I14" s="89">
        <f>'[8]סכום נכסי הקרן'!C14</f>
        <v>0</v>
      </c>
      <c r="J14" s="89">
        <f>'[9]סכום נכסי הקרן'!C14</f>
        <v>0</v>
      </c>
      <c r="K14" s="89">
        <f>'[10]סכום נכסי הקרן'!C14</f>
        <v>0</v>
      </c>
      <c r="L14" s="89">
        <f>'[11]סכום נכסי הקרן'!C14</f>
        <v>0</v>
      </c>
      <c r="M14" s="89">
        <f>'[12]סכום נכסי הקרן'!C14</f>
        <v>0</v>
      </c>
      <c r="N14" s="89">
        <f>'[13]סכום נכסי הקרן'!C14</f>
        <v>0</v>
      </c>
      <c r="O14" s="89">
        <f>'[14]סכום נכסי הקרן'!C14</f>
        <v>0</v>
      </c>
      <c r="P14" s="89">
        <f>'[15]סכום נכסי הקרן'!C14</f>
        <v>0</v>
      </c>
      <c r="Q14" s="89">
        <f>'[16]סכום נכסי הקרן'!C14</f>
        <v>0</v>
      </c>
      <c r="R14" s="89">
        <f>'[17]סכום נכסי הקרן'!C14</f>
        <v>0</v>
      </c>
      <c r="S14" s="89">
        <f>'[18]סכום נכסי הקרן'!C14</f>
        <v>0</v>
      </c>
      <c r="T14" s="89">
        <f>'[19]סכום נכסי הקרן'!C14</f>
        <v>0</v>
      </c>
      <c r="U14" s="89">
        <f>'[20]סכום נכסי הקרן'!C14</f>
        <v>0</v>
      </c>
      <c r="V14" s="89">
        <f>'[21]סכום נכסי הקרן'!C14</f>
        <v>0</v>
      </c>
      <c r="W14" s="89">
        <f>'[22]סכום נכסי הקרן'!C14</f>
        <v>0</v>
      </c>
      <c r="X14" s="89">
        <f>'[23]סכום נכסי הקרן'!C14</f>
        <v>0</v>
      </c>
      <c r="Y14" s="89">
        <f>'[24]סכום נכסי הקרן'!C14</f>
        <v>0</v>
      </c>
      <c r="Z14" s="89"/>
      <c r="AA14" s="89">
        <f>'[25]סכום נכסי הקרן'!C14</f>
        <v>0</v>
      </c>
      <c r="AB14" s="89">
        <f>'[26]סכום נכסי הקרן'!C14</f>
        <v>0</v>
      </c>
      <c r="AC14" s="89">
        <f>'[27]סכום נכסי הקרן'!C14</f>
        <v>0</v>
      </c>
      <c r="AD14" s="89">
        <f>'[28]סכום נכסי הקרן'!C14</f>
        <v>0</v>
      </c>
      <c r="AE14" s="89">
        <f t="shared" si="1"/>
        <v>0</v>
      </c>
      <c r="AF14" s="89">
        <f t="shared" si="2"/>
        <v>0</v>
      </c>
      <c r="AH14" s="92">
        <f t="shared" si="3"/>
        <v>0</v>
      </c>
    </row>
    <row r="15" spans="1:36">
      <c r="A15" s="10" t="s">
        <v>13</v>
      </c>
      <c r="B15" s="70" t="s">
        <v>18</v>
      </c>
      <c r="C15" s="78">
        <v>2495910.4911364131</v>
      </c>
      <c r="D15" s="79">
        <f t="shared" si="4"/>
        <v>0.16297523390915031</v>
      </c>
      <c r="G15" s="89">
        <f>'[6]סכום נכסי הקרן'!C15</f>
        <v>34258.982841815603</v>
      </c>
      <c r="H15" s="89">
        <f>'[7]סכום נכסי הקרן'!C15</f>
        <v>306.1980428</v>
      </c>
      <c r="I15" s="89">
        <f>'[8]סכום נכסי הקרן'!C15</f>
        <v>211012.96963148899</v>
      </c>
      <c r="J15" s="89">
        <f>'[9]סכום נכסי הקרן'!C15</f>
        <v>97870.55121114818</v>
      </c>
      <c r="K15" s="89">
        <f>'[10]סכום נכסי הקרן'!C15</f>
        <v>0</v>
      </c>
      <c r="L15" s="89">
        <f>'[11]סכום נכסי הקרן'!C15</f>
        <v>801370.03136406559</v>
      </c>
      <c r="M15" s="89">
        <f>'[12]סכום נכסי הקרן'!C15</f>
        <v>16938.290558149842</v>
      </c>
      <c r="N15" s="89">
        <f>'[13]סכום נכסי הקרן'!C15</f>
        <v>0</v>
      </c>
      <c r="O15" s="89">
        <f>'[14]סכום נכסי הקרן'!C15</f>
        <v>25888.474874567764</v>
      </c>
      <c r="P15" s="89">
        <f>'[15]סכום נכסי הקרן'!C15</f>
        <v>40531.332532924003</v>
      </c>
      <c r="Q15" s="89">
        <f>'[16]סכום נכסי הקרן'!C15</f>
        <v>132.73293720000001</v>
      </c>
      <c r="R15" s="89">
        <f>'[17]סכום נכסי הקרן'!C15</f>
        <v>141147.50565493279</v>
      </c>
      <c r="S15" s="89">
        <f>'[18]סכום נכסי הקרן'!C15</f>
        <v>0</v>
      </c>
      <c r="T15" s="89">
        <f>'[19]סכום נכסי הקרן'!C15</f>
        <v>79438.678841801986</v>
      </c>
      <c r="U15" s="89">
        <f>'[20]סכום נכסי הקרן'!C15</f>
        <v>12645.599001423447</v>
      </c>
      <c r="V15" s="89">
        <f>'[21]סכום נכסי הקרן'!C15</f>
        <v>785511.83101745462</v>
      </c>
      <c r="W15" s="89">
        <f>'[22]סכום נכסי הקרן'!C15</f>
        <v>37637.060379768198</v>
      </c>
      <c r="X15" s="89">
        <f>'[23]סכום נכסי הקרן'!C15</f>
        <v>12919.108066031</v>
      </c>
      <c r="Y15" s="89">
        <f>'[24]סכום נכסי הקרן'!C15</f>
        <v>10170.770502117801</v>
      </c>
      <c r="Z15" s="89"/>
      <c r="AA15" s="89">
        <f>'[25]סכום נכסי הקרן'!C15</f>
        <v>4724.8251658811996</v>
      </c>
      <c r="AB15" s="89">
        <f>'[26]סכום נכסי הקרן'!C15</f>
        <v>4549.7277679569997</v>
      </c>
      <c r="AC15" s="89">
        <f>'[27]סכום נכסי הקרן'!C15</f>
        <v>7107.7336991652001</v>
      </c>
      <c r="AD15" s="89">
        <f>'[28]סכום נכסי הקרן'!C15</f>
        <v>171748.0870357196</v>
      </c>
      <c r="AE15" s="89">
        <f t="shared" si="1"/>
        <v>2495910.491126413</v>
      </c>
      <c r="AF15" s="89">
        <f t="shared" si="2"/>
        <v>-1.0000076144933701E-5</v>
      </c>
      <c r="AG15" s="91">
        <f>'[5]טופס 106 חודשי'!$L$98++'[5]טופס 106 חודשי'!$L$136+'[5]טופס 106 חודשי'!$L$145</f>
        <v>2501589.5699999994</v>
      </c>
      <c r="AH15" s="92">
        <f t="shared" si="3"/>
        <v>5679.0788635862991</v>
      </c>
    </row>
    <row r="16" spans="1:36">
      <c r="A16" s="10" t="s">
        <v>13</v>
      </c>
      <c r="B16" s="70" t="s">
        <v>19</v>
      </c>
      <c r="C16" s="78">
        <f>מניות!L11</f>
        <v>3020810</v>
      </c>
      <c r="D16" s="79">
        <f t="shared" si="4"/>
        <v>0.19724954804807257</v>
      </c>
      <c r="G16" s="88">
        <f>'[6]סכום נכסי הקרן'!C16</f>
        <v>742.77821600000004</v>
      </c>
      <c r="H16" s="88">
        <f>'[7]סכום נכסי הקרן'!C16</f>
        <v>29454.377945159998</v>
      </c>
      <c r="I16" s="88">
        <f>'[8]סכום נכסי הקרן'!C16</f>
        <v>399048.72478628001</v>
      </c>
      <c r="J16" s="89">
        <f>'[9]סכום נכסי הקרן'!C16</f>
        <v>0</v>
      </c>
      <c r="K16" s="88">
        <f>'[10]סכום נכסי הקרן'!C16</f>
        <v>357028.68970957503</v>
      </c>
      <c r="L16" s="94">
        <f>'[11]סכום נכסי הקרן'!C16</f>
        <v>965619.63519265188</v>
      </c>
      <c r="M16" s="89">
        <f>'[12]סכום נכסי הקרן'!C16</f>
        <v>0</v>
      </c>
      <c r="N16" s="88">
        <f>'[13]סכום נכסי הקרן'!C16</f>
        <v>13178.008989545264</v>
      </c>
      <c r="O16" s="88">
        <f>'[14]סכום נכסי הקרן'!C16</f>
        <v>24074.147825261578</v>
      </c>
      <c r="P16" s="89">
        <f>'[15]סכום נכסי הקרן'!C16</f>
        <v>0</v>
      </c>
      <c r="Q16" s="88">
        <f>'[16]סכום נכסי הקרן'!C16</f>
        <v>35669.224986169997</v>
      </c>
      <c r="R16" s="88">
        <f>'[17]סכום נכסי הקרן'!C16</f>
        <v>109067.82437694</v>
      </c>
      <c r="S16" s="89">
        <f>'[18]סכום נכסי הקרן'!C16</f>
        <v>0</v>
      </c>
      <c r="T16" s="89">
        <f>'[19]סכום נכסי הקרן'!C16</f>
        <v>0</v>
      </c>
      <c r="U16" s="88">
        <f>'[20]סכום נכסי הקרן'!C16</f>
        <v>103665.24718830842</v>
      </c>
      <c r="V16" s="94">
        <f>'[21]סכום נכסי הקרן'!C16</f>
        <v>535649.76655817952</v>
      </c>
      <c r="W16" s="88">
        <f>'[22]סכום נכסי הקרן'!C16</f>
        <v>55701.724021210001</v>
      </c>
      <c r="X16" s="88">
        <f>'[23]סכום נכסי הקרן'!C16</f>
        <v>15733.476772059999</v>
      </c>
      <c r="Y16" s="88">
        <f>'[24]סכום נכסי הקרן'!C16</f>
        <v>6884.3625558900003</v>
      </c>
      <c r="Z16" s="89"/>
      <c r="AA16" s="88">
        <f>'[25]סכום נכסי הקרן'!C16</f>
        <v>1711.1311851400001</v>
      </c>
      <c r="AB16" s="88">
        <f>'[26]סכום נכסי הקרן'!C16</f>
        <v>4178.2588962</v>
      </c>
      <c r="AC16" s="88">
        <f>'[27]סכום נכסי הקרן'!C16</f>
        <v>14226.656705199999</v>
      </c>
      <c r="AD16" s="88">
        <f>'[28]סכום נכסי הקרן'!C16</f>
        <v>349176.10419207998</v>
      </c>
      <c r="AE16" s="89">
        <f t="shared" si="1"/>
        <v>3020810.1401018519</v>
      </c>
      <c r="AF16" s="89">
        <f>AE16-C16</f>
        <v>0.14010185189545155</v>
      </c>
      <c r="AG16" s="91">
        <f>'[5]טופס 106 חודשי'!$L$157+'[5]טופס 106 חודשי'!$L$167</f>
        <v>3020809.79</v>
      </c>
      <c r="AH16" s="92">
        <f t="shared" si="3"/>
        <v>-0.2099999999627471</v>
      </c>
    </row>
    <row r="17" spans="1:34">
      <c r="A17" s="10" t="s">
        <v>13</v>
      </c>
      <c r="B17" s="70" t="s">
        <v>20</v>
      </c>
      <c r="C17" s="78">
        <v>1554987.751664422</v>
      </c>
      <c r="D17" s="79">
        <f t="shared" si="4"/>
        <v>0.10153588978985628</v>
      </c>
      <c r="G17" s="89">
        <f>'[6]סכום נכסי הקרן'!C17</f>
        <v>866.79770112000006</v>
      </c>
      <c r="H17" s="89">
        <f>'[7]סכום נכסי הקרן'!C17</f>
        <v>23817.156154519998</v>
      </c>
      <c r="I17" s="89">
        <f>'[8]סכום נכסי הקרן'!C17</f>
        <v>392117.92822632397</v>
      </c>
      <c r="J17" s="89">
        <f>'[9]סכום נכסי הקרן'!C17</f>
        <v>0</v>
      </c>
      <c r="K17" s="89">
        <f>'[10]סכום נכסי הקרן'!C17</f>
        <v>61658.667719999998</v>
      </c>
      <c r="L17" s="89">
        <f>'[11]סכום נכסי הקרן'!C17</f>
        <v>165514.15875999999</v>
      </c>
      <c r="M17" s="89">
        <f>'[12]סכום נכסי הקרן'!C17</f>
        <v>0</v>
      </c>
      <c r="N17" s="89">
        <f>'[13]סכום נכסי הקרן'!C17</f>
        <v>5789.7147168640004</v>
      </c>
      <c r="O17" s="89">
        <f>'[14]סכום נכסי הקרן'!C17</f>
        <v>8263.3653195780007</v>
      </c>
      <c r="P17" s="89">
        <f>'[15]סכום נכסי הקרן'!C17</f>
        <v>0</v>
      </c>
      <c r="Q17" s="89">
        <f>'[16]סכום נכסי הקרן'!C17</f>
        <v>10713.231798500001</v>
      </c>
      <c r="R17" s="89">
        <f>'[17]סכום נכסי הקרן'!C17</f>
        <v>66777.369603579995</v>
      </c>
      <c r="S17" s="89">
        <f>'[18]סכום נכסי הקרן'!C17</f>
        <v>0</v>
      </c>
      <c r="T17" s="89">
        <f>'[19]סכום נכסי הקרן'!C17</f>
        <v>0</v>
      </c>
      <c r="U17" s="89">
        <f>'[20]סכום נכסי הקרן'!C17</f>
        <v>58072.423677879997</v>
      </c>
      <c r="V17" s="89">
        <f>'[21]סכום נכסי הקרן'!C17</f>
        <v>291991.42289852002</v>
      </c>
      <c r="W17" s="89">
        <f>'[22]סכום נכסי הקרן'!C17</f>
        <v>73498.767815486004</v>
      </c>
      <c r="X17" s="89">
        <f>'[23]סכום נכסי הקרן'!C17</f>
        <v>21852.134902172002</v>
      </c>
      <c r="Y17" s="89">
        <f>'[24]סכום נכסי הקרן'!C17</f>
        <v>14174.9079736</v>
      </c>
      <c r="Z17" s="89"/>
      <c r="AA17" s="89">
        <f>'[25]סכום נכסי הקרן'!C17</f>
        <v>8286.0252484680004</v>
      </c>
      <c r="AB17" s="89">
        <f>'[26]סכום נכסי הקרן'!C17</f>
        <v>14559.49195521</v>
      </c>
      <c r="AC17" s="89">
        <f>'[27]סכום נכסי הקרן'!C17</f>
        <v>10564.280243679999</v>
      </c>
      <c r="AD17" s="89">
        <f>'[28]סכום נכסי הקרן'!C17</f>
        <v>326469.90694891999</v>
      </c>
      <c r="AE17" s="89">
        <f t="shared" si="1"/>
        <v>1554987.751664422</v>
      </c>
      <c r="AF17" s="89">
        <f t="shared" si="2"/>
        <v>0</v>
      </c>
      <c r="AG17" s="91">
        <f>'[5]טופס 106 חודשי'!$L$175</f>
        <v>1554987.69</v>
      </c>
      <c r="AH17" s="92">
        <f t="shared" si="3"/>
        <v>-6.1664422042667866E-2</v>
      </c>
    </row>
    <row r="18" spans="1:34">
      <c r="A18" s="10" t="s">
        <v>13</v>
      </c>
      <c r="B18" s="70" t="s">
        <v>21</v>
      </c>
      <c r="C18" s="78">
        <v>210179.77851655669</v>
      </c>
      <c r="D18" s="79">
        <f t="shared" si="4"/>
        <v>1.3724089340685048E-2</v>
      </c>
      <c r="G18" s="89">
        <f>'[6]סכום נכסי הקרן'!C18</f>
        <v>252.66254000000001</v>
      </c>
      <c r="H18" s="89">
        <f>'[7]סכום נכסי הקרן'!C18</f>
        <v>619.41395901440001</v>
      </c>
      <c r="I18" s="89">
        <f>'[8]סכום נכסי הקרן'!C18</f>
        <v>12309.049881024001</v>
      </c>
      <c r="J18" s="89">
        <f>'[9]סכום נכסי הקרן'!C18</f>
        <v>15807.594999999999</v>
      </c>
      <c r="K18" s="89">
        <f>'[10]סכום נכסי הקרן'!C18</f>
        <v>30255.197173107521</v>
      </c>
      <c r="L18" s="89">
        <f>'[11]סכום נכסי הקרן'!C18</f>
        <v>137729.6685211958</v>
      </c>
      <c r="M18" s="89">
        <f>'[12]סכום נכסי הקרן'!C18</f>
        <v>0</v>
      </c>
      <c r="N18" s="89">
        <f>'[13]סכום נכסי הקרן'!C18</f>
        <v>75.004346926080004</v>
      </c>
      <c r="O18" s="89">
        <f>'[14]סכום נכסי הקרן'!C18</f>
        <v>179.58268601856</v>
      </c>
      <c r="P18" s="89">
        <f>'[15]סכום נכסי הקרן'!C18</f>
        <v>0</v>
      </c>
      <c r="Q18" s="89">
        <f>'[16]סכום נכסי הקרן'!C18</f>
        <v>0</v>
      </c>
      <c r="R18" s="89">
        <f>'[17]סכום נכסי הקרן'!C18</f>
        <v>0</v>
      </c>
      <c r="S18" s="89">
        <f>'[18]סכום נכסי הקרן'!C18</f>
        <v>0</v>
      </c>
      <c r="T18" s="89">
        <f>'[19]סכום נכסי הקרן'!C18</f>
        <v>0</v>
      </c>
      <c r="U18" s="89">
        <f>'[20]סכום נכסי הקרן'!C18</f>
        <v>0</v>
      </c>
      <c r="V18" s="89">
        <f>'[21]סכום נכסי הקרן'!C18</f>
        <v>0</v>
      </c>
      <c r="W18" s="89">
        <f>'[22]סכום נכסי הקרן'!C18</f>
        <v>1631.0855574239999</v>
      </c>
      <c r="X18" s="89">
        <f>'[23]סכום נכסי הקרן'!C18</f>
        <v>468.38047117759999</v>
      </c>
      <c r="Y18" s="89">
        <f>'[24]סכום נכסי הקרן'!C18</f>
        <v>188.88410618239999</v>
      </c>
      <c r="Z18" s="89"/>
      <c r="AA18" s="89">
        <f>'[25]סכום נכסי הקרן'!C18</f>
        <v>32.346789660799999</v>
      </c>
      <c r="AB18" s="89">
        <f>'[26]סכום נכסי הקרן'!C18</f>
        <v>0</v>
      </c>
      <c r="AC18" s="89">
        <f>'[27]סכום נכסי הקרן'!C18</f>
        <v>370.48403604160001</v>
      </c>
      <c r="AD18" s="89">
        <f>'[28]סכום נכסי הקרן'!C18</f>
        <v>10260.423448784</v>
      </c>
      <c r="AE18" s="89">
        <f t="shared" si="1"/>
        <v>210179.77851655678</v>
      </c>
      <c r="AF18" s="89">
        <f t="shared" si="2"/>
        <v>0</v>
      </c>
      <c r="AG18" s="91">
        <f>'[5]טופס 106 חודשי'!$L$189</f>
        <v>210179.77</v>
      </c>
      <c r="AH18" s="92">
        <f t="shared" si="3"/>
        <v>-8.5165566997602582E-3</v>
      </c>
    </row>
    <row r="19" spans="1:34">
      <c r="A19" s="10" t="s">
        <v>13</v>
      </c>
      <c r="B19" s="70" t="s">
        <v>22</v>
      </c>
      <c r="C19" s="78">
        <v>331.51485000000002</v>
      </c>
      <c r="D19" s="79">
        <f t="shared" si="4"/>
        <v>2.164689415544989E-5</v>
      </c>
      <c r="G19" s="89">
        <f>'[6]סכום נכסי הקרן'!C19</f>
        <v>0</v>
      </c>
      <c r="H19" s="89">
        <f>'[7]סכום נכסי הקרן'!C19</f>
        <v>32.270794000000002</v>
      </c>
      <c r="I19" s="89">
        <f>'[8]סכום נכסי הקרן'!C19</f>
        <v>0</v>
      </c>
      <c r="J19" s="89">
        <f>'[9]סכום נכסי הקרן'!C19</f>
        <v>0</v>
      </c>
      <c r="K19" s="89">
        <f>'[10]סכום נכסי הקרן'!C19</f>
        <v>0</v>
      </c>
      <c r="L19" s="89">
        <f>'[11]סכום נכסי הקרן'!C19</f>
        <v>0</v>
      </c>
      <c r="M19" s="89">
        <f>'[12]סכום נכסי הקרן'!C19</f>
        <v>0</v>
      </c>
      <c r="N19" s="89">
        <f>'[13]סכום נכסי הקרן'!C19</f>
        <v>0</v>
      </c>
      <c r="O19" s="89">
        <f>'[14]סכום נכסי הקרן'!C19</f>
        <v>0</v>
      </c>
      <c r="P19" s="89">
        <f>'[15]סכום נכסי הקרן'!C19</f>
        <v>0</v>
      </c>
      <c r="Q19" s="89">
        <f>'[16]סכום נכסי הקרן'!C19</f>
        <v>19.72</v>
      </c>
      <c r="R19" s="89">
        <f>'[17]סכום נכסי הקרן'!C19</f>
        <v>84.623450000000005</v>
      </c>
      <c r="S19" s="89">
        <f>'[18]סכום נכסי הקרן'!C19</f>
        <v>0</v>
      </c>
      <c r="T19" s="89">
        <f>'[19]סכום נכסי הקרן'!C19</f>
        <v>0</v>
      </c>
      <c r="U19" s="89">
        <f>'[20]סכום נכסי הקרן'!C19</f>
        <v>16.86</v>
      </c>
      <c r="V19" s="89">
        <f>'[21]סכום נכסי הקרן'!C19</f>
        <v>67.44</v>
      </c>
      <c r="W19" s="89">
        <f>'[22]סכום נכסי הקרן'!C19</f>
        <v>77.390153999999995</v>
      </c>
      <c r="X19" s="89">
        <f>'[23]סכום נכסי הקרן'!C19</f>
        <v>21.3962</v>
      </c>
      <c r="Y19" s="89">
        <f>'[24]סכום נכסי הקרן'!C19</f>
        <v>10.266232</v>
      </c>
      <c r="Z19" s="89"/>
      <c r="AA19" s="89">
        <f>'[25]סכום נכסי הקרן'!C19</f>
        <v>1.54802</v>
      </c>
      <c r="AB19" s="89">
        <f>'[26]סכום נכסי הקרן'!C19</f>
        <v>0</v>
      </c>
      <c r="AC19" s="89">
        <f>'[27]סכום נכסי הקרן'!C19</f>
        <v>0</v>
      </c>
      <c r="AD19" s="89">
        <f>'[28]סכום נכסי הקרן'!C19</f>
        <v>0</v>
      </c>
      <c r="AE19" s="89">
        <f t="shared" si="1"/>
        <v>331.51485000000002</v>
      </c>
      <c r="AF19" s="89">
        <f t="shared" si="2"/>
        <v>0</v>
      </c>
      <c r="AG19" s="91">
        <f>'[5]טופס 106 חודשי'!$L$211</f>
        <v>331.52</v>
      </c>
      <c r="AH19" s="92">
        <f t="shared" si="3"/>
        <v>5.1499999999577994E-3</v>
      </c>
    </row>
    <row r="20" spans="1:34">
      <c r="A20" s="10" t="s">
        <v>13</v>
      </c>
      <c r="B20" s="70" t="s">
        <v>23</v>
      </c>
      <c r="C20" s="78">
        <v>3241.91996557824</v>
      </c>
      <c r="D20" s="79">
        <f t="shared" si="4"/>
        <v>2.1168734479107618E-4</v>
      </c>
      <c r="G20" s="89">
        <f>'[6]סכום נכסי הקרן'!C20</f>
        <v>0</v>
      </c>
      <c r="H20" s="89">
        <f>'[7]סכום נכסי הקרן'!C20</f>
        <v>-205.635456</v>
      </c>
      <c r="I20" s="89">
        <f>'[8]סכום נכסי הקרן'!C20</f>
        <v>1410.3936000000001</v>
      </c>
      <c r="J20" s="89">
        <f>'[9]סכום נכסי הקרן'!C20</f>
        <v>0</v>
      </c>
      <c r="K20" s="89">
        <f>'[10]סכום נכסי הקרן'!C20</f>
        <v>3.4338815999999998E-4</v>
      </c>
      <c r="L20" s="89">
        <f>'[11]סכום נכסי הקרן'!C20</f>
        <v>9.1819008000000005E-4</v>
      </c>
      <c r="M20" s="89">
        <f>'[12]סכום נכסי הקרן'!C20</f>
        <v>0</v>
      </c>
      <c r="N20" s="89">
        <f>'[13]סכום נכסי הקרן'!C20</f>
        <v>0</v>
      </c>
      <c r="O20" s="89">
        <f>'[14]סכום נכסי הקרן'!C20</f>
        <v>0</v>
      </c>
      <c r="P20" s="89">
        <f>'[15]סכום נכסי הקרן'!C20</f>
        <v>36.252000000000002</v>
      </c>
      <c r="Q20" s="89">
        <f>'[16]סכום נכסי הקרן'!C20</f>
        <v>93.23048</v>
      </c>
      <c r="R20" s="89">
        <f>'[17]סכום נכסי הקרן'!C20</f>
        <v>295.79968000000002</v>
      </c>
      <c r="S20" s="89">
        <f>'[18]סכום נכסי הקרן'!C20</f>
        <v>0</v>
      </c>
      <c r="T20" s="89">
        <f>'[19]סכום נכסי הקרן'!C20</f>
        <v>0</v>
      </c>
      <c r="U20" s="89">
        <f>'[20]סכום נכסי הקרן'!C20</f>
        <v>0</v>
      </c>
      <c r="V20" s="89">
        <f>'[21]סכום נכסי הקרן'!C20</f>
        <v>0</v>
      </c>
      <c r="W20" s="89">
        <f>'[22]סכום נכסי הקרן'!C20</f>
        <v>192.32640000000001</v>
      </c>
      <c r="X20" s="89">
        <f>'[23]סכום נכסי הקרן'!C20</f>
        <v>54.950400000000002</v>
      </c>
      <c r="Y20" s="89">
        <f>'[24]סכום נכסי הקרן'!C20</f>
        <v>18.316800000000001</v>
      </c>
      <c r="Z20" s="89"/>
      <c r="AA20" s="89">
        <f>'[25]סכום נכסי הקרן'!C20</f>
        <v>9.1584000000000003</v>
      </c>
      <c r="AB20" s="89">
        <f>'[26]סכום נכסי הקרן'!C20</f>
        <v>0</v>
      </c>
      <c r="AC20" s="89">
        <f>'[27]סכום נכסי הקרן'!C20</f>
        <v>45.792000000000002</v>
      </c>
      <c r="AD20" s="89">
        <f>'[28]סכום נכסי הקרן'!C20</f>
        <v>1291.3344</v>
      </c>
      <c r="AE20" s="89">
        <f t="shared" si="1"/>
        <v>3241.91996557824</v>
      </c>
      <c r="AF20" s="89">
        <f t="shared" si="2"/>
        <v>0</v>
      </c>
      <c r="AG20" s="91">
        <f>'[5]טופס 106 חודשי'!$L$234</f>
        <v>3241.91</v>
      </c>
      <c r="AH20" s="92">
        <f t="shared" si="3"/>
        <v>-9.9655782400986936E-3</v>
      </c>
    </row>
    <row r="21" spans="1:34">
      <c r="A21" s="10" t="s">
        <v>13</v>
      </c>
      <c r="B21" s="70" t="s">
        <v>24</v>
      </c>
      <c r="C21" s="78">
        <v>128032.61183827139</v>
      </c>
      <c r="D21" s="79">
        <f t="shared" si="4"/>
        <v>8.3601334809250954E-3</v>
      </c>
      <c r="G21" s="89">
        <f>'[6]סכום נכסי הקרן'!C21</f>
        <v>443.88286848000001</v>
      </c>
      <c r="H21" s="89">
        <f>'[7]סכום נכסי הקרן'!C21</f>
        <v>1301.2178067287048</v>
      </c>
      <c r="I21" s="89">
        <f>'[8]סכום נכסי הקרן'!C21</f>
        <v>19481.891087469055</v>
      </c>
      <c r="J21" s="89">
        <f>'[9]סכום נכסי הקרן'!C21</f>
        <v>1320.2027135999999</v>
      </c>
      <c r="K21" s="89">
        <f>'[10]סכום נכסי הקרן'!C21</f>
        <v>14809.300670726332</v>
      </c>
      <c r="L21" s="89">
        <f>'[11]סכום נכסי הקרן'!C21</f>
        <v>35854.583928746775</v>
      </c>
      <c r="M21" s="89">
        <f>'[12]סכום נכסי הקרן'!C21</f>
        <v>0</v>
      </c>
      <c r="N21" s="89">
        <f>'[13]סכום נכסי הקרן'!C21</f>
        <v>0</v>
      </c>
      <c r="O21" s="89">
        <f>'[14]סכום נכסי הקרן'!C21</f>
        <v>0</v>
      </c>
      <c r="P21" s="89">
        <f>'[15]סכום נכסי הקרן'!C21</f>
        <v>70.032877565398266</v>
      </c>
      <c r="Q21" s="89">
        <f>'[16]סכום נכסי הקרן'!C21</f>
        <v>0</v>
      </c>
      <c r="R21" s="89">
        <f>'[17]סכום נכסי הקרן'!C21</f>
        <v>100.97682846886956</v>
      </c>
      <c r="S21" s="89">
        <f>'[18]סכום נכסי הקרן'!C21</f>
        <v>0</v>
      </c>
      <c r="T21" s="89">
        <f>'[19]סכום נכסי הקרן'!C21</f>
        <v>0</v>
      </c>
      <c r="U21" s="89">
        <f>'[20]סכום נכסי הקרן'!C21</f>
        <v>5056.7879705908017</v>
      </c>
      <c r="V21" s="89">
        <f>'[21]סכום נכסי הקרן'!C21</f>
        <v>29431.358788191315</v>
      </c>
      <c r="W21" s="89">
        <f>'[22]סכום נכסי הקרן'!C21</f>
        <v>1910.56881599952</v>
      </c>
      <c r="X21" s="89">
        <f>'[23]סכום נכסי הקרן'!C21</f>
        <v>556.12294896696324</v>
      </c>
      <c r="Y21" s="89">
        <f>'[24]סכום נכסי הקרן'!C21</f>
        <v>212.9653492795936</v>
      </c>
      <c r="Z21" s="89"/>
      <c r="AA21" s="89">
        <f>'[25]סכום נכסי הקרן'!C21</f>
        <v>96.0307027335936</v>
      </c>
      <c r="AB21" s="89">
        <f>'[26]סכום נכסי הקרן'!C21</f>
        <v>0</v>
      </c>
      <c r="AC21" s="89">
        <f>'[27]סכום נכסי הקרן'!C21</f>
        <v>582.60942192696325</v>
      </c>
      <c r="AD21" s="89">
        <f>'[28]סכום נכסי הקרן'!C21</f>
        <v>16804.079058797503</v>
      </c>
      <c r="AE21" s="89">
        <f t="shared" si="1"/>
        <v>128032.61183827139</v>
      </c>
      <c r="AF21" s="89">
        <f t="shared" si="2"/>
        <v>0</v>
      </c>
      <c r="AG21" s="91">
        <f>'[5]טופס 106 חודשי'!$L$219+'[5]טופס 106 חודשי'!$L$227</f>
        <v>128343.65</v>
      </c>
      <c r="AH21" s="92">
        <f t="shared" si="3"/>
        <v>311.03816172860388</v>
      </c>
    </row>
    <row r="22" spans="1:34">
      <c r="A22" s="10" t="s">
        <v>13</v>
      </c>
      <c r="B22" s="70" t="s">
        <v>25</v>
      </c>
      <c r="C22" s="78">
        <v>0</v>
      </c>
      <c r="D22" s="79">
        <f t="shared" si="4"/>
        <v>0</v>
      </c>
      <c r="G22" s="89">
        <f>'[6]סכום נכסי הקרן'!C22</f>
        <v>0</v>
      </c>
      <c r="H22" s="89">
        <f>'[7]סכום נכסי הקרן'!C22</f>
        <v>0</v>
      </c>
      <c r="I22" s="89">
        <f>'[8]סכום נכסי הקרן'!C22</f>
        <v>0</v>
      </c>
      <c r="J22" s="89">
        <f>'[9]סכום נכסי הקרן'!C22</f>
        <v>0</v>
      </c>
      <c r="K22" s="89">
        <f>'[10]סכום נכסי הקרן'!C22</f>
        <v>0</v>
      </c>
      <c r="L22" s="89">
        <f>'[11]סכום נכסי הקרן'!C22</f>
        <v>0</v>
      </c>
      <c r="M22" s="89">
        <f>'[12]סכום נכסי הקרן'!C22</f>
        <v>0</v>
      </c>
      <c r="N22" s="89">
        <f>'[13]סכום נכסי הקרן'!C22</f>
        <v>0</v>
      </c>
      <c r="O22" s="89">
        <f>'[14]סכום נכסי הקרן'!C22</f>
        <v>0</v>
      </c>
      <c r="P22" s="89">
        <f>'[15]סכום נכסי הקרן'!C22</f>
        <v>0</v>
      </c>
      <c r="Q22" s="89">
        <f>'[16]סכום נכסי הקרן'!C22</f>
        <v>0</v>
      </c>
      <c r="R22" s="89">
        <f>'[17]סכום נכסי הקרן'!C22</f>
        <v>0</v>
      </c>
      <c r="S22" s="89">
        <f>'[18]סכום נכסי הקרן'!C22</f>
        <v>0</v>
      </c>
      <c r="T22" s="89">
        <f>'[19]סכום נכסי הקרן'!C22</f>
        <v>0</v>
      </c>
      <c r="U22" s="89">
        <f>'[20]סכום נכסי הקרן'!C22</f>
        <v>0</v>
      </c>
      <c r="V22" s="89">
        <f>'[21]סכום נכסי הקרן'!C22</f>
        <v>0</v>
      </c>
      <c r="W22" s="89">
        <f>'[22]סכום נכסי הקרן'!C22</f>
        <v>0</v>
      </c>
      <c r="X22" s="89">
        <f>'[23]סכום נכסי הקרן'!C22</f>
        <v>0</v>
      </c>
      <c r="Y22" s="89">
        <f>'[24]סכום נכסי הקרן'!C22</f>
        <v>0</v>
      </c>
      <c r="Z22" s="89"/>
      <c r="AA22" s="89">
        <f>'[25]סכום נכסי הקרן'!C22</f>
        <v>0</v>
      </c>
      <c r="AB22" s="89">
        <f>'[26]סכום נכסי הקרן'!C22</f>
        <v>0</v>
      </c>
      <c r="AC22" s="89">
        <f>'[27]סכום נכסי הקרן'!C22</f>
        <v>0</v>
      </c>
      <c r="AD22" s="89">
        <f>'[28]סכום נכסי הקרן'!C22</f>
        <v>0</v>
      </c>
      <c r="AE22" s="89">
        <f t="shared" si="1"/>
        <v>0</v>
      </c>
      <c r="AF22" s="89">
        <f t="shared" si="2"/>
        <v>0</v>
      </c>
      <c r="AH22" s="92">
        <f t="shared" si="3"/>
        <v>0</v>
      </c>
    </row>
    <row r="23" spans="1:34">
      <c r="B23" s="69" t="s">
        <v>26</v>
      </c>
      <c r="C23" s="60"/>
      <c r="D23" s="79">
        <f t="shared" si="4"/>
        <v>0</v>
      </c>
      <c r="G23" s="89">
        <f>'[6]סכום נכסי הקרן'!C23</f>
        <v>0</v>
      </c>
      <c r="H23" s="89">
        <f>'[7]סכום נכסי הקרן'!C23</f>
        <v>0</v>
      </c>
      <c r="I23" s="89">
        <f>'[8]סכום נכסי הקרן'!C23</f>
        <v>0</v>
      </c>
      <c r="J23" s="89">
        <f>'[9]סכום נכסי הקרן'!C23</f>
        <v>0</v>
      </c>
      <c r="K23" s="89">
        <f>'[10]סכום נכסי הקרן'!C23</f>
        <v>0</v>
      </c>
      <c r="L23" s="89">
        <f>'[11]סכום נכסי הקרן'!C23</f>
        <v>0</v>
      </c>
      <c r="M23" s="89">
        <f>'[12]סכום נכסי הקרן'!C23</f>
        <v>0</v>
      </c>
      <c r="N23" s="89">
        <f>'[13]סכום נכסי הקרן'!C23</f>
        <v>0</v>
      </c>
      <c r="O23" s="89">
        <f>'[14]סכום נכסי הקרן'!C23</f>
        <v>0</v>
      </c>
      <c r="P23" s="89">
        <f>'[15]סכום נכסי הקרן'!C23</f>
        <v>0</v>
      </c>
      <c r="Q23" s="89">
        <f>'[16]סכום נכסי הקרן'!C23</f>
        <v>0</v>
      </c>
      <c r="R23" s="89">
        <f>'[17]סכום נכסי הקרן'!C23</f>
        <v>0</v>
      </c>
      <c r="S23" s="89">
        <f>'[18]סכום נכסי הקרן'!C23</f>
        <v>0</v>
      </c>
      <c r="T23" s="89">
        <f>'[19]סכום נכסי הקרן'!C23</f>
        <v>0</v>
      </c>
      <c r="U23" s="89">
        <f>'[20]סכום נכסי הקרן'!C23</f>
        <v>0</v>
      </c>
      <c r="V23" s="89">
        <f>'[21]סכום נכסי הקרן'!C23</f>
        <v>0</v>
      </c>
      <c r="W23" s="89">
        <f>'[22]סכום נכסי הקרן'!C23</f>
        <v>0</v>
      </c>
      <c r="X23" s="89">
        <f>'[23]סכום נכסי הקרן'!C23</f>
        <v>0</v>
      </c>
      <c r="Y23" s="89">
        <f>'[24]סכום נכסי הקרן'!C23</f>
        <v>0</v>
      </c>
      <c r="Z23" s="89"/>
      <c r="AA23" s="89">
        <f>'[25]סכום נכסי הקרן'!C23</f>
        <v>0</v>
      </c>
      <c r="AB23" s="89">
        <f>'[26]סכום נכסי הקרן'!C23</f>
        <v>0</v>
      </c>
      <c r="AC23" s="89">
        <f>'[27]סכום נכסי הקרן'!C23</f>
        <v>0</v>
      </c>
      <c r="AD23" s="89">
        <f>'[28]סכום נכסי הקרן'!C23</f>
        <v>0</v>
      </c>
      <c r="AE23" s="89">
        <f t="shared" si="1"/>
        <v>0</v>
      </c>
      <c r="AF23" s="89">
        <f t="shared" si="2"/>
        <v>0</v>
      </c>
      <c r="AH23" s="92">
        <f t="shared" si="3"/>
        <v>0</v>
      </c>
    </row>
    <row r="24" spans="1:34">
      <c r="A24" s="10" t="s">
        <v>13</v>
      </c>
      <c r="B24" s="70" t="s">
        <v>27</v>
      </c>
      <c r="C24" s="78">
        <v>26548.90680176943</v>
      </c>
      <c r="D24" s="79">
        <f t="shared" si="4"/>
        <v>1.7335614844427223E-3</v>
      </c>
      <c r="G24" s="89">
        <f>'[6]סכום נכסי הקרן'!C24</f>
        <v>0</v>
      </c>
      <c r="H24" s="89">
        <f>'[7]סכום נכסי הקרן'!C24</f>
        <v>0</v>
      </c>
      <c r="I24" s="89">
        <f>'[8]סכום נכסי הקרן'!C24</f>
        <v>0</v>
      </c>
      <c r="J24" s="89">
        <f>'[9]סכום נכסי הקרן'!C24</f>
        <v>0</v>
      </c>
      <c r="K24" s="89">
        <f>'[10]סכום נכסי הקרן'!C24</f>
        <v>0</v>
      </c>
      <c r="L24" s="89">
        <f>'[11]סכום נכסי הקרן'!C24</f>
        <v>0</v>
      </c>
      <c r="M24" s="89">
        <f>'[12]סכום נכסי הקרן'!C24</f>
        <v>0</v>
      </c>
      <c r="N24" s="89">
        <f>'[13]סכום נכסי הקרן'!C24</f>
        <v>0</v>
      </c>
      <c r="O24" s="89">
        <f>'[14]סכום נכסי הקרן'!C24</f>
        <v>0</v>
      </c>
      <c r="P24" s="89">
        <f>'[15]סכום נכסי הקרן'!C24</f>
        <v>0</v>
      </c>
      <c r="Q24" s="89">
        <f>'[16]סכום נכסי הקרן'!C24</f>
        <v>0</v>
      </c>
      <c r="R24" s="89">
        <f>'[17]סכום נכסי הקרן'!C24</f>
        <v>0</v>
      </c>
      <c r="S24" s="89">
        <f>'[18]סכום נכסי הקרן'!C24</f>
        <v>0</v>
      </c>
      <c r="T24" s="89">
        <f>'[19]סכום נכסי הקרן'!C24</f>
        <v>0</v>
      </c>
      <c r="U24" s="89">
        <f>'[20]סכום נכסי הקרן'!C24</f>
        <v>0</v>
      </c>
      <c r="V24" s="89">
        <f>'[21]סכום נכסי הקרן'!C24</f>
        <v>0</v>
      </c>
      <c r="W24" s="89">
        <f>'[22]סכום נכסי הקרן'!C24</f>
        <v>0</v>
      </c>
      <c r="X24" s="89">
        <f>'[23]סכום נכסי הקרן'!C24</f>
        <v>0</v>
      </c>
      <c r="Y24" s="89">
        <f>'[24]סכום נכסי הקרן'!C24</f>
        <v>0</v>
      </c>
      <c r="Z24" s="89"/>
      <c r="AA24" s="89">
        <f>'[25]סכום נכסי הקרן'!C24</f>
        <v>0</v>
      </c>
      <c r="AB24" s="89">
        <f>'[26]סכום נכסי הקרן'!C24</f>
        <v>0</v>
      </c>
      <c r="AC24" s="89">
        <f>'[27]סכום נכסי הקרן'!C24</f>
        <v>26548.90680176943</v>
      </c>
      <c r="AD24" s="89">
        <f>'[28]סכום נכסי הקרן'!C24</f>
        <v>0</v>
      </c>
      <c r="AE24" s="89">
        <f t="shared" si="1"/>
        <v>26548.90680176943</v>
      </c>
      <c r="AF24" s="89">
        <f t="shared" si="2"/>
        <v>0</v>
      </c>
      <c r="AG24" s="91">
        <f>'[5]טופס 106 חודשי'!$L$33</f>
        <v>26548.91</v>
      </c>
      <c r="AH24" s="92">
        <f t="shared" si="3"/>
        <v>3.1982305699784774E-3</v>
      </c>
    </row>
    <row r="25" spans="1:34">
      <c r="A25" s="10" t="s">
        <v>13</v>
      </c>
      <c r="B25" s="70" t="s">
        <v>28</v>
      </c>
      <c r="C25" s="78">
        <v>0</v>
      </c>
      <c r="D25" s="79">
        <f t="shared" si="4"/>
        <v>0</v>
      </c>
      <c r="G25" s="89">
        <f>'[6]סכום נכסי הקרן'!C25</f>
        <v>0</v>
      </c>
      <c r="H25" s="89">
        <f>'[7]סכום נכסי הקרן'!C25</f>
        <v>0</v>
      </c>
      <c r="I25" s="89">
        <f>'[8]סכום נכסי הקרן'!C25</f>
        <v>0</v>
      </c>
      <c r="J25" s="89">
        <f>'[9]סכום נכסי הקרן'!C25</f>
        <v>0</v>
      </c>
      <c r="K25" s="89">
        <f>'[10]סכום נכסי הקרן'!C25</f>
        <v>0</v>
      </c>
      <c r="L25" s="89">
        <f>'[11]סכום נכסי הקרן'!C25</f>
        <v>0</v>
      </c>
      <c r="M25" s="89">
        <f>'[12]סכום נכסי הקרן'!C25</f>
        <v>0</v>
      </c>
      <c r="N25" s="89">
        <f>'[13]סכום נכסי הקרן'!C25</f>
        <v>0</v>
      </c>
      <c r="O25" s="89">
        <f>'[14]סכום נכסי הקרן'!C25</f>
        <v>0</v>
      </c>
      <c r="P25" s="89">
        <f>'[15]סכום נכסי הקרן'!C25</f>
        <v>0</v>
      </c>
      <c r="Q25" s="89">
        <f>'[16]סכום נכסי הקרן'!C25</f>
        <v>0</v>
      </c>
      <c r="R25" s="89">
        <f>'[17]סכום נכסי הקרן'!C25</f>
        <v>0</v>
      </c>
      <c r="S25" s="89">
        <f>'[18]סכום נכסי הקרן'!C25</f>
        <v>0</v>
      </c>
      <c r="T25" s="89">
        <f>'[19]סכום נכסי הקרן'!C25</f>
        <v>0</v>
      </c>
      <c r="U25" s="89">
        <f>'[20]סכום נכסי הקרן'!C25</f>
        <v>0</v>
      </c>
      <c r="V25" s="89">
        <f>'[21]סכום נכסי הקרן'!C25</f>
        <v>0</v>
      </c>
      <c r="W25" s="89">
        <f>'[22]סכום נכסי הקרן'!C25</f>
        <v>0</v>
      </c>
      <c r="X25" s="89">
        <f>'[23]סכום נכסי הקרן'!C25</f>
        <v>0</v>
      </c>
      <c r="Y25" s="89">
        <f>'[24]סכום נכסי הקרן'!C25</f>
        <v>0</v>
      </c>
      <c r="Z25" s="89"/>
      <c r="AA25" s="89">
        <f>'[25]סכום נכסי הקרן'!C25</f>
        <v>0</v>
      </c>
      <c r="AB25" s="89">
        <f>'[26]סכום נכסי הקרן'!C25</f>
        <v>0</v>
      </c>
      <c r="AC25" s="89">
        <f>'[27]סכום נכסי הקרן'!C25</f>
        <v>0</v>
      </c>
      <c r="AD25" s="89">
        <f>'[28]סכום נכסי הקרן'!C25</f>
        <v>0</v>
      </c>
      <c r="AE25" s="89">
        <f t="shared" si="1"/>
        <v>0</v>
      </c>
      <c r="AF25" s="89">
        <f t="shared" si="2"/>
        <v>0</v>
      </c>
      <c r="AH25" s="92">
        <f t="shared" si="3"/>
        <v>0</v>
      </c>
    </row>
    <row r="26" spans="1:34">
      <c r="A26" s="10" t="s">
        <v>13</v>
      </c>
      <c r="B26" s="70" t="s">
        <v>18</v>
      </c>
      <c r="C26" s="78">
        <v>244529.30424168467</v>
      </c>
      <c r="D26" s="79">
        <f t="shared" si="4"/>
        <v>1.5967007109411693E-2</v>
      </c>
      <c r="G26" s="89">
        <f>'[6]סכום נכסי הקרן'!C26</f>
        <v>4296.2486078822476</v>
      </c>
      <c r="H26" s="89">
        <f>'[7]סכום נכסי הקרן'!C26</f>
        <v>0</v>
      </c>
      <c r="I26" s="89">
        <f>'[8]סכום נכסי הקרן'!C26</f>
        <v>27970.6916511405</v>
      </c>
      <c r="J26" s="89">
        <f>'[9]סכום נכסי הקרן'!C26</f>
        <v>15762.121332224</v>
      </c>
      <c r="K26" s="89">
        <f>'[10]סכום נכסי הקרן'!C26</f>
        <v>0</v>
      </c>
      <c r="L26" s="89">
        <f>'[11]סכום נכסי הקרן'!C26</f>
        <v>97331.508681452993</v>
      </c>
      <c r="M26" s="89">
        <f>'[12]סכום נכסי הקרן'!C26</f>
        <v>68.820959999999999</v>
      </c>
      <c r="N26" s="89">
        <f>'[13]סכום נכסי הקרן'!C26</f>
        <v>0</v>
      </c>
      <c r="O26" s="89">
        <f>'[14]סכום נכסי הקרן'!C26</f>
        <v>145.18306175999999</v>
      </c>
      <c r="P26" s="89">
        <f>'[15]סכום נכסי הקרן'!C26</f>
        <v>1369.3503736</v>
      </c>
      <c r="Q26" s="89">
        <f>'[16]סכום נכסי הקרן'!C26</f>
        <v>347.22</v>
      </c>
      <c r="R26" s="89">
        <f>'[17]סכום נכסי הקרן'!C26</f>
        <v>15354.584542500001</v>
      </c>
      <c r="S26" s="89">
        <f>'[18]סכום נכסי הקרן'!C26</f>
        <v>0</v>
      </c>
      <c r="T26" s="89">
        <f>'[19]סכום נכסי הקרן'!C26</f>
        <v>3957.77098067</v>
      </c>
      <c r="U26" s="89">
        <f>'[20]סכום נכסי הקרן'!C26</f>
        <v>419.33370000000002</v>
      </c>
      <c r="V26" s="89">
        <f>'[21]סכום נכסי הקרן'!C26</f>
        <v>37259.189464096002</v>
      </c>
      <c r="W26" s="89">
        <f>'[22]סכום נכסי הקרן'!C26</f>
        <v>2558.6507175000002</v>
      </c>
      <c r="X26" s="89">
        <f>'[23]סכום נכסי הקרן'!C26</f>
        <v>915.92715750000002</v>
      </c>
      <c r="Y26" s="89">
        <f>'[24]סכום נכסי הקרן'!C26</f>
        <v>746.18030999999996</v>
      </c>
      <c r="Z26" s="89"/>
      <c r="AA26" s="89">
        <f>'[25]סכום נכסי הקרן'!C26</f>
        <v>347.11592999999999</v>
      </c>
      <c r="AB26" s="89">
        <f>'[26]סכום נכסי הקרן'!C26</f>
        <v>0</v>
      </c>
      <c r="AC26" s="89">
        <f>'[27]סכום נכסי הקרן'!C26</f>
        <v>463.23028718110982</v>
      </c>
      <c r="AD26" s="89">
        <f>'[28]סכום נכסי הקרן'!C26</f>
        <v>35216.176484177813</v>
      </c>
      <c r="AE26" s="89">
        <f t="shared" si="1"/>
        <v>244529.30424168467</v>
      </c>
      <c r="AF26" s="89">
        <f t="shared" si="2"/>
        <v>0</v>
      </c>
      <c r="AG26" s="91">
        <f>'[5]טופס 106 חודשי'!$L$114+'[5]טופס 106 חודשי'!$L$149</f>
        <v>238850.18000000002</v>
      </c>
      <c r="AH26" s="92">
        <f t="shared" si="3"/>
        <v>-5679.1242416846508</v>
      </c>
    </row>
    <row r="27" spans="1:34">
      <c r="A27" s="10" t="s">
        <v>13</v>
      </c>
      <c r="B27" s="70" t="s">
        <v>29</v>
      </c>
      <c r="C27" s="78">
        <v>273431.53533182218</v>
      </c>
      <c r="D27" s="79">
        <f t="shared" si="4"/>
        <v>1.7854233389816808E-2</v>
      </c>
      <c r="G27" s="89">
        <f>'[6]סכום נכסי הקרן'!C27</f>
        <v>7151.2194515624997</v>
      </c>
      <c r="H27" s="89">
        <f>'[7]סכום נכסי הקרן'!C27</f>
        <v>2001.4699385905001</v>
      </c>
      <c r="I27" s="89">
        <f>'[8]סכום נכסי הקרן'!C27</f>
        <v>122575.90526781519</v>
      </c>
      <c r="J27" s="89">
        <f>'[9]סכום נכסי הקרן'!C27</f>
        <v>0</v>
      </c>
      <c r="K27" s="89">
        <f>'[10]סכום נכסי הקרן'!C27</f>
        <v>0</v>
      </c>
      <c r="L27" s="89">
        <f>'[11]סכום נכסי הקרן'!C27</f>
        <v>0</v>
      </c>
      <c r="M27" s="89">
        <f>'[12]סכום נכסי הקרן'!C27</f>
        <v>0</v>
      </c>
      <c r="N27" s="89">
        <f>'[13]סכום נכסי הקרן'!C27</f>
        <v>0</v>
      </c>
      <c r="O27" s="89">
        <f>'[14]סכום נכסי הקרן'!C27</f>
        <v>0</v>
      </c>
      <c r="P27" s="89">
        <f>'[15]סכום נכסי הקרן'!C27</f>
        <v>0</v>
      </c>
      <c r="Q27" s="89">
        <f>'[16]סכום נכסי הקרן'!C27</f>
        <v>0</v>
      </c>
      <c r="R27" s="89">
        <f>'[17]סכום נכסי הקרן'!C27</f>
        <v>0</v>
      </c>
      <c r="S27" s="89">
        <f>'[18]סכום נכסי הקרן'!C27</f>
        <v>0</v>
      </c>
      <c r="T27" s="89">
        <f>'[19]סכום נכסי הקרן'!C27</f>
        <v>0</v>
      </c>
      <c r="U27" s="89">
        <f>'[20]סכום נכסי הקרן'!C27</f>
        <v>0</v>
      </c>
      <c r="V27" s="89">
        <f>'[21]סכום נכסי הקרן'!C27</f>
        <v>0</v>
      </c>
      <c r="W27" s="89">
        <f>'[22]סכום נכסי הקרן'!C27</f>
        <v>11293.13094342385</v>
      </c>
      <c r="X27" s="89">
        <f>'[23]סכום נכסי הקרן'!C27</f>
        <v>3664.4822838363498</v>
      </c>
      <c r="Y27" s="89">
        <f>'[24]סכום נכסי הקרן'!C27</f>
        <v>2624.3853569584999</v>
      </c>
      <c r="Z27" s="89"/>
      <c r="AA27" s="89">
        <f>'[25]סכום נכסי הקרן'!C27</f>
        <v>1147.3714747838501</v>
      </c>
      <c r="AB27" s="89">
        <f>'[26]סכום נכסי הקרן'!C27</f>
        <v>0</v>
      </c>
      <c r="AC27" s="89">
        <f>'[27]סכום נכסי הקרן'!C27</f>
        <v>2963.6751814559502</v>
      </c>
      <c r="AD27" s="89">
        <f>'[28]סכום נכסי הקרן'!C27</f>
        <v>120009.89543339561</v>
      </c>
      <c r="AE27" s="89">
        <f t="shared" si="1"/>
        <v>273431.53533182223</v>
      </c>
      <c r="AF27" s="89">
        <f t="shared" si="2"/>
        <v>0</v>
      </c>
      <c r="AG27" s="91">
        <f>'[5]טופס 106 חודשי'!$L$165+'[5]טופס 106 חודשי'!$L$171</f>
        <v>273431.52</v>
      </c>
      <c r="AH27" s="92">
        <f t="shared" si="3"/>
        <v>-1.5331822156440467E-2</v>
      </c>
    </row>
    <row r="28" spans="1:34">
      <c r="A28" s="10" t="s">
        <v>13</v>
      </c>
      <c r="B28" s="70" t="s">
        <v>30</v>
      </c>
      <c r="C28" s="78">
        <v>432734.33526532818</v>
      </c>
      <c r="D28" s="79">
        <f t="shared" si="4"/>
        <v>2.8256213418245139E-2</v>
      </c>
      <c r="G28" s="89">
        <f>'[6]סכום נכסי הקרן'!C28</f>
        <v>1042.6302720000001</v>
      </c>
      <c r="H28" s="89">
        <f>'[7]סכום נכסי הקרן'!C28</f>
        <v>925.40642843440946</v>
      </c>
      <c r="I28" s="89">
        <f>'[8]סכום נכסי הקרן'!C28</f>
        <v>202264.19438285881</v>
      </c>
      <c r="J28" s="89">
        <f>'[9]סכום נכסי הקרן'!C28</f>
        <v>0</v>
      </c>
      <c r="K28" s="89">
        <f>'[10]סכום נכסי הקרן'!C28</f>
        <v>0</v>
      </c>
      <c r="L28" s="89">
        <f>'[11]סכום נכסי הקרן'!C28</f>
        <v>5720.1510900000003</v>
      </c>
      <c r="M28" s="89">
        <f>'[12]סכום נכסי הקרן'!C28</f>
        <v>0</v>
      </c>
      <c r="N28" s="89">
        <f>'[13]סכום נכסי הקרן'!C28</f>
        <v>0</v>
      </c>
      <c r="O28" s="89">
        <f>'[14]סכום נכסי הקרן'!C28</f>
        <v>0</v>
      </c>
      <c r="P28" s="89">
        <f>'[15]סכום נכסי הקרן'!C28</f>
        <v>0</v>
      </c>
      <c r="Q28" s="89">
        <f>'[16]סכום נכסי הקרן'!C28</f>
        <v>0</v>
      </c>
      <c r="R28" s="89">
        <f>'[17]סכום נכסי הקרן'!C28</f>
        <v>0</v>
      </c>
      <c r="S28" s="89">
        <f>'[18]סכום נכסי הקרן'!C28</f>
        <v>0</v>
      </c>
      <c r="T28" s="89">
        <f>'[19]סכום נכסי הקרן'!C28</f>
        <v>0</v>
      </c>
      <c r="U28" s="89">
        <f>'[20]סכום נכסי הקרן'!C28</f>
        <v>0</v>
      </c>
      <c r="V28" s="89">
        <f>'[21]סכום נכסי הקרן'!C28</f>
        <v>0</v>
      </c>
      <c r="W28" s="89">
        <f>'[22]סכום נכסי הקרן'!C28</f>
        <v>17077.316860087511</v>
      </c>
      <c r="X28" s="89">
        <f>'[23]סכום נכסי הקרן'!C28</f>
        <v>5395.3770160290069</v>
      </c>
      <c r="Y28" s="89">
        <f>'[24]סכום נכסי הקרן'!C28</f>
        <v>4392.2319244482933</v>
      </c>
      <c r="Z28" s="89"/>
      <c r="AA28" s="89">
        <f>'[25]סכום נכסי הקרן'!C28</f>
        <v>1470.2485599896413</v>
      </c>
      <c r="AB28" s="89">
        <f>'[26]סכום נכסי הקרן'!C28</f>
        <v>0</v>
      </c>
      <c r="AC28" s="89">
        <f>'[27]סכום נכסי הקרן'!C28</f>
        <v>4857.8275691907947</v>
      </c>
      <c r="AD28" s="89">
        <f>'[28]סכום נכסי הקרן'!C28</f>
        <v>189588.95116228968</v>
      </c>
      <c r="AE28" s="89">
        <f t="shared" si="1"/>
        <v>432734.33526532818</v>
      </c>
      <c r="AF28" s="89">
        <f t="shared" si="2"/>
        <v>0</v>
      </c>
      <c r="AG28" s="91">
        <f>'[5]טופס 106 חודשי'!$L$197</f>
        <v>432734.37999999995</v>
      </c>
      <c r="AH28" s="92">
        <f t="shared" si="3"/>
        <v>4.4734671770129353E-2</v>
      </c>
    </row>
    <row r="29" spans="1:34">
      <c r="A29" s="10" t="s">
        <v>13</v>
      </c>
      <c r="B29" s="70" t="s">
        <v>31</v>
      </c>
      <c r="C29" s="78">
        <v>3284.8680516999998</v>
      </c>
      <c r="D29" s="79">
        <f t="shared" si="4"/>
        <v>2.1449172195383943E-4</v>
      </c>
      <c r="G29" s="89">
        <f>'[6]סכום נכסי הקרן'!C29</f>
        <v>0</v>
      </c>
      <c r="H29" s="89">
        <f>'[7]סכום נכסי הקרן'!C29</f>
        <v>0</v>
      </c>
      <c r="I29" s="89">
        <f>'[8]סכום נכסי הקרן'!C29</f>
        <v>1251.3122900000001</v>
      </c>
      <c r="J29" s="89">
        <f>'[9]סכום נכסי הקרן'!C29</f>
        <v>0</v>
      </c>
      <c r="K29" s="89">
        <f>'[10]סכום נכסי הקרן'!C29</f>
        <v>4.0860000000000002E-3</v>
      </c>
      <c r="L29" s="89">
        <f>'[11]סכום נכסי הקרן'!C29</f>
        <v>140.06691420000001</v>
      </c>
      <c r="M29" s="89">
        <f>'[12]סכום נכסי הקרן'!C29</f>
        <v>0</v>
      </c>
      <c r="N29" s="89">
        <f>'[13]סכום נכסי הקרן'!C29</f>
        <v>0</v>
      </c>
      <c r="O29" s="89">
        <f>'[14]סכום נכסי הקרן'!C29</f>
        <v>0</v>
      </c>
      <c r="P29" s="89">
        <f>'[15]סכום נכסי הקרן'!C29</f>
        <v>6.7249635000000003</v>
      </c>
      <c r="Q29" s="89">
        <f>'[16]סכום נכסי הקרן'!C29</f>
        <v>2.7108379999999999</v>
      </c>
      <c r="R29" s="89">
        <f>'[17]סכום נכסי הקרן'!C29</f>
        <v>36.492049999999999</v>
      </c>
      <c r="S29" s="89">
        <f>'[18]סכום נכסי הקרן'!C29</f>
        <v>0</v>
      </c>
      <c r="T29" s="89">
        <f>'[19]סכום נכסי הקרן'!C29</f>
        <v>0</v>
      </c>
      <c r="U29" s="89">
        <f>'[20]סכום נכסי הקרן'!C29</f>
        <v>4.2074999999999996</v>
      </c>
      <c r="V29" s="89">
        <f>'[21]סכום נכסי הקרן'!C29</f>
        <v>16.829999999999998</v>
      </c>
      <c r="W29" s="89">
        <f>'[22]סכום נכסי הקרן'!C29</f>
        <v>0</v>
      </c>
      <c r="X29" s="89">
        <f>'[23]סכום נכסי הקרן'!C29</f>
        <v>0</v>
      </c>
      <c r="Y29" s="89">
        <f>'[24]סכום נכסי הקרן'!C29</f>
        <v>0</v>
      </c>
      <c r="Z29" s="89"/>
      <c r="AA29" s="89">
        <f>'[25]סכום נכסי הקרן'!C29</f>
        <v>0</v>
      </c>
      <c r="AB29" s="89">
        <f>'[26]סכום נכסי הקרן'!C29</f>
        <v>0</v>
      </c>
      <c r="AC29" s="89">
        <f>'[27]סכום נכסי הקרן'!C29</f>
        <v>0</v>
      </c>
      <c r="AD29" s="89">
        <f>'[28]סכום נכסי הקרן'!C29</f>
        <v>1826.5194100000001</v>
      </c>
      <c r="AE29" s="89">
        <f t="shared" si="1"/>
        <v>3284.8680517000003</v>
      </c>
      <c r="AF29" s="89">
        <f t="shared" si="2"/>
        <v>0</v>
      </c>
      <c r="AG29" s="91">
        <f>'[5]טופס 106 חודשי'!$L$212</f>
        <v>3284.8599999999997</v>
      </c>
      <c r="AH29" s="92">
        <f t="shared" si="3"/>
        <v>-8.0517000001236738E-3</v>
      </c>
    </row>
    <row r="30" spans="1:34">
      <c r="A30" s="10" t="s">
        <v>13</v>
      </c>
      <c r="B30" s="70" t="s">
        <v>32</v>
      </c>
      <c r="C30" s="78">
        <v>0</v>
      </c>
      <c r="D30" s="79">
        <f t="shared" si="4"/>
        <v>0</v>
      </c>
      <c r="G30" s="89">
        <f>'[6]סכום נכסי הקרן'!C30</f>
        <v>0</v>
      </c>
      <c r="H30" s="89">
        <f>'[7]סכום נכסי הקרן'!C30</f>
        <v>0</v>
      </c>
      <c r="I30" s="89">
        <f>'[8]סכום נכסי הקרן'!C30</f>
        <v>0</v>
      </c>
      <c r="J30" s="89">
        <f>'[9]סכום נכסי הקרן'!C30</f>
        <v>0</v>
      </c>
      <c r="K30" s="89">
        <f>'[10]סכום נכסי הקרן'!C30</f>
        <v>0</v>
      </c>
      <c r="L30" s="89">
        <f>'[11]סכום נכסי הקרן'!C30</f>
        <v>0</v>
      </c>
      <c r="M30" s="89">
        <f>'[12]סכום נכסי הקרן'!C30</f>
        <v>0</v>
      </c>
      <c r="N30" s="89">
        <f>'[13]סכום נכסי הקרן'!C30</f>
        <v>0</v>
      </c>
      <c r="O30" s="89">
        <f>'[14]סכום נכסי הקרן'!C30</f>
        <v>0</v>
      </c>
      <c r="P30" s="89">
        <f>'[15]סכום נכסי הקרן'!C30</f>
        <v>0</v>
      </c>
      <c r="Q30" s="89">
        <f>'[16]סכום נכסי הקרן'!C30</f>
        <v>0</v>
      </c>
      <c r="R30" s="89">
        <f>'[17]סכום נכסי הקרן'!C30</f>
        <v>0</v>
      </c>
      <c r="S30" s="89">
        <f>'[18]סכום נכסי הקרן'!C30</f>
        <v>0</v>
      </c>
      <c r="T30" s="89">
        <f>'[19]סכום נכסי הקרן'!C30</f>
        <v>0</v>
      </c>
      <c r="U30" s="89">
        <f>'[20]סכום נכסי הקרן'!C30</f>
        <v>0</v>
      </c>
      <c r="V30" s="89">
        <f>'[21]סכום נכסי הקרן'!C30</f>
        <v>0</v>
      </c>
      <c r="W30" s="89">
        <f>'[22]סכום נכסי הקרן'!C30</f>
        <v>0</v>
      </c>
      <c r="X30" s="89">
        <f>'[23]סכום נכסי הקרן'!C30</f>
        <v>0</v>
      </c>
      <c r="Y30" s="89">
        <f>'[24]סכום נכסי הקרן'!C30</f>
        <v>0</v>
      </c>
      <c r="Z30" s="89"/>
      <c r="AA30" s="89">
        <f>'[25]סכום נכסי הקרן'!C30</f>
        <v>0</v>
      </c>
      <c r="AB30" s="89">
        <f>'[26]סכום נכסי הקרן'!C30</f>
        <v>0</v>
      </c>
      <c r="AC30" s="89">
        <f>'[27]סכום נכסי הקרן'!C30</f>
        <v>0</v>
      </c>
      <c r="AD30" s="89">
        <f>'[28]סכום נכסי הקרן'!C30</f>
        <v>0</v>
      </c>
      <c r="AE30" s="89">
        <f t="shared" si="1"/>
        <v>0</v>
      </c>
      <c r="AF30" s="89">
        <f t="shared" si="2"/>
        <v>0</v>
      </c>
      <c r="AH30" s="92">
        <f t="shared" si="3"/>
        <v>0</v>
      </c>
    </row>
    <row r="31" spans="1:34">
      <c r="A31" s="10" t="s">
        <v>13</v>
      </c>
      <c r="B31" s="70" t="s">
        <v>33</v>
      </c>
      <c r="C31" s="78">
        <v>-2213.9819147120388</v>
      </c>
      <c r="D31" s="79">
        <f t="shared" si="4"/>
        <v>-1.4456617002180078E-4</v>
      </c>
      <c r="G31" s="89">
        <f>'[6]סכום נכסי הקרן'!C31</f>
        <v>-5.9075813327520601</v>
      </c>
      <c r="H31" s="89">
        <f>'[7]סכום נכסי הקרן'!C31</f>
        <v>8.2094357661215298</v>
      </c>
      <c r="I31" s="89">
        <f>'[8]סכום נכסי הקרן'!C31</f>
        <v>-351.1677968172919</v>
      </c>
      <c r="J31" s="89">
        <f>'[9]סכום נכסי הקרן'!C31</f>
        <v>100.05887309111721</v>
      </c>
      <c r="K31" s="89">
        <f>'[10]סכום נכסי הקרן'!C31</f>
        <v>-514.47877963663836</v>
      </c>
      <c r="L31" s="89">
        <f>'[11]סכום נכסי הקרן'!C31</f>
        <v>-1190.6841869870352</v>
      </c>
      <c r="M31" s="89">
        <f>'[12]סכום נכסי הקרן'!C31</f>
        <v>0</v>
      </c>
      <c r="N31" s="89">
        <f>'[13]סכום נכסי הקרן'!C31</f>
        <v>32.773950183334193</v>
      </c>
      <c r="O31" s="89">
        <f>'[14]סכום נכסי הקרן'!C31</f>
        <v>6.3320985491053001</v>
      </c>
      <c r="P31" s="89">
        <f>'[15]סכום נכסי הקרן'!C31</f>
        <v>0</v>
      </c>
      <c r="Q31" s="89">
        <f>'[16]סכום נכסי הקרן'!C31</f>
        <v>0</v>
      </c>
      <c r="R31" s="89">
        <f>'[17]סכום נכסי הקרן'!C31</f>
        <v>0</v>
      </c>
      <c r="S31" s="89">
        <f>'[18]סכום נכסי הקרן'!C31</f>
        <v>0</v>
      </c>
      <c r="T31" s="89">
        <f>'[19]סכום נכסי הקרן'!C31</f>
        <v>0</v>
      </c>
      <c r="U31" s="89">
        <f>'[20]סכום נכסי הקרן'!C31</f>
        <v>0</v>
      </c>
      <c r="V31" s="89">
        <f>'[21]סכום נכסי הקרן'!C31</f>
        <v>0</v>
      </c>
      <c r="W31" s="89">
        <f>'[22]סכום נכסי הקרן'!C31</f>
        <v>-15.637074134296499</v>
      </c>
      <c r="X31" s="89">
        <f>'[23]סכום נכסי הקרן'!C31</f>
        <v>-12.08159133994819</v>
      </c>
      <c r="Y31" s="89">
        <f>'[24]סכום נכסי הקרן'!C31</f>
        <v>-11.874580188474399</v>
      </c>
      <c r="Z31" s="89"/>
      <c r="AA31" s="89">
        <f>'[25]סכום נכסי הקרן'!C31</f>
        <v>-10.99567276975368</v>
      </c>
      <c r="AB31" s="89">
        <f>'[26]סכום נכסי הקרן'!C31</f>
        <v>-13.714867683612001</v>
      </c>
      <c r="AC31" s="89">
        <f>'[27]סכום נכסי הקרן'!C31</f>
        <v>-3.7672975342888</v>
      </c>
      <c r="AD31" s="89">
        <f>'[28]סכום נכסי הקרן'!C31</f>
        <v>-231.04684387763001</v>
      </c>
      <c r="AE31" s="89">
        <f t="shared" si="1"/>
        <v>-2213.9819147120429</v>
      </c>
      <c r="AF31" s="89">
        <f t="shared" si="2"/>
        <v>-4.0927261579781771E-12</v>
      </c>
      <c r="AG31" s="91">
        <f>'[5]טופס 106 חודשי'!$L$220</f>
        <v>-2525.0299999999997</v>
      </c>
      <c r="AH31" s="92">
        <f t="shared" si="3"/>
        <v>-311.04808528796093</v>
      </c>
    </row>
    <row r="32" spans="1:34">
      <c r="A32" s="10" t="s">
        <v>13</v>
      </c>
      <c r="B32" s="70" t="s">
        <v>34</v>
      </c>
      <c r="C32" s="78">
        <v>0</v>
      </c>
      <c r="D32" s="79">
        <f t="shared" si="4"/>
        <v>0</v>
      </c>
      <c r="G32" s="89">
        <f>'[6]סכום נכסי הקרן'!C32</f>
        <v>0</v>
      </c>
      <c r="H32" s="89">
        <f>'[7]סכום נכסי הקרן'!C32</f>
        <v>0</v>
      </c>
      <c r="I32" s="89">
        <f>'[8]סכום נכסי הקרן'!C32</f>
        <v>0</v>
      </c>
      <c r="J32" s="89">
        <f>'[9]סכום נכסי הקרן'!C32</f>
        <v>0</v>
      </c>
      <c r="K32" s="89">
        <f>'[10]סכום נכסי הקרן'!C32</f>
        <v>0</v>
      </c>
      <c r="L32" s="89">
        <f>'[11]סכום נכסי הקרן'!C32</f>
        <v>0</v>
      </c>
      <c r="M32" s="89">
        <f>'[12]סכום נכסי הקרן'!C32</f>
        <v>0</v>
      </c>
      <c r="N32" s="89">
        <f>'[13]סכום נכסי הקרן'!C32</f>
        <v>0</v>
      </c>
      <c r="O32" s="89">
        <f>'[14]סכום נכסי הקרן'!C32</f>
        <v>0</v>
      </c>
      <c r="P32" s="89">
        <f>'[15]סכום נכסי הקרן'!C32</f>
        <v>0</v>
      </c>
      <c r="Q32" s="89">
        <f>'[16]סכום נכסי הקרן'!C32</f>
        <v>0</v>
      </c>
      <c r="R32" s="89">
        <f>'[17]סכום נכסי הקרן'!C32</f>
        <v>0</v>
      </c>
      <c r="S32" s="89">
        <f>'[18]סכום נכסי הקרן'!C32</f>
        <v>0</v>
      </c>
      <c r="T32" s="89">
        <f>'[19]סכום נכסי הקרן'!C32</f>
        <v>0</v>
      </c>
      <c r="U32" s="89">
        <f>'[20]סכום נכסי הקרן'!C32</f>
        <v>0</v>
      </c>
      <c r="V32" s="89">
        <f>'[21]סכום נכסי הקרן'!C32</f>
        <v>0</v>
      </c>
      <c r="W32" s="89">
        <f>'[22]סכום נכסי הקרן'!C32</f>
        <v>0</v>
      </c>
      <c r="X32" s="89">
        <f>'[23]סכום נכסי הקרן'!C32</f>
        <v>0</v>
      </c>
      <c r="Y32" s="89">
        <f>'[24]סכום נכסי הקרן'!C32</f>
        <v>0</v>
      </c>
      <c r="Z32" s="89"/>
      <c r="AA32" s="89">
        <f>'[25]סכום נכסי הקרן'!C32</f>
        <v>0</v>
      </c>
      <c r="AB32" s="89">
        <f>'[26]סכום נכסי הקרן'!C32</f>
        <v>0</v>
      </c>
      <c r="AC32" s="89">
        <f>'[27]סכום נכסי הקרן'!C32</f>
        <v>0</v>
      </c>
      <c r="AD32" s="89">
        <f>'[28]סכום נכסי הקרן'!C32</f>
        <v>0</v>
      </c>
      <c r="AE32" s="89">
        <f t="shared" si="1"/>
        <v>0</v>
      </c>
      <c r="AF32" s="89">
        <f t="shared" si="2"/>
        <v>0</v>
      </c>
      <c r="AH32" s="92">
        <f t="shared" si="3"/>
        <v>0</v>
      </c>
    </row>
    <row r="33" spans="1:34">
      <c r="A33" s="10" t="s">
        <v>13</v>
      </c>
      <c r="B33" s="69" t="s">
        <v>35</v>
      </c>
      <c r="C33" s="78">
        <v>181260.12385596649</v>
      </c>
      <c r="D33" s="79">
        <f t="shared" si="4"/>
        <v>1.1835725355029627E-2</v>
      </c>
      <c r="G33" s="88">
        <f>'[6]סכום נכסי הקרן'!C33</f>
        <v>3835.17</v>
      </c>
      <c r="H33" s="89">
        <f>'[7]סכום נכסי הקרן'!C33</f>
        <v>262.44719882970998</v>
      </c>
      <c r="I33" s="89">
        <f>'[8]סכום נכסי הקרן'!C33</f>
        <v>34400.49327157902</v>
      </c>
      <c r="J33" s="89">
        <f>'[9]סכום נכסי הקרן'!C33</f>
        <v>2921.9025387108381</v>
      </c>
      <c r="K33" s="89">
        <f>'[10]סכום נכסי הקרן'!C33</f>
        <v>0</v>
      </c>
      <c r="L33" s="89">
        <f>'[11]סכום נכסי הקרן'!C33</f>
        <v>51437.425068137731</v>
      </c>
      <c r="M33" s="89">
        <f>'[12]סכום נכסי הקרן'!C33</f>
        <v>343.38523704155909</v>
      </c>
      <c r="N33" s="89">
        <f>'[13]סכום נכסי הקרן'!C33</f>
        <v>0</v>
      </c>
      <c r="O33" s="89">
        <f>'[14]סכום נכסי הקרן'!C33</f>
        <v>293.61467300662179</v>
      </c>
      <c r="P33" s="89">
        <f>'[15]סכום נכסי הקרן'!C33</f>
        <v>676.3197214334964</v>
      </c>
      <c r="Q33" s="89">
        <f>'[16]סכום נכסי הקרן'!C33</f>
        <v>0</v>
      </c>
      <c r="R33" s="89">
        <f>'[17]סכום נכסי הקרן'!C33</f>
        <v>3544.812659080314</v>
      </c>
      <c r="S33" s="89">
        <f>'[18]סכום נכסי הקרן'!C33</f>
        <v>0</v>
      </c>
      <c r="T33" s="89">
        <f>'[19]סכום נכסי הקרן'!C33</f>
        <v>2690.8733609293736</v>
      </c>
      <c r="U33" s="89">
        <f>'[20]סכום נכסי הקרן'!C33</f>
        <v>0</v>
      </c>
      <c r="V33" s="89">
        <f>'[21]סכום נכסי הקרן'!C33</f>
        <v>32107.030830126365</v>
      </c>
      <c r="W33" s="89">
        <f>'[22]סכום נכסי הקרן'!C33</f>
        <v>3602.30142392474</v>
      </c>
      <c r="X33" s="89">
        <f>'[23]סכום נכסי הקרן'!C33</f>
        <v>1048.352816245045</v>
      </c>
      <c r="Y33" s="89">
        <f>'[24]סכום נכסי הקרן'!C33</f>
        <v>992.02981947781996</v>
      </c>
      <c r="Z33" s="89"/>
      <c r="AA33" s="89">
        <f>'[25]סכום נכסי הקרן'!C33</f>
        <v>341.75959768165001</v>
      </c>
      <c r="AB33" s="89">
        <f>'[26]סכום נכסי הקרן'!C33</f>
        <v>0</v>
      </c>
      <c r="AC33" s="89">
        <f>'[27]סכום נכסי הקרן'!C33</f>
        <v>907.33546513863496</v>
      </c>
      <c r="AD33" s="89">
        <f>'[28]סכום נכסי הקרן'!C33</f>
        <v>41854.868916618565</v>
      </c>
      <c r="AE33" s="89">
        <f t="shared" si="1"/>
        <v>181260.12259796145</v>
      </c>
      <c r="AF33" s="89">
        <f t="shared" si="2"/>
        <v>-1.2580050388351083E-3</v>
      </c>
      <c r="AG33" s="91">
        <f>'[5]טופס 106 חודשי'!$L$392</f>
        <v>181260.12</v>
      </c>
      <c r="AH33" s="92">
        <f t="shared" si="3"/>
        <v>-3.8559664972126484E-3</v>
      </c>
    </row>
    <row r="34" spans="1:34">
      <c r="A34" s="10" t="s">
        <v>13</v>
      </c>
      <c r="B34" s="69" t="s">
        <v>36</v>
      </c>
      <c r="C34" s="78">
        <v>0</v>
      </c>
      <c r="D34" s="79">
        <f t="shared" si="4"/>
        <v>0</v>
      </c>
      <c r="G34" s="89">
        <f>'[6]סכום נכסי הקרן'!C34</f>
        <v>0</v>
      </c>
      <c r="H34" s="89">
        <f>'[7]סכום נכסי הקרן'!C34</f>
        <v>0</v>
      </c>
      <c r="I34" s="89">
        <f>'[8]סכום נכסי הקרן'!C34</f>
        <v>0</v>
      </c>
      <c r="J34" s="89">
        <f>'[9]סכום נכסי הקרן'!C34</f>
        <v>0</v>
      </c>
      <c r="K34" s="89">
        <f>'[10]סכום נכסי הקרן'!C34</f>
        <v>0</v>
      </c>
      <c r="L34" s="89">
        <f>'[11]סכום נכסי הקרן'!C34</f>
        <v>0</v>
      </c>
      <c r="M34" s="89">
        <f>'[12]סכום נכסי הקרן'!C34</f>
        <v>0</v>
      </c>
      <c r="N34" s="89">
        <f>'[13]סכום נכסי הקרן'!C34</f>
        <v>0</v>
      </c>
      <c r="O34" s="89">
        <f>'[14]סכום נכסי הקרן'!C34</f>
        <v>0</v>
      </c>
      <c r="P34" s="89">
        <f>'[15]סכום נכסי הקרן'!C34</f>
        <v>0</v>
      </c>
      <c r="Q34" s="89">
        <f>'[16]סכום נכסי הקרן'!C34</f>
        <v>0</v>
      </c>
      <c r="R34" s="89">
        <f>'[17]סכום נכסי הקרן'!C34</f>
        <v>0</v>
      </c>
      <c r="S34" s="89">
        <f>'[18]סכום נכסי הקרן'!C34</f>
        <v>0</v>
      </c>
      <c r="T34" s="89">
        <f>'[19]סכום נכסי הקרן'!C34</f>
        <v>0</v>
      </c>
      <c r="U34" s="89">
        <f>'[20]סכום נכסי הקרן'!C34</f>
        <v>0</v>
      </c>
      <c r="V34" s="89">
        <f>'[21]סכום נכסי הקרן'!C34</f>
        <v>0</v>
      </c>
      <c r="W34" s="89">
        <f>'[22]סכום נכסי הקרן'!C34</f>
        <v>0</v>
      </c>
      <c r="X34" s="89">
        <f>'[23]סכום נכסי הקרן'!C34</f>
        <v>0</v>
      </c>
      <c r="Y34" s="89">
        <f>'[24]סכום נכסי הקרן'!C34</f>
        <v>0</v>
      </c>
      <c r="Z34" s="89"/>
      <c r="AA34" s="89">
        <f>'[25]סכום נכסי הקרן'!C34</f>
        <v>0</v>
      </c>
      <c r="AB34" s="89">
        <f>'[26]סכום נכסי הקרן'!C34</f>
        <v>0</v>
      </c>
      <c r="AC34" s="89">
        <f>'[27]סכום נכסי הקרן'!C34</f>
        <v>0</v>
      </c>
      <c r="AD34" s="89">
        <f>'[28]סכום נכסי הקרן'!C34</f>
        <v>0</v>
      </c>
      <c r="AE34" s="89">
        <f t="shared" si="1"/>
        <v>0</v>
      </c>
      <c r="AF34" s="89">
        <f t="shared" si="2"/>
        <v>0</v>
      </c>
      <c r="AH34" s="92">
        <f t="shared" si="3"/>
        <v>0</v>
      </c>
    </row>
    <row r="35" spans="1:34">
      <c r="A35" s="10" t="s">
        <v>13</v>
      </c>
      <c r="B35" s="69" t="s">
        <v>37</v>
      </c>
      <c r="C35" s="78">
        <v>148299.20000000001</v>
      </c>
      <c r="D35" s="79">
        <f t="shared" si="4"/>
        <v>9.6834789926843225E-3</v>
      </c>
      <c r="G35" s="89">
        <f>'[6]סכום נכסי הקרן'!C35</f>
        <v>0</v>
      </c>
      <c r="H35" s="89">
        <f>'[7]סכום נכסי הקרן'!C35</f>
        <v>0</v>
      </c>
      <c r="I35" s="89">
        <f>'[8]סכום נכסי הקרן'!C35</f>
        <v>74149.994000000006</v>
      </c>
      <c r="J35" s="89">
        <f>'[9]סכום נכסי הקרן'!C35</f>
        <v>0</v>
      </c>
      <c r="K35" s="89">
        <f>'[10]סכום נכסי הקרן'!C35</f>
        <v>0</v>
      </c>
      <c r="L35" s="89">
        <f>'[11]סכום נכסי הקרן'!C35</f>
        <v>0</v>
      </c>
      <c r="M35" s="89">
        <f>'[12]סכום נכסי הקרן'!C35</f>
        <v>0</v>
      </c>
      <c r="N35" s="89">
        <f>'[13]סכום נכסי הקרן'!C35</f>
        <v>0</v>
      </c>
      <c r="O35" s="89">
        <f>'[14]סכום נכסי הקרן'!C35</f>
        <v>0</v>
      </c>
      <c r="P35" s="89">
        <f>'[15]סכום נכסי הקרן'!C35</f>
        <v>0</v>
      </c>
      <c r="Q35" s="89">
        <f>'[16]סכום נכסי הקרן'!C35</f>
        <v>0</v>
      </c>
      <c r="R35" s="89">
        <f>'[17]סכום נכסי הקרן'!C35</f>
        <v>0</v>
      </c>
      <c r="S35" s="89">
        <f>'[18]סכום נכסי הקרן'!C35</f>
        <v>0</v>
      </c>
      <c r="T35" s="89">
        <f>'[19]סכום נכסי הקרן'!C35</f>
        <v>0</v>
      </c>
      <c r="U35" s="89">
        <f>'[20]סכום נכסי הקרן'!C35</f>
        <v>0</v>
      </c>
      <c r="V35" s="89">
        <f>'[21]סכום נכסי הקרן'!C35</f>
        <v>0</v>
      </c>
      <c r="W35" s="89">
        <f>'[22]סכום נכסי הקרן'!C35</f>
        <v>0</v>
      </c>
      <c r="X35" s="89">
        <f>'[23]סכום נכסי הקרן'!C35</f>
        <v>0</v>
      </c>
      <c r="Y35" s="89">
        <f>'[24]סכום נכסי הקרן'!C35</f>
        <v>0</v>
      </c>
      <c r="Z35" s="89"/>
      <c r="AA35" s="89">
        <f>'[25]סכום נכסי הקרן'!C35</f>
        <v>0</v>
      </c>
      <c r="AB35" s="89">
        <f>'[26]סכום נכסי הקרן'!C35</f>
        <v>0</v>
      </c>
      <c r="AC35" s="89">
        <f>'[27]סכום נכסי הקרן'!C35</f>
        <v>0</v>
      </c>
      <c r="AD35" s="89">
        <f>'[28]סכום נכסי הקרן'!C35</f>
        <v>74149.994000000006</v>
      </c>
      <c r="AE35" s="89">
        <f>SUM(G35:AD35)</f>
        <v>148299.98800000001</v>
      </c>
      <c r="AF35" s="89">
        <f t="shared" si="2"/>
        <v>0.78800000000046566</v>
      </c>
      <c r="AG35" s="91">
        <f>'[5]טופס 106 חודשי'!$L$486</f>
        <v>148299</v>
      </c>
      <c r="AH35" s="92">
        <f t="shared" si="3"/>
        <v>-0.20000000001164153</v>
      </c>
    </row>
    <row r="36" spans="1:34">
      <c r="A36" s="10" t="s">
        <v>13</v>
      </c>
      <c r="B36" s="69" t="s">
        <v>38</v>
      </c>
      <c r="C36" s="78">
        <v>0</v>
      </c>
      <c r="D36" s="79">
        <f t="shared" si="4"/>
        <v>0</v>
      </c>
      <c r="G36" s="89">
        <f>'[6]סכום נכסי הקרן'!C36</f>
        <v>0</v>
      </c>
      <c r="H36" s="89">
        <f>'[7]סכום נכסי הקרן'!C36</f>
        <v>0</v>
      </c>
      <c r="I36" s="89">
        <f>'[8]סכום נכסי הקרן'!C36</f>
        <v>0</v>
      </c>
      <c r="J36" s="89">
        <f>'[9]סכום נכסי הקרן'!C36</f>
        <v>0</v>
      </c>
      <c r="K36" s="89">
        <f>'[10]סכום נכסי הקרן'!C36</f>
        <v>0</v>
      </c>
      <c r="L36" s="89">
        <f>'[11]סכום נכסי הקרן'!C36</f>
        <v>0</v>
      </c>
      <c r="M36" s="89">
        <f>'[12]סכום נכסי הקרן'!C36</f>
        <v>0</v>
      </c>
      <c r="N36" s="89">
        <f>'[13]סכום נכסי הקרן'!C36</f>
        <v>0</v>
      </c>
      <c r="O36" s="89">
        <f>'[14]סכום נכסי הקרן'!C36</f>
        <v>0</v>
      </c>
      <c r="P36" s="89">
        <f>'[15]סכום נכסי הקרן'!C36</f>
        <v>0</v>
      </c>
      <c r="Q36" s="89">
        <f>'[16]סכום נכסי הקרן'!C36</f>
        <v>0</v>
      </c>
      <c r="R36" s="89">
        <f>'[17]סכום נכסי הקרן'!C36</f>
        <v>0</v>
      </c>
      <c r="S36" s="89">
        <f>'[18]סכום נכסי הקרן'!C36</f>
        <v>0</v>
      </c>
      <c r="T36" s="89">
        <f>'[19]סכום נכסי הקרן'!C36</f>
        <v>0</v>
      </c>
      <c r="U36" s="89">
        <f>'[20]סכום נכסי הקרן'!C36</f>
        <v>0</v>
      </c>
      <c r="V36" s="89">
        <f>'[21]סכום נכסי הקרן'!C36</f>
        <v>0</v>
      </c>
      <c r="W36" s="89">
        <f>'[22]סכום נכסי הקרן'!C36</f>
        <v>0</v>
      </c>
      <c r="X36" s="89">
        <f>'[23]סכום נכסי הקרן'!C36</f>
        <v>0</v>
      </c>
      <c r="Y36" s="89">
        <f>'[24]סכום נכסי הקרן'!C36</f>
        <v>0</v>
      </c>
      <c r="Z36" s="89"/>
      <c r="AA36" s="89">
        <f>'[25]סכום נכסי הקרן'!C36</f>
        <v>0</v>
      </c>
      <c r="AB36" s="89">
        <f>'[26]סכום נכסי הקרן'!C36</f>
        <v>0</v>
      </c>
      <c r="AC36" s="89">
        <f>'[27]סכום נכסי הקרן'!C36</f>
        <v>0</v>
      </c>
      <c r="AD36" s="89">
        <f>'[28]סכום נכסי הקרן'!C36</f>
        <v>0</v>
      </c>
      <c r="AE36" s="89">
        <f t="shared" si="1"/>
        <v>0</v>
      </c>
      <c r="AF36" s="89">
        <f t="shared" si="2"/>
        <v>0</v>
      </c>
      <c r="AH36" s="92">
        <f t="shared" si="3"/>
        <v>0</v>
      </c>
    </row>
    <row r="37" spans="1:34">
      <c r="A37" s="10" t="s">
        <v>13</v>
      </c>
      <c r="B37" s="69" t="s">
        <v>39</v>
      </c>
      <c r="C37" s="78">
        <v>0</v>
      </c>
      <c r="D37" s="79">
        <f t="shared" si="4"/>
        <v>0</v>
      </c>
      <c r="G37" s="89">
        <f>'[6]סכום נכסי הקרן'!C37</f>
        <v>0</v>
      </c>
      <c r="H37" s="89">
        <f>'[7]סכום נכסי הקרן'!C37</f>
        <v>0</v>
      </c>
      <c r="I37" s="89">
        <f>'[8]סכום נכסי הקרן'!C37</f>
        <v>0</v>
      </c>
      <c r="J37" s="89">
        <f>'[9]סכום נכסי הקרן'!C37</f>
        <v>0</v>
      </c>
      <c r="K37" s="89">
        <f>'[10]סכום נכסי הקרן'!C37</f>
        <v>0</v>
      </c>
      <c r="L37" s="89">
        <f>'[11]סכום נכסי הקרן'!C37</f>
        <v>0</v>
      </c>
      <c r="M37" s="89">
        <f>'[12]סכום נכסי הקרן'!C37</f>
        <v>0</v>
      </c>
      <c r="N37" s="89">
        <f>'[13]סכום נכסי הקרן'!C37</f>
        <v>0</v>
      </c>
      <c r="O37" s="89">
        <f>'[14]סכום נכסי הקרן'!C37</f>
        <v>0</v>
      </c>
      <c r="P37" s="89">
        <f>'[15]סכום נכסי הקרן'!C37</f>
        <v>0</v>
      </c>
      <c r="Q37" s="89">
        <f>'[16]סכום נכסי הקרן'!C37</f>
        <v>0</v>
      </c>
      <c r="R37" s="89">
        <f>'[17]סכום נכסי הקרן'!C37</f>
        <v>0</v>
      </c>
      <c r="S37" s="89">
        <f>'[18]סכום נכסי הקרן'!C37</f>
        <v>0</v>
      </c>
      <c r="T37" s="89">
        <f>'[19]סכום נכסי הקרן'!C37</f>
        <v>0</v>
      </c>
      <c r="U37" s="89">
        <f>'[20]סכום נכסי הקרן'!C37</f>
        <v>0</v>
      </c>
      <c r="V37" s="89">
        <f>'[21]סכום נכסי הקרן'!C37</f>
        <v>0</v>
      </c>
      <c r="W37" s="89">
        <f>'[22]סכום נכסי הקרן'!C37</f>
        <v>0</v>
      </c>
      <c r="X37" s="89">
        <f>'[23]סכום נכסי הקרן'!C37</f>
        <v>0</v>
      </c>
      <c r="Y37" s="89">
        <f>'[24]סכום נכסי הקרן'!C37</f>
        <v>0</v>
      </c>
      <c r="Z37" s="89"/>
      <c r="AA37" s="89">
        <f>'[25]סכום נכסי הקרן'!C37</f>
        <v>0</v>
      </c>
      <c r="AB37" s="89">
        <f>'[26]סכום נכסי הקרן'!C37</f>
        <v>1.0000000000000001E-5</v>
      </c>
      <c r="AC37" s="89">
        <f>'[27]סכום נכסי הקרן'!C37</f>
        <v>0</v>
      </c>
      <c r="AD37" s="89">
        <f>'[28]סכום נכסי הקרן'!C37</f>
        <v>0</v>
      </c>
      <c r="AE37" s="89">
        <f t="shared" si="1"/>
        <v>1.0000000000000001E-5</v>
      </c>
      <c r="AF37" s="89">
        <f t="shared" si="2"/>
        <v>1.0000000000000001E-5</v>
      </c>
      <c r="AG37" s="91">
        <f>'[5]טופס 106 חודשי'!$L$494</f>
        <v>0</v>
      </c>
      <c r="AH37" s="92">
        <f t="shared" si="3"/>
        <v>0</v>
      </c>
    </row>
    <row r="38" spans="1:34">
      <c r="A38" s="10"/>
      <c r="B38" s="71" t="s">
        <v>40</v>
      </c>
      <c r="C38" s="60"/>
      <c r="D38" s="79">
        <f t="shared" si="4"/>
        <v>0</v>
      </c>
      <c r="G38" s="89">
        <f>'[6]סכום נכסי הקרן'!C38</f>
        <v>0</v>
      </c>
      <c r="H38" s="89">
        <f>'[7]סכום נכסי הקרן'!C38</f>
        <v>0</v>
      </c>
      <c r="I38" s="89">
        <f>'[8]סכום נכסי הקרן'!C38</f>
        <v>0</v>
      </c>
      <c r="J38" s="89">
        <f>'[9]סכום נכסי הקרן'!C38</f>
        <v>0</v>
      </c>
      <c r="K38" s="89">
        <f>'[10]סכום נכסי הקרן'!C38</f>
        <v>0</v>
      </c>
      <c r="L38" s="89">
        <f>'[11]סכום נכסי הקרן'!C38</f>
        <v>0</v>
      </c>
      <c r="M38" s="89">
        <f>'[12]סכום נכסי הקרן'!C38</f>
        <v>0</v>
      </c>
      <c r="N38" s="89">
        <f>'[13]סכום נכסי הקרן'!C38</f>
        <v>0</v>
      </c>
      <c r="O38" s="89">
        <f>'[14]סכום נכסי הקרן'!C38</f>
        <v>0</v>
      </c>
      <c r="P38" s="89">
        <f>'[15]סכום נכסי הקרן'!C38</f>
        <v>0</v>
      </c>
      <c r="Q38" s="89">
        <f>'[16]סכום נכסי הקרן'!C38</f>
        <v>0</v>
      </c>
      <c r="R38" s="89">
        <f>'[17]סכום נכסי הקרן'!C38</f>
        <v>0</v>
      </c>
      <c r="S38" s="89">
        <f>'[18]סכום נכסי הקרן'!C38</f>
        <v>0</v>
      </c>
      <c r="T38" s="89">
        <f>'[19]סכום נכסי הקרן'!C38</f>
        <v>0</v>
      </c>
      <c r="U38" s="89">
        <f>'[20]סכום נכסי הקרן'!C38</f>
        <v>0</v>
      </c>
      <c r="V38" s="89">
        <f>'[21]סכום נכסי הקרן'!C38</f>
        <v>0</v>
      </c>
      <c r="W38" s="89">
        <f>'[22]סכום נכסי הקרן'!C38</f>
        <v>0</v>
      </c>
      <c r="X38" s="89">
        <f>'[23]סכום נכסי הקרן'!C38</f>
        <v>0</v>
      </c>
      <c r="Y38" s="89">
        <f>'[24]סכום נכסי הקרן'!C38</f>
        <v>0</v>
      </c>
      <c r="Z38" s="89"/>
      <c r="AA38" s="89">
        <f>'[25]סכום נכסי הקרן'!C38</f>
        <v>0</v>
      </c>
      <c r="AB38" s="89">
        <f>'[26]סכום נכסי הקרן'!C38</f>
        <v>0</v>
      </c>
      <c r="AC38" s="89">
        <f>'[27]סכום נכסי הקרן'!C38</f>
        <v>0</v>
      </c>
      <c r="AD38" s="89">
        <f>'[28]סכום נכסי הקרן'!C38</f>
        <v>0</v>
      </c>
      <c r="AE38" s="89">
        <f t="shared" si="1"/>
        <v>0</v>
      </c>
      <c r="AF38" s="89">
        <f t="shared" si="2"/>
        <v>0</v>
      </c>
      <c r="AH38" s="92">
        <f t="shared" si="3"/>
        <v>0</v>
      </c>
    </row>
    <row r="39" spans="1:34">
      <c r="A39" s="10" t="s">
        <v>13</v>
      </c>
      <c r="B39" s="72" t="s">
        <v>41</v>
      </c>
      <c r="C39" s="78">
        <v>0</v>
      </c>
      <c r="D39" s="79">
        <f t="shared" si="4"/>
        <v>0</v>
      </c>
      <c r="G39" s="89">
        <f>'[6]סכום נכסי הקרן'!C39</f>
        <v>0</v>
      </c>
      <c r="H39" s="89">
        <f>'[7]סכום נכסי הקרן'!C39</f>
        <v>0</v>
      </c>
      <c r="I39" s="89">
        <f>'[8]סכום נכסי הקרן'!C39</f>
        <v>0</v>
      </c>
      <c r="J39" s="89">
        <f>'[9]סכום נכסי הקרן'!C39</f>
        <v>0</v>
      </c>
      <c r="K39" s="89">
        <f>'[10]סכום נכסי הקרן'!C39</f>
        <v>0</v>
      </c>
      <c r="L39" s="89">
        <f>'[11]סכום נכסי הקרן'!C39</f>
        <v>0</v>
      </c>
      <c r="M39" s="89">
        <f>'[12]סכום נכסי הקרן'!C39</f>
        <v>0</v>
      </c>
      <c r="N39" s="89">
        <f>'[13]סכום נכסי הקרן'!C39</f>
        <v>0</v>
      </c>
      <c r="O39" s="89">
        <f>'[14]סכום נכסי הקרן'!C39</f>
        <v>0</v>
      </c>
      <c r="P39" s="89">
        <f>'[15]סכום נכסי הקרן'!C39</f>
        <v>0</v>
      </c>
      <c r="Q39" s="89">
        <f>'[16]סכום נכסי הקרן'!C39</f>
        <v>0</v>
      </c>
      <c r="R39" s="89">
        <f>'[17]סכום נכסי הקרן'!C39</f>
        <v>0</v>
      </c>
      <c r="S39" s="89">
        <f>'[18]סכום נכסי הקרן'!C39</f>
        <v>0</v>
      </c>
      <c r="T39" s="89">
        <f>'[19]סכום נכסי הקרן'!C39</f>
        <v>0</v>
      </c>
      <c r="U39" s="89">
        <f>'[20]סכום נכסי הקרן'!C39</f>
        <v>0</v>
      </c>
      <c r="V39" s="89">
        <f>'[21]סכום נכסי הקרן'!C39</f>
        <v>0</v>
      </c>
      <c r="W39" s="89">
        <f>'[22]סכום נכסי הקרן'!C39</f>
        <v>0</v>
      </c>
      <c r="X39" s="89">
        <f>'[23]סכום נכסי הקרן'!C39</f>
        <v>0</v>
      </c>
      <c r="Y39" s="89">
        <f>'[24]סכום נכסי הקרן'!C39</f>
        <v>0</v>
      </c>
      <c r="Z39" s="89"/>
      <c r="AA39" s="89">
        <f>'[25]סכום נכסי הקרן'!C39</f>
        <v>0</v>
      </c>
      <c r="AB39" s="89">
        <f>'[26]סכום נכסי הקרן'!C39</f>
        <v>0</v>
      </c>
      <c r="AC39" s="89">
        <f>'[27]סכום נכסי הקרן'!C39</f>
        <v>0</v>
      </c>
      <c r="AD39" s="89">
        <f>'[28]סכום נכסי הקרן'!C39</f>
        <v>0</v>
      </c>
      <c r="AE39" s="89">
        <f t="shared" si="1"/>
        <v>0</v>
      </c>
      <c r="AF39" s="89">
        <f t="shared" si="2"/>
        <v>0</v>
      </c>
      <c r="AH39" s="92">
        <f t="shared" si="3"/>
        <v>0</v>
      </c>
    </row>
    <row r="40" spans="1:34">
      <c r="A40" s="10" t="s">
        <v>13</v>
      </c>
      <c r="B40" s="72" t="s">
        <v>42</v>
      </c>
      <c r="C40" s="78">
        <v>0</v>
      </c>
      <c r="D40" s="79">
        <f t="shared" si="4"/>
        <v>0</v>
      </c>
      <c r="G40" s="89">
        <f>'[6]סכום נכסי הקרן'!C40</f>
        <v>0</v>
      </c>
      <c r="H40" s="89">
        <f>'[7]סכום נכסי הקרן'!C40</f>
        <v>0</v>
      </c>
      <c r="I40" s="89">
        <f>'[8]סכום נכסי הקרן'!C40</f>
        <v>0</v>
      </c>
      <c r="J40" s="89">
        <f>'[9]סכום נכסי הקרן'!C40</f>
        <v>0</v>
      </c>
      <c r="K40" s="89">
        <f>'[10]סכום נכסי הקרן'!C40</f>
        <v>0</v>
      </c>
      <c r="L40" s="89">
        <f>'[11]סכום נכסי הקרן'!C40</f>
        <v>0</v>
      </c>
      <c r="M40" s="89">
        <f>'[12]סכום נכסי הקרן'!C40</f>
        <v>0</v>
      </c>
      <c r="N40" s="89">
        <f>'[13]סכום נכסי הקרן'!C40</f>
        <v>0</v>
      </c>
      <c r="O40" s="89">
        <f>'[14]סכום נכסי הקרן'!C40</f>
        <v>0</v>
      </c>
      <c r="P40" s="89">
        <f>'[15]סכום נכסי הקרן'!C40</f>
        <v>0</v>
      </c>
      <c r="Q40" s="89">
        <f>'[16]סכום נכסי הקרן'!C40</f>
        <v>0</v>
      </c>
      <c r="R40" s="89">
        <f>'[17]סכום נכסי הקרן'!C40</f>
        <v>0</v>
      </c>
      <c r="S40" s="89">
        <f>'[18]סכום נכסי הקרן'!C40</f>
        <v>0</v>
      </c>
      <c r="T40" s="89">
        <f>'[19]סכום נכסי הקרן'!C40</f>
        <v>0</v>
      </c>
      <c r="U40" s="89">
        <f>'[20]סכום נכסי הקרן'!C40</f>
        <v>0</v>
      </c>
      <c r="V40" s="89">
        <f>'[21]סכום נכסי הקרן'!C40</f>
        <v>0</v>
      </c>
      <c r="W40" s="89">
        <f>'[22]סכום נכסי הקרן'!C40</f>
        <v>0</v>
      </c>
      <c r="X40" s="89">
        <f>'[23]סכום נכסי הקרן'!C40</f>
        <v>0</v>
      </c>
      <c r="Y40" s="89">
        <f>'[24]סכום נכסי הקרן'!C40</f>
        <v>0</v>
      </c>
      <c r="Z40" s="89"/>
      <c r="AA40" s="89">
        <f>'[25]סכום נכסי הקרן'!C40</f>
        <v>0</v>
      </c>
      <c r="AB40" s="89">
        <f>'[26]סכום נכסי הקרן'!C40</f>
        <v>0</v>
      </c>
      <c r="AC40" s="89">
        <f>'[27]סכום נכסי הקרן'!C40</f>
        <v>0</v>
      </c>
      <c r="AD40" s="89">
        <f>'[28]סכום נכסי הקרן'!C40</f>
        <v>0</v>
      </c>
      <c r="AE40" s="89">
        <f t="shared" si="1"/>
        <v>0</v>
      </c>
      <c r="AF40" s="89">
        <f t="shared" si="2"/>
        <v>0</v>
      </c>
      <c r="AH40" s="92">
        <f t="shared" si="3"/>
        <v>0</v>
      </c>
    </row>
    <row r="41" spans="1:34">
      <c r="A41" s="10" t="s">
        <v>13</v>
      </c>
      <c r="B41" s="72" t="s">
        <v>43</v>
      </c>
      <c r="C41" s="78">
        <v>0</v>
      </c>
      <c r="D41" s="79">
        <f t="shared" si="4"/>
        <v>0</v>
      </c>
      <c r="G41" s="89">
        <f>'[6]סכום נכסי הקרן'!C41</f>
        <v>0</v>
      </c>
      <c r="H41" s="89">
        <f>'[7]סכום נכסי הקרן'!C41</f>
        <v>0</v>
      </c>
      <c r="I41" s="89">
        <f>'[8]סכום נכסי הקרן'!C41</f>
        <v>0</v>
      </c>
      <c r="J41" s="89">
        <f>'[9]סכום נכסי הקרן'!C41</f>
        <v>0</v>
      </c>
      <c r="K41" s="89">
        <f>'[10]סכום נכסי הקרן'!C41</f>
        <v>0</v>
      </c>
      <c r="L41" s="89">
        <f>'[11]סכום נכסי הקרן'!C41</f>
        <v>0</v>
      </c>
      <c r="M41" s="89">
        <f>'[12]סכום נכסי הקרן'!C41</f>
        <v>0</v>
      </c>
      <c r="N41" s="89">
        <f>'[13]סכום נכסי הקרן'!C41</f>
        <v>0</v>
      </c>
      <c r="O41" s="89">
        <f>'[14]סכום נכסי הקרן'!C41</f>
        <v>0</v>
      </c>
      <c r="P41" s="89">
        <f>'[15]סכום נכסי הקרן'!C41</f>
        <v>0</v>
      </c>
      <c r="Q41" s="89">
        <f>'[16]סכום נכסי הקרן'!C41</f>
        <v>0</v>
      </c>
      <c r="R41" s="89">
        <f>'[17]סכום נכסי הקרן'!C41</f>
        <v>0</v>
      </c>
      <c r="S41" s="89">
        <f>'[18]סכום נכסי הקרן'!C41</f>
        <v>0</v>
      </c>
      <c r="T41" s="89">
        <f>'[19]סכום נכסי הקרן'!C41</f>
        <v>0</v>
      </c>
      <c r="U41" s="89">
        <f>'[20]סכום נכסי הקרן'!C41</f>
        <v>0</v>
      </c>
      <c r="V41" s="89">
        <f>'[21]סכום נכסי הקרן'!C41</f>
        <v>0</v>
      </c>
      <c r="W41" s="89">
        <f>'[22]סכום נכסי הקרן'!C41</f>
        <v>0</v>
      </c>
      <c r="X41" s="89">
        <f>'[23]סכום נכסי הקרן'!C41</f>
        <v>0</v>
      </c>
      <c r="Y41" s="89">
        <f>'[24]סכום נכסי הקרן'!C41</f>
        <v>0</v>
      </c>
      <c r="Z41" s="89"/>
      <c r="AA41" s="89">
        <f>'[25]סכום נכסי הקרן'!C41</f>
        <v>0</v>
      </c>
      <c r="AB41" s="89">
        <f>'[26]סכום נכסי הקרן'!C41</f>
        <v>0</v>
      </c>
      <c r="AC41" s="89">
        <f>'[27]סכום נכסי הקרן'!C41</f>
        <v>0</v>
      </c>
      <c r="AD41" s="89">
        <f>'[28]סכום נכסי הקרן'!C41</f>
        <v>0</v>
      </c>
      <c r="AE41" s="89">
        <f t="shared" si="1"/>
        <v>0</v>
      </c>
      <c r="AF41" s="89">
        <f t="shared" si="2"/>
        <v>0</v>
      </c>
      <c r="AH41" s="92">
        <f t="shared" si="3"/>
        <v>0</v>
      </c>
    </row>
    <row r="42" spans="1:34">
      <c r="B42" s="72" t="s">
        <v>44</v>
      </c>
      <c r="C42" s="78">
        <f>SUM(C11:C41)</f>
        <v>15314661.19893864</v>
      </c>
      <c r="D42" s="79">
        <f>SUM(D11:D41)</f>
        <v>0.99999999999999978</v>
      </c>
      <c r="G42" s="89">
        <f>'[6]סכום נכסי הקרן'!C42</f>
        <v>249526.48124157201</v>
      </c>
      <c r="H42" s="89">
        <f>'[7]סכום נכסי הקרן'!C42</f>
        <v>62272.087065512846</v>
      </c>
      <c r="I42" s="89">
        <f>'[8]סכום נכסי הקרן'!C42</f>
        <v>2164196.8285583835</v>
      </c>
      <c r="J42" s="89">
        <f>'[9]סכום נכסי הקרן'!C42</f>
        <v>707287.85649416014</v>
      </c>
      <c r="K42" s="89">
        <f>'[10]סכום נכסי הקרן'!C42</f>
        <v>709642.88092316047</v>
      </c>
      <c r="L42" s="89">
        <f>'[11]סכום נכסי הקרן'!C42</f>
        <v>4624738.6188797178</v>
      </c>
      <c r="M42" s="89">
        <f>'[12]סכום נכסי הקרן'!C42</f>
        <v>86454.318129691397</v>
      </c>
      <c r="N42" s="89">
        <f>'[13]סכום נכסי הקרן'!C42</f>
        <v>20132.795212037679</v>
      </c>
      <c r="O42" s="89">
        <f>'[14]סכום נכסי הקרן'!C42</f>
        <v>86316.645258438628</v>
      </c>
      <c r="P42" s="89">
        <f>'[15]סכום נכסי הקרן'!C42</f>
        <v>203652.30029528288</v>
      </c>
      <c r="Q42" s="89">
        <f>'[16]סכום נכסי הקרן'!C42</f>
        <v>52873.482287086001</v>
      </c>
      <c r="R42" s="89">
        <f>'[17]סכום נכסי הקרן'!C42</f>
        <v>459130.77929400397</v>
      </c>
      <c r="S42" s="89">
        <f>'[18]סכום נכסי הקרן'!C42</f>
        <v>38882.869338300006</v>
      </c>
      <c r="T42" s="89">
        <f>'[19]סכום נכסי הקרן'!C42</f>
        <v>453118.79638384277</v>
      </c>
      <c r="U42" s="89">
        <f>'[20]סכום נכסי הקרן'!C42</f>
        <v>230619.75185860266</v>
      </c>
      <c r="V42" s="89">
        <f>'[21]סכום נכסי הקרן'!C42</f>
        <v>2782486.0222852495</v>
      </c>
      <c r="W42" s="89">
        <f>'[22]סכום נכסי הקרן'!C42</f>
        <v>272312.46121921652</v>
      </c>
      <c r="X42" s="89">
        <f>'[23]סכום נכסי הקרן'!C42</f>
        <v>89246.676648141016</v>
      </c>
      <c r="Y42" s="89">
        <f>'[24]סכום נכסי הקרן'!C42</f>
        <v>62869.044205791935</v>
      </c>
      <c r="Z42" s="89"/>
      <c r="AA42" s="89">
        <f>'[25]סכום נכסי הקרן'!C42</f>
        <v>35480.54373199198</v>
      </c>
      <c r="AB42" s="89">
        <f>'[26]סכום נכסי הקרן'!C42</f>
        <v>32349.194053877389</v>
      </c>
      <c r="AC42" s="89">
        <f>'[27]סכום נכסי הקרן'!C42</f>
        <v>71050.365646514387</v>
      </c>
      <c r="AD42" s="89">
        <f>'[28]סכום נכסי הקרן'!C42</f>
        <v>1820021.8226093242</v>
      </c>
      <c r="AE42" s="89">
        <f>SUM(G42:AD42)</f>
        <v>15314662.621619901</v>
      </c>
      <c r="AF42" s="89">
        <f>AE42-C42</f>
        <v>1.4226812608540058</v>
      </c>
      <c r="AG42" s="91">
        <f>SUM(AG11:AG41)</f>
        <v>15314660.991999997</v>
      </c>
      <c r="AH42" s="92">
        <f>AG42-C42</f>
        <v>-0.20693864300847054</v>
      </c>
    </row>
    <row r="43" spans="1:34">
      <c r="A43" s="10" t="s">
        <v>13</v>
      </c>
      <c r="B43" s="73" t="s">
        <v>45</v>
      </c>
      <c r="C43" s="78">
        <v>305261</v>
      </c>
      <c r="D43" s="79">
        <v>0.33784066732260348</v>
      </c>
      <c r="G43" s="89">
        <f>'[6]סכום נכסי הקרן'!C43</f>
        <v>937.98</v>
      </c>
      <c r="H43" s="89">
        <f>'[7]סכום נכסי הקרן'!C43</f>
        <v>0</v>
      </c>
      <c r="I43" s="89">
        <f>'[8]סכום נכסי הקרן'!C43</f>
        <v>148536.55867999999</v>
      </c>
      <c r="J43" s="89">
        <f>'[9]סכום נכסי הקרן'!C43</f>
        <v>0</v>
      </c>
      <c r="K43" s="89">
        <f>'[10]סכום נכסי הקרן'!C43</f>
        <v>0</v>
      </c>
      <c r="L43" s="89">
        <f>'[11]סכום נכסי הקרן'!C43</f>
        <v>0</v>
      </c>
      <c r="M43" s="89">
        <f>'[12]סכום נכסי הקרן'!C43</f>
        <v>0</v>
      </c>
      <c r="N43" s="89">
        <f>'[13]סכום נכסי הקרן'!C43</f>
        <v>0</v>
      </c>
      <c r="O43" s="89">
        <f>'[14]סכום נכסי הקרן'!C43</f>
        <v>0</v>
      </c>
      <c r="P43" s="89">
        <f>'[15]סכום נכסי הקרן'!C43</f>
        <v>0</v>
      </c>
      <c r="Q43" s="89">
        <f>'[16]סכום נכסי הקרן'!C43</f>
        <v>0</v>
      </c>
      <c r="R43" s="89">
        <f>'[17]סכום נכסי הקרן'!C43</f>
        <v>0</v>
      </c>
      <c r="S43" s="89">
        <f>'[18]סכום נכסי הקרן'!C43</f>
        <v>0</v>
      </c>
      <c r="T43" s="89">
        <f>'[19]סכום נכסי הקרן'!C43</f>
        <v>0</v>
      </c>
      <c r="U43" s="89">
        <f>'[20]סכום נכסי הקרן'!C43</f>
        <v>0</v>
      </c>
      <c r="V43" s="89">
        <f>'[21]סכום נכסי הקרן'!C43</f>
        <v>0</v>
      </c>
      <c r="W43" s="89">
        <f>'[22]סכום נכסי הקרן'!C43</f>
        <v>13879.939999999999</v>
      </c>
      <c r="X43" s="89">
        <f>'[23]סכום נכסי הקרן'!C43</f>
        <v>4456.6600000000008</v>
      </c>
      <c r="Y43" s="89">
        <f>'[24]סכום נכסי הקרן'!C43</f>
        <v>3322.4700000000003</v>
      </c>
      <c r="Z43" s="89"/>
      <c r="AA43" s="89">
        <f>'[25]סכום נכסי הקרן'!C43</f>
        <v>1468.4199999999998</v>
      </c>
      <c r="AB43" s="89">
        <f>'[26]סכום נכסי הקרן'!C43</f>
        <v>0</v>
      </c>
      <c r="AC43" s="89">
        <f>'[27]סכום נכסי הקרן'!C43</f>
        <v>2496.06</v>
      </c>
      <c r="AD43" s="89">
        <f>'[28]סכום נכסי הקרן'!C43</f>
        <v>130162.93000000001</v>
      </c>
      <c r="AE43" s="89">
        <f t="shared" si="1"/>
        <v>305261.01868000004</v>
      </c>
      <c r="AF43" s="89">
        <f t="shared" si="2"/>
        <v>1.8680000037420541E-2</v>
      </c>
    </row>
    <row r="44" spans="1:34">
      <c r="B44" s="11" t="s">
        <v>202</v>
      </c>
      <c r="G44" s="93">
        <f>SUM(G11:G41)</f>
        <v>249526.4812415716</v>
      </c>
      <c r="H44" s="93">
        <f t="shared" ref="H44:AD44" si="5">SUM(H11:H41)</f>
        <v>62272.087065512824</v>
      </c>
      <c r="I44" s="93">
        <f t="shared" si="5"/>
        <v>2164196.828558383</v>
      </c>
      <c r="J44" s="93">
        <f t="shared" si="5"/>
        <v>707287.85649416014</v>
      </c>
      <c r="K44" s="93">
        <f>SUM(K11:K41)</f>
        <v>709642.88092316047</v>
      </c>
      <c r="L44" s="93">
        <f t="shared" si="5"/>
        <v>4624738.6188797178</v>
      </c>
      <c r="M44" s="93">
        <f t="shared" si="5"/>
        <v>86454.318129691383</v>
      </c>
      <c r="N44" s="93">
        <f t="shared" si="5"/>
        <v>20132.795212037683</v>
      </c>
      <c r="O44" s="93">
        <f t="shared" si="5"/>
        <v>86316.645258438642</v>
      </c>
      <c r="P44" s="93">
        <f t="shared" si="5"/>
        <v>203652.30029528288</v>
      </c>
      <c r="Q44" s="93">
        <f t="shared" si="5"/>
        <v>52873.482287085993</v>
      </c>
      <c r="R44" s="93">
        <f t="shared" si="5"/>
        <v>459130.77929400391</v>
      </c>
      <c r="S44" s="93">
        <f t="shared" si="5"/>
        <v>38882.869338300006</v>
      </c>
      <c r="T44" s="93">
        <f t="shared" si="5"/>
        <v>453118.79638384277</v>
      </c>
      <c r="U44" s="93">
        <f t="shared" si="5"/>
        <v>230619.75185860266</v>
      </c>
      <c r="V44" s="93">
        <f t="shared" si="5"/>
        <v>2782486.0222852495</v>
      </c>
      <c r="W44" s="93">
        <f t="shared" si="5"/>
        <v>272312.46121921646</v>
      </c>
      <c r="X44" s="93">
        <f t="shared" si="5"/>
        <v>89246.676648141016</v>
      </c>
      <c r="Y44" s="93">
        <f t="shared" si="5"/>
        <v>62869.044205791935</v>
      </c>
      <c r="Z44" s="93">
        <f t="shared" si="5"/>
        <v>0</v>
      </c>
      <c r="AA44" s="93">
        <f t="shared" si="5"/>
        <v>35480.54373199198</v>
      </c>
      <c r="AB44" s="93">
        <f t="shared" si="5"/>
        <v>32349.194053877389</v>
      </c>
      <c r="AC44" s="93">
        <f t="shared" si="5"/>
        <v>71050.365646514387</v>
      </c>
      <c r="AD44" s="93">
        <f t="shared" si="5"/>
        <v>1820021.8226093242</v>
      </c>
      <c r="AE44" s="93">
        <f>SUM(G44:AD44)</f>
        <v>15314662.621619901</v>
      </c>
    </row>
    <row r="45" spans="1:34">
      <c r="B45" s="11"/>
      <c r="F45" s="1" t="s">
        <v>4607</v>
      </c>
      <c r="G45" s="83">
        <f>G42-G44</f>
        <v>4.0745362639427185E-10</v>
      </c>
      <c r="H45" s="83">
        <f t="shared" ref="H45:AD45" si="6">H42-H44</f>
        <v>0</v>
      </c>
      <c r="I45" s="83">
        <f t="shared" si="6"/>
        <v>0</v>
      </c>
      <c r="J45" s="83">
        <f t="shared" si="6"/>
        <v>0</v>
      </c>
      <c r="K45" s="83">
        <f t="shared" si="6"/>
        <v>0</v>
      </c>
      <c r="L45" s="83">
        <f t="shared" si="6"/>
        <v>0</v>
      </c>
      <c r="M45" s="83">
        <f t="shared" si="6"/>
        <v>0</v>
      </c>
      <c r="N45" s="83">
        <f t="shared" si="6"/>
        <v>0</v>
      </c>
      <c r="O45" s="83">
        <f t="shared" si="6"/>
        <v>0</v>
      </c>
      <c r="P45" s="83">
        <f t="shared" si="6"/>
        <v>0</v>
      </c>
      <c r="Q45" s="83">
        <f t="shared" si="6"/>
        <v>0</v>
      </c>
      <c r="R45" s="83">
        <f t="shared" si="6"/>
        <v>0</v>
      </c>
      <c r="S45" s="83">
        <f t="shared" si="6"/>
        <v>0</v>
      </c>
      <c r="T45" s="83">
        <f t="shared" si="6"/>
        <v>0</v>
      </c>
      <c r="U45" s="83">
        <f t="shared" si="6"/>
        <v>0</v>
      </c>
      <c r="V45" s="83">
        <f t="shared" si="6"/>
        <v>0</v>
      </c>
      <c r="W45" s="83">
        <f t="shared" si="6"/>
        <v>0</v>
      </c>
      <c r="X45" s="83">
        <f t="shared" si="6"/>
        <v>0</v>
      </c>
      <c r="Y45" s="83">
        <f t="shared" si="6"/>
        <v>0</v>
      </c>
      <c r="Z45" s="83">
        <f t="shared" si="6"/>
        <v>0</v>
      </c>
      <c r="AA45" s="83">
        <f t="shared" si="6"/>
        <v>0</v>
      </c>
      <c r="AB45" s="83">
        <f t="shared" si="6"/>
        <v>0</v>
      </c>
      <c r="AC45" s="83">
        <f t="shared" si="6"/>
        <v>0</v>
      </c>
      <c r="AD45" s="83">
        <f t="shared" si="6"/>
        <v>0</v>
      </c>
    </row>
    <row r="46" spans="1:34">
      <c r="B46" s="11"/>
    </row>
    <row r="47" spans="1:34">
      <c r="C47" s="13" t="s">
        <v>46</v>
      </c>
      <c r="D47" s="14" t="s">
        <v>47</v>
      </c>
    </row>
    <row r="48" spans="1:34">
      <c r="C48" s="13" t="s">
        <v>9</v>
      </c>
      <c r="D48" s="13" t="s">
        <v>10</v>
      </c>
    </row>
    <row r="49" spans="3:4">
      <c r="C49" t="s">
        <v>203</v>
      </c>
      <c r="D49">
        <v>3.5750000000000002</v>
      </c>
    </row>
    <row r="50" spans="3:4">
      <c r="C50" t="s">
        <v>113</v>
      </c>
      <c r="D50">
        <v>3.8782000000000001</v>
      </c>
    </row>
    <row r="51" spans="3:4">
      <c r="C51" t="s">
        <v>126</v>
      </c>
      <c r="D51">
        <v>0.39319999999999999</v>
      </c>
    </row>
    <row r="52" spans="3:4">
      <c r="C52" t="s">
        <v>123</v>
      </c>
      <c r="D52">
        <v>2.4230999999999998</v>
      </c>
    </row>
    <row r="53" spans="3:4">
      <c r="C53" t="s">
        <v>126</v>
      </c>
      <c r="D53">
        <v>0.49640000000000001</v>
      </c>
    </row>
    <row r="54" spans="3:4">
      <c r="C54" t="s">
        <v>204</v>
      </c>
      <c r="D54">
        <v>0.44390000000000002</v>
      </c>
    </row>
    <row r="55" spans="3:4">
      <c r="C55" t="s">
        <v>126</v>
      </c>
      <c r="D55">
        <v>4.8399999999999999E-2</v>
      </c>
    </row>
    <row r="56" spans="3:4">
      <c r="C56" t="s">
        <v>126</v>
      </c>
      <c r="D56">
        <v>4.5644600000000004</v>
      </c>
    </row>
    <row r="57" spans="3:4">
      <c r="C57" t="s">
        <v>109</v>
      </c>
      <c r="D57">
        <v>3.456</v>
      </c>
    </row>
    <row r="58" spans="3:4">
      <c r="C58" t="s">
        <v>116</v>
      </c>
      <c r="D58">
        <v>4.5597000000000003</v>
      </c>
    </row>
    <row r="59" spans="3:4">
      <c r="C59" t="s">
        <v>126</v>
      </c>
      <c r="D59">
        <v>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10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3"/>
    </row>
    <row r="7" spans="2:61" ht="26.25" customHeight="1">
      <c r="B7" s="111" t="s">
        <v>101</v>
      </c>
      <c r="C7" s="112"/>
      <c r="D7" s="112"/>
      <c r="E7" s="112"/>
      <c r="F7" s="112"/>
      <c r="G7" s="112"/>
      <c r="H7" s="112"/>
      <c r="I7" s="112"/>
      <c r="J7" s="112"/>
      <c r="K7" s="112"/>
      <c r="L7" s="113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39286</v>
      </c>
      <c r="H11" s="7"/>
      <c r="I11" s="76">
        <v>3241.91996557824</v>
      </c>
      <c r="J11" s="25"/>
      <c r="K11" s="77">
        <v>1</v>
      </c>
      <c r="L11" s="77">
        <v>2.0000000000000001E-4</v>
      </c>
      <c r="BD11" s="16"/>
      <c r="BE11" s="19"/>
      <c r="BF11" s="16"/>
      <c r="BH11" s="16"/>
    </row>
    <row r="12" spans="2:61">
      <c r="B12" s="80" t="s">
        <v>205</v>
      </c>
      <c r="C12" s="16"/>
      <c r="D12" s="16"/>
      <c r="E12" s="16"/>
      <c r="G12" s="82">
        <v>186</v>
      </c>
      <c r="I12" s="82">
        <v>187.30199999999999</v>
      </c>
      <c r="K12" s="81">
        <v>5.7799999999999997E-2</v>
      </c>
      <c r="L12" s="81">
        <v>0</v>
      </c>
    </row>
    <row r="13" spans="2:61">
      <c r="B13" s="80" t="s">
        <v>2862</v>
      </c>
      <c r="C13" s="16"/>
      <c r="D13" s="16"/>
      <c r="E13" s="16"/>
      <c r="G13" s="82">
        <v>186</v>
      </c>
      <c r="I13" s="82">
        <v>187.30199999999999</v>
      </c>
      <c r="K13" s="81">
        <v>5.7799999999999997E-2</v>
      </c>
      <c r="L13" s="81">
        <v>0</v>
      </c>
    </row>
    <row r="14" spans="2:61">
      <c r="B14" t="s">
        <v>2863</v>
      </c>
      <c r="C14" t="s">
        <v>2864</v>
      </c>
      <c r="D14" t="s">
        <v>103</v>
      </c>
      <c r="E14" t="s">
        <v>126</v>
      </c>
      <c r="F14" t="s">
        <v>105</v>
      </c>
      <c r="G14" s="78">
        <v>186</v>
      </c>
      <c r="H14" s="78">
        <v>100700</v>
      </c>
      <c r="I14" s="78">
        <v>187.30199999999999</v>
      </c>
      <c r="J14" s="79">
        <v>0</v>
      </c>
      <c r="K14" s="79">
        <v>5.7799999999999997E-2</v>
      </c>
      <c r="L14" s="79">
        <v>0</v>
      </c>
    </row>
    <row r="15" spans="2:61">
      <c r="B15" s="80" t="s">
        <v>2865</v>
      </c>
      <c r="C15" s="16"/>
      <c r="D15" s="16"/>
      <c r="E15" s="16"/>
      <c r="G15" s="82">
        <v>0</v>
      </c>
      <c r="I15" s="82">
        <v>0</v>
      </c>
      <c r="K15" s="81">
        <v>0</v>
      </c>
      <c r="L15" s="81">
        <v>0</v>
      </c>
    </row>
    <row r="16" spans="2:61">
      <c r="B16" t="s">
        <v>257</v>
      </c>
      <c r="C16" t="s">
        <v>257</v>
      </c>
      <c r="D16" s="16"/>
      <c r="E16" t="s">
        <v>257</v>
      </c>
      <c r="F16" t="s">
        <v>257</v>
      </c>
      <c r="G16" s="78">
        <v>0</v>
      </c>
      <c r="H16" s="78">
        <v>0</v>
      </c>
      <c r="I16" s="78">
        <v>0</v>
      </c>
      <c r="J16" s="79">
        <v>0</v>
      </c>
      <c r="K16" s="79">
        <v>0</v>
      </c>
      <c r="L16" s="79">
        <v>0</v>
      </c>
    </row>
    <row r="17" spans="2:12">
      <c r="B17" s="80" t="s">
        <v>2866</v>
      </c>
      <c r="C17" s="16"/>
      <c r="D17" s="16"/>
      <c r="E17" s="16"/>
      <c r="G17" s="82">
        <v>0</v>
      </c>
      <c r="I17" s="82">
        <v>0</v>
      </c>
      <c r="K17" s="81">
        <v>0</v>
      </c>
      <c r="L17" s="81">
        <v>0</v>
      </c>
    </row>
    <row r="18" spans="2:12">
      <c r="B18" t="s">
        <v>257</v>
      </c>
      <c r="C18" t="s">
        <v>257</v>
      </c>
      <c r="D18" s="16"/>
      <c r="E18" t="s">
        <v>257</v>
      </c>
      <c r="F18" t="s">
        <v>257</v>
      </c>
      <c r="G18" s="78">
        <v>0</v>
      </c>
      <c r="H18" s="78">
        <v>0</v>
      </c>
      <c r="I18" s="78">
        <v>0</v>
      </c>
      <c r="J18" s="79">
        <v>0</v>
      </c>
      <c r="K18" s="79">
        <v>0</v>
      </c>
      <c r="L18" s="79">
        <v>0</v>
      </c>
    </row>
    <row r="19" spans="2:12">
      <c r="B19" s="80" t="s">
        <v>1627</v>
      </c>
      <c r="C19" s="16"/>
      <c r="D19" s="16"/>
      <c r="E19" s="16"/>
      <c r="G19" s="82">
        <v>0</v>
      </c>
      <c r="I19" s="82">
        <v>0</v>
      </c>
      <c r="K19" s="81">
        <v>0</v>
      </c>
      <c r="L19" s="81">
        <v>0</v>
      </c>
    </row>
    <row r="20" spans="2:12">
      <c r="B20" t="s">
        <v>257</v>
      </c>
      <c r="C20" t="s">
        <v>257</v>
      </c>
      <c r="D20" s="16"/>
      <c r="E20" t="s">
        <v>257</v>
      </c>
      <c r="F20" t="s">
        <v>257</v>
      </c>
      <c r="G20" s="78">
        <v>0</v>
      </c>
      <c r="H20" s="78">
        <v>0</v>
      </c>
      <c r="I20" s="78">
        <v>0</v>
      </c>
      <c r="J20" s="79">
        <v>0</v>
      </c>
      <c r="K20" s="79">
        <v>0</v>
      </c>
      <c r="L20" s="79">
        <v>0</v>
      </c>
    </row>
    <row r="21" spans="2:12">
      <c r="B21" s="80" t="s">
        <v>261</v>
      </c>
      <c r="C21" s="16"/>
      <c r="D21" s="16"/>
      <c r="E21" s="16"/>
      <c r="G21" s="82">
        <v>39100</v>
      </c>
      <c r="I21" s="82">
        <v>3054.6179655782398</v>
      </c>
      <c r="K21" s="81">
        <v>0.94220000000000004</v>
      </c>
      <c r="L21" s="81">
        <v>2.0000000000000001E-4</v>
      </c>
    </row>
    <row r="22" spans="2:12">
      <c r="B22" s="80" t="s">
        <v>2862</v>
      </c>
      <c r="C22" s="16"/>
      <c r="D22" s="16"/>
      <c r="E22" s="16"/>
      <c r="G22" s="82">
        <v>39100</v>
      </c>
      <c r="I22" s="82">
        <v>3054.6179655782398</v>
      </c>
      <c r="K22" s="81">
        <v>0.94220000000000004</v>
      </c>
      <c r="L22" s="81">
        <v>2.0000000000000001E-4</v>
      </c>
    </row>
    <row r="23" spans="2:12">
      <c r="B23" t="s">
        <v>2867</v>
      </c>
      <c r="C23" t="s">
        <v>2868</v>
      </c>
      <c r="D23" t="s">
        <v>126</v>
      </c>
      <c r="E23" t="s">
        <v>1731</v>
      </c>
      <c r="F23" t="s">
        <v>109</v>
      </c>
      <c r="G23" s="78">
        <v>-50700</v>
      </c>
      <c r="H23" s="78">
        <v>5.5000000000000002E-5</v>
      </c>
      <c r="I23" s="78">
        <v>-9.6370559999999999E-5</v>
      </c>
      <c r="J23" s="79">
        <v>0</v>
      </c>
      <c r="K23" s="79">
        <v>0</v>
      </c>
      <c r="L23" s="79">
        <v>0</v>
      </c>
    </row>
    <row r="24" spans="2:12">
      <c r="B24" t="s">
        <v>2869</v>
      </c>
      <c r="C24" t="s">
        <v>2870</v>
      </c>
      <c r="D24" t="s">
        <v>126</v>
      </c>
      <c r="E24" t="s">
        <v>1731</v>
      </c>
      <c r="F24" t="s">
        <v>109</v>
      </c>
      <c r="G24" s="78">
        <v>50700</v>
      </c>
      <c r="H24" s="78">
        <v>7.7499999999999997E-4</v>
      </c>
      <c r="I24" s="78">
        <v>1.3579487999999999E-3</v>
      </c>
      <c r="J24" s="79">
        <v>0</v>
      </c>
      <c r="K24" s="79">
        <v>0</v>
      </c>
      <c r="L24" s="79">
        <v>0</v>
      </c>
    </row>
    <row r="25" spans="2:12">
      <c r="B25" t="s">
        <v>2871</v>
      </c>
      <c r="C25" t="s">
        <v>2872</v>
      </c>
      <c r="D25" t="s">
        <v>126</v>
      </c>
      <c r="E25" t="s">
        <v>1731</v>
      </c>
      <c r="F25" t="s">
        <v>109</v>
      </c>
      <c r="G25" s="78">
        <v>2400</v>
      </c>
      <c r="H25" s="78">
        <v>2595</v>
      </c>
      <c r="I25" s="78">
        <v>215.23967999999999</v>
      </c>
      <c r="J25" s="79">
        <v>0</v>
      </c>
      <c r="K25" s="79">
        <v>6.6400000000000001E-2</v>
      </c>
      <c r="L25" s="79">
        <v>0</v>
      </c>
    </row>
    <row r="26" spans="2:12">
      <c r="B26" t="s">
        <v>2873</v>
      </c>
      <c r="C26" t="s">
        <v>2874</v>
      </c>
      <c r="D26" t="s">
        <v>126</v>
      </c>
      <c r="E26" t="s">
        <v>1731</v>
      </c>
      <c r="F26" t="s">
        <v>109</v>
      </c>
      <c r="G26" s="78">
        <v>-1700</v>
      </c>
      <c r="H26" s="78">
        <v>7837</v>
      </c>
      <c r="I26" s="78">
        <v>-460.43942399999997</v>
      </c>
      <c r="J26" s="79">
        <v>0</v>
      </c>
      <c r="K26" s="79">
        <v>-0.14199999999999999</v>
      </c>
      <c r="L26" s="79">
        <v>0</v>
      </c>
    </row>
    <row r="27" spans="2:12">
      <c r="B27" t="s">
        <v>2875</v>
      </c>
      <c r="C27" t="s">
        <v>2876</v>
      </c>
      <c r="D27" t="s">
        <v>126</v>
      </c>
      <c r="E27" t="s">
        <v>1731</v>
      </c>
      <c r="F27" t="s">
        <v>109</v>
      </c>
      <c r="G27" s="78">
        <v>1700</v>
      </c>
      <c r="H27" s="78">
        <v>2934</v>
      </c>
      <c r="I27" s="78">
        <v>172.37836799999999</v>
      </c>
      <c r="J27" s="79">
        <v>0</v>
      </c>
      <c r="K27" s="79">
        <v>5.3199999999999997E-2</v>
      </c>
      <c r="L27" s="79">
        <v>0</v>
      </c>
    </row>
    <row r="28" spans="2:12">
      <c r="B28" t="s">
        <v>2877</v>
      </c>
      <c r="C28" t="s">
        <v>2878</v>
      </c>
      <c r="D28" t="s">
        <v>374</v>
      </c>
      <c r="E28" t="s">
        <v>1731</v>
      </c>
      <c r="F28" t="s">
        <v>109</v>
      </c>
      <c r="G28" s="78">
        <v>33900</v>
      </c>
      <c r="H28" s="78">
        <v>2650</v>
      </c>
      <c r="I28" s="78">
        <v>3104.6976</v>
      </c>
      <c r="J28" s="79">
        <v>0</v>
      </c>
      <c r="K28" s="79">
        <v>0.9577</v>
      </c>
      <c r="L28" s="79">
        <v>2.0000000000000001E-4</v>
      </c>
    </row>
    <row r="29" spans="2:12">
      <c r="B29" t="s">
        <v>2879</v>
      </c>
      <c r="C29" t="s">
        <v>2880</v>
      </c>
      <c r="D29" t="s">
        <v>126</v>
      </c>
      <c r="E29" t="s">
        <v>1731</v>
      </c>
      <c r="F29" t="s">
        <v>109</v>
      </c>
      <c r="G29" s="78">
        <v>2800</v>
      </c>
      <c r="H29" s="78">
        <v>235</v>
      </c>
      <c r="I29" s="78">
        <v>22.740480000000002</v>
      </c>
      <c r="J29" s="79">
        <v>0</v>
      </c>
      <c r="K29" s="79">
        <v>7.0000000000000001E-3</v>
      </c>
      <c r="L29" s="79">
        <v>0</v>
      </c>
    </row>
    <row r="30" spans="2:12">
      <c r="B30" s="80" t="s">
        <v>2881</v>
      </c>
      <c r="C30" s="16"/>
      <c r="D30" s="16"/>
      <c r="E30" s="16"/>
      <c r="G30" s="82">
        <v>0</v>
      </c>
      <c r="I30" s="82">
        <v>0</v>
      </c>
      <c r="K30" s="81">
        <v>0</v>
      </c>
      <c r="L30" s="81">
        <v>0</v>
      </c>
    </row>
    <row r="31" spans="2:12">
      <c r="B31" t="s">
        <v>257</v>
      </c>
      <c r="C31" t="s">
        <v>257</v>
      </c>
      <c r="D31" s="16"/>
      <c r="E31" t="s">
        <v>257</v>
      </c>
      <c r="F31" t="s">
        <v>257</v>
      </c>
      <c r="G31" s="78">
        <v>0</v>
      </c>
      <c r="H31" s="78">
        <v>0</v>
      </c>
      <c r="I31" s="78">
        <v>0</v>
      </c>
      <c r="J31" s="79">
        <v>0</v>
      </c>
      <c r="K31" s="79">
        <v>0</v>
      </c>
      <c r="L31" s="79">
        <v>0</v>
      </c>
    </row>
    <row r="32" spans="2:12">
      <c r="B32" s="80" t="s">
        <v>2866</v>
      </c>
      <c r="C32" s="16"/>
      <c r="D32" s="16"/>
      <c r="E32" s="16"/>
      <c r="G32" s="82">
        <v>0</v>
      </c>
      <c r="I32" s="82">
        <v>0</v>
      </c>
      <c r="K32" s="81">
        <v>0</v>
      </c>
      <c r="L32" s="81">
        <v>0</v>
      </c>
    </row>
    <row r="33" spans="2:12">
      <c r="B33" t="s">
        <v>257</v>
      </c>
      <c r="C33" t="s">
        <v>257</v>
      </c>
      <c r="D33" s="16"/>
      <c r="E33" t="s">
        <v>257</v>
      </c>
      <c r="F33" t="s">
        <v>257</v>
      </c>
      <c r="G33" s="78">
        <v>0</v>
      </c>
      <c r="H33" s="78">
        <v>0</v>
      </c>
      <c r="I33" s="78">
        <v>0</v>
      </c>
      <c r="J33" s="79">
        <v>0</v>
      </c>
      <c r="K33" s="79">
        <v>0</v>
      </c>
      <c r="L33" s="79">
        <v>0</v>
      </c>
    </row>
    <row r="34" spans="2:12">
      <c r="B34" s="80" t="s">
        <v>2882</v>
      </c>
      <c r="C34" s="16"/>
      <c r="D34" s="16"/>
      <c r="E34" s="16"/>
      <c r="G34" s="82">
        <v>0</v>
      </c>
      <c r="I34" s="82">
        <v>0</v>
      </c>
      <c r="K34" s="81">
        <v>0</v>
      </c>
      <c r="L34" s="81">
        <v>0</v>
      </c>
    </row>
    <row r="35" spans="2:12">
      <c r="B35" t="s">
        <v>257</v>
      </c>
      <c r="C35" t="s">
        <v>257</v>
      </c>
      <c r="D35" s="16"/>
      <c r="E35" t="s">
        <v>257</v>
      </c>
      <c r="F35" t="s">
        <v>257</v>
      </c>
      <c r="G35" s="78">
        <v>0</v>
      </c>
      <c r="H35" s="78">
        <v>0</v>
      </c>
      <c r="I35" s="78">
        <v>0</v>
      </c>
      <c r="J35" s="79">
        <v>0</v>
      </c>
      <c r="K35" s="79">
        <v>0</v>
      </c>
      <c r="L35" s="79">
        <v>0</v>
      </c>
    </row>
    <row r="36" spans="2:12">
      <c r="B36" s="80" t="s">
        <v>1627</v>
      </c>
      <c r="C36" s="16"/>
      <c r="D36" s="16"/>
      <c r="E36" s="16"/>
      <c r="G36" s="82">
        <v>0</v>
      </c>
      <c r="I36" s="82">
        <v>0</v>
      </c>
      <c r="K36" s="81">
        <v>0</v>
      </c>
      <c r="L36" s="81">
        <v>0</v>
      </c>
    </row>
    <row r="37" spans="2:12">
      <c r="B37" t="s">
        <v>257</v>
      </c>
      <c r="C37" t="s">
        <v>257</v>
      </c>
      <c r="D37" s="16"/>
      <c r="E37" t="s">
        <v>257</v>
      </c>
      <c r="F37" t="s">
        <v>257</v>
      </c>
      <c r="G37" s="78">
        <v>0</v>
      </c>
      <c r="H37" s="78">
        <v>0</v>
      </c>
      <c r="I37" s="78">
        <v>0</v>
      </c>
      <c r="J37" s="79">
        <v>0</v>
      </c>
      <c r="K37" s="79">
        <v>0</v>
      </c>
      <c r="L37" s="79">
        <v>0</v>
      </c>
    </row>
    <row r="38" spans="2:12">
      <c r="B38" t="s">
        <v>263</v>
      </c>
      <c r="C38" s="16"/>
      <c r="D38" s="16"/>
      <c r="E38" s="16"/>
    </row>
    <row r="39" spans="2:12">
      <c r="B39" t="s">
        <v>384</v>
      </c>
      <c r="C39" s="16"/>
      <c r="D39" s="16"/>
      <c r="E39" s="16"/>
    </row>
    <row r="40" spans="2:12">
      <c r="B40" t="s">
        <v>385</v>
      </c>
      <c r="C40" s="16"/>
      <c r="D40" s="16"/>
      <c r="E40" s="16"/>
    </row>
    <row r="41" spans="2:12">
      <c r="B41" t="s">
        <v>386</v>
      </c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opLeftCell="A10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t="s">
        <v>197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3"/>
      <c r="BD6" s="16" t="s">
        <v>103</v>
      </c>
      <c r="BF6" s="16" t="s">
        <v>104</v>
      </c>
      <c r="BH6" s="19" t="s">
        <v>105</v>
      </c>
    </row>
    <row r="7" spans="1:60" ht="26.25" customHeight="1">
      <c r="B7" s="111" t="s">
        <v>106</v>
      </c>
      <c r="C7" s="112"/>
      <c r="D7" s="112"/>
      <c r="E7" s="112"/>
      <c r="F7" s="112"/>
      <c r="G7" s="112"/>
      <c r="H7" s="112"/>
      <c r="I7" s="112"/>
      <c r="J7" s="112"/>
      <c r="K7" s="113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37455668.439999998</v>
      </c>
      <c r="H11" s="25"/>
      <c r="I11" s="76">
        <v>128032.61183827139</v>
      </c>
      <c r="J11" s="77">
        <v>1</v>
      </c>
      <c r="K11" s="77">
        <v>8.3999999999999995E-3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80" t="s">
        <v>205</v>
      </c>
      <c r="C12" s="19"/>
      <c r="D12" s="19"/>
      <c r="E12" s="19"/>
      <c r="F12" s="19"/>
      <c r="G12" s="82">
        <v>0</v>
      </c>
      <c r="H12" s="19"/>
      <c r="I12" s="82">
        <v>0</v>
      </c>
      <c r="J12" s="81">
        <v>0</v>
      </c>
      <c r="K12" s="81">
        <v>0</v>
      </c>
      <c r="BD12" s="16" t="s">
        <v>124</v>
      </c>
      <c r="BF12" s="16" t="s">
        <v>125</v>
      </c>
    </row>
    <row r="13" spans="1:60">
      <c r="B13" t="s">
        <v>257</v>
      </c>
      <c r="C13" t="s">
        <v>257</v>
      </c>
      <c r="D13" s="19"/>
      <c r="E13" t="s">
        <v>257</v>
      </c>
      <c r="F13" t="s">
        <v>257</v>
      </c>
      <c r="G13" s="78">
        <v>0</v>
      </c>
      <c r="H13" s="78">
        <v>0</v>
      </c>
      <c r="I13" s="78">
        <v>0</v>
      </c>
      <c r="J13" s="79">
        <v>0</v>
      </c>
      <c r="K13" s="79">
        <v>0</v>
      </c>
      <c r="BD13" s="16" t="s">
        <v>126</v>
      </c>
      <c r="BE13" s="16" t="s">
        <v>127</v>
      </c>
      <c r="BF13" s="16" t="s">
        <v>128</v>
      </c>
    </row>
    <row r="14" spans="1:60">
      <c r="B14" s="80" t="s">
        <v>261</v>
      </c>
      <c r="C14" s="19"/>
      <c r="D14" s="19"/>
      <c r="E14" s="19"/>
      <c r="F14" s="19"/>
      <c r="G14" s="82">
        <v>37455668.439999998</v>
      </c>
      <c r="H14" s="19"/>
      <c r="I14" s="82">
        <v>128032.61183827139</v>
      </c>
      <c r="J14" s="81">
        <v>1</v>
      </c>
      <c r="K14" s="81">
        <v>8.3999999999999995E-3</v>
      </c>
      <c r="BF14" s="16" t="s">
        <v>129</v>
      </c>
    </row>
    <row r="15" spans="1:60">
      <c r="B15" t="s">
        <v>2883</v>
      </c>
      <c r="C15" t="s">
        <v>2884</v>
      </c>
      <c r="D15" t="s">
        <v>126</v>
      </c>
      <c r="E15" t="s">
        <v>1731</v>
      </c>
      <c r="F15" t="s">
        <v>123</v>
      </c>
      <c r="G15" s="78">
        <v>122</v>
      </c>
      <c r="H15" s="78">
        <v>0.6603</v>
      </c>
      <c r="I15" s="78">
        <v>1.9519669746E-3</v>
      </c>
      <c r="J15" s="79">
        <v>0</v>
      </c>
      <c r="K15" s="79">
        <v>0</v>
      </c>
      <c r="BF15" s="16" t="s">
        <v>130</v>
      </c>
    </row>
    <row r="16" spans="1:60">
      <c r="B16" t="s">
        <v>2885</v>
      </c>
      <c r="C16" t="s">
        <v>2886</v>
      </c>
      <c r="D16" t="s">
        <v>126</v>
      </c>
      <c r="E16" t="s">
        <v>1731</v>
      </c>
      <c r="F16" t="s">
        <v>116</v>
      </c>
      <c r="G16" s="78">
        <v>24</v>
      </c>
      <c r="H16" s="78">
        <v>0.74990000000000001</v>
      </c>
      <c r="I16" s="78">
        <v>8.2063656719999999E-4</v>
      </c>
      <c r="J16" s="79">
        <v>0</v>
      </c>
      <c r="K16" s="79">
        <v>0</v>
      </c>
      <c r="BF16" s="16" t="s">
        <v>131</v>
      </c>
    </row>
    <row r="17" spans="2:58">
      <c r="B17" t="s">
        <v>2887</v>
      </c>
      <c r="C17" t="s">
        <v>2888</v>
      </c>
      <c r="D17" t="s">
        <v>126</v>
      </c>
      <c r="E17" t="s">
        <v>1731</v>
      </c>
      <c r="F17" t="s">
        <v>113</v>
      </c>
      <c r="G17" s="78">
        <v>9</v>
      </c>
      <c r="H17" s="78">
        <v>1.3246500000000001</v>
      </c>
      <c r="I17" s="78">
        <v>4.6235318670000001E-4</v>
      </c>
      <c r="J17" s="79">
        <v>0</v>
      </c>
      <c r="K17" s="79">
        <v>0</v>
      </c>
      <c r="BF17" s="16" t="s">
        <v>132</v>
      </c>
    </row>
    <row r="18" spans="2:58">
      <c r="B18" t="s">
        <v>2889</v>
      </c>
      <c r="C18" t="s">
        <v>2890</v>
      </c>
      <c r="D18" t="s">
        <v>126</v>
      </c>
      <c r="E18" t="s">
        <v>1731</v>
      </c>
      <c r="F18" t="s">
        <v>109</v>
      </c>
      <c r="G18" s="78">
        <v>-90000</v>
      </c>
      <c r="H18" s="78">
        <v>100</v>
      </c>
      <c r="I18" s="78">
        <v>-311.04000000000002</v>
      </c>
      <c r="J18" s="79">
        <v>-2.3999999999999998E-3</v>
      </c>
      <c r="K18" s="79">
        <v>0</v>
      </c>
      <c r="BF18" s="16" t="s">
        <v>133</v>
      </c>
    </row>
    <row r="19" spans="2:58">
      <c r="B19" t="s">
        <v>2891</v>
      </c>
      <c r="C19" t="s">
        <v>2892</v>
      </c>
      <c r="D19" t="s">
        <v>126</v>
      </c>
      <c r="E19" t="s">
        <v>1731</v>
      </c>
      <c r="F19" t="s">
        <v>109</v>
      </c>
      <c r="G19" s="78">
        <v>950</v>
      </c>
      <c r="H19" s="78">
        <v>0.3231</v>
      </c>
      <c r="I19" s="78">
        <v>1.0608019200000001E-2</v>
      </c>
      <c r="J19" s="79">
        <v>0</v>
      </c>
      <c r="K19" s="79">
        <v>0</v>
      </c>
      <c r="BF19" s="16" t="s">
        <v>134</v>
      </c>
    </row>
    <row r="20" spans="2:58">
      <c r="B20" t="s">
        <v>2893</v>
      </c>
      <c r="C20" t="s">
        <v>2894</v>
      </c>
      <c r="D20" t="s">
        <v>126</v>
      </c>
      <c r="E20" t="s">
        <v>1731</v>
      </c>
      <c r="F20" t="s">
        <v>113</v>
      </c>
      <c r="G20" s="78">
        <v>30</v>
      </c>
      <c r="H20" s="78">
        <v>0.37290000000000001</v>
      </c>
      <c r="I20" s="78">
        <v>4.33854234E-4</v>
      </c>
      <c r="J20" s="79">
        <v>0</v>
      </c>
      <c r="K20" s="79">
        <v>0</v>
      </c>
      <c r="BF20" s="16" t="s">
        <v>135</v>
      </c>
    </row>
    <row r="21" spans="2:58">
      <c r="B21" t="s">
        <v>2895</v>
      </c>
      <c r="C21" t="s">
        <v>2896</v>
      </c>
      <c r="D21" t="s">
        <v>126</v>
      </c>
      <c r="E21" t="s">
        <v>1731</v>
      </c>
      <c r="F21" t="s">
        <v>123</v>
      </c>
      <c r="G21" s="78">
        <v>-621850</v>
      </c>
      <c r="H21" s="78">
        <v>100</v>
      </c>
      <c r="I21" s="78">
        <v>-1506.8047349999999</v>
      </c>
      <c r="J21" s="79">
        <v>-1.18E-2</v>
      </c>
      <c r="K21" s="79">
        <v>-1E-4</v>
      </c>
      <c r="BF21" s="16" t="s">
        <v>126</v>
      </c>
    </row>
    <row r="22" spans="2:58">
      <c r="B22" t="s">
        <v>2897</v>
      </c>
      <c r="C22" t="s">
        <v>2898</v>
      </c>
      <c r="D22" t="s">
        <v>126</v>
      </c>
      <c r="E22" t="s">
        <v>1731</v>
      </c>
      <c r="F22" t="s">
        <v>116</v>
      </c>
      <c r="G22" s="78">
        <v>4205</v>
      </c>
      <c r="H22" s="78">
        <v>100</v>
      </c>
      <c r="I22" s="78">
        <v>19.173538499999999</v>
      </c>
      <c r="J22" s="79">
        <v>1E-4</v>
      </c>
      <c r="K22" s="79">
        <v>0</v>
      </c>
    </row>
    <row r="23" spans="2:58">
      <c r="B23" t="s">
        <v>2897</v>
      </c>
      <c r="C23" t="s">
        <v>2898</v>
      </c>
      <c r="D23" t="s">
        <v>1671</v>
      </c>
      <c r="E23" t="s">
        <v>1731</v>
      </c>
      <c r="F23" t="s">
        <v>113</v>
      </c>
      <c r="G23" s="78">
        <v>-35165</v>
      </c>
      <c r="H23" s="78">
        <v>100</v>
      </c>
      <c r="I23" s="78">
        <v>-136.376903</v>
      </c>
      <c r="J23" s="79">
        <v>-1.1000000000000001E-3</v>
      </c>
      <c r="K23" s="79">
        <v>0</v>
      </c>
    </row>
    <row r="24" spans="2:58">
      <c r="B24" t="s">
        <v>2899</v>
      </c>
      <c r="C24" t="s">
        <v>2900</v>
      </c>
      <c r="D24" t="s">
        <v>126</v>
      </c>
      <c r="E24" t="s">
        <v>1731</v>
      </c>
      <c r="F24" t="s">
        <v>109</v>
      </c>
      <c r="G24" s="78">
        <v>5752982.5199999996</v>
      </c>
      <c r="H24" s="78">
        <v>100</v>
      </c>
      <c r="I24" s="78">
        <v>19882.307589119999</v>
      </c>
      <c r="J24" s="79">
        <v>0.15529999999999999</v>
      </c>
      <c r="K24" s="79">
        <v>1.2999999999999999E-3</v>
      </c>
    </row>
    <row r="25" spans="2:58">
      <c r="B25" t="s">
        <v>2901</v>
      </c>
      <c r="C25" t="s">
        <v>2902</v>
      </c>
      <c r="D25" t="s">
        <v>126</v>
      </c>
      <c r="E25" t="s">
        <v>1731</v>
      </c>
      <c r="F25" t="s">
        <v>113</v>
      </c>
      <c r="G25" s="78">
        <v>4</v>
      </c>
      <c r="H25" s="78">
        <v>1.3246500000000001</v>
      </c>
      <c r="I25" s="78">
        <v>2.054903052E-4</v>
      </c>
      <c r="J25" s="79">
        <v>0</v>
      </c>
      <c r="K25" s="79">
        <v>0</v>
      </c>
    </row>
    <row r="26" spans="2:58">
      <c r="B26" t="s">
        <v>2903</v>
      </c>
      <c r="C26" t="s">
        <v>2904</v>
      </c>
      <c r="D26" t="s">
        <v>126</v>
      </c>
      <c r="E26" t="s">
        <v>1731</v>
      </c>
      <c r="F26" t="s">
        <v>109</v>
      </c>
      <c r="G26" s="78">
        <v>16</v>
      </c>
      <c r="H26" s="78">
        <v>2.8508</v>
      </c>
      <c r="I26" s="78">
        <v>1.5763783680000001E-3</v>
      </c>
      <c r="J26" s="79">
        <v>0</v>
      </c>
      <c r="K26" s="79">
        <v>0</v>
      </c>
    </row>
    <row r="27" spans="2:58">
      <c r="B27" t="s">
        <v>2905</v>
      </c>
      <c r="C27" t="s">
        <v>2906</v>
      </c>
      <c r="D27" t="s">
        <v>126</v>
      </c>
      <c r="E27" t="s">
        <v>1731</v>
      </c>
      <c r="F27" t="s">
        <v>109</v>
      </c>
      <c r="G27" s="78">
        <v>564</v>
      </c>
      <c r="H27" s="78">
        <v>0.87522500000000003</v>
      </c>
      <c r="I27" s="78">
        <v>1.7059745663999999E-2</v>
      </c>
      <c r="J27" s="79">
        <v>0</v>
      </c>
      <c r="K27" s="79">
        <v>0</v>
      </c>
    </row>
    <row r="28" spans="2:58">
      <c r="B28" t="s">
        <v>2907</v>
      </c>
      <c r="C28" t="s">
        <v>2908</v>
      </c>
      <c r="D28" t="s">
        <v>126</v>
      </c>
      <c r="E28" t="s">
        <v>1731</v>
      </c>
      <c r="F28" t="s">
        <v>123</v>
      </c>
      <c r="G28" s="78">
        <v>1930405.32</v>
      </c>
      <c r="H28" s="78">
        <v>100</v>
      </c>
      <c r="I28" s="78">
        <v>4677.5651308919996</v>
      </c>
      <c r="J28" s="79">
        <v>3.6499999999999998E-2</v>
      </c>
      <c r="K28" s="79">
        <v>2.9999999999999997E-4</v>
      </c>
    </row>
    <row r="29" spans="2:58">
      <c r="B29" t="s">
        <v>2909</v>
      </c>
      <c r="C29" t="s">
        <v>2910</v>
      </c>
      <c r="D29" t="s">
        <v>1671</v>
      </c>
      <c r="E29" t="s">
        <v>1731</v>
      </c>
      <c r="F29" t="s">
        <v>113</v>
      </c>
      <c r="G29" s="78">
        <v>-150091.19</v>
      </c>
      <c r="H29" s="78">
        <v>100</v>
      </c>
      <c r="I29" s="78">
        <v>-582.08365305799998</v>
      </c>
      <c r="J29" s="79">
        <v>-4.4999999999999997E-3</v>
      </c>
      <c r="K29" s="79">
        <v>0</v>
      </c>
    </row>
    <row r="30" spans="2:58">
      <c r="B30" t="s">
        <v>2909</v>
      </c>
      <c r="C30" t="s">
        <v>2910</v>
      </c>
      <c r="D30" t="s">
        <v>126</v>
      </c>
      <c r="E30" t="s">
        <v>1731</v>
      </c>
      <c r="F30" t="s">
        <v>116</v>
      </c>
      <c r="G30" s="78">
        <v>15733.5</v>
      </c>
      <c r="H30" s="78">
        <v>100</v>
      </c>
      <c r="I30" s="78">
        <v>71.740039949999996</v>
      </c>
      <c r="J30" s="79">
        <v>5.9999999999999995E-4</v>
      </c>
      <c r="K30" s="79">
        <v>0</v>
      </c>
    </row>
    <row r="31" spans="2:58">
      <c r="B31" t="s">
        <v>2911</v>
      </c>
      <c r="C31" t="s">
        <v>2912</v>
      </c>
      <c r="D31" t="s">
        <v>126</v>
      </c>
      <c r="E31" t="s">
        <v>1731</v>
      </c>
      <c r="F31" t="s">
        <v>109</v>
      </c>
      <c r="G31" s="78">
        <v>152</v>
      </c>
      <c r="H31" s="78">
        <v>0.16705999999999999</v>
      </c>
      <c r="I31" s="78">
        <v>8.7758622719999999E-4</v>
      </c>
      <c r="J31" s="79">
        <v>0</v>
      </c>
      <c r="K31" s="79">
        <v>0</v>
      </c>
    </row>
    <row r="32" spans="2:58">
      <c r="B32" t="s">
        <v>2913</v>
      </c>
      <c r="C32" t="s">
        <v>2914</v>
      </c>
      <c r="D32" t="s">
        <v>126</v>
      </c>
      <c r="E32" t="s">
        <v>1731</v>
      </c>
      <c r="F32" t="s">
        <v>109</v>
      </c>
      <c r="G32" s="78">
        <v>56</v>
      </c>
      <c r="H32" s="78">
        <v>0.32311000000000001</v>
      </c>
      <c r="I32" s="78">
        <v>6.2533416960000002E-4</v>
      </c>
      <c r="J32" s="79">
        <v>0</v>
      </c>
      <c r="K32" s="79">
        <v>0</v>
      </c>
    </row>
    <row r="33" spans="2:11">
      <c r="B33" t="s">
        <v>2915</v>
      </c>
      <c r="C33" t="s">
        <v>2916</v>
      </c>
      <c r="D33" t="s">
        <v>126</v>
      </c>
      <c r="E33" t="s">
        <v>1731</v>
      </c>
      <c r="F33" t="s">
        <v>109</v>
      </c>
      <c r="G33" s="78">
        <v>-114</v>
      </c>
      <c r="H33" s="78">
        <v>1.0775E-2</v>
      </c>
      <c r="I33" s="78">
        <v>-4.2451776E-5</v>
      </c>
      <c r="J33" s="79">
        <v>0</v>
      </c>
      <c r="K33" s="79">
        <v>0</v>
      </c>
    </row>
    <row r="34" spans="2:11">
      <c r="B34" t="s">
        <v>2917</v>
      </c>
      <c r="C34" t="s">
        <v>2918</v>
      </c>
      <c r="D34" t="s">
        <v>126</v>
      </c>
      <c r="E34" t="s">
        <v>1731</v>
      </c>
      <c r="F34" t="s">
        <v>109</v>
      </c>
      <c r="G34" s="78">
        <v>18</v>
      </c>
      <c r="H34" s="78">
        <v>1.284219E-2</v>
      </c>
      <c r="I34" s="78">
        <v>7.9888695551999994E-6</v>
      </c>
      <c r="J34" s="79">
        <v>0</v>
      </c>
      <c r="K34" s="79">
        <v>0</v>
      </c>
    </row>
    <row r="35" spans="2:11">
      <c r="B35" t="s">
        <v>2919</v>
      </c>
      <c r="C35" t="s">
        <v>2920</v>
      </c>
      <c r="D35" t="s">
        <v>126</v>
      </c>
      <c r="E35" t="s">
        <v>1731</v>
      </c>
      <c r="F35" t="s">
        <v>109</v>
      </c>
      <c r="G35" s="78">
        <v>20</v>
      </c>
      <c r="H35" s="78">
        <v>1.4070310000000001E-2</v>
      </c>
      <c r="I35" s="78">
        <v>9.7253982720000006E-6</v>
      </c>
      <c r="J35" s="79">
        <v>0</v>
      </c>
      <c r="K35" s="79">
        <v>0</v>
      </c>
    </row>
    <row r="36" spans="2:11">
      <c r="B36" t="s">
        <v>2921</v>
      </c>
      <c r="C36" t="s">
        <v>2922</v>
      </c>
      <c r="D36" t="s">
        <v>126</v>
      </c>
      <c r="E36" t="s">
        <v>1731</v>
      </c>
      <c r="F36" t="s">
        <v>109</v>
      </c>
      <c r="G36" s="78">
        <v>183787.5</v>
      </c>
      <c r="H36" s="78">
        <v>100</v>
      </c>
      <c r="I36" s="78">
        <v>635.16959999999995</v>
      </c>
      <c r="J36" s="79">
        <v>5.0000000000000001E-3</v>
      </c>
      <c r="K36" s="79">
        <v>0</v>
      </c>
    </row>
    <row r="37" spans="2:11">
      <c r="B37" t="s">
        <v>2921</v>
      </c>
      <c r="C37" t="s">
        <v>2922</v>
      </c>
      <c r="D37" t="s">
        <v>126</v>
      </c>
      <c r="E37" t="s">
        <v>1731</v>
      </c>
      <c r="F37" t="s">
        <v>109</v>
      </c>
      <c r="G37" s="78">
        <v>30463809.789999999</v>
      </c>
      <c r="H37" s="78">
        <v>100</v>
      </c>
      <c r="I37" s="78">
        <v>105282.92663423999</v>
      </c>
      <c r="J37" s="79">
        <v>0.82230000000000003</v>
      </c>
      <c r="K37" s="79">
        <v>6.8999999999999999E-3</v>
      </c>
    </row>
    <row r="38" spans="2:11">
      <c r="B38" t="s">
        <v>263</v>
      </c>
      <c r="C38" s="19"/>
      <c r="D38" s="19"/>
      <c r="E38" s="19"/>
      <c r="F38" s="19"/>
      <c r="G38" s="19"/>
      <c r="H38" s="19"/>
    </row>
    <row r="39" spans="2:11">
      <c r="B39" t="s">
        <v>384</v>
      </c>
      <c r="C39" s="19"/>
      <c r="D39" s="19"/>
      <c r="E39" s="19"/>
      <c r="F39" s="19"/>
      <c r="G39" s="19"/>
      <c r="H39" s="19"/>
    </row>
    <row r="40" spans="2:11">
      <c r="B40" t="s">
        <v>385</v>
      </c>
      <c r="C40" s="19"/>
      <c r="D40" s="19"/>
      <c r="E40" s="19"/>
      <c r="F40" s="19"/>
      <c r="G40" s="19"/>
      <c r="H40" s="19"/>
    </row>
    <row r="41" spans="2:11">
      <c r="B41" t="s">
        <v>386</v>
      </c>
      <c r="C41" s="19"/>
      <c r="D41" s="19"/>
      <c r="E41" s="19"/>
      <c r="F41" s="19"/>
      <c r="G41" s="19"/>
      <c r="H41" s="19"/>
    </row>
    <row r="42" spans="2:11">
      <c r="C42" s="19"/>
      <c r="D42" s="19"/>
      <c r="E42" s="19"/>
      <c r="F42" s="19"/>
      <c r="G42" s="19"/>
      <c r="H42" s="19"/>
    </row>
    <row r="43" spans="2:11">
      <c r="C43" s="19"/>
      <c r="D43" s="19"/>
      <c r="E43" s="19"/>
      <c r="F43" s="19"/>
      <c r="G43" s="19"/>
      <c r="H43" s="19"/>
    </row>
    <row r="44" spans="2:11">
      <c r="C44" s="19"/>
      <c r="D44" s="19"/>
      <c r="E44" s="19"/>
      <c r="F44" s="19"/>
      <c r="G44" s="19"/>
      <c r="H44" s="19"/>
    </row>
    <row r="45" spans="2:11">
      <c r="C45" s="19"/>
      <c r="D45" s="19"/>
      <c r="E45" s="19"/>
      <c r="F45" s="19"/>
      <c r="G45" s="19"/>
      <c r="H45" s="19"/>
    </row>
    <row r="46" spans="2:11">
      <c r="C46" s="19"/>
      <c r="D46" s="19"/>
      <c r="E46" s="19"/>
      <c r="F46" s="19"/>
      <c r="G46" s="19"/>
      <c r="H46" s="19"/>
    </row>
    <row r="47" spans="2:11">
      <c r="C47" s="19"/>
      <c r="D47" s="19"/>
      <c r="E47" s="19"/>
      <c r="F47" s="19"/>
      <c r="G47" s="19"/>
      <c r="H47" s="19"/>
    </row>
    <row r="48" spans="2:11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topLeftCell="A16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3"/>
    </row>
    <row r="7" spans="2:81" ht="26.25" customHeight="1">
      <c r="B7" s="111" t="s">
        <v>136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3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205</v>
      </c>
      <c r="H12" s="82">
        <v>0</v>
      </c>
      <c r="K12" s="81">
        <v>0</v>
      </c>
      <c r="L12" s="82">
        <v>0</v>
      </c>
      <c r="N12" s="82">
        <v>0</v>
      </c>
      <c r="P12" s="81">
        <v>0</v>
      </c>
      <c r="Q12" s="81">
        <v>0</v>
      </c>
    </row>
    <row r="13" spans="2:81">
      <c r="B13" s="80" t="s">
        <v>2923</v>
      </c>
      <c r="H13" s="82">
        <v>0</v>
      </c>
      <c r="K13" s="81">
        <v>0</v>
      </c>
      <c r="L13" s="82">
        <v>0</v>
      </c>
      <c r="N13" s="82">
        <v>0</v>
      </c>
      <c r="P13" s="81">
        <v>0</v>
      </c>
      <c r="Q13" s="81">
        <v>0</v>
      </c>
    </row>
    <row r="14" spans="2:81">
      <c r="B14" t="s">
        <v>257</v>
      </c>
      <c r="C14" t="s">
        <v>257</v>
      </c>
      <c r="E14" t="s">
        <v>257</v>
      </c>
      <c r="H14" s="78">
        <v>0</v>
      </c>
      <c r="I14" t="s">
        <v>257</v>
      </c>
      <c r="J14" s="79">
        <v>0</v>
      </c>
      <c r="K14" s="79">
        <v>0</v>
      </c>
      <c r="L14" s="78">
        <v>0</v>
      </c>
      <c r="M14" s="78">
        <v>0</v>
      </c>
      <c r="N14" s="78">
        <v>0</v>
      </c>
      <c r="O14" s="79">
        <v>0</v>
      </c>
      <c r="P14" s="79">
        <v>0</v>
      </c>
      <c r="Q14" s="79">
        <v>0</v>
      </c>
    </row>
    <row r="15" spans="2:81">
      <c r="B15" s="80" t="s">
        <v>2924</v>
      </c>
      <c r="H15" s="82">
        <v>0</v>
      </c>
      <c r="K15" s="81">
        <v>0</v>
      </c>
      <c r="L15" s="82">
        <v>0</v>
      </c>
      <c r="N15" s="82">
        <v>0</v>
      </c>
      <c r="P15" s="81">
        <v>0</v>
      </c>
      <c r="Q15" s="81">
        <v>0</v>
      </c>
    </row>
    <row r="16" spans="2:81">
      <c r="B16" t="s">
        <v>257</v>
      </c>
      <c r="C16" t="s">
        <v>257</v>
      </c>
      <c r="E16" t="s">
        <v>257</v>
      </c>
      <c r="H16" s="78">
        <v>0</v>
      </c>
      <c r="I16" t="s">
        <v>257</v>
      </c>
      <c r="J16" s="79">
        <v>0</v>
      </c>
      <c r="K16" s="79">
        <v>0</v>
      </c>
      <c r="L16" s="78">
        <v>0</v>
      </c>
      <c r="M16" s="78">
        <v>0</v>
      </c>
      <c r="N16" s="78">
        <v>0</v>
      </c>
      <c r="O16" s="79">
        <v>0</v>
      </c>
      <c r="P16" s="79">
        <v>0</v>
      </c>
      <c r="Q16" s="79">
        <v>0</v>
      </c>
    </row>
    <row r="17" spans="2:17">
      <c r="B17" s="80" t="s">
        <v>2925</v>
      </c>
      <c r="H17" s="82">
        <v>0</v>
      </c>
      <c r="K17" s="81">
        <v>0</v>
      </c>
      <c r="L17" s="82">
        <v>0</v>
      </c>
      <c r="N17" s="82">
        <v>0</v>
      </c>
      <c r="P17" s="81">
        <v>0</v>
      </c>
      <c r="Q17" s="81">
        <v>0</v>
      </c>
    </row>
    <row r="18" spans="2:17">
      <c r="B18" s="80" t="s">
        <v>2926</v>
      </c>
      <c r="H18" s="82">
        <v>0</v>
      </c>
      <c r="K18" s="81">
        <v>0</v>
      </c>
      <c r="L18" s="82">
        <v>0</v>
      </c>
      <c r="N18" s="82">
        <v>0</v>
      </c>
      <c r="P18" s="81">
        <v>0</v>
      </c>
      <c r="Q18" s="81">
        <v>0</v>
      </c>
    </row>
    <row r="19" spans="2:17">
      <c r="B19" t="s">
        <v>257</v>
      </c>
      <c r="C19" t="s">
        <v>257</v>
      </c>
      <c r="E19" t="s">
        <v>257</v>
      </c>
      <c r="H19" s="78">
        <v>0</v>
      </c>
      <c r="I19" t="s">
        <v>257</v>
      </c>
      <c r="J19" s="79">
        <v>0</v>
      </c>
      <c r="K19" s="79">
        <v>0</v>
      </c>
      <c r="L19" s="78">
        <v>0</v>
      </c>
      <c r="M19" s="78">
        <v>0</v>
      </c>
      <c r="N19" s="78">
        <v>0</v>
      </c>
      <c r="O19" s="79">
        <v>0</v>
      </c>
      <c r="P19" s="79">
        <v>0</v>
      </c>
      <c r="Q19" s="79">
        <v>0</v>
      </c>
    </row>
    <row r="20" spans="2:17">
      <c r="B20" s="80" t="s">
        <v>2927</v>
      </c>
      <c r="H20" s="82">
        <v>0</v>
      </c>
      <c r="K20" s="81">
        <v>0</v>
      </c>
      <c r="L20" s="82">
        <v>0</v>
      </c>
      <c r="N20" s="82">
        <v>0</v>
      </c>
      <c r="P20" s="81">
        <v>0</v>
      </c>
      <c r="Q20" s="81">
        <v>0</v>
      </c>
    </row>
    <row r="21" spans="2:17">
      <c r="B21" t="s">
        <v>257</v>
      </c>
      <c r="C21" t="s">
        <v>257</v>
      </c>
      <c r="E21" t="s">
        <v>257</v>
      </c>
      <c r="H21" s="78">
        <v>0</v>
      </c>
      <c r="I21" t="s">
        <v>257</v>
      </c>
      <c r="J21" s="79">
        <v>0</v>
      </c>
      <c r="K21" s="79">
        <v>0</v>
      </c>
      <c r="L21" s="78">
        <v>0</v>
      </c>
      <c r="M21" s="78">
        <v>0</v>
      </c>
      <c r="N21" s="78">
        <v>0</v>
      </c>
      <c r="O21" s="79">
        <v>0</v>
      </c>
      <c r="P21" s="79">
        <v>0</v>
      </c>
      <c r="Q21" s="79">
        <v>0</v>
      </c>
    </row>
    <row r="22" spans="2:17">
      <c r="B22" s="80" t="s">
        <v>2928</v>
      </c>
      <c r="H22" s="82">
        <v>0</v>
      </c>
      <c r="K22" s="81">
        <v>0</v>
      </c>
      <c r="L22" s="82">
        <v>0</v>
      </c>
      <c r="N22" s="82">
        <v>0</v>
      </c>
      <c r="P22" s="81">
        <v>0</v>
      </c>
      <c r="Q22" s="81">
        <v>0</v>
      </c>
    </row>
    <row r="23" spans="2:17">
      <c r="B23" t="s">
        <v>257</v>
      </c>
      <c r="C23" t="s">
        <v>257</v>
      </c>
      <c r="E23" t="s">
        <v>257</v>
      </c>
      <c r="H23" s="78">
        <v>0</v>
      </c>
      <c r="I23" t="s">
        <v>257</v>
      </c>
      <c r="J23" s="79">
        <v>0</v>
      </c>
      <c r="K23" s="79">
        <v>0</v>
      </c>
      <c r="L23" s="78">
        <v>0</v>
      </c>
      <c r="M23" s="78">
        <v>0</v>
      </c>
      <c r="N23" s="78">
        <v>0</v>
      </c>
      <c r="O23" s="79">
        <v>0</v>
      </c>
      <c r="P23" s="79">
        <v>0</v>
      </c>
      <c r="Q23" s="79">
        <v>0</v>
      </c>
    </row>
    <row r="24" spans="2:17">
      <c r="B24" s="80" t="s">
        <v>2929</v>
      </c>
      <c r="H24" s="82">
        <v>0</v>
      </c>
      <c r="K24" s="81">
        <v>0</v>
      </c>
      <c r="L24" s="82">
        <v>0</v>
      </c>
      <c r="N24" s="82">
        <v>0</v>
      </c>
      <c r="P24" s="81">
        <v>0</v>
      </c>
      <c r="Q24" s="81">
        <v>0</v>
      </c>
    </row>
    <row r="25" spans="2:17">
      <c r="B25" t="s">
        <v>257</v>
      </c>
      <c r="C25" t="s">
        <v>257</v>
      </c>
      <c r="E25" t="s">
        <v>257</v>
      </c>
      <c r="H25" s="78">
        <v>0</v>
      </c>
      <c r="I25" t="s">
        <v>257</v>
      </c>
      <c r="J25" s="79">
        <v>0</v>
      </c>
      <c r="K25" s="79">
        <v>0</v>
      </c>
      <c r="L25" s="78">
        <v>0</v>
      </c>
      <c r="M25" s="78">
        <v>0</v>
      </c>
      <c r="N25" s="78">
        <v>0</v>
      </c>
      <c r="O25" s="79">
        <v>0</v>
      </c>
      <c r="P25" s="79">
        <v>0</v>
      </c>
      <c r="Q25" s="79">
        <v>0</v>
      </c>
    </row>
    <row r="26" spans="2:17">
      <c r="B26" s="80" t="s">
        <v>261</v>
      </c>
      <c r="H26" s="82">
        <v>0</v>
      </c>
      <c r="K26" s="81">
        <v>0</v>
      </c>
      <c r="L26" s="82">
        <v>0</v>
      </c>
      <c r="N26" s="82">
        <v>0</v>
      </c>
      <c r="P26" s="81">
        <v>0</v>
      </c>
      <c r="Q26" s="81">
        <v>0</v>
      </c>
    </row>
    <row r="27" spans="2:17">
      <c r="B27" s="80" t="s">
        <v>2923</v>
      </c>
      <c r="H27" s="82">
        <v>0</v>
      </c>
      <c r="K27" s="81">
        <v>0</v>
      </c>
      <c r="L27" s="82">
        <v>0</v>
      </c>
      <c r="N27" s="82">
        <v>0</v>
      </c>
      <c r="P27" s="81">
        <v>0</v>
      </c>
      <c r="Q27" s="81">
        <v>0</v>
      </c>
    </row>
    <row r="28" spans="2:17">
      <c r="B28" t="s">
        <v>257</v>
      </c>
      <c r="C28" t="s">
        <v>257</v>
      </c>
      <c r="E28" t="s">
        <v>257</v>
      </c>
      <c r="H28" s="78">
        <v>0</v>
      </c>
      <c r="I28" t="s">
        <v>257</v>
      </c>
      <c r="J28" s="79">
        <v>0</v>
      </c>
      <c r="K28" s="79">
        <v>0</v>
      </c>
      <c r="L28" s="78">
        <v>0</v>
      </c>
      <c r="M28" s="78">
        <v>0</v>
      </c>
      <c r="N28" s="78">
        <v>0</v>
      </c>
      <c r="O28" s="79">
        <v>0</v>
      </c>
      <c r="P28" s="79">
        <v>0</v>
      </c>
      <c r="Q28" s="79">
        <v>0</v>
      </c>
    </row>
    <row r="29" spans="2:17">
      <c r="B29" s="80" t="s">
        <v>2924</v>
      </c>
      <c r="H29" s="82">
        <v>0</v>
      </c>
      <c r="K29" s="81">
        <v>0</v>
      </c>
      <c r="L29" s="82">
        <v>0</v>
      </c>
      <c r="N29" s="82">
        <v>0</v>
      </c>
      <c r="P29" s="81">
        <v>0</v>
      </c>
      <c r="Q29" s="81">
        <v>0</v>
      </c>
    </row>
    <row r="30" spans="2:17">
      <c r="B30" t="s">
        <v>257</v>
      </c>
      <c r="C30" t="s">
        <v>257</v>
      </c>
      <c r="E30" t="s">
        <v>257</v>
      </c>
      <c r="H30" s="78">
        <v>0</v>
      </c>
      <c r="I30" t="s">
        <v>257</v>
      </c>
      <c r="J30" s="79">
        <v>0</v>
      </c>
      <c r="K30" s="79">
        <v>0</v>
      </c>
      <c r="L30" s="78">
        <v>0</v>
      </c>
      <c r="M30" s="78">
        <v>0</v>
      </c>
      <c r="N30" s="78">
        <v>0</v>
      </c>
      <c r="O30" s="79">
        <v>0</v>
      </c>
      <c r="P30" s="79">
        <v>0</v>
      </c>
      <c r="Q30" s="79">
        <v>0</v>
      </c>
    </row>
    <row r="31" spans="2:17">
      <c r="B31" s="80" t="s">
        <v>2925</v>
      </c>
      <c r="H31" s="82">
        <v>0</v>
      </c>
      <c r="K31" s="81">
        <v>0</v>
      </c>
      <c r="L31" s="82">
        <v>0</v>
      </c>
      <c r="N31" s="82">
        <v>0</v>
      </c>
      <c r="P31" s="81">
        <v>0</v>
      </c>
      <c r="Q31" s="81">
        <v>0</v>
      </c>
    </row>
    <row r="32" spans="2:17">
      <c r="B32" s="80" t="s">
        <v>2926</v>
      </c>
      <c r="H32" s="82">
        <v>0</v>
      </c>
      <c r="K32" s="81">
        <v>0</v>
      </c>
      <c r="L32" s="82">
        <v>0</v>
      </c>
      <c r="N32" s="82">
        <v>0</v>
      </c>
      <c r="P32" s="81">
        <v>0</v>
      </c>
      <c r="Q32" s="81">
        <v>0</v>
      </c>
    </row>
    <row r="33" spans="2:17">
      <c r="B33" t="s">
        <v>257</v>
      </c>
      <c r="C33" t="s">
        <v>257</v>
      </c>
      <c r="E33" t="s">
        <v>257</v>
      </c>
      <c r="H33" s="78">
        <v>0</v>
      </c>
      <c r="I33" t="s">
        <v>257</v>
      </c>
      <c r="J33" s="79">
        <v>0</v>
      </c>
      <c r="K33" s="79">
        <v>0</v>
      </c>
      <c r="L33" s="78">
        <v>0</v>
      </c>
      <c r="M33" s="78">
        <v>0</v>
      </c>
      <c r="N33" s="78">
        <v>0</v>
      </c>
      <c r="O33" s="79">
        <v>0</v>
      </c>
      <c r="P33" s="79">
        <v>0</v>
      </c>
      <c r="Q33" s="79">
        <v>0</v>
      </c>
    </row>
    <row r="34" spans="2:17">
      <c r="B34" s="80" t="s">
        <v>2927</v>
      </c>
      <c r="H34" s="82">
        <v>0</v>
      </c>
      <c r="K34" s="81">
        <v>0</v>
      </c>
      <c r="L34" s="82">
        <v>0</v>
      </c>
      <c r="N34" s="82">
        <v>0</v>
      </c>
      <c r="P34" s="81">
        <v>0</v>
      </c>
      <c r="Q34" s="81">
        <v>0</v>
      </c>
    </row>
    <row r="35" spans="2:17">
      <c r="B35" t="s">
        <v>257</v>
      </c>
      <c r="C35" t="s">
        <v>257</v>
      </c>
      <c r="E35" t="s">
        <v>257</v>
      </c>
      <c r="H35" s="78">
        <v>0</v>
      </c>
      <c r="I35" t="s">
        <v>257</v>
      </c>
      <c r="J35" s="79">
        <v>0</v>
      </c>
      <c r="K35" s="79">
        <v>0</v>
      </c>
      <c r="L35" s="78">
        <v>0</v>
      </c>
      <c r="M35" s="78">
        <v>0</v>
      </c>
      <c r="N35" s="78">
        <v>0</v>
      </c>
      <c r="O35" s="79">
        <v>0</v>
      </c>
      <c r="P35" s="79">
        <v>0</v>
      </c>
      <c r="Q35" s="79">
        <v>0</v>
      </c>
    </row>
    <row r="36" spans="2:17">
      <c r="B36" s="80" t="s">
        <v>2928</v>
      </c>
      <c r="H36" s="82">
        <v>0</v>
      </c>
      <c r="K36" s="81">
        <v>0</v>
      </c>
      <c r="L36" s="82">
        <v>0</v>
      </c>
      <c r="N36" s="82">
        <v>0</v>
      </c>
      <c r="P36" s="81">
        <v>0</v>
      </c>
      <c r="Q36" s="81">
        <v>0</v>
      </c>
    </row>
    <row r="37" spans="2:17">
      <c r="B37" t="s">
        <v>257</v>
      </c>
      <c r="C37" t="s">
        <v>257</v>
      </c>
      <c r="E37" t="s">
        <v>257</v>
      </c>
      <c r="H37" s="78">
        <v>0</v>
      </c>
      <c r="I37" t="s">
        <v>257</v>
      </c>
      <c r="J37" s="79">
        <v>0</v>
      </c>
      <c r="K37" s="79">
        <v>0</v>
      </c>
      <c r="L37" s="78">
        <v>0</v>
      </c>
      <c r="M37" s="78">
        <v>0</v>
      </c>
      <c r="N37" s="78">
        <v>0</v>
      </c>
      <c r="O37" s="79">
        <v>0</v>
      </c>
      <c r="P37" s="79">
        <v>0</v>
      </c>
      <c r="Q37" s="79">
        <v>0</v>
      </c>
    </row>
    <row r="38" spans="2:17">
      <c r="B38" s="80" t="s">
        <v>2929</v>
      </c>
      <c r="H38" s="82">
        <v>0</v>
      </c>
      <c r="K38" s="81">
        <v>0</v>
      </c>
      <c r="L38" s="82">
        <v>0</v>
      </c>
      <c r="N38" s="82">
        <v>0</v>
      </c>
      <c r="P38" s="81">
        <v>0</v>
      </c>
      <c r="Q38" s="81">
        <v>0</v>
      </c>
    </row>
    <row r="39" spans="2:17">
      <c r="B39" t="s">
        <v>257</v>
      </c>
      <c r="C39" t="s">
        <v>257</v>
      </c>
      <c r="E39" t="s">
        <v>257</v>
      </c>
      <c r="H39" s="78">
        <v>0</v>
      </c>
      <c r="I39" t="s">
        <v>257</v>
      </c>
      <c r="J39" s="79">
        <v>0</v>
      </c>
      <c r="K39" s="79">
        <v>0</v>
      </c>
      <c r="L39" s="78">
        <v>0</v>
      </c>
      <c r="M39" s="78">
        <v>0</v>
      </c>
      <c r="N39" s="78">
        <v>0</v>
      </c>
      <c r="O39" s="79">
        <v>0</v>
      </c>
      <c r="P39" s="79">
        <v>0</v>
      </c>
      <c r="Q39" s="79">
        <v>0</v>
      </c>
    </row>
    <row r="40" spans="2:17">
      <c r="B40" t="s">
        <v>263</v>
      </c>
    </row>
    <row r="41" spans="2:17">
      <c r="B41" t="s">
        <v>384</v>
      </c>
    </row>
    <row r="42" spans="2:17">
      <c r="B42" t="s">
        <v>385</v>
      </c>
    </row>
    <row r="43" spans="2:17">
      <c r="B43" t="s">
        <v>386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44"/>
  <sheetViews>
    <sheetView rightToLeft="1" topLeftCell="A7" workbookViewId="0">
      <selection activeCell="E21" sqref="E2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t="s">
        <v>197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3"/>
    </row>
    <row r="7" spans="2:72" ht="26.25" customHeight="1">
      <c r="B7" s="111" t="s">
        <v>70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3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6">
        <v>5.76</v>
      </c>
      <c r="H11" s="7"/>
      <c r="I11" s="7"/>
      <c r="J11" s="77">
        <v>-3.3E-3</v>
      </c>
      <c r="K11" s="76">
        <v>19214902.66</v>
      </c>
      <c r="L11" s="7"/>
      <c r="M11" s="76">
        <v>26548.90680176943</v>
      </c>
      <c r="N11" s="7"/>
      <c r="O11" s="77">
        <v>1</v>
      </c>
      <c r="P11" s="77">
        <v>1.6999999999999999E-3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205</v>
      </c>
      <c r="G12" s="82">
        <v>5.76</v>
      </c>
      <c r="J12" s="81">
        <v>-3.3E-3</v>
      </c>
      <c r="K12" s="82">
        <v>19214902.66</v>
      </c>
      <c r="M12" s="82">
        <v>26548.90680176943</v>
      </c>
      <c r="O12" s="81">
        <v>1</v>
      </c>
      <c r="P12" s="81">
        <v>1.6999999999999999E-3</v>
      </c>
    </row>
    <row r="13" spans="2:72">
      <c r="B13" s="80" t="s">
        <v>2930</v>
      </c>
      <c r="G13" s="82">
        <v>5.76</v>
      </c>
      <c r="J13" s="81">
        <v>-3.3E-3</v>
      </c>
      <c r="K13" s="82">
        <v>19214902.66</v>
      </c>
      <c r="M13" s="82">
        <v>26548.90680176943</v>
      </c>
      <c r="O13" s="81">
        <v>1</v>
      </c>
      <c r="P13" s="81">
        <v>1.6999999999999999E-3</v>
      </c>
    </row>
    <row r="14" spans="2:72">
      <c r="B14" t="s">
        <v>2931</v>
      </c>
      <c r="C14" t="s">
        <v>2932</v>
      </c>
      <c r="D14" t="s">
        <v>268</v>
      </c>
      <c r="E14" t="s">
        <v>211</v>
      </c>
      <c r="F14" t="s">
        <v>2933</v>
      </c>
      <c r="G14" s="78">
        <v>8.35</v>
      </c>
      <c r="H14" t="s">
        <v>105</v>
      </c>
      <c r="I14" s="79">
        <v>0.04</v>
      </c>
      <c r="J14" s="79">
        <v>-5.4000000000000003E-3</v>
      </c>
      <c r="K14" s="78">
        <v>6089029.9100000001</v>
      </c>
      <c r="L14" s="78">
        <v>147.34595965113925</v>
      </c>
      <c r="M14" s="78">
        <v>8971.9395543343999</v>
      </c>
      <c r="N14" s="79">
        <v>0</v>
      </c>
      <c r="O14" s="79">
        <v>0.33789999999999998</v>
      </c>
      <c r="P14" s="79">
        <v>5.9999999999999995E-4</v>
      </c>
    </row>
    <row r="15" spans="2:72">
      <c r="B15" t="s">
        <v>2934</v>
      </c>
      <c r="C15" t="s">
        <v>2935</v>
      </c>
      <c r="D15" t="s">
        <v>268</v>
      </c>
      <c r="E15" t="s">
        <v>211</v>
      </c>
      <c r="F15" t="s">
        <v>2933</v>
      </c>
      <c r="G15" s="78">
        <v>0</v>
      </c>
      <c r="H15" t="s">
        <v>105</v>
      </c>
      <c r="I15" s="79">
        <v>0</v>
      </c>
      <c r="J15" s="79">
        <v>0</v>
      </c>
      <c r="K15" s="78">
        <v>-674465.9</v>
      </c>
      <c r="L15" s="78">
        <v>87.083523999999997</v>
      </c>
      <c r="M15" s="78">
        <v>-587.34867389831595</v>
      </c>
      <c r="N15" s="79">
        <v>0</v>
      </c>
      <c r="O15" s="79">
        <v>-2.2100000000000002E-2</v>
      </c>
      <c r="P15" s="79">
        <v>0</v>
      </c>
    </row>
    <row r="16" spans="2:72">
      <c r="B16" t="s">
        <v>2936</v>
      </c>
      <c r="C16" t="s">
        <v>2937</v>
      </c>
      <c r="D16" t="s">
        <v>268</v>
      </c>
      <c r="E16" t="s">
        <v>211</v>
      </c>
      <c r="F16" t="s">
        <v>1784</v>
      </c>
      <c r="G16" s="78">
        <v>0</v>
      </c>
      <c r="H16" t="s">
        <v>105</v>
      </c>
      <c r="I16" s="79">
        <v>0</v>
      </c>
      <c r="J16" s="79">
        <v>0</v>
      </c>
      <c r="K16" s="78">
        <v>-1708542</v>
      </c>
      <c r="L16" s="78">
        <v>79.739999999999995</v>
      </c>
      <c r="M16" s="78">
        <v>-1362.3913908</v>
      </c>
      <c r="N16" s="79">
        <v>0</v>
      </c>
      <c r="O16" s="79">
        <v>-5.1299999999999998E-2</v>
      </c>
      <c r="P16" s="79">
        <v>-1E-4</v>
      </c>
    </row>
    <row r="17" spans="2:16">
      <c r="B17" t="s">
        <v>2938</v>
      </c>
      <c r="C17" t="s">
        <v>2939</v>
      </c>
      <c r="D17" t="s">
        <v>268</v>
      </c>
      <c r="E17" t="s">
        <v>211</v>
      </c>
      <c r="F17" t="s">
        <v>2940</v>
      </c>
      <c r="G17" s="78">
        <v>9.11</v>
      </c>
      <c r="H17" t="s">
        <v>105</v>
      </c>
      <c r="I17" s="79">
        <v>0.04</v>
      </c>
      <c r="J17" s="79">
        <v>-4.7000000000000002E-3</v>
      </c>
      <c r="K17" s="78">
        <v>1672399.28</v>
      </c>
      <c r="L17" s="78">
        <v>148.96028523535958</v>
      </c>
      <c r="M17" s="78">
        <v>2491.2107377621001</v>
      </c>
      <c r="N17" s="79">
        <v>0</v>
      </c>
      <c r="O17" s="79">
        <v>9.3799999999999994E-2</v>
      </c>
      <c r="P17" s="79">
        <v>2.0000000000000001E-4</v>
      </c>
    </row>
    <row r="18" spans="2:16">
      <c r="B18" t="s">
        <v>2941</v>
      </c>
      <c r="C18" t="s">
        <v>2942</v>
      </c>
      <c r="D18" t="s">
        <v>268</v>
      </c>
      <c r="E18" t="s">
        <v>211</v>
      </c>
      <c r="F18" t="s">
        <v>2940</v>
      </c>
      <c r="G18" s="78">
        <v>0</v>
      </c>
      <c r="H18" t="s">
        <v>105</v>
      </c>
      <c r="I18" s="79">
        <v>0.04</v>
      </c>
      <c r="J18" s="79">
        <v>0</v>
      </c>
      <c r="K18" s="78">
        <v>-632841.56000000006</v>
      </c>
      <c r="L18" s="78">
        <v>88.067533999999938</v>
      </c>
      <c r="M18" s="78">
        <v>-557.32795601913006</v>
      </c>
      <c r="N18" s="79">
        <v>0</v>
      </c>
      <c r="O18" s="79">
        <v>-2.1000000000000001E-2</v>
      </c>
      <c r="P18" s="79">
        <v>0</v>
      </c>
    </row>
    <row r="19" spans="2:16">
      <c r="B19" t="s">
        <v>2943</v>
      </c>
      <c r="C19" t="s">
        <v>2944</v>
      </c>
      <c r="D19" t="s">
        <v>268</v>
      </c>
      <c r="E19" t="s">
        <v>211</v>
      </c>
      <c r="F19" t="s">
        <v>2945</v>
      </c>
      <c r="G19" s="78">
        <v>0.56999999999999995</v>
      </c>
      <c r="H19" t="s">
        <v>105</v>
      </c>
      <c r="I19" s="79">
        <v>0.04</v>
      </c>
      <c r="J19" s="79">
        <v>-6.4999999999999997E-3</v>
      </c>
      <c r="K19" s="78">
        <v>1487334.28</v>
      </c>
      <c r="L19" s="78">
        <v>116.5856604298618</v>
      </c>
      <c r="M19" s="78">
        <v>1734.01849313773</v>
      </c>
      <c r="N19" s="79">
        <v>0</v>
      </c>
      <c r="O19" s="79">
        <v>6.5299999999999997E-2</v>
      </c>
      <c r="P19" s="79">
        <v>1E-4</v>
      </c>
    </row>
    <row r="20" spans="2:16">
      <c r="B20" t="s">
        <v>2946</v>
      </c>
      <c r="C20" t="s">
        <v>2947</v>
      </c>
      <c r="D20" t="s">
        <v>268</v>
      </c>
      <c r="E20" t="s">
        <v>211</v>
      </c>
      <c r="F20" t="s">
        <v>2948</v>
      </c>
      <c r="G20" s="78">
        <v>1.54</v>
      </c>
      <c r="H20" t="s">
        <v>105</v>
      </c>
      <c r="I20" s="79">
        <v>0.04</v>
      </c>
      <c r="J20" s="79">
        <v>-9.2999999999999992E-3</v>
      </c>
      <c r="K20" s="78">
        <v>3287331.51</v>
      </c>
      <c r="L20" s="78">
        <v>118.27971201343092</v>
      </c>
      <c r="M20" s="78">
        <v>3888.24624295477</v>
      </c>
      <c r="N20" s="79">
        <v>0</v>
      </c>
      <c r="O20" s="79">
        <v>0.14649999999999999</v>
      </c>
      <c r="P20" s="79">
        <v>2.9999999999999997E-4</v>
      </c>
    </row>
    <row r="21" spans="2:16">
      <c r="B21" t="s">
        <v>2949</v>
      </c>
      <c r="C21" t="s">
        <v>2950</v>
      </c>
      <c r="D21" t="s">
        <v>268</v>
      </c>
      <c r="E21" t="s">
        <v>211</v>
      </c>
      <c r="F21" t="s">
        <v>2951</v>
      </c>
      <c r="G21" s="78">
        <v>2.4700000000000002</v>
      </c>
      <c r="H21" t="s">
        <v>105</v>
      </c>
      <c r="I21" s="79">
        <v>0.04</v>
      </c>
      <c r="J21" s="79">
        <v>-9.7999999999999997E-3</v>
      </c>
      <c r="K21" s="78">
        <v>2153350.64</v>
      </c>
      <c r="L21" s="78">
        <v>121.73900144271859</v>
      </c>
      <c r="M21" s="78">
        <v>2621.4675666963899</v>
      </c>
      <c r="N21" s="79">
        <v>0</v>
      </c>
      <c r="O21" s="79">
        <v>9.8699999999999996E-2</v>
      </c>
      <c r="P21" s="79">
        <v>2.0000000000000001E-4</v>
      </c>
    </row>
    <row r="22" spans="2:16">
      <c r="B22" t="s">
        <v>2952</v>
      </c>
      <c r="C22" t="s">
        <v>2953</v>
      </c>
      <c r="D22" t="s">
        <v>268</v>
      </c>
      <c r="E22" t="s">
        <v>211</v>
      </c>
      <c r="F22" t="s">
        <v>2954</v>
      </c>
      <c r="G22" s="78">
        <v>3.38</v>
      </c>
      <c r="H22" t="s">
        <v>105</v>
      </c>
      <c r="I22" s="79">
        <v>0.04</v>
      </c>
      <c r="J22" s="79">
        <v>-9.1999999999999998E-3</v>
      </c>
      <c r="K22" s="78">
        <v>1053078.2</v>
      </c>
      <c r="L22" s="78">
        <v>122.86705356175068</v>
      </c>
      <c r="M22" s="78">
        <v>1293.8861560411201</v>
      </c>
      <c r="N22" s="79">
        <v>0</v>
      </c>
      <c r="O22" s="79">
        <v>4.87E-2</v>
      </c>
      <c r="P22" s="79">
        <v>1E-4</v>
      </c>
    </row>
    <row r="23" spans="2:16">
      <c r="B23" t="s">
        <v>2955</v>
      </c>
      <c r="C23" t="s">
        <v>2956</v>
      </c>
      <c r="D23" t="s">
        <v>268</v>
      </c>
      <c r="E23" t="s">
        <v>211</v>
      </c>
      <c r="F23" t="s">
        <v>2957</v>
      </c>
      <c r="G23" s="78">
        <v>3.83</v>
      </c>
      <c r="H23" t="s">
        <v>105</v>
      </c>
      <c r="I23" s="79">
        <v>0.04</v>
      </c>
      <c r="J23" s="79">
        <v>-8.6E-3</v>
      </c>
      <c r="K23" s="78">
        <v>826749</v>
      </c>
      <c r="L23" s="78">
        <v>123.43172358162151</v>
      </c>
      <c r="M23" s="78">
        <v>1020.47054039382</v>
      </c>
      <c r="N23" s="79">
        <v>0</v>
      </c>
      <c r="O23" s="79">
        <v>3.8399999999999997E-2</v>
      </c>
      <c r="P23" s="79">
        <v>1E-4</v>
      </c>
    </row>
    <row r="24" spans="2:16">
      <c r="B24" t="s">
        <v>2958</v>
      </c>
      <c r="C24" t="s">
        <v>2959</v>
      </c>
      <c r="D24" t="s">
        <v>268</v>
      </c>
      <c r="E24" t="s">
        <v>211</v>
      </c>
      <c r="F24" t="s">
        <v>2960</v>
      </c>
      <c r="G24" s="78">
        <v>5.12</v>
      </c>
      <c r="H24" t="s">
        <v>105</v>
      </c>
      <c r="I24" s="79">
        <v>0.04</v>
      </c>
      <c r="J24" s="79">
        <v>-8.3000000000000001E-3</v>
      </c>
      <c r="K24" s="78">
        <v>1212912</v>
      </c>
      <c r="L24" s="78">
        <v>128.36442005119909</v>
      </c>
      <c r="M24" s="78">
        <v>1556.9474545313999</v>
      </c>
      <c r="N24" s="79">
        <v>0</v>
      </c>
      <c r="O24" s="79">
        <v>5.8599999999999999E-2</v>
      </c>
      <c r="P24" s="79">
        <v>1E-4</v>
      </c>
    </row>
    <row r="25" spans="2:16">
      <c r="B25" t="s">
        <v>2961</v>
      </c>
      <c r="C25" t="s">
        <v>2962</v>
      </c>
      <c r="D25" t="s">
        <v>268</v>
      </c>
      <c r="E25" t="s">
        <v>211</v>
      </c>
      <c r="F25" t="s">
        <v>2963</v>
      </c>
      <c r="G25" s="78">
        <v>5.96</v>
      </c>
      <c r="H25" t="s">
        <v>105</v>
      </c>
      <c r="I25" s="79">
        <v>0.04</v>
      </c>
      <c r="J25" s="79">
        <v>-7.7000000000000002E-3</v>
      </c>
      <c r="K25" s="78">
        <v>131255</v>
      </c>
      <c r="L25" s="78">
        <v>132.59724549782104</v>
      </c>
      <c r="M25" s="78">
        <v>174.04051457816499</v>
      </c>
      <c r="N25" s="79">
        <v>0</v>
      </c>
      <c r="O25" s="79">
        <v>6.6E-3</v>
      </c>
      <c r="P25" s="79">
        <v>0</v>
      </c>
    </row>
    <row r="26" spans="2:16">
      <c r="B26" t="s">
        <v>2964</v>
      </c>
      <c r="C26" t="s">
        <v>2965</v>
      </c>
      <c r="D26" t="s">
        <v>268</v>
      </c>
      <c r="E26" t="s">
        <v>211</v>
      </c>
      <c r="F26" t="s">
        <v>2966</v>
      </c>
      <c r="G26" s="78">
        <v>6.77</v>
      </c>
      <c r="H26" t="s">
        <v>105</v>
      </c>
      <c r="I26" s="79">
        <v>0.04</v>
      </c>
      <c r="J26" s="79">
        <v>-6.8999999999999999E-3</v>
      </c>
      <c r="K26" s="78">
        <v>970017.61</v>
      </c>
      <c r="L26" s="78">
        <v>137.34705717296515</v>
      </c>
      <c r="M26" s="78">
        <v>1332.29064139453</v>
      </c>
      <c r="N26" s="79">
        <v>0</v>
      </c>
      <c r="O26" s="79">
        <v>5.0200000000000002E-2</v>
      </c>
      <c r="P26" s="79">
        <v>1E-4</v>
      </c>
    </row>
    <row r="27" spans="2:16">
      <c r="B27" t="s">
        <v>2967</v>
      </c>
      <c r="C27" t="s">
        <v>2968</v>
      </c>
      <c r="D27" t="s">
        <v>268</v>
      </c>
      <c r="E27" t="s">
        <v>211</v>
      </c>
      <c r="F27" t="s">
        <v>2969</v>
      </c>
      <c r="G27" s="78">
        <v>7.57</v>
      </c>
      <c r="H27" t="s">
        <v>105</v>
      </c>
      <c r="I27" s="79">
        <v>0.04</v>
      </c>
      <c r="J27" s="79">
        <v>-6.1999999999999998E-3</v>
      </c>
      <c r="K27" s="78">
        <v>1347294.69</v>
      </c>
      <c r="L27" s="78">
        <v>142.42755150044047</v>
      </c>
      <c r="M27" s="78">
        <v>1918.9188384624499</v>
      </c>
      <c r="N27" s="79">
        <v>0</v>
      </c>
      <c r="O27" s="79">
        <v>7.2300000000000003E-2</v>
      </c>
      <c r="P27" s="79">
        <v>1E-4</v>
      </c>
    </row>
    <row r="28" spans="2:16">
      <c r="B28" t="s">
        <v>2970</v>
      </c>
      <c r="C28" t="s">
        <v>2971</v>
      </c>
      <c r="D28" t="s">
        <v>268</v>
      </c>
      <c r="E28" t="s">
        <v>211</v>
      </c>
      <c r="F28" t="s">
        <v>2972</v>
      </c>
      <c r="G28" s="78">
        <v>0.47</v>
      </c>
      <c r="H28" t="s">
        <v>105</v>
      </c>
      <c r="I28" s="79">
        <v>5.0200000000000002E-2</v>
      </c>
      <c r="J28" s="79">
        <v>4.9399999999999999E-2</v>
      </c>
      <c r="K28" s="78">
        <v>2000000</v>
      </c>
      <c r="L28" s="78">
        <v>102.62690411</v>
      </c>
      <c r="M28" s="78">
        <v>2052.5380822000002</v>
      </c>
      <c r="N28" s="79">
        <v>0</v>
      </c>
      <c r="O28" s="79">
        <v>7.7299999999999994E-2</v>
      </c>
      <c r="P28" s="79">
        <v>1E-4</v>
      </c>
    </row>
    <row r="29" spans="2:16">
      <c r="B29" s="80" t="s">
        <v>2973</v>
      </c>
      <c r="G29" s="82">
        <v>0</v>
      </c>
      <c r="J29" s="81">
        <v>0</v>
      </c>
      <c r="K29" s="82">
        <v>0</v>
      </c>
      <c r="M29" s="82">
        <v>0</v>
      </c>
      <c r="O29" s="81">
        <v>0</v>
      </c>
      <c r="P29" s="81">
        <v>0</v>
      </c>
    </row>
    <row r="30" spans="2:16">
      <c r="B30" t="s">
        <v>257</v>
      </c>
      <c r="C30" t="s">
        <v>257</v>
      </c>
      <c r="D30" t="s">
        <v>257</v>
      </c>
      <c r="G30" s="78">
        <v>0</v>
      </c>
      <c r="H30" t="s">
        <v>257</v>
      </c>
      <c r="I30" s="79">
        <v>0</v>
      </c>
      <c r="J30" s="79">
        <v>0</v>
      </c>
      <c r="K30" s="78">
        <v>0</v>
      </c>
      <c r="L30" s="78">
        <v>0</v>
      </c>
      <c r="M30" s="78">
        <v>0</v>
      </c>
      <c r="N30" s="79">
        <v>0</v>
      </c>
      <c r="O30" s="79">
        <v>0</v>
      </c>
      <c r="P30" s="79">
        <v>0</v>
      </c>
    </row>
    <row r="31" spans="2:16">
      <c r="B31" s="80" t="s">
        <v>2974</v>
      </c>
      <c r="G31" s="82">
        <v>0</v>
      </c>
      <c r="J31" s="81">
        <v>0</v>
      </c>
      <c r="K31" s="82">
        <v>0</v>
      </c>
      <c r="M31" s="82">
        <v>0</v>
      </c>
      <c r="O31" s="81">
        <v>0</v>
      </c>
      <c r="P31" s="81">
        <v>0</v>
      </c>
    </row>
    <row r="32" spans="2:16">
      <c r="B32" t="s">
        <v>257</v>
      </c>
      <c r="C32" t="s">
        <v>257</v>
      </c>
      <c r="D32" t="s">
        <v>257</v>
      </c>
      <c r="G32" s="78">
        <v>0</v>
      </c>
      <c r="H32" t="s">
        <v>257</v>
      </c>
      <c r="I32" s="79">
        <v>0</v>
      </c>
      <c r="J32" s="79">
        <v>0</v>
      </c>
      <c r="K32" s="78">
        <v>0</v>
      </c>
      <c r="L32" s="78">
        <v>0</v>
      </c>
      <c r="M32" s="78">
        <v>0</v>
      </c>
      <c r="N32" s="79">
        <v>0</v>
      </c>
      <c r="O32" s="79">
        <v>0</v>
      </c>
      <c r="P32" s="79">
        <v>0</v>
      </c>
    </row>
    <row r="33" spans="2:16">
      <c r="B33" s="80" t="s">
        <v>2975</v>
      </c>
      <c r="G33" s="82">
        <v>0</v>
      </c>
      <c r="J33" s="81">
        <v>0</v>
      </c>
      <c r="K33" s="82">
        <v>0</v>
      </c>
      <c r="M33" s="82">
        <v>0</v>
      </c>
      <c r="O33" s="81">
        <v>0</v>
      </c>
      <c r="P33" s="81">
        <v>0</v>
      </c>
    </row>
    <row r="34" spans="2:16">
      <c r="B34" t="s">
        <v>257</v>
      </c>
      <c r="C34" t="s">
        <v>257</v>
      </c>
      <c r="D34" t="s">
        <v>257</v>
      </c>
      <c r="G34" s="78">
        <v>0</v>
      </c>
      <c r="H34" t="s">
        <v>257</v>
      </c>
      <c r="I34" s="79">
        <v>0</v>
      </c>
      <c r="J34" s="79">
        <v>0</v>
      </c>
      <c r="K34" s="78">
        <v>0</v>
      </c>
      <c r="L34" s="78">
        <v>0</v>
      </c>
      <c r="M34" s="78">
        <v>0</v>
      </c>
      <c r="N34" s="79">
        <v>0</v>
      </c>
      <c r="O34" s="79">
        <v>0</v>
      </c>
      <c r="P34" s="79">
        <v>0</v>
      </c>
    </row>
    <row r="35" spans="2:16">
      <c r="B35" s="80" t="s">
        <v>1627</v>
      </c>
      <c r="G35" s="82">
        <v>0</v>
      </c>
      <c r="J35" s="81">
        <v>0</v>
      </c>
      <c r="K35" s="82">
        <v>0</v>
      </c>
      <c r="M35" s="82">
        <v>0</v>
      </c>
      <c r="O35" s="81">
        <v>0</v>
      </c>
      <c r="P35" s="81">
        <v>0</v>
      </c>
    </row>
    <row r="36" spans="2:16">
      <c r="B36" t="s">
        <v>257</v>
      </c>
      <c r="C36" t="s">
        <v>257</v>
      </c>
      <c r="D36" t="s">
        <v>257</v>
      </c>
      <c r="G36" s="78">
        <v>0</v>
      </c>
      <c r="H36" t="s">
        <v>257</v>
      </c>
      <c r="I36" s="79">
        <v>0</v>
      </c>
      <c r="J36" s="79">
        <v>0</v>
      </c>
      <c r="K36" s="78">
        <v>0</v>
      </c>
      <c r="L36" s="78">
        <v>0</v>
      </c>
      <c r="M36" s="78">
        <v>0</v>
      </c>
      <c r="N36" s="79">
        <v>0</v>
      </c>
      <c r="O36" s="79">
        <v>0</v>
      </c>
      <c r="P36" s="79">
        <v>0</v>
      </c>
    </row>
    <row r="37" spans="2:16">
      <c r="B37" s="80" t="s">
        <v>261</v>
      </c>
      <c r="G37" s="82">
        <v>0</v>
      </c>
      <c r="J37" s="81">
        <v>0</v>
      </c>
      <c r="K37" s="82">
        <v>0</v>
      </c>
      <c r="M37" s="82">
        <v>0</v>
      </c>
      <c r="O37" s="81">
        <v>0</v>
      </c>
      <c r="P37" s="81">
        <v>0</v>
      </c>
    </row>
    <row r="38" spans="2:16">
      <c r="B38" s="80" t="s">
        <v>371</v>
      </c>
      <c r="G38" s="82">
        <v>0</v>
      </c>
      <c r="J38" s="81">
        <v>0</v>
      </c>
      <c r="K38" s="82">
        <v>0</v>
      </c>
      <c r="M38" s="82">
        <v>0</v>
      </c>
      <c r="O38" s="81">
        <v>0</v>
      </c>
      <c r="P38" s="81">
        <v>0</v>
      </c>
    </row>
    <row r="39" spans="2:16">
      <c r="B39" t="s">
        <v>257</v>
      </c>
      <c r="C39" t="s">
        <v>257</v>
      </c>
      <c r="D39" t="s">
        <v>257</v>
      </c>
      <c r="G39" s="78">
        <v>0</v>
      </c>
      <c r="H39" t="s">
        <v>257</v>
      </c>
      <c r="I39" s="79">
        <v>0</v>
      </c>
      <c r="J39" s="79">
        <v>0</v>
      </c>
      <c r="K39" s="78">
        <v>0</v>
      </c>
      <c r="L39" s="78">
        <v>0</v>
      </c>
      <c r="M39" s="78">
        <v>0</v>
      </c>
      <c r="N39" s="79">
        <v>0</v>
      </c>
      <c r="O39" s="79">
        <v>0</v>
      </c>
      <c r="P39" s="79">
        <v>0</v>
      </c>
    </row>
    <row r="40" spans="2:16">
      <c r="B40" s="80" t="s">
        <v>2976</v>
      </c>
      <c r="G40" s="82">
        <v>0</v>
      </c>
      <c r="J40" s="81">
        <v>0</v>
      </c>
      <c r="K40" s="82">
        <v>0</v>
      </c>
      <c r="M40" s="82">
        <v>0</v>
      </c>
      <c r="O40" s="81">
        <v>0</v>
      </c>
      <c r="P40" s="81">
        <v>0</v>
      </c>
    </row>
    <row r="41" spans="2:16">
      <c r="B41" t="s">
        <v>257</v>
      </c>
      <c r="C41" t="s">
        <v>257</v>
      </c>
      <c r="D41" t="s">
        <v>257</v>
      </c>
      <c r="G41" s="78">
        <v>0</v>
      </c>
      <c r="H41" t="s">
        <v>257</v>
      </c>
      <c r="I41" s="79">
        <v>0</v>
      </c>
      <c r="J41" s="79">
        <v>0</v>
      </c>
      <c r="K41" s="78">
        <v>0</v>
      </c>
      <c r="L41" s="78">
        <v>0</v>
      </c>
      <c r="M41" s="78">
        <v>0</v>
      </c>
      <c r="N41" s="79">
        <v>0</v>
      </c>
      <c r="O41" s="79">
        <v>0</v>
      </c>
      <c r="P41" s="79">
        <v>0</v>
      </c>
    </row>
    <row r="42" spans="2:16">
      <c r="B42" t="s">
        <v>384</v>
      </c>
    </row>
    <row r="43" spans="2:16">
      <c r="B43" t="s">
        <v>385</v>
      </c>
    </row>
    <row r="44" spans="2:16">
      <c r="B44" t="s">
        <v>386</v>
      </c>
    </row>
  </sheetData>
  <mergeCells count="2">
    <mergeCell ref="B6:P6"/>
    <mergeCell ref="B7:P7"/>
  </mergeCells>
  <dataValidations count="2">
    <dataValidation allowBlank="1" showInputMessage="1" showErrorMessage="1" sqref="A1:D1048576 E29:E1048576 E1:E13 F1:XFD1048576"/>
    <dataValidation type="list" allowBlank="1" showInputMessage="1" showErrorMessage="1" sqref="E14:E28">
      <formula1>$BM$7:$BM$10</formula1>
    </dataValidation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3"/>
    </row>
    <row r="7" spans="2:65" ht="26.25" customHeight="1">
      <c r="B7" s="111" t="s">
        <v>83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3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80" t="s">
        <v>205</v>
      </c>
      <c r="D12" s="16"/>
      <c r="E12" s="16"/>
      <c r="F12" s="16"/>
      <c r="J12" s="82">
        <v>0</v>
      </c>
      <c r="M12" s="81">
        <v>0</v>
      </c>
      <c r="N12" s="82">
        <v>0</v>
      </c>
      <c r="P12" s="82">
        <v>0</v>
      </c>
      <c r="R12" s="81">
        <v>0</v>
      </c>
      <c r="S12" s="81">
        <v>0</v>
      </c>
    </row>
    <row r="13" spans="2:65">
      <c r="B13" s="80" t="s">
        <v>2977</v>
      </c>
      <c r="D13" s="16"/>
      <c r="E13" s="16"/>
      <c r="F13" s="16"/>
      <c r="J13" s="82">
        <v>0</v>
      </c>
      <c r="M13" s="81">
        <v>0</v>
      </c>
      <c r="N13" s="82">
        <v>0</v>
      </c>
      <c r="P13" s="82">
        <v>0</v>
      </c>
      <c r="R13" s="81">
        <v>0</v>
      </c>
      <c r="S13" s="81">
        <v>0</v>
      </c>
    </row>
    <row r="14" spans="2:65">
      <c r="B14" t="s">
        <v>257</v>
      </c>
      <c r="C14" t="s">
        <v>257</v>
      </c>
      <c r="D14" s="16"/>
      <c r="E14" s="16"/>
      <c r="F14" t="s">
        <v>257</v>
      </c>
      <c r="G14" t="s">
        <v>257</v>
      </c>
      <c r="J14" s="78">
        <v>0</v>
      </c>
      <c r="K14" t="s">
        <v>257</v>
      </c>
      <c r="L14" s="79">
        <v>0</v>
      </c>
      <c r="M14" s="79">
        <v>0</v>
      </c>
      <c r="N14" s="78">
        <v>0</v>
      </c>
      <c r="O14" s="78">
        <v>0</v>
      </c>
      <c r="P14" s="78">
        <v>0</v>
      </c>
      <c r="Q14" s="79">
        <v>0</v>
      </c>
      <c r="R14" s="79">
        <v>0</v>
      </c>
      <c r="S14" s="79">
        <v>0</v>
      </c>
    </row>
    <row r="15" spans="2:65">
      <c r="B15" s="80" t="s">
        <v>2978</v>
      </c>
      <c r="D15" s="16"/>
      <c r="E15" s="16"/>
      <c r="F15" s="16"/>
      <c r="J15" s="82">
        <v>0</v>
      </c>
      <c r="M15" s="81">
        <v>0</v>
      </c>
      <c r="N15" s="82">
        <v>0</v>
      </c>
      <c r="P15" s="82">
        <v>0</v>
      </c>
      <c r="R15" s="81">
        <v>0</v>
      </c>
      <c r="S15" s="81">
        <v>0</v>
      </c>
    </row>
    <row r="16" spans="2:65">
      <c r="B16" t="s">
        <v>257</v>
      </c>
      <c r="C16" t="s">
        <v>257</v>
      </c>
      <c r="D16" s="16"/>
      <c r="E16" s="16"/>
      <c r="F16" t="s">
        <v>257</v>
      </c>
      <c r="G16" t="s">
        <v>257</v>
      </c>
      <c r="J16" s="78">
        <v>0</v>
      </c>
      <c r="K16" t="s">
        <v>257</v>
      </c>
      <c r="L16" s="79">
        <v>0</v>
      </c>
      <c r="M16" s="79">
        <v>0</v>
      </c>
      <c r="N16" s="78">
        <v>0</v>
      </c>
      <c r="O16" s="78">
        <v>0</v>
      </c>
      <c r="P16" s="78">
        <v>0</v>
      </c>
      <c r="Q16" s="79">
        <v>0</v>
      </c>
      <c r="R16" s="79">
        <v>0</v>
      </c>
      <c r="S16" s="79">
        <v>0</v>
      </c>
    </row>
    <row r="17" spans="2:19">
      <c r="B17" s="80" t="s">
        <v>389</v>
      </c>
      <c r="D17" s="16"/>
      <c r="E17" s="16"/>
      <c r="F17" s="16"/>
      <c r="J17" s="82">
        <v>0</v>
      </c>
      <c r="M17" s="81">
        <v>0</v>
      </c>
      <c r="N17" s="82">
        <v>0</v>
      </c>
      <c r="P17" s="82">
        <v>0</v>
      </c>
      <c r="R17" s="81">
        <v>0</v>
      </c>
      <c r="S17" s="81">
        <v>0</v>
      </c>
    </row>
    <row r="18" spans="2:19">
      <c r="B18" t="s">
        <v>257</v>
      </c>
      <c r="C18" t="s">
        <v>257</v>
      </c>
      <c r="D18" s="16"/>
      <c r="E18" s="16"/>
      <c r="F18" t="s">
        <v>257</v>
      </c>
      <c r="G18" t="s">
        <v>257</v>
      </c>
      <c r="J18" s="78">
        <v>0</v>
      </c>
      <c r="K18" t="s">
        <v>257</v>
      </c>
      <c r="L18" s="79">
        <v>0</v>
      </c>
      <c r="M18" s="79">
        <v>0</v>
      </c>
      <c r="N18" s="78">
        <v>0</v>
      </c>
      <c r="O18" s="78">
        <v>0</v>
      </c>
      <c r="P18" s="78">
        <v>0</v>
      </c>
      <c r="Q18" s="79">
        <v>0</v>
      </c>
      <c r="R18" s="79">
        <v>0</v>
      </c>
      <c r="S18" s="79">
        <v>0</v>
      </c>
    </row>
    <row r="19" spans="2:19">
      <c r="B19" s="80" t="s">
        <v>1627</v>
      </c>
      <c r="D19" s="16"/>
      <c r="E19" s="16"/>
      <c r="F19" s="16"/>
      <c r="J19" s="82">
        <v>0</v>
      </c>
      <c r="M19" s="81">
        <v>0</v>
      </c>
      <c r="N19" s="82">
        <v>0</v>
      </c>
      <c r="P19" s="82">
        <v>0</v>
      </c>
      <c r="R19" s="81">
        <v>0</v>
      </c>
      <c r="S19" s="81">
        <v>0</v>
      </c>
    </row>
    <row r="20" spans="2:19">
      <c r="B20" t="s">
        <v>257</v>
      </c>
      <c r="C20" t="s">
        <v>257</v>
      </c>
      <c r="D20" s="16"/>
      <c r="E20" s="16"/>
      <c r="F20" t="s">
        <v>257</v>
      </c>
      <c r="G20" t="s">
        <v>257</v>
      </c>
      <c r="J20" s="78">
        <v>0</v>
      </c>
      <c r="K20" t="s">
        <v>257</v>
      </c>
      <c r="L20" s="79">
        <v>0</v>
      </c>
      <c r="M20" s="79">
        <v>0</v>
      </c>
      <c r="N20" s="78">
        <v>0</v>
      </c>
      <c r="O20" s="78">
        <v>0</v>
      </c>
      <c r="P20" s="78">
        <v>0</v>
      </c>
      <c r="Q20" s="79">
        <v>0</v>
      </c>
      <c r="R20" s="79">
        <v>0</v>
      </c>
      <c r="S20" s="79">
        <v>0</v>
      </c>
    </row>
    <row r="21" spans="2:19">
      <c r="B21" s="80" t="s">
        <v>261</v>
      </c>
      <c r="D21" s="16"/>
      <c r="E21" s="16"/>
      <c r="F21" s="16"/>
      <c r="J21" s="82">
        <v>0</v>
      </c>
      <c r="M21" s="81">
        <v>0</v>
      </c>
      <c r="N21" s="82">
        <v>0</v>
      </c>
      <c r="P21" s="82">
        <v>0</v>
      </c>
      <c r="R21" s="81">
        <v>0</v>
      </c>
      <c r="S21" s="81">
        <v>0</v>
      </c>
    </row>
    <row r="22" spans="2:19">
      <c r="B22" s="80" t="s">
        <v>2979</v>
      </c>
      <c r="D22" s="16"/>
      <c r="E22" s="16"/>
      <c r="F22" s="16"/>
      <c r="J22" s="82">
        <v>0</v>
      </c>
      <c r="M22" s="81">
        <v>0</v>
      </c>
      <c r="N22" s="82">
        <v>0</v>
      </c>
      <c r="P22" s="82">
        <v>0</v>
      </c>
      <c r="R22" s="81">
        <v>0</v>
      </c>
      <c r="S22" s="81">
        <v>0</v>
      </c>
    </row>
    <row r="23" spans="2:19">
      <c r="B23" t="s">
        <v>257</v>
      </c>
      <c r="C23" t="s">
        <v>257</v>
      </c>
      <c r="D23" s="16"/>
      <c r="E23" s="16"/>
      <c r="F23" t="s">
        <v>257</v>
      </c>
      <c r="G23" t="s">
        <v>257</v>
      </c>
      <c r="J23" s="78">
        <v>0</v>
      </c>
      <c r="K23" t="s">
        <v>257</v>
      </c>
      <c r="L23" s="79">
        <v>0</v>
      </c>
      <c r="M23" s="79">
        <v>0</v>
      </c>
      <c r="N23" s="78">
        <v>0</v>
      </c>
      <c r="O23" s="78">
        <v>0</v>
      </c>
      <c r="P23" s="78">
        <v>0</v>
      </c>
      <c r="Q23" s="79">
        <v>0</v>
      </c>
      <c r="R23" s="79">
        <v>0</v>
      </c>
      <c r="S23" s="79">
        <v>0</v>
      </c>
    </row>
    <row r="24" spans="2:19">
      <c r="B24" s="80" t="s">
        <v>2980</v>
      </c>
      <c r="D24" s="16"/>
      <c r="E24" s="16"/>
      <c r="F24" s="16"/>
      <c r="J24" s="82">
        <v>0</v>
      </c>
      <c r="M24" s="81">
        <v>0</v>
      </c>
      <c r="N24" s="82">
        <v>0</v>
      </c>
      <c r="P24" s="82">
        <v>0</v>
      </c>
      <c r="R24" s="81">
        <v>0</v>
      </c>
      <c r="S24" s="81">
        <v>0</v>
      </c>
    </row>
    <row r="25" spans="2:19">
      <c r="B25" t="s">
        <v>257</v>
      </c>
      <c r="C25" t="s">
        <v>257</v>
      </c>
      <c r="D25" s="16"/>
      <c r="E25" s="16"/>
      <c r="F25" t="s">
        <v>257</v>
      </c>
      <c r="G25" t="s">
        <v>257</v>
      </c>
      <c r="J25" s="78">
        <v>0</v>
      </c>
      <c r="K25" t="s">
        <v>257</v>
      </c>
      <c r="L25" s="79">
        <v>0</v>
      </c>
      <c r="M25" s="79">
        <v>0</v>
      </c>
      <c r="N25" s="78">
        <v>0</v>
      </c>
      <c r="O25" s="78">
        <v>0</v>
      </c>
      <c r="P25" s="78">
        <v>0</v>
      </c>
      <c r="Q25" s="79">
        <v>0</v>
      </c>
      <c r="R25" s="79">
        <v>0</v>
      </c>
      <c r="S25" s="79">
        <v>0</v>
      </c>
    </row>
    <row r="26" spans="2:19">
      <c r="B26" t="s">
        <v>263</v>
      </c>
      <c r="D26" s="16"/>
      <c r="E26" s="16"/>
      <c r="F26" s="16"/>
    </row>
    <row r="27" spans="2:19">
      <c r="B27" t="s">
        <v>384</v>
      </c>
      <c r="D27" s="16"/>
      <c r="E27" s="16"/>
      <c r="F27" s="16"/>
    </row>
    <row r="28" spans="2:19">
      <c r="B28" t="s">
        <v>385</v>
      </c>
      <c r="D28" s="16"/>
      <c r="E28" s="16"/>
      <c r="F28" s="16"/>
    </row>
    <row r="29" spans="2:19">
      <c r="B29" t="s">
        <v>386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7" workbookViewId="0">
      <selection activeCell="G20" sqref="G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3"/>
    </row>
    <row r="7" spans="2:81" ht="26.25" customHeight="1">
      <c r="B7" s="111" t="s">
        <v>90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3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5.33</v>
      </c>
      <c r="K11" s="7"/>
      <c r="L11" s="7"/>
      <c r="M11" s="77">
        <v>2.29E-2</v>
      </c>
      <c r="N11" s="76">
        <v>217059167.36000001</v>
      </c>
      <c r="O11" s="7"/>
      <c r="P11" s="76">
        <v>244529.30424168467</v>
      </c>
      <c r="Q11" s="7"/>
      <c r="R11" s="77">
        <v>1</v>
      </c>
      <c r="S11" s="77">
        <v>1.6E-2</v>
      </c>
      <c r="T11" s="35"/>
      <c r="BZ11" s="16"/>
      <c r="CC11" s="16"/>
    </row>
    <row r="12" spans="2:81">
      <c r="B12" s="80" t="s">
        <v>205</v>
      </c>
      <c r="C12" s="16"/>
      <c r="D12" s="16"/>
      <c r="E12" s="16"/>
      <c r="J12" s="82">
        <v>5.33</v>
      </c>
      <c r="M12" s="81">
        <v>2.29E-2</v>
      </c>
      <c r="N12" s="82">
        <v>217059167.36000001</v>
      </c>
      <c r="P12" s="82">
        <v>244529.30424168467</v>
      </c>
      <c r="R12" s="81">
        <v>1</v>
      </c>
      <c r="S12" s="81">
        <v>1.6E-2</v>
      </c>
    </row>
    <row r="13" spans="2:81">
      <c r="B13" s="80" t="s">
        <v>2977</v>
      </c>
      <c r="C13" s="16"/>
      <c r="D13" s="16"/>
      <c r="E13" s="16"/>
      <c r="J13" s="82">
        <v>7.84</v>
      </c>
      <c r="M13" s="81">
        <v>1.0800000000000001E-2</v>
      </c>
      <c r="N13" s="82">
        <v>77618352.620000005</v>
      </c>
      <c r="P13" s="82">
        <v>88921.285623063974</v>
      </c>
      <c r="R13" s="81">
        <v>0.36359999999999998</v>
      </c>
      <c r="S13" s="81">
        <v>5.7999999999999996E-3</v>
      </c>
    </row>
    <row r="14" spans="2:81">
      <c r="B14" t="s">
        <v>2981</v>
      </c>
      <c r="C14" t="s">
        <v>2982</v>
      </c>
      <c r="D14" t="s">
        <v>126</v>
      </c>
      <c r="E14" t="s">
        <v>440</v>
      </c>
      <c r="F14" t="s">
        <v>130</v>
      </c>
      <c r="G14" t="s">
        <v>215</v>
      </c>
      <c r="H14" t="s">
        <v>211</v>
      </c>
      <c r="I14" t="s">
        <v>2983</v>
      </c>
      <c r="J14" s="78">
        <v>12.08</v>
      </c>
      <c r="K14" t="s">
        <v>105</v>
      </c>
      <c r="L14" s="79">
        <v>4.1000000000000002E-2</v>
      </c>
      <c r="M14" s="79">
        <v>1.0500000000000001E-2</v>
      </c>
      <c r="N14" s="78">
        <v>31416667.879999999</v>
      </c>
      <c r="O14" s="78">
        <v>147.94</v>
      </c>
      <c r="P14" s="78">
        <v>46477.818461672003</v>
      </c>
      <c r="Q14" s="79">
        <v>7.4999999999999997E-3</v>
      </c>
      <c r="R14" s="79">
        <v>0.19009999999999999</v>
      </c>
      <c r="S14" s="79">
        <v>3.0000000000000001E-3</v>
      </c>
    </row>
    <row r="15" spans="2:81">
      <c r="B15" t="s">
        <v>2984</v>
      </c>
      <c r="C15" t="s">
        <v>2985</v>
      </c>
      <c r="D15" t="s">
        <v>126</v>
      </c>
      <c r="E15" t="s">
        <v>417</v>
      </c>
      <c r="F15" t="s">
        <v>400</v>
      </c>
      <c r="G15" t="s">
        <v>457</v>
      </c>
      <c r="H15" t="s">
        <v>211</v>
      </c>
      <c r="I15" t="s">
        <v>2986</v>
      </c>
      <c r="J15" s="78">
        <v>3.32</v>
      </c>
      <c r="K15" t="s">
        <v>105</v>
      </c>
      <c r="L15" s="79">
        <v>6.6000000000000003E-2</v>
      </c>
      <c r="M15" s="79">
        <v>-3.8E-3</v>
      </c>
      <c r="N15" s="78">
        <v>800000</v>
      </c>
      <c r="O15" s="78">
        <v>161.68</v>
      </c>
      <c r="P15" s="78">
        <v>1293.44</v>
      </c>
      <c r="Q15" s="79">
        <v>0</v>
      </c>
      <c r="R15" s="79">
        <v>5.3E-3</v>
      </c>
      <c r="S15" s="79">
        <v>1E-4</v>
      </c>
    </row>
    <row r="16" spans="2:81">
      <c r="B16" t="s">
        <v>2987</v>
      </c>
      <c r="C16" t="s">
        <v>2988</v>
      </c>
      <c r="D16" t="s">
        <v>126</v>
      </c>
      <c r="E16" t="s">
        <v>2989</v>
      </c>
      <c r="F16" t="s">
        <v>131</v>
      </c>
      <c r="G16" t="s">
        <v>503</v>
      </c>
      <c r="H16" t="s">
        <v>211</v>
      </c>
      <c r="I16" t="s">
        <v>2990</v>
      </c>
      <c r="J16" s="78">
        <v>1.84</v>
      </c>
      <c r="K16" t="s">
        <v>105</v>
      </c>
      <c r="L16" s="79">
        <v>1.8E-3</v>
      </c>
      <c r="M16" s="79">
        <v>-9.7999999999999997E-3</v>
      </c>
      <c r="N16" s="78">
        <v>2017112.16</v>
      </c>
      <c r="O16" s="78">
        <v>102.57</v>
      </c>
      <c r="P16" s="78">
        <v>2068.9519425120002</v>
      </c>
      <c r="Q16" s="79">
        <v>1.15E-2</v>
      </c>
      <c r="R16" s="79">
        <v>8.5000000000000006E-3</v>
      </c>
      <c r="S16" s="79">
        <v>1E-4</v>
      </c>
    </row>
    <row r="17" spans="2:19">
      <c r="B17" t="s">
        <v>2991</v>
      </c>
      <c r="C17" t="s">
        <v>2992</v>
      </c>
      <c r="D17" t="s">
        <v>126</v>
      </c>
      <c r="E17" t="s">
        <v>2993</v>
      </c>
      <c r="F17" t="s">
        <v>130</v>
      </c>
      <c r="G17" t="s">
        <v>503</v>
      </c>
      <c r="H17" t="s">
        <v>211</v>
      </c>
      <c r="I17" t="s">
        <v>2994</v>
      </c>
      <c r="J17" s="78">
        <v>0</v>
      </c>
      <c r="K17" t="s">
        <v>105</v>
      </c>
      <c r="L17" s="79">
        <v>7.3999999999999996E-2</v>
      </c>
      <c r="M17" s="79">
        <v>0</v>
      </c>
      <c r="N17" s="78">
        <v>44576.85</v>
      </c>
      <c r="O17" s="78">
        <v>9.9999999999999995E-7</v>
      </c>
      <c r="P17" s="78">
        <v>4.4576850000000001E-7</v>
      </c>
      <c r="Q17" s="79">
        <v>0</v>
      </c>
      <c r="R17" s="79">
        <v>0</v>
      </c>
      <c r="S17" s="79">
        <v>0</v>
      </c>
    </row>
    <row r="18" spans="2:19">
      <c r="B18" t="s">
        <v>2995</v>
      </c>
      <c r="C18" t="s">
        <v>2996</v>
      </c>
      <c r="D18" t="s">
        <v>126</v>
      </c>
      <c r="E18" t="s">
        <v>609</v>
      </c>
      <c r="F18" t="s">
        <v>135</v>
      </c>
      <c r="G18" t="s">
        <v>603</v>
      </c>
      <c r="H18" t="s">
        <v>211</v>
      </c>
      <c r="I18" t="s">
        <v>1185</v>
      </c>
      <c r="J18" s="78">
        <v>7.75</v>
      </c>
      <c r="K18" t="s">
        <v>105</v>
      </c>
      <c r="L18" s="79">
        <v>2.1000000000000001E-2</v>
      </c>
      <c r="M18" s="79">
        <v>1.83E-2</v>
      </c>
      <c r="N18" s="78">
        <v>10375000</v>
      </c>
      <c r="O18" s="78">
        <v>101.4</v>
      </c>
      <c r="P18" s="78">
        <v>10520.25</v>
      </c>
      <c r="Q18" s="79">
        <v>1.2999999999999999E-2</v>
      </c>
      <c r="R18" s="79">
        <v>4.2999999999999997E-2</v>
      </c>
      <c r="S18" s="79">
        <v>6.9999999999999999E-4</v>
      </c>
    </row>
    <row r="19" spans="2:19">
      <c r="B19" t="s">
        <v>2997</v>
      </c>
      <c r="C19" t="s">
        <v>2998</v>
      </c>
      <c r="D19" t="s">
        <v>126</v>
      </c>
      <c r="E19" t="s">
        <v>2999</v>
      </c>
      <c r="F19" t="s">
        <v>131</v>
      </c>
      <c r="G19" t="s">
        <v>589</v>
      </c>
      <c r="H19" t="s">
        <v>153</v>
      </c>
      <c r="I19" t="s">
        <v>3000</v>
      </c>
      <c r="J19" s="78">
        <v>2.4300000000000002</v>
      </c>
      <c r="K19" t="s">
        <v>105</v>
      </c>
      <c r="L19" s="79">
        <v>2.5000000000000001E-2</v>
      </c>
      <c r="M19" s="79">
        <v>1.5900000000000001E-2</v>
      </c>
      <c r="N19" s="78">
        <v>2849542.53</v>
      </c>
      <c r="O19" s="78">
        <v>102.89</v>
      </c>
      <c r="P19" s="78">
        <v>2931.8943091169999</v>
      </c>
      <c r="Q19" s="79">
        <v>8.3000000000000001E-3</v>
      </c>
      <c r="R19" s="79">
        <v>1.2E-2</v>
      </c>
      <c r="S19" s="79">
        <v>2.0000000000000001E-4</v>
      </c>
    </row>
    <row r="20" spans="2:19">
      <c r="B20" t="s">
        <v>3001</v>
      </c>
      <c r="C20" t="s">
        <v>3002</v>
      </c>
      <c r="D20" t="s">
        <v>126</v>
      </c>
      <c r="E20" t="s">
        <v>3003</v>
      </c>
      <c r="F20" t="s">
        <v>126</v>
      </c>
      <c r="G20" t="s">
        <v>764</v>
      </c>
      <c r="H20" t="s">
        <v>153</v>
      </c>
      <c r="I20" t="s">
        <v>3004</v>
      </c>
      <c r="J20" s="78">
        <v>0.65</v>
      </c>
      <c r="K20" t="s">
        <v>105</v>
      </c>
      <c r="L20" s="79">
        <v>7.0900000000000005E-2</v>
      </c>
      <c r="M20" s="79">
        <v>-9.2999999999999992E-3</v>
      </c>
      <c r="N20" s="78">
        <v>5805650.3700000001</v>
      </c>
      <c r="O20" s="78">
        <v>130.85</v>
      </c>
      <c r="P20" s="78">
        <v>7596.6935091449996</v>
      </c>
      <c r="Q20" s="79">
        <v>0</v>
      </c>
      <c r="R20" s="79">
        <v>3.1099999999999999E-2</v>
      </c>
      <c r="S20" s="79">
        <v>5.0000000000000001E-4</v>
      </c>
    </row>
    <row r="21" spans="2:19">
      <c r="B21" t="s">
        <v>3005</v>
      </c>
      <c r="C21" t="s">
        <v>3006</v>
      </c>
      <c r="D21" t="s">
        <v>126</v>
      </c>
      <c r="E21" t="s">
        <v>3007</v>
      </c>
      <c r="F21" t="s">
        <v>131</v>
      </c>
      <c r="G21" t="s">
        <v>764</v>
      </c>
      <c r="H21" t="s">
        <v>153</v>
      </c>
      <c r="I21" t="s">
        <v>3008</v>
      </c>
      <c r="J21" s="78">
        <v>1.87</v>
      </c>
      <c r="K21" t="s">
        <v>105</v>
      </c>
      <c r="L21" s="79">
        <v>1.6E-2</v>
      </c>
      <c r="M21" s="79">
        <v>1.3899999999999999E-2</v>
      </c>
      <c r="N21" s="78">
        <v>5643000</v>
      </c>
      <c r="O21" s="78">
        <v>100.64</v>
      </c>
      <c r="P21" s="78">
        <v>5679.1152000000002</v>
      </c>
      <c r="Q21" s="79">
        <v>1.11E-2</v>
      </c>
      <c r="R21" s="79">
        <v>2.3199999999999998E-2</v>
      </c>
      <c r="S21" s="79">
        <v>4.0000000000000002E-4</v>
      </c>
    </row>
    <row r="22" spans="2:19">
      <c r="B22" t="s">
        <v>3009</v>
      </c>
      <c r="C22" t="s">
        <v>3010</v>
      </c>
      <c r="D22" t="s">
        <v>126</v>
      </c>
      <c r="E22" t="s">
        <v>3007</v>
      </c>
      <c r="F22" t="s">
        <v>131</v>
      </c>
      <c r="G22" t="s">
        <v>764</v>
      </c>
      <c r="H22" t="s">
        <v>153</v>
      </c>
      <c r="I22" t="s">
        <v>3011</v>
      </c>
      <c r="J22" s="78">
        <v>1.95</v>
      </c>
      <c r="K22" t="s">
        <v>105</v>
      </c>
      <c r="L22" s="79">
        <v>3.15E-2</v>
      </c>
      <c r="M22" s="79">
        <v>2.0500000000000001E-2</v>
      </c>
      <c r="N22" s="78">
        <v>11494704.52</v>
      </c>
      <c r="O22" s="78">
        <v>104</v>
      </c>
      <c r="P22" s="78">
        <v>11954.4927008</v>
      </c>
      <c r="Q22" s="79">
        <v>2.7900000000000001E-2</v>
      </c>
      <c r="R22" s="79">
        <v>4.8899999999999999E-2</v>
      </c>
      <c r="S22" s="79">
        <v>8.0000000000000004E-4</v>
      </c>
    </row>
    <row r="23" spans="2:19">
      <c r="B23" t="s">
        <v>3012</v>
      </c>
      <c r="C23" t="s">
        <v>3013</v>
      </c>
      <c r="D23" t="s">
        <v>126</v>
      </c>
      <c r="E23" t="s">
        <v>3014</v>
      </c>
      <c r="F23" t="s">
        <v>467</v>
      </c>
      <c r="G23" t="s">
        <v>879</v>
      </c>
      <c r="H23" t="s">
        <v>211</v>
      </c>
      <c r="I23" t="s">
        <v>2994</v>
      </c>
      <c r="J23" s="78">
        <v>0.6</v>
      </c>
      <c r="K23" t="s">
        <v>105</v>
      </c>
      <c r="L23" s="79">
        <v>7.0000000000000007E-2</v>
      </c>
      <c r="M23" s="79">
        <v>2.1299999999999999E-2</v>
      </c>
      <c r="N23" s="78">
        <v>213074.7</v>
      </c>
      <c r="O23" s="78">
        <v>129.56</v>
      </c>
      <c r="P23" s="78">
        <v>276.05958132000001</v>
      </c>
      <c r="Q23" s="79">
        <v>7.4000000000000003E-3</v>
      </c>
      <c r="R23" s="79">
        <v>1.1000000000000001E-3</v>
      </c>
      <c r="S23" s="79">
        <v>0</v>
      </c>
    </row>
    <row r="24" spans="2:19">
      <c r="B24" t="s">
        <v>3015</v>
      </c>
      <c r="C24" t="s">
        <v>3016</v>
      </c>
      <c r="D24" t="s">
        <v>1630</v>
      </c>
      <c r="E24" t="s">
        <v>3014</v>
      </c>
      <c r="F24" t="s">
        <v>467</v>
      </c>
      <c r="G24" t="s">
        <v>879</v>
      </c>
      <c r="H24" t="s">
        <v>211</v>
      </c>
      <c r="I24" t="s">
        <v>3017</v>
      </c>
      <c r="J24" s="78">
        <v>0.75</v>
      </c>
      <c r="K24" t="s">
        <v>105</v>
      </c>
      <c r="L24" s="79">
        <v>6.4500000000000002E-2</v>
      </c>
      <c r="M24" s="79">
        <v>4.5999999999999999E-3</v>
      </c>
      <c r="N24" s="78">
        <v>77632.69</v>
      </c>
      <c r="O24" s="78">
        <v>130.41999999999999</v>
      </c>
      <c r="P24" s="78">
        <v>122.569854298</v>
      </c>
      <c r="Q24" s="79">
        <v>1.2999999999999999E-3</v>
      </c>
      <c r="R24" s="79">
        <v>5.0000000000000001E-4</v>
      </c>
      <c r="S24" s="79">
        <v>0</v>
      </c>
    </row>
    <row r="25" spans="2:19">
      <c r="B25" t="s">
        <v>3018</v>
      </c>
      <c r="C25" t="s">
        <v>3019</v>
      </c>
      <c r="D25" t="s">
        <v>126</v>
      </c>
      <c r="E25" t="s">
        <v>3020</v>
      </c>
      <c r="F25" t="s">
        <v>2064</v>
      </c>
      <c r="G25" t="s">
        <v>3021</v>
      </c>
      <c r="H25" t="s">
        <v>211</v>
      </c>
      <c r="I25" t="s">
        <v>3022</v>
      </c>
      <c r="J25" s="78">
        <v>0</v>
      </c>
      <c r="K25" t="s">
        <v>105</v>
      </c>
      <c r="L25" s="79">
        <v>0</v>
      </c>
      <c r="M25" s="79">
        <v>0</v>
      </c>
      <c r="N25" s="78">
        <v>24353.38</v>
      </c>
      <c r="O25" s="78">
        <v>9.9999999999999995E-7</v>
      </c>
      <c r="P25" s="78">
        <v>2.4353379999999998E-7</v>
      </c>
      <c r="Q25" s="79">
        <v>0</v>
      </c>
      <c r="R25" s="79">
        <v>0</v>
      </c>
      <c r="S25" s="79">
        <v>0</v>
      </c>
    </row>
    <row r="26" spans="2:19">
      <c r="B26" t="s">
        <v>3023</v>
      </c>
      <c r="C26" t="s">
        <v>3024</v>
      </c>
      <c r="D26" t="s">
        <v>126</v>
      </c>
      <c r="E26" t="s">
        <v>3020</v>
      </c>
      <c r="F26" t="s">
        <v>2064</v>
      </c>
      <c r="G26" t="s">
        <v>3021</v>
      </c>
      <c r="H26" t="s">
        <v>211</v>
      </c>
      <c r="I26" t="s">
        <v>3022</v>
      </c>
      <c r="J26" s="78">
        <v>0</v>
      </c>
      <c r="K26" t="s">
        <v>105</v>
      </c>
      <c r="L26" s="79">
        <v>0</v>
      </c>
      <c r="M26" s="79">
        <v>0</v>
      </c>
      <c r="N26" s="78">
        <v>36583.25</v>
      </c>
      <c r="O26" s="78">
        <v>9.9999999999999995E-7</v>
      </c>
      <c r="P26" s="78">
        <v>3.658325E-7</v>
      </c>
      <c r="Q26" s="79">
        <v>0</v>
      </c>
      <c r="R26" s="79">
        <v>0</v>
      </c>
      <c r="S26" s="79">
        <v>0</v>
      </c>
    </row>
    <row r="27" spans="2:19">
      <c r="B27" t="s">
        <v>3025</v>
      </c>
      <c r="C27" t="s">
        <v>3026</v>
      </c>
      <c r="D27" t="s">
        <v>126</v>
      </c>
      <c r="E27" t="s">
        <v>3020</v>
      </c>
      <c r="F27" t="s">
        <v>2064</v>
      </c>
      <c r="G27" t="s">
        <v>3021</v>
      </c>
      <c r="H27" t="s">
        <v>211</v>
      </c>
      <c r="I27" t="s">
        <v>3022</v>
      </c>
      <c r="J27" s="78">
        <v>0</v>
      </c>
      <c r="K27" t="s">
        <v>105</v>
      </c>
      <c r="L27" s="79">
        <v>0</v>
      </c>
      <c r="M27" s="79">
        <v>0</v>
      </c>
      <c r="N27" s="78">
        <v>256092.18</v>
      </c>
      <c r="O27" s="78">
        <v>9.9999999999999995E-7</v>
      </c>
      <c r="P27" s="78">
        <v>2.5609217999999998E-6</v>
      </c>
      <c r="Q27" s="79">
        <v>3.3999999999999998E-3</v>
      </c>
      <c r="R27" s="79">
        <v>0</v>
      </c>
      <c r="S27" s="79">
        <v>0</v>
      </c>
    </row>
    <row r="28" spans="2:19">
      <c r="B28" t="s">
        <v>3027</v>
      </c>
      <c r="C28" t="s">
        <v>3028</v>
      </c>
      <c r="D28" t="s">
        <v>126</v>
      </c>
      <c r="E28" t="s">
        <v>2993</v>
      </c>
      <c r="F28" t="s">
        <v>130</v>
      </c>
      <c r="G28" t="s">
        <v>3029</v>
      </c>
      <c r="H28" t="s">
        <v>3030</v>
      </c>
      <c r="I28" t="s">
        <v>3031</v>
      </c>
      <c r="J28" s="78">
        <v>0</v>
      </c>
      <c r="K28" t="s">
        <v>105</v>
      </c>
      <c r="L28" s="79">
        <v>7.0000000000000007E-2</v>
      </c>
      <c r="M28" s="79">
        <v>0</v>
      </c>
      <c r="N28" s="78">
        <v>505971</v>
      </c>
      <c r="O28" s="78">
        <v>0</v>
      </c>
      <c r="P28" s="78">
        <v>0</v>
      </c>
      <c r="Q28" s="79">
        <v>0</v>
      </c>
      <c r="R28" s="79">
        <v>0</v>
      </c>
      <c r="S28" s="79">
        <v>0</v>
      </c>
    </row>
    <row r="29" spans="2:19">
      <c r="B29" t="s">
        <v>3032</v>
      </c>
      <c r="C29" t="s">
        <v>3033</v>
      </c>
      <c r="D29" t="s">
        <v>126</v>
      </c>
      <c r="E29" t="s">
        <v>3034</v>
      </c>
      <c r="F29" t="s">
        <v>467</v>
      </c>
      <c r="G29" t="s">
        <v>257</v>
      </c>
      <c r="H29" t="s">
        <v>906</v>
      </c>
      <c r="I29" t="s">
        <v>3035</v>
      </c>
      <c r="J29" s="78">
        <v>0</v>
      </c>
      <c r="K29" t="s">
        <v>105</v>
      </c>
      <c r="L29" s="79">
        <v>0.08</v>
      </c>
      <c r="M29" s="79">
        <v>0</v>
      </c>
      <c r="N29" s="78">
        <v>2815079.1</v>
      </c>
      <c r="O29" s="78">
        <v>9.9999999999999995E-7</v>
      </c>
      <c r="P29" s="78">
        <v>2.8150791E-5</v>
      </c>
      <c r="Q29" s="79">
        <v>2.5000000000000001E-2</v>
      </c>
      <c r="R29" s="79">
        <v>0</v>
      </c>
      <c r="S29" s="79">
        <v>0</v>
      </c>
    </row>
    <row r="30" spans="2:19">
      <c r="B30" t="s">
        <v>3036</v>
      </c>
      <c r="C30" t="s">
        <v>3037</v>
      </c>
      <c r="D30" t="s">
        <v>126</v>
      </c>
      <c r="E30" t="s">
        <v>3038</v>
      </c>
      <c r="F30" t="s">
        <v>811</v>
      </c>
      <c r="G30" t="s">
        <v>257</v>
      </c>
      <c r="H30" t="s">
        <v>906</v>
      </c>
      <c r="I30" t="s">
        <v>3039</v>
      </c>
      <c r="J30" s="78">
        <v>0</v>
      </c>
      <c r="K30" t="s">
        <v>105</v>
      </c>
      <c r="L30" s="79">
        <v>7.4499999999999997E-2</v>
      </c>
      <c r="M30" s="79">
        <v>0</v>
      </c>
      <c r="N30" s="78">
        <v>608840</v>
      </c>
      <c r="O30" s="78">
        <v>9.9999999999999995E-7</v>
      </c>
      <c r="P30" s="78">
        <v>6.0884E-6</v>
      </c>
      <c r="Q30" s="79">
        <v>1.2500000000000001E-2</v>
      </c>
      <c r="R30" s="79">
        <v>0</v>
      </c>
      <c r="S30" s="79">
        <v>0</v>
      </c>
    </row>
    <row r="31" spans="2:19">
      <c r="B31" t="s">
        <v>3040</v>
      </c>
      <c r="C31" t="s">
        <v>3041</v>
      </c>
      <c r="D31" t="s">
        <v>126</v>
      </c>
      <c r="E31" t="s">
        <v>3038</v>
      </c>
      <c r="F31" t="s">
        <v>811</v>
      </c>
      <c r="G31" t="s">
        <v>257</v>
      </c>
      <c r="H31" t="s">
        <v>906</v>
      </c>
      <c r="I31" t="s">
        <v>3042</v>
      </c>
      <c r="J31" s="78">
        <v>0</v>
      </c>
      <c r="K31" t="s">
        <v>105</v>
      </c>
      <c r="L31" s="79">
        <v>7.4999999999999997E-2</v>
      </c>
      <c r="M31" s="79">
        <v>0</v>
      </c>
      <c r="N31" s="78">
        <v>475854.14</v>
      </c>
      <c r="O31" s="78">
        <v>9.9999999999999995E-7</v>
      </c>
      <c r="P31" s="78">
        <v>4.7585413999999997E-6</v>
      </c>
      <c r="Q31" s="79">
        <v>8.3000000000000001E-3</v>
      </c>
      <c r="R31" s="79">
        <v>0</v>
      </c>
      <c r="S31" s="79">
        <v>0</v>
      </c>
    </row>
    <row r="32" spans="2:19">
      <c r="B32" t="s">
        <v>3043</v>
      </c>
      <c r="C32" t="s">
        <v>3044</v>
      </c>
      <c r="D32" t="s">
        <v>126</v>
      </c>
      <c r="E32" t="s">
        <v>3038</v>
      </c>
      <c r="F32" t="s">
        <v>811</v>
      </c>
      <c r="G32" t="s">
        <v>257</v>
      </c>
      <c r="H32" t="s">
        <v>906</v>
      </c>
      <c r="J32" s="78">
        <v>0</v>
      </c>
      <c r="K32" t="s">
        <v>105</v>
      </c>
      <c r="L32" s="79">
        <v>7.4999999999999997E-2</v>
      </c>
      <c r="M32" s="79">
        <v>0</v>
      </c>
      <c r="N32" s="78">
        <v>158617.87</v>
      </c>
      <c r="O32" s="78">
        <v>9.9999999999999995E-7</v>
      </c>
      <c r="P32" s="78">
        <v>1.5861787E-6</v>
      </c>
      <c r="Q32" s="79">
        <v>0</v>
      </c>
      <c r="R32" s="79">
        <v>0</v>
      </c>
      <c r="S32" s="79">
        <v>0</v>
      </c>
    </row>
    <row r="33" spans="2:19">
      <c r="B33" t="s">
        <v>3045</v>
      </c>
      <c r="C33" t="s">
        <v>3046</v>
      </c>
      <c r="D33" t="s">
        <v>126</v>
      </c>
      <c r="E33" t="s">
        <v>3047</v>
      </c>
      <c r="F33" t="s">
        <v>467</v>
      </c>
      <c r="G33" t="s">
        <v>257</v>
      </c>
      <c r="H33" t="s">
        <v>906</v>
      </c>
      <c r="I33" t="s">
        <v>2994</v>
      </c>
      <c r="J33" s="78">
        <v>0</v>
      </c>
      <c r="K33" t="s">
        <v>105</v>
      </c>
      <c r="L33" s="79">
        <v>6.4000000000000001E-2</v>
      </c>
      <c r="M33" s="79">
        <v>0</v>
      </c>
      <c r="N33" s="78">
        <v>2000000</v>
      </c>
      <c r="O33" s="78">
        <v>9.9999999999999995E-7</v>
      </c>
      <c r="P33" s="78">
        <v>2.0000000000000002E-5</v>
      </c>
      <c r="Q33" s="79">
        <v>1.3299999999999999E-2</v>
      </c>
      <c r="R33" s="79">
        <v>0</v>
      </c>
      <c r="S33" s="79">
        <v>0</v>
      </c>
    </row>
    <row r="34" spans="2:19">
      <c r="B34" s="80" t="s">
        <v>2978</v>
      </c>
      <c r="C34" s="16"/>
      <c r="D34" s="16"/>
      <c r="E34" s="16"/>
      <c r="J34" s="82">
        <v>4.2300000000000004</v>
      </c>
      <c r="M34" s="81">
        <v>3.2599999999999997E-2</v>
      </c>
      <c r="N34" s="82">
        <v>134660168.16999999</v>
      </c>
      <c r="P34" s="82">
        <v>139088.24703640401</v>
      </c>
      <c r="R34" s="81">
        <v>0.56879999999999997</v>
      </c>
      <c r="S34" s="81">
        <v>9.1000000000000004E-3</v>
      </c>
    </row>
    <row r="35" spans="2:19">
      <c r="B35" t="s">
        <v>3048</v>
      </c>
      <c r="C35" t="s">
        <v>3049</v>
      </c>
      <c r="D35" t="s">
        <v>126</v>
      </c>
      <c r="E35" t="s">
        <v>3050</v>
      </c>
      <c r="F35" t="s">
        <v>467</v>
      </c>
      <c r="G35" t="s">
        <v>539</v>
      </c>
      <c r="H35" t="s">
        <v>153</v>
      </c>
      <c r="I35" t="s">
        <v>3051</v>
      </c>
      <c r="J35" s="78">
        <v>4.9400000000000004</v>
      </c>
      <c r="K35" t="s">
        <v>105</v>
      </c>
      <c r="L35" s="79">
        <v>3.1E-2</v>
      </c>
      <c r="M35" s="79">
        <v>1.61E-2</v>
      </c>
      <c r="N35" s="78">
        <v>15684766.68</v>
      </c>
      <c r="O35" s="78">
        <v>107.58</v>
      </c>
      <c r="P35" s="78">
        <v>16873.671994344</v>
      </c>
      <c r="Q35" s="79">
        <v>2.3400000000000001E-2</v>
      </c>
      <c r="R35" s="79">
        <v>6.9000000000000006E-2</v>
      </c>
      <c r="S35" s="79">
        <v>1.1000000000000001E-3</v>
      </c>
    </row>
    <row r="36" spans="2:19">
      <c r="B36" t="s">
        <v>3052</v>
      </c>
      <c r="C36" t="s">
        <v>3053</v>
      </c>
      <c r="D36" t="s">
        <v>126</v>
      </c>
      <c r="E36" t="s">
        <v>609</v>
      </c>
      <c r="F36" t="s">
        <v>135</v>
      </c>
      <c r="G36" t="s">
        <v>603</v>
      </c>
      <c r="H36" t="s">
        <v>211</v>
      </c>
      <c r="I36" t="s">
        <v>396</v>
      </c>
      <c r="J36" s="78">
        <v>7.31</v>
      </c>
      <c r="K36" t="s">
        <v>105</v>
      </c>
      <c r="L36" s="79">
        <v>3.5999999999999997E-2</v>
      </c>
      <c r="M36" s="79">
        <v>3.39E-2</v>
      </c>
      <c r="N36" s="78">
        <v>24902000</v>
      </c>
      <c r="O36" s="78">
        <v>102.03</v>
      </c>
      <c r="P36" s="78">
        <v>25407.510600000001</v>
      </c>
      <c r="Q36" s="79">
        <v>4.1300000000000003E-2</v>
      </c>
      <c r="R36" s="79">
        <v>0.10390000000000001</v>
      </c>
      <c r="S36" s="79">
        <v>1.6999999999999999E-3</v>
      </c>
    </row>
    <row r="37" spans="2:19">
      <c r="B37" t="s">
        <v>3054</v>
      </c>
      <c r="C37" t="s">
        <v>3055</v>
      </c>
      <c r="D37" t="s">
        <v>126</v>
      </c>
      <c r="E37" t="s">
        <v>3056</v>
      </c>
      <c r="F37" t="s">
        <v>131</v>
      </c>
      <c r="G37" t="s">
        <v>603</v>
      </c>
      <c r="H37" t="s">
        <v>211</v>
      </c>
      <c r="I37" t="s">
        <v>702</v>
      </c>
      <c r="J37" s="78">
        <v>2.17</v>
      </c>
      <c r="K37" t="s">
        <v>105</v>
      </c>
      <c r="L37" s="79">
        <v>2.1899999999999999E-2</v>
      </c>
      <c r="M37" s="79">
        <v>7.0000000000000007E-2</v>
      </c>
      <c r="N37" s="78">
        <v>17688754.440000001</v>
      </c>
      <c r="O37" s="78">
        <v>102.5</v>
      </c>
      <c r="P37" s="78">
        <v>18130.973301000002</v>
      </c>
      <c r="Q37" s="79">
        <v>1.7600000000000001E-2</v>
      </c>
      <c r="R37" s="79">
        <v>7.4099999999999999E-2</v>
      </c>
      <c r="S37" s="79">
        <v>1.1999999999999999E-3</v>
      </c>
    </row>
    <row r="38" spans="2:19">
      <c r="B38" t="s">
        <v>3057</v>
      </c>
      <c r="C38" t="s">
        <v>3058</v>
      </c>
      <c r="D38" t="s">
        <v>126</v>
      </c>
      <c r="E38" t="s">
        <v>3056</v>
      </c>
      <c r="F38" t="s">
        <v>131</v>
      </c>
      <c r="G38" t="s">
        <v>603</v>
      </c>
      <c r="H38" t="s">
        <v>211</v>
      </c>
      <c r="I38" t="s">
        <v>1561</v>
      </c>
      <c r="J38" s="78">
        <v>1.24</v>
      </c>
      <c r="K38" t="s">
        <v>105</v>
      </c>
      <c r="L38" s="79">
        <v>1.14E-2</v>
      </c>
      <c r="M38" s="79">
        <v>9.5999999999999992E-3</v>
      </c>
      <c r="N38" s="78">
        <v>16329093</v>
      </c>
      <c r="O38" s="78">
        <v>100.51</v>
      </c>
      <c r="P38" s="78">
        <v>16412.371374300001</v>
      </c>
      <c r="Q38" s="79">
        <v>2.5600000000000001E-2</v>
      </c>
      <c r="R38" s="79">
        <v>6.7100000000000007E-2</v>
      </c>
      <c r="S38" s="79">
        <v>1.1000000000000001E-3</v>
      </c>
    </row>
    <row r="39" spans="2:19">
      <c r="B39" t="s">
        <v>3059</v>
      </c>
      <c r="C39" t="s">
        <v>3060</v>
      </c>
      <c r="D39" t="s">
        <v>126</v>
      </c>
      <c r="E39" t="s">
        <v>3061</v>
      </c>
      <c r="F39" t="s">
        <v>811</v>
      </c>
      <c r="G39" t="s">
        <v>711</v>
      </c>
      <c r="H39" t="s">
        <v>153</v>
      </c>
      <c r="I39" t="s">
        <v>3062</v>
      </c>
      <c r="J39" s="78">
        <v>3.62</v>
      </c>
      <c r="K39" t="s">
        <v>105</v>
      </c>
      <c r="L39" s="79">
        <v>3.85E-2</v>
      </c>
      <c r="M39" s="79">
        <v>2.76E-2</v>
      </c>
      <c r="N39" s="78">
        <v>24175000</v>
      </c>
      <c r="O39" s="78">
        <v>105.15</v>
      </c>
      <c r="P39" s="78">
        <v>25420.012500000001</v>
      </c>
      <c r="Q39" s="79">
        <v>1.8599999999999998E-2</v>
      </c>
      <c r="R39" s="79">
        <v>0.104</v>
      </c>
      <c r="S39" s="79">
        <v>1.6999999999999999E-3</v>
      </c>
    </row>
    <row r="40" spans="2:19">
      <c r="B40" t="s">
        <v>3063</v>
      </c>
      <c r="C40" t="s">
        <v>3064</v>
      </c>
      <c r="D40" t="s">
        <v>126</v>
      </c>
      <c r="E40" t="s">
        <v>3065</v>
      </c>
      <c r="F40" t="s">
        <v>467</v>
      </c>
      <c r="G40" t="s">
        <v>715</v>
      </c>
      <c r="H40" t="s">
        <v>211</v>
      </c>
      <c r="I40" t="s">
        <v>3066</v>
      </c>
      <c r="J40" s="78">
        <v>4.29</v>
      </c>
      <c r="K40" t="s">
        <v>105</v>
      </c>
      <c r="L40" s="79">
        <v>3.5499999999999997E-2</v>
      </c>
      <c r="M40" s="79">
        <v>1.9099999999999999E-2</v>
      </c>
      <c r="N40" s="78">
        <v>7704000</v>
      </c>
      <c r="O40" s="78">
        <v>107.19</v>
      </c>
      <c r="P40" s="78">
        <v>8257.9176000000007</v>
      </c>
      <c r="Q40" s="79">
        <v>2.5100000000000001E-2</v>
      </c>
      <c r="R40" s="79">
        <v>3.3799999999999997E-2</v>
      </c>
      <c r="S40" s="79">
        <v>5.0000000000000001E-4</v>
      </c>
    </row>
    <row r="41" spans="2:19">
      <c r="B41" t="s">
        <v>3067</v>
      </c>
      <c r="C41" t="s">
        <v>3068</v>
      </c>
      <c r="D41" t="s">
        <v>126</v>
      </c>
      <c r="E41" t="s">
        <v>3069</v>
      </c>
      <c r="F41" t="s">
        <v>131</v>
      </c>
      <c r="G41" t="s">
        <v>764</v>
      </c>
      <c r="H41" t="s">
        <v>153</v>
      </c>
      <c r="I41" t="s">
        <v>3070</v>
      </c>
      <c r="J41" s="78">
        <v>2.21</v>
      </c>
      <c r="K41" t="s">
        <v>105</v>
      </c>
      <c r="L41" s="79">
        <v>3.4200000000000001E-2</v>
      </c>
      <c r="M41" s="79">
        <v>1.78E-2</v>
      </c>
      <c r="N41" s="78">
        <v>73164.800000000003</v>
      </c>
      <c r="O41" s="78">
        <v>104.37</v>
      </c>
      <c r="P41" s="78">
        <v>76.362101760000002</v>
      </c>
      <c r="Q41" s="79">
        <v>5.0000000000000001E-4</v>
      </c>
      <c r="R41" s="79">
        <v>2.9999999999999997E-4</v>
      </c>
      <c r="S41" s="79">
        <v>0</v>
      </c>
    </row>
    <row r="42" spans="2:19">
      <c r="B42" t="s">
        <v>3071</v>
      </c>
      <c r="C42" t="s">
        <v>3072</v>
      </c>
      <c r="D42" t="s">
        <v>126</v>
      </c>
      <c r="E42" t="s">
        <v>3073</v>
      </c>
      <c r="F42" t="s">
        <v>811</v>
      </c>
      <c r="G42" t="s">
        <v>764</v>
      </c>
      <c r="H42" t="s">
        <v>153</v>
      </c>
      <c r="I42" t="s">
        <v>3074</v>
      </c>
      <c r="J42" s="78">
        <v>4.76</v>
      </c>
      <c r="K42" t="s">
        <v>105</v>
      </c>
      <c r="L42" s="79">
        <v>4.5999999999999999E-2</v>
      </c>
      <c r="M42" s="79">
        <v>2.7900000000000001E-2</v>
      </c>
      <c r="N42" s="78">
        <v>2542000</v>
      </c>
      <c r="O42" s="78">
        <v>111.29</v>
      </c>
      <c r="P42" s="78">
        <v>2828.9917999999998</v>
      </c>
      <c r="Q42" s="79">
        <v>4.4000000000000003E-3</v>
      </c>
      <c r="R42" s="79">
        <v>1.1599999999999999E-2</v>
      </c>
      <c r="S42" s="79">
        <v>2.0000000000000001E-4</v>
      </c>
    </row>
    <row r="43" spans="2:19">
      <c r="B43" t="s">
        <v>3075</v>
      </c>
      <c r="C43" t="s">
        <v>3076</v>
      </c>
      <c r="D43" t="s">
        <v>126</v>
      </c>
      <c r="E43" t="s">
        <v>3077</v>
      </c>
      <c r="F43" t="s">
        <v>811</v>
      </c>
      <c r="G43" t="s">
        <v>764</v>
      </c>
      <c r="H43" t="s">
        <v>153</v>
      </c>
      <c r="I43" t="s">
        <v>308</v>
      </c>
      <c r="J43" s="78">
        <v>5.38</v>
      </c>
      <c r="K43" t="s">
        <v>105</v>
      </c>
      <c r="L43" s="79">
        <v>4.4699999999999997E-2</v>
      </c>
      <c r="M43" s="79">
        <v>4.4600000000000001E-2</v>
      </c>
      <c r="N43" s="78">
        <v>20323000</v>
      </c>
      <c r="O43" s="78">
        <v>100.32</v>
      </c>
      <c r="P43" s="78">
        <v>20388.033599999999</v>
      </c>
      <c r="Q43" s="79">
        <v>3.1300000000000001E-2</v>
      </c>
      <c r="R43" s="79">
        <v>8.3400000000000002E-2</v>
      </c>
      <c r="S43" s="79">
        <v>1.2999999999999999E-3</v>
      </c>
    </row>
    <row r="44" spans="2:19">
      <c r="B44" t="s">
        <v>3078</v>
      </c>
      <c r="C44" t="s">
        <v>3079</v>
      </c>
      <c r="D44" t="s">
        <v>126</v>
      </c>
      <c r="E44" t="s">
        <v>3080</v>
      </c>
      <c r="F44" t="s">
        <v>811</v>
      </c>
      <c r="G44" t="s">
        <v>879</v>
      </c>
      <c r="H44" t="s">
        <v>211</v>
      </c>
      <c r="I44" t="s">
        <v>3081</v>
      </c>
      <c r="J44" s="78">
        <v>1.64</v>
      </c>
      <c r="K44" t="s">
        <v>105</v>
      </c>
      <c r="L44" s="79">
        <v>2.5700000000000001E-2</v>
      </c>
      <c r="M44" s="79">
        <v>2.4299999999999999E-2</v>
      </c>
      <c r="N44" s="78">
        <v>5130000</v>
      </c>
      <c r="O44" s="78">
        <v>100.25</v>
      </c>
      <c r="P44" s="78">
        <v>5142.8249999999998</v>
      </c>
      <c r="Q44" s="79">
        <v>2.1399999999999999E-2</v>
      </c>
      <c r="R44" s="79">
        <v>2.1000000000000001E-2</v>
      </c>
      <c r="S44" s="79">
        <v>2.9999999999999997E-4</v>
      </c>
    </row>
    <row r="45" spans="2:19">
      <c r="B45" t="s">
        <v>3082</v>
      </c>
      <c r="C45" t="s">
        <v>3083</v>
      </c>
      <c r="D45" t="s">
        <v>126</v>
      </c>
      <c r="E45" t="s">
        <v>3084</v>
      </c>
      <c r="F45" t="s">
        <v>467</v>
      </c>
      <c r="G45" t="s">
        <v>257</v>
      </c>
      <c r="H45" t="s">
        <v>906</v>
      </c>
      <c r="I45" t="s">
        <v>3085</v>
      </c>
      <c r="J45" s="78">
        <v>0</v>
      </c>
      <c r="K45" t="s">
        <v>105</v>
      </c>
      <c r="L45" s="79">
        <v>8.6499999999999994E-2</v>
      </c>
      <c r="M45" s="79">
        <v>0</v>
      </c>
      <c r="N45" s="78">
        <v>108389.25</v>
      </c>
      <c r="O45" s="78">
        <v>138</v>
      </c>
      <c r="P45" s="78">
        <v>149.57716500000001</v>
      </c>
      <c r="Q45" s="79">
        <v>4.0000000000000001E-3</v>
      </c>
      <c r="R45" s="79">
        <v>5.9999999999999995E-4</v>
      </c>
      <c r="S45" s="79">
        <v>0</v>
      </c>
    </row>
    <row r="46" spans="2:19">
      <c r="B46" s="80" t="s">
        <v>389</v>
      </c>
      <c r="C46" s="16"/>
      <c r="D46" s="16"/>
      <c r="E46" s="16"/>
      <c r="J46" s="82">
        <v>2.95</v>
      </c>
      <c r="M46" s="81">
        <v>0.17219999999999999</v>
      </c>
      <c r="N46" s="82">
        <v>246646.57</v>
      </c>
      <c r="P46" s="82">
        <v>572.37684301670402</v>
      </c>
      <c r="R46" s="81">
        <v>2.3E-3</v>
      </c>
      <c r="S46" s="81">
        <v>0</v>
      </c>
    </row>
    <row r="47" spans="2:19">
      <c r="B47" t="s">
        <v>3086</v>
      </c>
      <c r="C47" t="s">
        <v>3087</v>
      </c>
      <c r="D47" t="s">
        <v>126</v>
      </c>
      <c r="E47" t="s">
        <v>3088</v>
      </c>
      <c r="F47" t="s">
        <v>130</v>
      </c>
      <c r="G47" t="s">
        <v>3089</v>
      </c>
      <c r="H47" t="s">
        <v>211</v>
      </c>
      <c r="I47" t="s">
        <v>3022</v>
      </c>
      <c r="J47" s="78">
        <v>3.25</v>
      </c>
      <c r="K47" t="s">
        <v>109</v>
      </c>
      <c r="L47" s="79">
        <v>0.03</v>
      </c>
      <c r="M47" s="79">
        <v>0.1782</v>
      </c>
      <c r="N47" s="78">
        <v>220809</v>
      </c>
      <c r="O47" s="78">
        <v>64.459999999999994</v>
      </c>
      <c r="P47" s="78">
        <v>491.90451171839999</v>
      </c>
      <c r="Q47" s="79">
        <v>0</v>
      </c>
      <c r="R47" s="79">
        <v>2E-3</v>
      </c>
      <c r="S47" s="79">
        <v>0</v>
      </c>
    </row>
    <row r="48" spans="2:19">
      <c r="B48" t="s">
        <v>3090</v>
      </c>
      <c r="C48" t="s">
        <v>3091</v>
      </c>
      <c r="D48" t="s">
        <v>126</v>
      </c>
      <c r="E48" t="s">
        <v>3088</v>
      </c>
      <c r="F48" t="s">
        <v>130</v>
      </c>
      <c r="G48" t="s">
        <v>3089</v>
      </c>
      <c r="H48" t="s">
        <v>211</v>
      </c>
      <c r="I48" t="s">
        <v>3022</v>
      </c>
      <c r="J48" s="78">
        <v>1.08</v>
      </c>
      <c r="K48" t="s">
        <v>109</v>
      </c>
      <c r="L48" s="79">
        <v>3.1300000000000001E-2</v>
      </c>
      <c r="M48" s="79">
        <v>0.1353</v>
      </c>
      <c r="N48" s="78">
        <v>25837.57</v>
      </c>
      <c r="O48" s="78">
        <v>90.12</v>
      </c>
      <c r="P48" s="78">
        <v>80.472331298303999</v>
      </c>
      <c r="Q48" s="79">
        <v>0</v>
      </c>
      <c r="R48" s="79">
        <v>2.9999999999999997E-4</v>
      </c>
      <c r="S48" s="79">
        <v>0</v>
      </c>
    </row>
    <row r="49" spans="2:19">
      <c r="B49" s="80" t="s">
        <v>1627</v>
      </c>
      <c r="C49" s="16"/>
      <c r="D49" s="16"/>
      <c r="E49" s="16"/>
      <c r="J49" s="82">
        <v>0.97</v>
      </c>
      <c r="M49" s="81">
        <v>2.9999999999999997E-4</v>
      </c>
      <c r="N49" s="82">
        <v>4534000</v>
      </c>
      <c r="P49" s="82">
        <v>15947.394739199999</v>
      </c>
      <c r="R49" s="81">
        <v>6.5199999999999994E-2</v>
      </c>
      <c r="S49" s="81">
        <v>1E-3</v>
      </c>
    </row>
    <row r="50" spans="2:19">
      <c r="B50" t="s">
        <v>3092</v>
      </c>
      <c r="C50" t="s">
        <v>3093</v>
      </c>
      <c r="D50" t="s">
        <v>126</v>
      </c>
      <c r="E50" t="s">
        <v>3094</v>
      </c>
      <c r="F50" t="s">
        <v>806</v>
      </c>
      <c r="G50" t="s">
        <v>503</v>
      </c>
      <c r="H50" t="s">
        <v>211</v>
      </c>
      <c r="I50" t="s">
        <v>1761</v>
      </c>
      <c r="J50" s="78">
        <v>0.99</v>
      </c>
      <c r="K50" t="s">
        <v>109</v>
      </c>
      <c r="L50" s="79">
        <v>4.4400000000000002E-2</v>
      </c>
      <c r="M50" s="79">
        <v>2.9999999999999997E-4</v>
      </c>
      <c r="N50" s="78">
        <v>4264000</v>
      </c>
      <c r="O50" s="78">
        <v>101.78</v>
      </c>
      <c r="P50" s="78">
        <v>14998.691635200001</v>
      </c>
      <c r="Q50" s="79">
        <v>1.3299999999999999E-2</v>
      </c>
      <c r="R50" s="79">
        <v>6.13E-2</v>
      </c>
      <c r="S50" s="79">
        <v>1E-3</v>
      </c>
    </row>
    <row r="51" spans="2:19">
      <c r="B51" t="s">
        <v>3095</v>
      </c>
      <c r="C51" t="s">
        <v>3096</v>
      </c>
      <c r="D51" t="s">
        <v>126</v>
      </c>
      <c r="E51" t="s">
        <v>1886</v>
      </c>
      <c r="F51" t="s">
        <v>128</v>
      </c>
      <c r="G51" t="s">
        <v>603</v>
      </c>
      <c r="H51" t="s">
        <v>211</v>
      </c>
      <c r="I51" t="s">
        <v>3097</v>
      </c>
      <c r="J51" s="78">
        <v>0.7</v>
      </c>
      <c r="K51" t="s">
        <v>109</v>
      </c>
      <c r="L51" s="79">
        <v>3.6999999999999998E-2</v>
      </c>
      <c r="M51" s="79">
        <v>5.0000000000000001E-4</v>
      </c>
      <c r="N51" s="78">
        <v>270000</v>
      </c>
      <c r="O51" s="78">
        <v>101.67</v>
      </c>
      <c r="P51" s="78">
        <v>948.70310400000005</v>
      </c>
      <c r="Q51" s="79">
        <v>4.0000000000000001E-3</v>
      </c>
      <c r="R51" s="79">
        <v>3.8999999999999998E-3</v>
      </c>
      <c r="S51" s="79">
        <v>1E-4</v>
      </c>
    </row>
    <row r="52" spans="2:19">
      <c r="B52" s="80" t="s">
        <v>261</v>
      </c>
      <c r="C52" s="16"/>
      <c r="D52" s="16"/>
      <c r="E52" s="16"/>
      <c r="J52" s="82">
        <v>0</v>
      </c>
      <c r="M52" s="81">
        <v>0</v>
      </c>
      <c r="N52" s="82">
        <v>0</v>
      </c>
      <c r="P52" s="82">
        <v>0</v>
      </c>
      <c r="R52" s="81">
        <v>0</v>
      </c>
      <c r="S52" s="81">
        <v>0</v>
      </c>
    </row>
    <row r="53" spans="2:19">
      <c r="B53" s="80" t="s">
        <v>390</v>
      </c>
      <c r="C53" s="16"/>
      <c r="D53" s="16"/>
      <c r="E53" s="16"/>
      <c r="J53" s="82">
        <v>0</v>
      </c>
      <c r="M53" s="81">
        <v>0</v>
      </c>
      <c r="N53" s="82">
        <v>0</v>
      </c>
      <c r="P53" s="82">
        <v>0</v>
      </c>
      <c r="R53" s="81">
        <v>0</v>
      </c>
      <c r="S53" s="81">
        <v>0</v>
      </c>
    </row>
    <row r="54" spans="2:19">
      <c r="B54" t="s">
        <v>257</v>
      </c>
      <c r="C54" t="s">
        <v>257</v>
      </c>
      <c r="D54" s="16"/>
      <c r="E54" s="16"/>
      <c r="F54" t="s">
        <v>257</v>
      </c>
      <c r="G54" t="s">
        <v>257</v>
      </c>
      <c r="J54" s="78">
        <v>0</v>
      </c>
      <c r="K54" t="s">
        <v>257</v>
      </c>
      <c r="L54" s="79">
        <v>0</v>
      </c>
      <c r="M54" s="79">
        <v>0</v>
      </c>
      <c r="N54" s="78">
        <v>0</v>
      </c>
      <c r="O54" s="78">
        <v>0</v>
      </c>
      <c r="P54" s="78">
        <v>0</v>
      </c>
      <c r="Q54" s="79">
        <v>0</v>
      </c>
      <c r="R54" s="79">
        <v>0</v>
      </c>
      <c r="S54" s="79">
        <v>0</v>
      </c>
    </row>
    <row r="55" spans="2:19">
      <c r="B55" s="80" t="s">
        <v>391</v>
      </c>
      <c r="C55" s="16"/>
      <c r="D55" s="16"/>
      <c r="E55" s="16"/>
      <c r="J55" s="82">
        <v>0</v>
      </c>
      <c r="M55" s="81">
        <v>0</v>
      </c>
      <c r="N55" s="82">
        <v>0</v>
      </c>
      <c r="P55" s="82">
        <v>0</v>
      </c>
      <c r="R55" s="81">
        <v>0</v>
      </c>
      <c r="S55" s="81">
        <v>0</v>
      </c>
    </row>
    <row r="56" spans="2:19">
      <c r="B56" t="s">
        <v>257</v>
      </c>
      <c r="C56" t="s">
        <v>257</v>
      </c>
      <c r="D56" s="16"/>
      <c r="E56" s="16"/>
      <c r="F56" t="s">
        <v>257</v>
      </c>
      <c r="G56" t="s">
        <v>257</v>
      </c>
      <c r="J56" s="78">
        <v>0</v>
      </c>
      <c r="K56" t="s">
        <v>257</v>
      </c>
      <c r="L56" s="79">
        <v>0</v>
      </c>
      <c r="M56" s="79">
        <v>0</v>
      </c>
      <c r="N56" s="78">
        <v>0</v>
      </c>
      <c r="O56" s="78">
        <v>0</v>
      </c>
      <c r="P56" s="78">
        <v>0</v>
      </c>
      <c r="Q56" s="79">
        <v>0</v>
      </c>
      <c r="R56" s="79">
        <v>0</v>
      </c>
      <c r="S56" s="79">
        <v>0</v>
      </c>
    </row>
    <row r="57" spans="2:19">
      <c r="B57" t="s">
        <v>263</v>
      </c>
      <c r="C57" s="16"/>
      <c r="D57" s="16"/>
      <c r="E57" s="16"/>
    </row>
    <row r="58" spans="2:19">
      <c r="B58" t="s">
        <v>384</v>
      </c>
      <c r="C58" s="16"/>
      <c r="D58" s="16"/>
      <c r="E58" s="16"/>
    </row>
    <row r="59" spans="2:19">
      <c r="B59" t="s">
        <v>385</v>
      </c>
      <c r="C59" s="16"/>
      <c r="D59" s="16"/>
      <c r="E59" s="16"/>
    </row>
    <row r="60" spans="2:19">
      <c r="B60" t="s">
        <v>386</v>
      </c>
      <c r="C60" s="16"/>
      <c r="D60" s="16"/>
      <c r="E60" s="16"/>
    </row>
    <row r="61" spans="2:19">
      <c r="C61" s="16"/>
      <c r="D61" s="16"/>
      <c r="E61" s="16"/>
    </row>
    <row r="62" spans="2:19">
      <c r="C62" s="16"/>
      <c r="D62" s="16"/>
      <c r="E62" s="16"/>
    </row>
    <row r="63" spans="2:19">
      <c r="C63" s="16"/>
      <c r="D63" s="16"/>
      <c r="E63" s="16"/>
    </row>
    <row r="64" spans="2:19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I14" sqref="I1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2.7109375" style="16" bestFit="1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t="s">
        <v>197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3"/>
    </row>
    <row r="7" spans="2:98" ht="26.25" customHeight="1">
      <c r="B7" s="111" t="s">
        <v>92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3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10499566.59</v>
      </c>
      <c r="I11" s="7"/>
      <c r="J11" s="76">
        <v>273431.53533182218</v>
      </c>
      <c r="K11" s="7"/>
      <c r="L11" s="77">
        <v>1</v>
      </c>
      <c r="M11" s="77">
        <v>1.7899999999999999E-2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205</v>
      </c>
      <c r="C12" s="16"/>
      <c r="D12" s="16"/>
      <c r="E12" s="16"/>
      <c r="H12" s="82">
        <v>998165</v>
      </c>
      <c r="J12" s="82">
        <v>236583.1996854842</v>
      </c>
      <c r="L12" s="81">
        <v>0.86519999999999997</v>
      </c>
      <c r="M12" s="81">
        <v>1.54E-2</v>
      </c>
    </row>
    <row r="13" spans="2:98">
      <c r="B13" t="s">
        <v>3098</v>
      </c>
      <c r="C13" t="s">
        <v>3099</v>
      </c>
      <c r="D13" t="s">
        <v>126</v>
      </c>
      <c r="E13" t="s">
        <v>3100</v>
      </c>
      <c r="F13" t="s">
        <v>811</v>
      </c>
      <c r="G13" t="s">
        <v>105</v>
      </c>
      <c r="H13" s="78">
        <v>115593</v>
      </c>
      <c r="I13" s="78">
        <v>59513.8</v>
      </c>
      <c r="J13" s="78">
        <v>68793.786833999999</v>
      </c>
      <c r="K13" s="79">
        <v>0</v>
      </c>
      <c r="L13" s="79">
        <v>0.25159999999999999</v>
      </c>
      <c r="M13" s="79">
        <v>4.4999999999999997E-3</v>
      </c>
    </row>
    <row r="14" spans="2:98">
      <c r="B14" t="s">
        <v>3101</v>
      </c>
      <c r="C14" t="s">
        <v>3102</v>
      </c>
      <c r="D14" t="s">
        <v>126</v>
      </c>
      <c r="E14" t="s">
        <v>3103</v>
      </c>
      <c r="F14" t="s">
        <v>1264</v>
      </c>
      <c r="G14" t="s">
        <v>105</v>
      </c>
      <c r="H14" s="78">
        <v>174</v>
      </c>
      <c r="I14" s="78">
        <v>50306603.454545073</v>
      </c>
      <c r="J14" s="78">
        <v>87533.490010908194</v>
      </c>
      <c r="K14" s="79">
        <v>0</v>
      </c>
      <c r="L14" s="79">
        <v>0.3201</v>
      </c>
      <c r="M14" s="79">
        <v>5.7000000000000002E-3</v>
      </c>
    </row>
    <row r="15" spans="2:98">
      <c r="B15" t="s">
        <v>3104</v>
      </c>
      <c r="C15" t="s">
        <v>3105</v>
      </c>
      <c r="D15" t="s">
        <v>126</v>
      </c>
      <c r="E15" t="s">
        <v>3106</v>
      </c>
      <c r="F15" t="s">
        <v>467</v>
      </c>
      <c r="G15" t="s">
        <v>113</v>
      </c>
      <c r="H15" s="78">
        <v>500000</v>
      </c>
      <c r="I15" s="78">
        <v>1E-26</v>
      </c>
      <c r="J15" s="78">
        <v>1.939E-25</v>
      </c>
      <c r="K15" s="79">
        <v>0</v>
      </c>
      <c r="L15" s="79">
        <v>0</v>
      </c>
      <c r="M15" s="79">
        <v>0</v>
      </c>
    </row>
    <row r="16" spans="2:98">
      <c r="B16" t="s">
        <v>3107</v>
      </c>
      <c r="C16" t="s">
        <v>3108</v>
      </c>
      <c r="D16" t="s">
        <v>126</v>
      </c>
      <c r="E16" t="s">
        <v>3109</v>
      </c>
      <c r="F16" t="s">
        <v>130</v>
      </c>
      <c r="G16" t="s">
        <v>109</v>
      </c>
      <c r="H16" s="78">
        <v>323016</v>
      </c>
      <c r="I16" s="78">
        <v>7154</v>
      </c>
      <c r="J16" s="78">
        <v>79863.199395839998</v>
      </c>
      <c r="K16" s="79">
        <v>0</v>
      </c>
      <c r="L16" s="79">
        <v>0.29210000000000003</v>
      </c>
      <c r="M16" s="79">
        <v>5.1999999999999998E-3</v>
      </c>
    </row>
    <row r="17" spans="2:13">
      <c r="B17" t="s">
        <v>3110</v>
      </c>
      <c r="C17" t="s">
        <v>3111</v>
      </c>
      <c r="D17" t="s">
        <v>126</v>
      </c>
      <c r="E17" t="s">
        <v>3088</v>
      </c>
      <c r="F17" t="s">
        <v>130</v>
      </c>
      <c r="G17" t="s">
        <v>109</v>
      </c>
      <c r="H17" s="78">
        <v>3382</v>
      </c>
      <c r="I17" s="78">
        <v>3360</v>
      </c>
      <c r="J17" s="78">
        <v>392.72325119999999</v>
      </c>
      <c r="K17" s="79">
        <v>0</v>
      </c>
      <c r="L17" s="79">
        <v>1.4E-3</v>
      </c>
      <c r="M17" s="79">
        <v>0</v>
      </c>
    </row>
    <row r="18" spans="2:13">
      <c r="B18" t="s">
        <v>3112</v>
      </c>
      <c r="C18" t="s">
        <v>3113</v>
      </c>
      <c r="D18" t="s">
        <v>126</v>
      </c>
      <c r="E18" t="s">
        <v>3114</v>
      </c>
      <c r="F18" t="s">
        <v>135</v>
      </c>
      <c r="G18" t="s">
        <v>109</v>
      </c>
      <c r="H18" s="78">
        <v>56000</v>
      </c>
      <c r="I18" s="78">
        <v>1E-4</v>
      </c>
      <c r="J18" s="78">
        <v>1.9353600000000001E-4</v>
      </c>
      <c r="K18" s="79">
        <v>0</v>
      </c>
      <c r="L18" s="79">
        <v>0</v>
      </c>
      <c r="M18" s="79">
        <v>0</v>
      </c>
    </row>
    <row r="19" spans="2:13">
      <c r="B19" s="80" t="s">
        <v>261</v>
      </c>
      <c r="C19" s="16"/>
      <c r="D19" s="16"/>
      <c r="E19" s="16"/>
      <c r="H19" s="82">
        <v>9501401.5899999999</v>
      </c>
      <c r="J19" s="82">
        <v>36848.335646337997</v>
      </c>
      <c r="L19" s="81">
        <v>0.1348</v>
      </c>
      <c r="M19" s="81">
        <v>2.3999999999999998E-3</v>
      </c>
    </row>
    <row r="20" spans="2:13">
      <c r="B20" s="80" t="s">
        <v>390</v>
      </c>
      <c r="C20" s="16"/>
      <c r="D20" s="16"/>
      <c r="E20" s="16"/>
      <c r="H20" s="82">
        <v>0</v>
      </c>
      <c r="J20" s="82">
        <v>0</v>
      </c>
      <c r="L20" s="81">
        <v>0</v>
      </c>
      <c r="M20" s="81">
        <v>0</v>
      </c>
    </row>
    <row r="21" spans="2:13">
      <c r="B21" t="s">
        <v>257</v>
      </c>
      <c r="C21" t="s">
        <v>257</v>
      </c>
      <c r="D21" s="16"/>
      <c r="E21" s="16"/>
      <c r="F21" t="s">
        <v>257</v>
      </c>
      <c r="G21" t="s">
        <v>257</v>
      </c>
      <c r="H21" s="78">
        <v>0</v>
      </c>
      <c r="I21" s="78">
        <v>0</v>
      </c>
      <c r="J21" s="78">
        <v>0</v>
      </c>
      <c r="K21" s="79">
        <v>0</v>
      </c>
      <c r="L21" s="79">
        <v>0</v>
      </c>
      <c r="M21" s="79">
        <v>0</v>
      </c>
    </row>
    <row r="22" spans="2:13">
      <c r="B22" s="80" t="s">
        <v>391</v>
      </c>
      <c r="C22" s="16"/>
      <c r="D22" s="16"/>
      <c r="E22" s="16"/>
      <c r="H22" s="82">
        <v>9501401.5899999999</v>
      </c>
      <c r="J22" s="82">
        <v>36848.335646337997</v>
      </c>
      <c r="L22" s="81">
        <v>0.1348</v>
      </c>
      <c r="M22" s="81">
        <v>2.3999999999999998E-3</v>
      </c>
    </row>
    <row r="23" spans="2:13">
      <c r="B23" t="s">
        <v>3115</v>
      </c>
      <c r="C23" t="s">
        <v>3116</v>
      </c>
      <c r="D23" t="s">
        <v>126</v>
      </c>
      <c r="E23" t="s">
        <v>3117</v>
      </c>
      <c r="F23" t="s">
        <v>1673</v>
      </c>
      <c r="G23" t="s">
        <v>113</v>
      </c>
      <c r="H23" s="78">
        <v>7999999</v>
      </c>
      <c r="I23" s="78">
        <v>100</v>
      </c>
      <c r="J23" s="78">
        <v>31025.596121800001</v>
      </c>
      <c r="K23" s="79">
        <v>0</v>
      </c>
      <c r="L23" s="79">
        <v>0.1135</v>
      </c>
      <c r="M23" s="79">
        <v>2E-3</v>
      </c>
    </row>
    <row r="24" spans="2:13">
      <c r="B24" t="s">
        <v>3118</v>
      </c>
      <c r="C24" t="s">
        <v>3119</v>
      </c>
      <c r="D24" t="s">
        <v>126</v>
      </c>
      <c r="E24" t="s">
        <v>3103</v>
      </c>
      <c r="F24" t="s">
        <v>1673</v>
      </c>
      <c r="G24" t="s">
        <v>113</v>
      </c>
      <c r="H24" s="78">
        <v>1501402.59</v>
      </c>
      <c r="I24" s="78">
        <v>100</v>
      </c>
      <c r="J24" s="78">
        <v>5822.7395245380003</v>
      </c>
      <c r="K24" s="79">
        <v>0</v>
      </c>
      <c r="L24" s="79">
        <v>2.1299999999999999E-2</v>
      </c>
      <c r="M24" s="79">
        <v>4.0000000000000002E-4</v>
      </c>
    </row>
    <row r="25" spans="2:13">
      <c r="B25" t="s">
        <v>263</v>
      </c>
      <c r="C25" s="16"/>
      <c r="D25" s="16"/>
      <c r="E25" s="16"/>
    </row>
    <row r="26" spans="2:13">
      <c r="B26" t="s">
        <v>384</v>
      </c>
      <c r="C26" s="16"/>
      <c r="D26" s="16"/>
      <c r="E26" s="16"/>
    </row>
    <row r="27" spans="2:13">
      <c r="B27" t="s">
        <v>385</v>
      </c>
      <c r="C27" s="16"/>
      <c r="D27" s="16"/>
      <c r="E27" s="16"/>
    </row>
    <row r="28" spans="2:13">
      <c r="B28" t="s">
        <v>386</v>
      </c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19" workbookViewId="0">
      <selection activeCell="F17" sqref="F1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3"/>
    </row>
    <row r="7" spans="2:55" ht="26.25" customHeight="1">
      <c r="B7" s="111" t="s">
        <v>142</v>
      </c>
      <c r="C7" s="112"/>
      <c r="D7" s="112"/>
      <c r="E7" s="112"/>
      <c r="F7" s="112"/>
      <c r="G7" s="112"/>
      <c r="H7" s="112"/>
      <c r="I7" s="112"/>
      <c r="J7" s="112"/>
      <c r="K7" s="113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254806497.97</v>
      </c>
      <c r="G11" s="7"/>
      <c r="H11" s="76">
        <v>432734.33526532818</v>
      </c>
      <c r="I11" s="7"/>
      <c r="J11" s="77">
        <v>1</v>
      </c>
      <c r="K11" s="77">
        <v>2.8299999999999999E-2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205</v>
      </c>
      <c r="C12" s="16"/>
      <c r="F12" s="82">
        <v>194058291.34999999</v>
      </c>
      <c r="H12" s="82">
        <v>218791.95508720228</v>
      </c>
      <c r="J12" s="81">
        <v>0.50560000000000005</v>
      </c>
      <c r="K12" s="81">
        <v>1.43E-2</v>
      </c>
    </row>
    <row r="13" spans="2:55">
      <c r="B13" s="80" t="s">
        <v>3120</v>
      </c>
      <c r="C13" s="16"/>
      <c r="F13" s="82">
        <v>0</v>
      </c>
      <c r="H13" s="82">
        <v>0</v>
      </c>
      <c r="J13" s="81">
        <v>0</v>
      </c>
      <c r="K13" s="81">
        <v>0</v>
      </c>
    </row>
    <row r="14" spans="2:55">
      <c r="B14" t="s">
        <v>257</v>
      </c>
      <c r="C14" t="s">
        <v>257</v>
      </c>
      <c r="D14" t="s">
        <v>257</v>
      </c>
      <c r="F14" s="78">
        <v>0</v>
      </c>
      <c r="G14" s="78">
        <v>0</v>
      </c>
      <c r="H14" s="78">
        <v>0</v>
      </c>
      <c r="I14" s="79">
        <v>0</v>
      </c>
      <c r="J14" s="79">
        <v>0</v>
      </c>
      <c r="K14" s="79">
        <v>0</v>
      </c>
    </row>
    <row r="15" spans="2:55">
      <c r="B15" s="80" t="s">
        <v>3121</v>
      </c>
      <c r="C15" s="16"/>
      <c r="F15" s="82">
        <v>34447161</v>
      </c>
      <c r="H15" s="82">
        <v>38141.286297189901</v>
      </c>
      <c r="J15" s="81">
        <v>8.8099999999999998E-2</v>
      </c>
      <c r="K15" s="81">
        <v>2.5000000000000001E-3</v>
      </c>
    </row>
    <row r="16" spans="2:55">
      <c r="B16" t="s">
        <v>3122</v>
      </c>
      <c r="C16" t="s">
        <v>3123</v>
      </c>
      <c r="D16" t="s">
        <v>105</v>
      </c>
      <c r="E16" t="s">
        <v>3124</v>
      </c>
      <c r="F16" s="78">
        <v>14447725</v>
      </c>
      <c r="G16" s="78">
        <v>111.66418899999999</v>
      </c>
      <c r="H16" s="78">
        <v>16132.934950200301</v>
      </c>
      <c r="I16" s="79">
        <v>0</v>
      </c>
      <c r="J16" s="79">
        <v>3.73E-2</v>
      </c>
      <c r="K16" s="79">
        <v>1.1000000000000001E-3</v>
      </c>
    </row>
    <row r="17" spans="2:11">
      <c r="B17" t="s">
        <v>3125</v>
      </c>
      <c r="C17" t="s">
        <v>3126</v>
      </c>
      <c r="D17" t="s">
        <v>105</v>
      </c>
      <c r="E17" t="s">
        <v>1780</v>
      </c>
      <c r="F17" s="78">
        <v>19999436</v>
      </c>
      <c r="G17" s="78">
        <v>110.04486</v>
      </c>
      <c r="H17" s="78">
        <v>22008.351346989599</v>
      </c>
      <c r="I17" s="79">
        <v>0</v>
      </c>
      <c r="J17" s="79">
        <v>5.0900000000000001E-2</v>
      </c>
      <c r="K17" s="79">
        <v>1.4E-3</v>
      </c>
    </row>
    <row r="18" spans="2:11">
      <c r="B18" s="80" t="s">
        <v>3127</v>
      </c>
      <c r="C18" s="16"/>
      <c r="F18" s="82">
        <v>0</v>
      </c>
      <c r="H18" s="82">
        <v>0</v>
      </c>
      <c r="J18" s="81">
        <v>0</v>
      </c>
      <c r="K18" s="81">
        <v>0</v>
      </c>
    </row>
    <row r="19" spans="2:11">
      <c r="B19" t="s">
        <v>257</v>
      </c>
      <c r="C19" t="s">
        <v>257</v>
      </c>
      <c r="D19" t="s">
        <v>257</v>
      </c>
      <c r="F19" s="78">
        <v>0</v>
      </c>
      <c r="G19" s="78">
        <v>0</v>
      </c>
      <c r="H19" s="78">
        <v>0</v>
      </c>
      <c r="I19" s="79">
        <v>0</v>
      </c>
      <c r="J19" s="79">
        <v>0</v>
      </c>
      <c r="K19" s="79">
        <v>0</v>
      </c>
    </row>
    <row r="20" spans="2:11">
      <c r="B20" s="80" t="s">
        <v>3128</v>
      </c>
      <c r="C20" s="16"/>
      <c r="F20" s="82">
        <v>159611130.34999999</v>
      </c>
      <c r="H20" s="82">
        <v>180650.66879001239</v>
      </c>
      <c r="J20" s="81">
        <v>0.41749999999999998</v>
      </c>
      <c r="K20" s="81">
        <v>1.18E-2</v>
      </c>
    </row>
    <row r="21" spans="2:11">
      <c r="B21" t="s">
        <v>3129</v>
      </c>
      <c r="C21" t="s">
        <v>3130</v>
      </c>
      <c r="D21" t="s">
        <v>109</v>
      </c>
      <c r="E21" t="s">
        <v>661</v>
      </c>
      <c r="F21" s="78">
        <v>1015463.92</v>
      </c>
      <c r="G21" s="78">
        <v>95.891541000000004</v>
      </c>
      <c r="H21" s="78">
        <v>3365.2592681023002</v>
      </c>
      <c r="I21" s="79">
        <v>0</v>
      </c>
      <c r="J21" s="79">
        <v>7.7999999999999996E-3</v>
      </c>
      <c r="K21" s="79">
        <v>2.0000000000000001E-4</v>
      </c>
    </row>
    <row r="22" spans="2:11">
      <c r="B22" t="s">
        <v>3131</v>
      </c>
      <c r="C22" t="s">
        <v>3132</v>
      </c>
      <c r="D22" t="s">
        <v>109</v>
      </c>
      <c r="E22" t="s">
        <v>3133</v>
      </c>
      <c r="F22" s="78">
        <v>2042573</v>
      </c>
      <c r="G22" s="78">
        <v>59.329434000000084</v>
      </c>
      <c r="H22" s="78">
        <v>4188.1432317816498</v>
      </c>
      <c r="I22" s="79">
        <v>0</v>
      </c>
      <c r="J22" s="79">
        <v>9.7000000000000003E-3</v>
      </c>
      <c r="K22" s="79">
        <v>2.9999999999999997E-4</v>
      </c>
    </row>
    <row r="23" spans="2:11">
      <c r="B23" t="s">
        <v>3134</v>
      </c>
      <c r="C23" t="s">
        <v>3132</v>
      </c>
      <c r="D23" t="s">
        <v>109</v>
      </c>
      <c r="E23" t="s">
        <v>3135</v>
      </c>
      <c r="F23" s="78">
        <v>3058628</v>
      </c>
      <c r="G23" s="78">
        <v>90.275476000000054</v>
      </c>
      <c r="H23" s="78">
        <v>9542.6760478554406</v>
      </c>
      <c r="I23" s="79">
        <v>0</v>
      </c>
      <c r="J23" s="79">
        <v>2.2100000000000002E-2</v>
      </c>
      <c r="K23" s="79">
        <v>5.9999999999999995E-4</v>
      </c>
    </row>
    <row r="24" spans="2:11">
      <c r="B24" t="s">
        <v>3136</v>
      </c>
      <c r="C24" t="s">
        <v>3137</v>
      </c>
      <c r="D24" t="s">
        <v>109</v>
      </c>
      <c r="E24" t="s">
        <v>596</v>
      </c>
      <c r="F24" s="78">
        <v>5306831.24</v>
      </c>
      <c r="G24" s="78">
        <v>110.2922770000002</v>
      </c>
      <c r="H24" s="78">
        <v>20228.054438511401</v>
      </c>
      <c r="I24" s="79">
        <v>0</v>
      </c>
      <c r="J24" s="79">
        <v>4.6699999999999998E-2</v>
      </c>
      <c r="K24" s="79">
        <v>1.2999999999999999E-3</v>
      </c>
    </row>
    <row r="25" spans="2:11">
      <c r="B25" t="s">
        <v>3138</v>
      </c>
      <c r="C25" t="s">
        <v>3139</v>
      </c>
      <c r="D25" t="s">
        <v>105</v>
      </c>
      <c r="E25" t="s">
        <v>3140</v>
      </c>
      <c r="F25" s="78">
        <v>44118540</v>
      </c>
      <c r="G25" s="78">
        <v>107.17110899999977</v>
      </c>
      <c r="H25" s="78">
        <v>47282.328592608501</v>
      </c>
      <c r="I25" s="79">
        <v>0</v>
      </c>
      <c r="J25" s="79">
        <v>0.10929999999999999</v>
      </c>
      <c r="K25" s="79">
        <v>3.0999999999999999E-3</v>
      </c>
    </row>
    <row r="26" spans="2:11">
      <c r="B26" t="s">
        <v>3141</v>
      </c>
      <c r="C26" t="s">
        <v>3142</v>
      </c>
      <c r="D26" t="s">
        <v>105</v>
      </c>
      <c r="E26" t="s">
        <v>3143</v>
      </c>
      <c r="F26" s="78">
        <v>812278.21</v>
      </c>
      <c r="G26" s="78">
        <v>95.191398999999976</v>
      </c>
      <c r="H26" s="78">
        <v>773.21899187115798</v>
      </c>
      <c r="I26" s="79">
        <v>0</v>
      </c>
      <c r="J26" s="79">
        <v>1.8E-3</v>
      </c>
      <c r="K26" s="79">
        <v>1E-4</v>
      </c>
    </row>
    <row r="27" spans="2:11">
      <c r="B27" t="s">
        <v>3144</v>
      </c>
      <c r="C27" t="s">
        <v>3145</v>
      </c>
      <c r="D27" t="s">
        <v>105</v>
      </c>
      <c r="E27" t="s">
        <v>1571</v>
      </c>
      <c r="F27" s="78">
        <v>9702104.2400000002</v>
      </c>
      <c r="G27" s="78">
        <v>101.1256709999999</v>
      </c>
      <c r="H27" s="78">
        <v>9811.3180138194402</v>
      </c>
      <c r="I27" s="79">
        <v>0</v>
      </c>
      <c r="J27" s="79">
        <v>2.2700000000000001E-2</v>
      </c>
      <c r="K27" s="79">
        <v>5.9999999999999995E-4</v>
      </c>
    </row>
    <row r="28" spans="2:11">
      <c r="B28" t="s">
        <v>3146</v>
      </c>
      <c r="C28" t="s">
        <v>3147</v>
      </c>
      <c r="D28" t="s">
        <v>105</v>
      </c>
      <c r="E28" t="s">
        <v>1694</v>
      </c>
      <c r="F28" s="78">
        <v>61568500.719999999</v>
      </c>
      <c r="G28" s="78">
        <v>101.5873330000001</v>
      </c>
      <c r="H28" s="78">
        <v>62545.797849533803</v>
      </c>
      <c r="I28" s="79">
        <v>0</v>
      </c>
      <c r="J28" s="79">
        <v>0.14449999999999999</v>
      </c>
      <c r="K28" s="79">
        <v>4.1000000000000003E-3</v>
      </c>
    </row>
    <row r="29" spans="2:11">
      <c r="B29" t="s">
        <v>3148</v>
      </c>
      <c r="C29" t="s">
        <v>3149</v>
      </c>
      <c r="D29" t="s">
        <v>105</v>
      </c>
      <c r="E29" t="s">
        <v>3150</v>
      </c>
      <c r="F29" s="78">
        <v>9822859</v>
      </c>
      <c r="G29" s="78">
        <v>60.386136</v>
      </c>
      <c r="H29" s="78">
        <v>5931.6449948282398</v>
      </c>
      <c r="I29" s="79">
        <v>0</v>
      </c>
      <c r="J29" s="79">
        <v>1.37E-2</v>
      </c>
      <c r="K29" s="79">
        <v>4.0000000000000002E-4</v>
      </c>
    </row>
    <row r="30" spans="2:11">
      <c r="B30" t="s">
        <v>3151</v>
      </c>
      <c r="C30" t="s">
        <v>3152</v>
      </c>
      <c r="D30" t="s">
        <v>105</v>
      </c>
      <c r="E30" t="s">
        <v>3150</v>
      </c>
      <c r="F30" s="78">
        <v>6747489.3799999999</v>
      </c>
      <c r="G30" s="78">
        <v>54.609023000000036</v>
      </c>
      <c r="H30" s="78">
        <v>3684.73802744676</v>
      </c>
      <c r="I30" s="79">
        <v>0</v>
      </c>
      <c r="J30" s="79">
        <v>8.5000000000000006E-3</v>
      </c>
      <c r="K30" s="79">
        <v>2.0000000000000001E-4</v>
      </c>
    </row>
    <row r="31" spans="2:11">
      <c r="B31" t="s">
        <v>3153</v>
      </c>
      <c r="C31" t="s">
        <v>3154</v>
      </c>
      <c r="D31" t="s">
        <v>109</v>
      </c>
      <c r="E31" t="s">
        <v>3155</v>
      </c>
      <c r="F31" s="78">
        <v>682102</v>
      </c>
      <c r="G31" s="78">
        <v>105.3706039999999</v>
      </c>
      <c r="H31" s="78">
        <v>2483.9481506552502</v>
      </c>
      <c r="I31" s="79">
        <v>0</v>
      </c>
      <c r="J31" s="79">
        <v>5.7000000000000002E-3</v>
      </c>
      <c r="K31" s="79">
        <v>2.0000000000000001E-4</v>
      </c>
    </row>
    <row r="32" spans="2:11">
      <c r="B32" t="s">
        <v>3156</v>
      </c>
      <c r="C32" t="s">
        <v>3157</v>
      </c>
      <c r="D32" t="s">
        <v>109</v>
      </c>
      <c r="E32" t="s">
        <v>3158</v>
      </c>
      <c r="F32" s="78">
        <v>262691</v>
      </c>
      <c r="G32" s="78">
        <v>48.084632000000028</v>
      </c>
      <c r="H32" s="78">
        <v>436.541186236447</v>
      </c>
      <c r="I32" s="79">
        <v>0</v>
      </c>
      <c r="J32" s="79">
        <v>1E-3</v>
      </c>
      <c r="K32" s="79">
        <v>0</v>
      </c>
    </row>
    <row r="33" spans="2:11">
      <c r="B33" t="s">
        <v>3159</v>
      </c>
      <c r="C33" t="s">
        <v>3160</v>
      </c>
      <c r="D33" t="s">
        <v>105</v>
      </c>
      <c r="E33" t="s">
        <v>648</v>
      </c>
      <c r="F33" s="78">
        <v>14471069.640000001</v>
      </c>
      <c r="G33" s="78">
        <v>71.708590000000015</v>
      </c>
      <c r="H33" s="78">
        <v>10376.999996762001</v>
      </c>
      <c r="I33" s="79">
        <v>0</v>
      </c>
      <c r="J33" s="79">
        <v>2.4E-2</v>
      </c>
      <c r="K33" s="79">
        <v>6.9999999999999999E-4</v>
      </c>
    </row>
    <row r="34" spans="2:11">
      <c r="B34" s="80" t="s">
        <v>261</v>
      </c>
      <c r="C34" s="16"/>
      <c r="F34" s="82">
        <v>60748206.619999997</v>
      </c>
      <c r="H34" s="82">
        <v>213942.38017812592</v>
      </c>
      <c r="J34" s="81">
        <v>0.49440000000000001</v>
      </c>
      <c r="K34" s="81">
        <v>1.4E-2</v>
      </c>
    </row>
    <row r="35" spans="2:11">
      <c r="B35" s="80" t="s">
        <v>3161</v>
      </c>
      <c r="C35" s="16"/>
      <c r="F35" s="82">
        <v>0</v>
      </c>
      <c r="H35" s="82">
        <v>0</v>
      </c>
      <c r="J35" s="81">
        <v>0</v>
      </c>
      <c r="K35" s="81">
        <v>0</v>
      </c>
    </row>
    <row r="36" spans="2:11">
      <c r="B36" t="s">
        <v>257</v>
      </c>
      <c r="C36" t="s">
        <v>257</v>
      </c>
      <c r="D36" t="s">
        <v>257</v>
      </c>
      <c r="F36" s="78">
        <v>0</v>
      </c>
      <c r="G36" s="78">
        <v>0</v>
      </c>
      <c r="H36" s="78">
        <v>0</v>
      </c>
      <c r="I36" s="79">
        <v>0</v>
      </c>
      <c r="J36" s="79">
        <v>0</v>
      </c>
      <c r="K36" s="79">
        <v>0</v>
      </c>
    </row>
    <row r="37" spans="2:11">
      <c r="B37" s="80" t="s">
        <v>3162</v>
      </c>
      <c r="C37" s="16"/>
      <c r="F37" s="82">
        <v>12002354.529999999</v>
      </c>
      <c r="H37" s="82">
        <v>43163.242921179255</v>
      </c>
      <c r="J37" s="81">
        <v>9.9699999999999997E-2</v>
      </c>
      <c r="K37" s="81">
        <v>2.8E-3</v>
      </c>
    </row>
    <row r="38" spans="2:11">
      <c r="B38" t="s">
        <v>3163</v>
      </c>
      <c r="C38" t="s">
        <v>3164</v>
      </c>
      <c r="D38" t="s">
        <v>109</v>
      </c>
      <c r="E38" t="s">
        <v>3165</v>
      </c>
      <c r="F38" s="78">
        <v>2579.5300000000002</v>
      </c>
      <c r="G38" s="78">
        <v>1E-4</v>
      </c>
      <c r="H38" s="78">
        <v>8.9148556800000001E-6</v>
      </c>
      <c r="I38" s="79">
        <v>0</v>
      </c>
      <c r="J38" s="79">
        <v>0</v>
      </c>
      <c r="K38" s="79">
        <v>0</v>
      </c>
    </row>
    <row r="39" spans="2:11">
      <c r="B39" t="s">
        <v>3166</v>
      </c>
      <c r="C39" t="s">
        <v>3167</v>
      </c>
      <c r="D39" t="s">
        <v>109</v>
      </c>
      <c r="E39" t="s">
        <v>3168</v>
      </c>
      <c r="F39" s="78">
        <v>5999775</v>
      </c>
      <c r="G39" s="78">
        <v>110.71618000000005</v>
      </c>
      <c r="H39" s="78">
        <v>22957.2461557844</v>
      </c>
      <c r="I39" s="79">
        <v>0</v>
      </c>
      <c r="J39" s="79">
        <v>5.3100000000000001E-2</v>
      </c>
      <c r="K39" s="79">
        <v>1.5E-3</v>
      </c>
    </row>
    <row r="40" spans="2:11">
      <c r="B40" t="s">
        <v>3169</v>
      </c>
      <c r="C40" t="s">
        <v>3170</v>
      </c>
      <c r="D40" t="s">
        <v>109</v>
      </c>
      <c r="E40" t="s">
        <v>1688</v>
      </c>
      <c r="F40" s="78">
        <v>6000000</v>
      </c>
      <c r="G40" s="78">
        <v>97.444043000000022</v>
      </c>
      <c r="H40" s="78">
        <v>20205.996756479999</v>
      </c>
      <c r="I40" s="79">
        <v>0</v>
      </c>
      <c r="J40" s="79">
        <v>4.6699999999999998E-2</v>
      </c>
      <c r="K40" s="79">
        <v>1.2999999999999999E-3</v>
      </c>
    </row>
    <row r="41" spans="2:11">
      <c r="B41" s="80" t="s">
        <v>3171</v>
      </c>
      <c r="C41" s="16"/>
      <c r="F41" s="82">
        <v>42380154.259999998</v>
      </c>
      <c r="H41" s="82">
        <v>143459.61863575701</v>
      </c>
      <c r="J41" s="81">
        <v>0.33150000000000002</v>
      </c>
      <c r="K41" s="81">
        <v>9.4000000000000004E-3</v>
      </c>
    </row>
    <row r="42" spans="2:11">
      <c r="B42" t="s">
        <v>3172</v>
      </c>
      <c r="C42" t="s">
        <v>3173</v>
      </c>
      <c r="D42" t="s">
        <v>109</v>
      </c>
      <c r="E42" t="s">
        <v>297</v>
      </c>
      <c r="F42" s="78">
        <v>5000000</v>
      </c>
      <c r="G42" s="78">
        <v>100</v>
      </c>
      <c r="H42" s="78">
        <v>17280</v>
      </c>
      <c r="I42" s="79">
        <v>0</v>
      </c>
      <c r="J42" s="79">
        <v>3.9899999999999998E-2</v>
      </c>
      <c r="K42" s="79">
        <v>1.1000000000000001E-3</v>
      </c>
    </row>
    <row r="43" spans="2:11">
      <c r="B43" t="s">
        <v>3174</v>
      </c>
      <c r="C43" t="s">
        <v>3175</v>
      </c>
      <c r="D43" t="s">
        <v>109</v>
      </c>
      <c r="E43" t="s">
        <v>3150</v>
      </c>
      <c r="F43" s="78">
        <v>12385777.25</v>
      </c>
      <c r="G43" s="78">
        <v>86.943123</v>
      </c>
      <c r="H43" s="78">
        <v>37216.217833252602</v>
      </c>
      <c r="I43" s="79">
        <v>0</v>
      </c>
      <c r="J43" s="79">
        <v>8.5999999999999993E-2</v>
      </c>
      <c r="K43" s="79">
        <v>2.3999999999999998E-3</v>
      </c>
    </row>
    <row r="44" spans="2:11">
      <c r="B44" t="s">
        <v>3176</v>
      </c>
      <c r="C44" t="s">
        <v>3177</v>
      </c>
      <c r="D44" t="s">
        <v>109</v>
      </c>
      <c r="E44" t="s">
        <v>3178</v>
      </c>
      <c r="F44" s="78">
        <v>10906992.550000001</v>
      </c>
      <c r="G44" s="78">
        <v>104.80804399999997</v>
      </c>
      <c r="H44" s="78">
        <v>39506.937583843799</v>
      </c>
      <c r="I44" s="79">
        <v>0</v>
      </c>
      <c r="J44" s="79">
        <v>9.1300000000000006E-2</v>
      </c>
      <c r="K44" s="79">
        <v>2.5999999999999999E-3</v>
      </c>
    </row>
    <row r="45" spans="2:11">
      <c r="B45" t="s">
        <v>3179</v>
      </c>
      <c r="C45" t="s">
        <v>3180</v>
      </c>
      <c r="D45" t="s">
        <v>109</v>
      </c>
      <c r="E45" t="s">
        <v>396</v>
      </c>
      <c r="F45" s="78">
        <v>5087384.46</v>
      </c>
      <c r="G45" s="78">
        <v>100.77268700000002</v>
      </c>
      <c r="H45" s="78">
        <v>17717.8545274606</v>
      </c>
      <c r="I45" s="79">
        <v>0</v>
      </c>
      <c r="J45" s="79">
        <v>4.0899999999999999E-2</v>
      </c>
      <c r="K45" s="79">
        <v>1.1999999999999999E-3</v>
      </c>
    </row>
    <row r="46" spans="2:11">
      <c r="B46" t="s">
        <v>3181</v>
      </c>
      <c r="C46" t="s">
        <v>3182</v>
      </c>
      <c r="D46" t="s">
        <v>109</v>
      </c>
      <c r="E46" t="s">
        <v>3183</v>
      </c>
      <c r="F46" s="78">
        <v>9000000</v>
      </c>
      <c r="G46" s="78">
        <v>102.04028000000038</v>
      </c>
      <c r="H46" s="78">
        <v>31738.608691199999</v>
      </c>
      <c r="I46" s="79">
        <v>0</v>
      </c>
      <c r="J46" s="79">
        <v>7.3300000000000004E-2</v>
      </c>
      <c r="K46" s="79">
        <v>2.0999999999999999E-3</v>
      </c>
    </row>
    <row r="47" spans="2:11">
      <c r="B47" s="80" t="s">
        <v>3184</v>
      </c>
      <c r="C47" s="16"/>
      <c r="F47" s="82">
        <v>6365697.8300000001</v>
      </c>
      <c r="H47" s="82">
        <v>27319.518621189662</v>
      </c>
      <c r="J47" s="81">
        <v>6.3100000000000003E-2</v>
      </c>
      <c r="K47" s="81">
        <v>1.8E-3</v>
      </c>
    </row>
    <row r="48" spans="2:11">
      <c r="B48" t="s">
        <v>3185</v>
      </c>
      <c r="C48" t="s">
        <v>3186</v>
      </c>
      <c r="D48" t="s">
        <v>113</v>
      </c>
      <c r="E48" t="s">
        <v>3187</v>
      </c>
      <c r="F48" s="78">
        <v>1500000</v>
      </c>
      <c r="G48" s="78">
        <v>98.33</v>
      </c>
      <c r="H48" s="78">
        <v>5720.1510900000003</v>
      </c>
      <c r="I48" s="79">
        <v>0</v>
      </c>
      <c r="J48" s="79">
        <v>1.32E-2</v>
      </c>
      <c r="K48" s="79">
        <v>4.0000000000000002E-4</v>
      </c>
    </row>
    <row r="49" spans="2:11">
      <c r="B49" t="s">
        <v>3188</v>
      </c>
      <c r="C49" t="s">
        <v>3189</v>
      </c>
      <c r="D49" t="s">
        <v>109</v>
      </c>
      <c r="E49" t="s">
        <v>494</v>
      </c>
      <c r="F49" s="78">
        <v>263005</v>
      </c>
      <c r="G49" s="78">
        <v>100</v>
      </c>
      <c r="H49" s="78">
        <v>908.94528000000003</v>
      </c>
      <c r="I49" s="79">
        <v>0</v>
      </c>
      <c r="J49" s="79">
        <v>2.0999999999999999E-3</v>
      </c>
      <c r="K49" s="79">
        <v>1E-4</v>
      </c>
    </row>
    <row r="50" spans="2:11">
      <c r="B50" t="s">
        <v>3190</v>
      </c>
      <c r="C50" t="s">
        <v>3191</v>
      </c>
      <c r="D50" t="s">
        <v>109</v>
      </c>
      <c r="E50" t="s">
        <v>3192</v>
      </c>
      <c r="F50" s="78">
        <v>2187438</v>
      </c>
      <c r="G50" s="78">
        <v>97.43608699999993</v>
      </c>
      <c r="H50" s="78">
        <v>7365.9593989476598</v>
      </c>
      <c r="I50" s="79">
        <v>0</v>
      </c>
      <c r="J50" s="79">
        <v>1.7000000000000001E-2</v>
      </c>
      <c r="K50" s="79">
        <v>5.0000000000000001E-4</v>
      </c>
    </row>
    <row r="51" spans="2:11">
      <c r="B51" t="s">
        <v>3193</v>
      </c>
      <c r="C51" t="s">
        <v>3194</v>
      </c>
      <c r="D51" t="s">
        <v>109</v>
      </c>
      <c r="E51" t="s">
        <v>315</v>
      </c>
      <c r="F51" s="78">
        <v>2415254.83</v>
      </c>
      <c r="G51" s="78">
        <v>159.62944999999996</v>
      </c>
      <c r="H51" s="78">
        <v>13324.462852242001</v>
      </c>
      <c r="I51" s="79">
        <v>0</v>
      </c>
      <c r="J51" s="79">
        <v>3.0800000000000001E-2</v>
      </c>
      <c r="K51" s="79">
        <v>8.9999999999999998E-4</v>
      </c>
    </row>
    <row r="52" spans="2:11">
      <c r="B52" t="s">
        <v>263</v>
      </c>
      <c r="C52" s="16"/>
    </row>
    <row r="53" spans="2:11">
      <c r="B53" t="s">
        <v>384</v>
      </c>
      <c r="C53" s="16"/>
    </row>
    <row r="54" spans="2:11">
      <c r="B54" t="s">
        <v>385</v>
      </c>
      <c r="C54" s="16"/>
    </row>
    <row r="55" spans="2:11">
      <c r="B55" t="s">
        <v>386</v>
      </c>
      <c r="C55" s="16"/>
    </row>
    <row r="56" spans="2:11">
      <c r="C56" s="16"/>
    </row>
    <row r="57" spans="2:11">
      <c r="C57" s="16"/>
    </row>
    <row r="58" spans="2:11">
      <c r="C58" s="16"/>
    </row>
    <row r="59" spans="2:11">
      <c r="C59" s="16"/>
    </row>
    <row r="60" spans="2:11">
      <c r="C60" s="16"/>
    </row>
    <row r="61" spans="2:11">
      <c r="C61" s="16"/>
    </row>
    <row r="62" spans="2:11">
      <c r="C62" s="16"/>
    </row>
    <row r="63" spans="2:11">
      <c r="C63" s="16"/>
    </row>
    <row r="64" spans="2:11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4" sqref="G1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197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2"/>
      <c r="L6" s="113"/>
    </row>
    <row r="7" spans="2:59" ht="26.25" customHeight="1">
      <c r="B7" s="111" t="s">
        <v>144</v>
      </c>
      <c r="C7" s="112"/>
      <c r="D7" s="112"/>
      <c r="E7" s="112"/>
      <c r="F7" s="112"/>
      <c r="G7" s="112"/>
      <c r="H7" s="112"/>
      <c r="I7" s="112"/>
      <c r="J7" s="112"/>
      <c r="K7" s="112"/>
      <c r="L7" s="113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11782658.140000001</v>
      </c>
      <c r="H11" s="7"/>
      <c r="I11" s="76">
        <v>3284.8680516999998</v>
      </c>
      <c r="J11" s="7"/>
      <c r="K11" s="77">
        <v>1</v>
      </c>
      <c r="L11" s="77">
        <v>2.0000000000000001E-4</v>
      </c>
      <c r="M11" s="16"/>
      <c r="N11" s="16"/>
      <c r="O11" s="16"/>
      <c r="P11" s="16"/>
      <c r="BG11" s="16"/>
    </row>
    <row r="12" spans="2:59">
      <c r="B12" s="80" t="s">
        <v>3195</v>
      </c>
      <c r="C12" s="16"/>
      <c r="D12" s="16"/>
      <c r="G12" s="82">
        <v>11782658.140000001</v>
      </c>
      <c r="I12" s="82">
        <v>3284.8680516999998</v>
      </c>
      <c r="K12" s="81">
        <v>1</v>
      </c>
      <c r="L12" s="81">
        <v>2.0000000000000001E-4</v>
      </c>
    </row>
    <row r="13" spans="2:59">
      <c r="B13" t="s">
        <v>3196</v>
      </c>
      <c r="C13" t="s">
        <v>3197</v>
      </c>
      <c r="D13" t="s">
        <v>533</v>
      </c>
      <c r="E13" t="s">
        <v>105</v>
      </c>
      <c r="F13" t="s">
        <v>3198</v>
      </c>
      <c r="G13" s="78">
        <v>731399</v>
      </c>
      <c r="H13" s="78">
        <v>0.02</v>
      </c>
      <c r="I13" s="78">
        <v>0.14627979999999999</v>
      </c>
      <c r="J13" s="79">
        <v>0</v>
      </c>
      <c r="K13" s="79">
        <v>0</v>
      </c>
      <c r="L13" s="79">
        <v>0</v>
      </c>
    </row>
    <row r="14" spans="2:59">
      <c r="B14" t="s">
        <v>3199</v>
      </c>
      <c r="C14" t="s">
        <v>3200</v>
      </c>
      <c r="D14" t="s">
        <v>533</v>
      </c>
      <c r="E14" t="s">
        <v>105</v>
      </c>
      <c r="F14" t="s">
        <v>3198</v>
      </c>
      <c r="G14" s="78">
        <v>731399</v>
      </c>
      <c r="H14" s="78">
        <v>19.440000000000001</v>
      </c>
      <c r="I14" s="78">
        <v>142.18396559999999</v>
      </c>
      <c r="J14" s="79">
        <v>0</v>
      </c>
      <c r="K14" s="79">
        <v>4.3299999999999998E-2</v>
      </c>
      <c r="L14" s="79">
        <v>0</v>
      </c>
    </row>
    <row r="15" spans="2:59">
      <c r="B15" t="s">
        <v>3201</v>
      </c>
      <c r="C15" t="s">
        <v>3202</v>
      </c>
      <c r="D15" t="s">
        <v>533</v>
      </c>
      <c r="E15" t="s">
        <v>105</v>
      </c>
      <c r="F15" t="s">
        <v>3198</v>
      </c>
      <c r="G15" s="78">
        <v>731399</v>
      </c>
      <c r="H15" s="78">
        <v>5.97</v>
      </c>
      <c r="I15" s="78">
        <v>43.6645203</v>
      </c>
      <c r="J15" s="79">
        <v>0</v>
      </c>
      <c r="K15" s="79">
        <v>1.3299999999999999E-2</v>
      </c>
      <c r="L15" s="79">
        <v>0</v>
      </c>
    </row>
    <row r="16" spans="2:59">
      <c r="B16" t="s">
        <v>3203</v>
      </c>
      <c r="C16" t="s">
        <v>3204</v>
      </c>
      <c r="D16" t="s">
        <v>582</v>
      </c>
      <c r="E16" t="s">
        <v>105</v>
      </c>
      <c r="F16" t="s">
        <v>458</v>
      </c>
      <c r="G16" s="78">
        <v>9989744</v>
      </c>
      <c r="H16" s="78">
        <v>49</v>
      </c>
      <c r="I16" s="78">
        <v>4894.9745599999997</v>
      </c>
      <c r="J16" s="79">
        <v>0</v>
      </c>
      <c r="K16" s="79">
        <v>1.4902</v>
      </c>
      <c r="L16" s="79">
        <v>2.9999999999999997E-4</v>
      </c>
    </row>
    <row r="17" spans="2:12">
      <c r="B17" t="s">
        <v>3205</v>
      </c>
      <c r="C17" t="s">
        <v>3206</v>
      </c>
      <c r="D17" t="s">
        <v>582</v>
      </c>
      <c r="E17" t="s">
        <v>105</v>
      </c>
      <c r="F17" t="s">
        <v>3207</v>
      </c>
      <c r="G17" s="78">
        <v>-1817142.86</v>
      </c>
      <c r="H17" s="78">
        <v>100</v>
      </c>
      <c r="I17" s="78">
        <v>-1817.1428599999999</v>
      </c>
      <c r="J17" s="79">
        <v>0</v>
      </c>
      <c r="K17" s="79">
        <v>-0.55320000000000003</v>
      </c>
      <c r="L17" s="79">
        <v>-1E-4</v>
      </c>
    </row>
    <row r="18" spans="2:12">
      <c r="B18" t="s">
        <v>3208</v>
      </c>
      <c r="C18" t="s">
        <v>3209</v>
      </c>
      <c r="D18" t="s">
        <v>467</v>
      </c>
      <c r="E18" t="s">
        <v>105</v>
      </c>
      <c r="F18" t="s">
        <v>3210</v>
      </c>
      <c r="G18" s="78">
        <v>1375000</v>
      </c>
      <c r="H18" s="78">
        <v>1.53</v>
      </c>
      <c r="I18" s="78">
        <v>21.037500000000001</v>
      </c>
      <c r="J18" s="79">
        <v>0</v>
      </c>
      <c r="K18" s="79">
        <v>6.4000000000000003E-3</v>
      </c>
      <c r="L18" s="79">
        <v>0</v>
      </c>
    </row>
    <row r="19" spans="2:12">
      <c r="B19" t="s">
        <v>3211</v>
      </c>
      <c r="C19" t="s">
        <v>3212</v>
      </c>
      <c r="D19" t="s">
        <v>135</v>
      </c>
      <c r="E19" t="s">
        <v>105</v>
      </c>
      <c r="F19" t="s">
        <v>3213</v>
      </c>
      <c r="G19" s="78">
        <v>40860</v>
      </c>
      <c r="H19" s="78">
        <v>0.01</v>
      </c>
      <c r="I19" s="78">
        <v>4.0860000000000002E-3</v>
      </c>
      <c r="J19" s="79">
        <v>0</v>
      </c>
      <c r="K19" s="79">
        <v>0</v>
      </c>
      <c r="L19" s="79">
        <v>0</v>
      </c>
    </row>
    <row r="20" spans="2:12">
      <c r="B20" s="80" t="s">
        <v>2861</v>
      </c>
      <c r="C20" s="16"/>
      <c r="D20" s="16"/>
      <c r="G20" s="82">
        <v>0</v>
      </c>
      <c r="I20" s="82">
        <v>0</v>
      </c>
      <c r="K20" s="81">
        <v>0</v>
      </c>
      <c r="L20" s="81">
        <v>0</v>
      </c>
    </row>
    <row r="21" spans="2:12">
      <c r="B21" t="s">
        <v>257</v>
      </c>
      <c r="C21" t="s">
        <v>257</v>
      </c>
      <c r="D21" t="s">
        <v>257</v>
      </c>
      <c r="E21" t="s">
        <v>257</v>
      </c>
      <c r="G21" s="78">
        <v>0</v>
      </c>
      <c r="H21" s="78">
        <v>0</v>
      </c>
      <c r="I21" s="78">
        <v>0</v>
      </c>
      <c r="J21" s="79">
        <v>0</v>
      </c>
      <c r="K21" s="79">
        <v>0</v>
      </c>
      <c r="L21" s="79">
        <v>0</v>
      </c>
    </row>
    <row r="22" spans="2:12">
      <c r="B22" t="s">
        <v>263</v>
      </c>
      <c r="C22" s="16"/>
      <c r="D22" s="16"/>
    </row>
    <row r="23" spans="2:12">
      <c r="B23" t="s">
        <v>384</v>
      </c>
      <c r="C23" s="16"/>
      <c r="D23" s="16"/>
    </row>
    <row r="24" spans="2:12">
      <c r="B24" t="s">
        <v>385</v>
      </c>
      <c r="C24" s="16"/>
      <c r="D24" s="16"/>
    </row>
    <row r="25" spans="2:12">
      <c r="B25" t="s">
        <v>386</v>
      </c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opLeftCell="A13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2"/>
      <c r="L6" s="113"/>
    </row>
    <row r="7" spans="2:52" ht="26.25" customHeight="1">
      <c r="B7" s="111" t="s">
        <v>145</v>
      </c>
      <c r="C7" s="112"/>
      <c r="D7" s="112"/>
      <c r="E7" s="112"/>
      <c r="F7" s="112"/>
      <c r="G7" s="112"/>
      <c r="H7" s="112"/>
      <c r="I7" s="112"/>
      <c r="J7" s="112"/>
      <c r="K7" s="112"/>
      <c r="L7" s="113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7">
        <v>0</v>
      </c>
      <c r="L11" s="77">
        <v>0</v>
      </c>
      <c r="AZ11" s="16"/>
    </row>
    <row r="12" spans="2:52">
      <c r="B12" s="80" t="s">
        <v>205</v>
      </c>
      <c r="C12" s="16"/>
      <c r="D12" s="16"/>
      <c r="G12" s="82">
        <v>0</v>
      </c>
      <c r="I12" s="82">
        <v>0</v>
      </c>
      <c r="K12" s="81">
        <v>0</v>
      </c>
      <c r="L12" s="81">
        <v>0</v>
      </c>
    </row>
    <row r="13" spans="2:52">
      <c r="B13" s="80" t="s">
        <v>2862</v>
      </c>
      <c r="C13" s="16"/>
      <c r="D13" s="16"/>
      <c r="G13" s="82">
        <v>0</v>
      </c>
      <c r="I13" s="82">
        <v>0</v>
      </c>
      <c r="K13" s="81">
        <v>0</v>
      </c>
      <c r="L13" s="81">
        <v>0</v>
      </c>
    </row>
    <row r="14" spans="2:52">
      <c r="B14" t="s">
        <v>257</v>
      </c>
      <c r="C14" t="s">
        <v>257</v>
      </c>
      <c r="D14" t="s">
        <v>257</v>
      </c>
      <c r="E14" t="s">
        <v>257</v>
      </c>
      <c r="G14" s="78">
        <v>0</v>
      </c>
      <c r="H14" s="78">
        <v>0</v>
      </c>
      <c r="I14" s="78">
        <v>0</v>
      </c>
      <c r="J14" s="79">
        <v>0</v>
      </c>
      <c r="K14" s="79">
        <v>0</v>
      </c>
      <c r="L14" s="79">
        <v>0</v>
      </c>
    </row>
    <row r="15" spans="2:52">
      <c r="B15" s="80" t="s">
        <v>2865</v>
      </c>
      <c r="C15" s="16"/>
      <c r="D15" s="16"/>
      <c r="G15" s="82">
        <v>0</v>
      </c>
      <c r="I15" s="82">
        <v>0</v>
      </c>
      <c r="K15" s="81">
        <v>0</v>
      </c>
      <c r="L15" s="81">
        <v>0</v>
      </c>
    </row>
    <row r="16" spans="2:52">
      <c r="B16" t="s">
        <v>257</v>
      </c>
      <c r="C16" t="s">
        <v>257</v>
      </c>
      <c r="D16" t="s">
        <v>257</v>
      </c>
      <c r="E16" t="s">
        <v>257</v>
      </c>
      <c r="G16" s="78">
        <v>0</v>
      </c>
      <c r="H16" s="78">
        <v>0</v>
      </c>
      <c r="I16" s="78">
        <v>0</v>
      </c>
      <c r="J16" s="79">
        <v>0</v>
      </c>
      <c r="K16" s="79">
        <v>0</v>
      </c>
      <c r="L16" s="79">
        <v>0</v>
      </c>
    </row>
    <row r="17" spans="2:12">
      <c r="B17" s="80" t="s">
        <v>3214</v>
      </c>
      <c r="C17" s="16"/>
      <c r="D17" s="16"/>
      <c r="G17" s="82">
        <v>0</v>
      </c>
      <c r="I17" s="82">
        <v>0</v>
      </c>
      <c r="K17" s="81">
        <v>0</v>
      </c>
      <c r="L17" s="81">
        <v>0</v>
      </c>
    </row>
    <row r="18" spans="2:12">
      <c r="B18" t="s">
        <v>257</v>
      </c>
      <c r="C18" t="s">
        <v>257</v>
      </c>
      <c r="D18" t="s">
        <v>257</v>
      </c>
      <c r="E18" t="s">
        <v>257</v>
      </c>
      <c r="G18" s="78">
        <v>0</v>
      </c>
      <c r="H18" s="78">
        <v>0</v>
      </c>
      <c r="I18" s="78">
        <v>0</v>
      </c>
      <c r="J18" s="79">
        <v>0</v>
      </c>
      <c r="K18" s="79">
        <v>0</v>
      </c>
      <c r="L18" s="79">
        <v>0</v>
      </c>
    </row>
    <row r="19" spans="2:12">
      <c r="B19" s="80" t="s">
        <v>2866</v>
      </c>
      <c r="C19" s="16"/>
      <c r="D19" s="16"/>
      <c r="G19" s="82">
        <v>0</v>
      </c>
      <c r="I19" s="82">
        <v>0</v>
      </c>
      <c r="K19" s="81">
        <v>0</v>
      </c>
      <c r="L19" s="81">
        <v>0</v>
      </c>
    </row>
    <row r="20" spans="2:12">
      <c r="B20" t="s">
        <v>257</v>
      </c>
      <c r="C20" t="s">
        <v>257</v>
      </c>
      <c r="D20" t="s">
        <v>257</v>
      </c>
      <c r="E20" t="s">
        <v>257</v>
      </c>
      <c r="G20" s="78">
        <v>0</v>
      </c>
      <c r="H20" s="78">
        <v>0</v>
      </c>
      <c r="I20" s="78">
        <v>0</v>
      </c>
      <c r="J20" s="79">
        <v>0</v>
      </c>
      <c r="K20" s="79">
        <v>0</v>
      </c>
      <c r="L20" s="79">
        <v>0</v>
      </c>
    </row>
    <row r="21" spans="2:12">
      <c r="B21" s="80" t="s">
        <v>1627</v>
      </c>
      <c r="C21" s="16"/>
      <c r="D21" s="16"/>
      <c r="G21" s="82">
        <v>0</v>
      </c>
      <c r="I21" s="82">
        <v>0</v>
      </c>
      <c r="K21" s="81">
        <v>0</v>
      </c>
      <c r="L21" s="81">
        <v>0</v>
      </c>
    </row>
    <row r="22" spans="2:12">
      <c r="B22" t="s">
        <v>257</v>
      </c>
      <c r="C22" t="s">
        <v>257</v>
      </c>
      <c r="D22" t="s">
        <v>257</v>
      </c>
      <c r="E22" t="s">
        <v>257</v>
      </c>
      <c r="G22" s="78">
        <v>0</v>
      </c>
      <c r="H22" s="78">
        <v>0</v>
      </c>
      <c r="I22" s="78">
        <v>0</v>
      </c>
      <c r="J22" s="79">
        <v>0</v>
      </c>
      <c r="K22" s="79">
        <v>0</v>
      </c>
      <c r="L22" s="79">
        <v>0</v>
      </c>
    </row>
    <row r="23" spans="2:12">
      <c r="B23" s="80" t="s">
        <v>261</v>
      </c>
      <c r="C23" s="16"/>
      <c r="D23" s="16"/>
      <c r="G23" s="82">
        <v>0</v>
      </c>
      <c r="I23" s="82">
        <v>0</v>
      </c>
      <c r="K23" s="81">
        <v>0</v>
      </c>
      <c r="L23" s="81">
        <v>0</v>
      </c>
    </row>
    <row r="24" spans="2:12">
      <c r="B24" s="80" t="s">
        <v>2862</v>
      </c>
      <c r="C24" s="16"/>
      <c r="D24" s="16"/>
      <c r="G24" s="82">
        <v>0</v>
      </c>
      <c r="I24" s="82">
        <v>0</v>
      </c>
      <c r="K24" s="81">
        <v>0</v>
      </c>
      <c r="L24" s="81">
        <v>0</v>
      </c>
    </row>
    <row r="25" spans="2:12">
      <c r="B25" t="s">
        <v>257</v>
      </c>
      <c r="C25" t="s">
        <v>257</v>
      </c>
      <c r="D25" t="s">
        <v>257</v>
      </c>
      <c r="E25" t="s">
        <v>257</v>
      </c>
      <c r="G25" s="78">
        <v>0</v>
      </c>
      <c r="H25" s="78">
        <v>0</v>
      </c>
      <c r="I25" s="78">
        <v>0</v>
      </c>
      <c r="J25" s="79">
        <v>0</v>
      </c>
      <c r="K25" s="79">
        <v>0</v>
      </c>
      <c r="L25" s="79">
        <v>0</v>
      </c>
    </row>
    <row r="26" spans="2:12">
      <c r="B26" s="80" t="s">
        <v>2881</v>
      </c>
      <c r="C26" s="16"/>
      <c r="D26" s="16"/>
      <c r="G26" s="82">
        <v>0</v>
      </c>
      <c r="I26" s="82">
        <v>0</v>
      </c>
      <c r="K26" s="81">
        <v>0</v>
      </c>
      <c r="L26" s="81">
        <v>0</v>
      </c>
    </row>
    <row r="27" spans="2:12">
      <c r="B27" t="s">
        <v>257</v>
      </c>
      <c r="C27" t="s">
        <v>257</v>
      </c>
      <c r="D27" t="s">
        <v>257</v>
      </c>
      <c r="E27" t="s">
        <v>257</v>
      </c>
      <c r="G27" s="78">
        <v>0</v>
      </c>
      <c r="H27" s="78">
        <v>0</v>
      </c>
      <c r="I27" s="78">
        <v>0</v>
      </c>
      <c r="J27" s="79">
        <v>0</v>
      </c>
      <c r="K27" s="79">
        <v>0</v>
      </c>
      <c r="L27" s="79">
        <v>0</v>
      </c>
    </row>
    <row r="28" spans="2:12">
      <c r="B28" s="80" t="s">
        <v>2866</v>
      </c>
      <c r="C28" s="16"/>
      <c r="D28" s="16"/>
      <c r="G28" s="82">
        <v>0</v>
      </c>
      <c r="I28" s="82">
        <v>0</v>
      </c>
      <c r="K28" s="81">
        <v>0</v>
      </c>
      <c r="L28" s="81">
        <v>0</v>
      </c>
    </row>
    <row r="29" spans="2:12">
      <c r="B29" t="s">
        <v>257</v>
      </c>
      <c r="C29" t="s">
        <v>257</v>
      </c>
      <c r="D29" t="s">
        <v>257</v>
      </c>
      <c r="E29" t="s">
        <v>257</v>
      </c>
      <c r="G29" s="78">
        <v>0</v>
      </c>
      <c r="H29" s="78">
        <v>0</v>
      </c>
      <c r="I29" s="78">
        <v>0</v>
      </c>
      <c r="J29" s="79">
        <v>0</v>
      </c>
      <c r="K29" s="79">
        <v>0</v>
      </c>
      <c r="L29" s="79">
        <v>0</v>
      </c>
    </row>
    <row r="30" spans="2:12">
      <c r="B30" s="80" t="s">
        <v>2882</v>
      </c>
      <c r="C30" s="16"/>
      <c r="D30" s="16"/>
      <c r="G30" s="82">
        <v>0</v>
      </c>
      <c r="I30" s="82">
        <v>0</v>
      </c>
      <c r="K30" s="81">
        <v>0</v>
      </c>
      <c r="L30" s="81">
        <v>0</v>
      </c>
    </row>
    <row r="31" spans="2:12">
      <c r="B31" t="s">
        <v>257</v>
      </c>
      <c r="C31" t="s">
        <v>257</v>
      </c>
      <c r="D31" t="s">
        <v>257</v>
      </c>
      <c r="E31" t="s">
        <v>257</v>
      </c>
      <c r="G31" s="78">
        <v>0</v>
      </c>
      <c r="H31" s="78">
        <v>0</v>
      </c>
      <c r="I31" s="78">
        <v>0</v>
      </c>
      <c r="J31" s="79">
        <v>0</v>
      </c>
      <c r="K31" s="79">
        <v>0</v>
      </c>
      <c r="L31" s="79">
        <v>0</v>
      </c>
    </row>
    <row r="32" spans="2:12">
      <c r="B32" s="80" t="s">
        <v>1627</v>
      </c>
      <c r="C32" s="16"/>
      <c r="D32" s="16"/>
      <c r="G32" s="82">
        <v>0</v>
      </c>
      <c r="I32" s="82">
        <v>0</v>
      </c>
      <c r="K32" s="81">
        <v>0</v>
      </c>
      <c r="L32" s="81">
        <v>0</v>
      </c>
    </row>
    <row r="33" spans="2:12">
      <c r="B33" t="s">
        <v>257</v>
      </c>
      <c r="C33" t="s">
        <v>257</v>
      </c>
      <c r="D33" t="s">
        <v>257</v>
      </c>
      <c r="E33" t="s">
        <v>257</v>
      </c>
      <c r="G33" s="78">
        <v>0</v>
      </c>
      <c r="H33" s="78">
        <v>0</v>
      </c>
      <c r="I33" s="78">
        <v>0</v>
      </c>
      <c r="J33" s="79">
        <v>0</v>
      </c>
      <c r="K33" s="79">
        <v>0</v>
      </c>
      <c r="L33" s="79">
        <v>0</v>
      </c>
    </row>
    <row r="34" spans="2:12">
      <c r="B34" t="s">
        <v>263</v>
      </c>
      <c r="C34" s="16"/>
      <c r="D34" s="16"/>
    </row>
    <row r="35" spans="2:12">
      <c r="B35" t="s">
        <v>384</v>
      </c>
      <c r="C35" s="16"/>
      <c r="D35" s="16"/>
    </row>
    <row r="36" spans="2:12">
      <c r="B36" t="s">
        <v>385</v>
      </c>
      <c r="C36" s="16"/>
      <c r="D36" s="16"/>
    </row>
    <row r="37" spans="2:12">
      <c r="B37" t="s">
        <v>386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t="s">
        <v>197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101" t="s">
        <v>48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6">
        <v>903564.99239479296</v>
      </c>
      <c r="K11" s="77">
        <v>1</v>
      </c>
      <c r="L11" s="77">
        <v>5.8999999999999997E-2</v>
      </c>
    </row>
    <row r="12" spans="2:13">
      <c r="B12" s="80" t="s">
        <v>205</v>
      </c>
      <c r="C12" s="26"/>
      <c r="D12" s="27"/>
      <c r="E12" s="27"/>
      <c r="F12" s="27"/>
      <c r="G12" s="27"/>
      <c r="H12" s="27"/>
      <c r="I12" s="81">
        <v>0</v>
      </c>
      <c r="J12" s="82">
        <v>903564.99239479296</v>
      </c>
      <c r="K12" s="81">
        <v>1</v>
      </c>
      <c r="L12" s="81">
        <v>5.8999999999999997E-2</v>
      </c>
    </row>
    <row r="13" spans="2:13">
      <c r="B13" s="80" t="s">
        <v>206</v>
      </c>
      <c r="C13" s="26"/>
      <c r="D13" s="27"/>
      <c r="E13" s="27"/>
      <c r="F13" s="27"/>
      <c r="G13" s="27"/>
      <c r="H13" s="27"/>
      <c r="I13" s="81">
        <v>0</v>
      </c>
      <c r="J13" s="82">
        <v>790613.94417999999</v>
      </c>
      <c r="K13" s="81">
        <v>0.875</v>
      </c>
      <c r="L13" s="81">
        <v>5.16E-2</v>
      </c>
    </row>
    <row r="14" spans="2:13">
      <c r="B14" t="s">
        <v>207</v>
      </c>
      <c r="C14" t="s">
        <v>208</v>
      </c>
      <c r="D14" t="s">
        <v>209</v>
      </c>
      <c r="E14" t="s">
        <v>210</v>
      </c>
      <c r="F14" t="s">
        <v>211</v>
      </c>
      <c r="G14" t="s">
        <v>105</v>
      </c>
      <c r="H14" s="79">
        <v>0</v>
      </c>
      <c r="I14" s="79">
        <v>0</v>
      </c>
      <c r="J14" s="78">
        <v>6.45E-3</v>
      </c>
      <c r="K14" s="79">
        <v>0</v>
      </c>
      <c r="L14" s="79">
        <v>0</v>
      </c>
    </row>
    <row r="15" spans="2:13">
      <c r="B15" t="s">
        <v>212</v>
      </c>
      <c r="C15" t="s">
        <v>213</v>
      </c>
      <c r="D15" t="s">
        <v>214</v>
      </c>
      <c r="E15" t="s">
        <v>215</v>
      </c>
      <c r="F15" t="s">
        <v>211</v>
      </c>
      <c r="G15" t="s">
        <v>105</v>
      </c>
      <c r="H15" s="79">
        <v>0</v>
      </c>
      <c r="I15" s="79">
        <v>0</v>
      </c>
      <c r="J15" s="78">
        <v>5233.4014699999998</v>
      </c>
      <c r="K15" s="79">
        <v>5.7999999999999996E-3</v>
      </c>
      <c r="L15" s="79">
        <v>2.9999999999999997E-4</v>
      </c>
    </row>
    <row r="16" spans="2:13">
      <c r="B16" t="s">
        <v>216</v>
      </c>
      <c r="C16" t="s">
        <v>217</v>
      </c>
      <c r="D16" t="s">
        <v>218</v>
      </c>
      <c r="E16" t="s">
        <v>215</v>
      </c>
      <c r="F16" t="s">
        <v>211</v>
      </c>
      <c r="G16" t="s">
        <v>105</v>
      </c>
      <c r="H16" s="79">
        <v>0</v>
      </c>
      <c r="I16" s="79">
        <v>0</v>
      </c>
      <c r="J16" s="78">
        <v>873453.98</v>
      </c>
      <c r="K16" s="79">
        <v>0.9667</v>
      </c>
      <c r="L16" s="79">
        <v>5.7000000000000002E-2</v>
      </c>
    </row>
    <row r="17" spans="2:12">
      <c r="B17" t="s">
        <v>219</v>
      </c>
      <c r="C17" t="s">
        <v>217</v>
      </c>
      <c r="D17" t="s">
        <v>218</v>
      </c>
      <c r="E17" t="s">
        <v>215</v>
      </c>
      <c r="F17" t="s">
        <v>211</v>
      </c>
      <c r="G17" t="s">
        <v>105</v>
      </c>
      <c r="H17" s="79">
        <v>0</v>
      </c>
      <c r="I17" s="79">
        <v>0</v>
      </c>
      <c r="J17" s="78">
        <v>4867.23002</v>
      </c>
      <c r="K17" s="79">
        <v>5.4000000000000003E-3</v>
      </c>
      <c r="L17" s="79">
        <v>2.9999999999999997E-4</v>
      </c>
    </row>
    <row r="18" spans="2:12">
      <c r="B18" t="s">
        <v>220</v>
      </c>
      <c r="C18" t="s">
        <v>217</v>
      </c>
      <c r="D18" t="s">
        <v>218</v>
      </c>
      <c r="E18" t="s">
        <v>215</v>
      </c>
      <c r="F18" t="s">
        <v>211</v>
      </c>
      <c r="G18" t="s">
        <v>105</v>
      </c>
      <c r="H18" s="79">
        <v>0</v>
      </c>
      <c r="I18" s="79">
        <v>0</v>
      </c>
      <c r="J18" s="78">
        <v>-92940.673760000005</v>
      </c>
      <c r="K18" s="79">
        <v>-0.10290000000000001</v>
      </c>
      <c r="L18" s="79">
        <v>-6.1000000000000004E-3</v>
      </c>
    </row>
    <row r="19" spans="2:12">
      <c r="B19" s="80" t="s">
        <v>221</v>
      </c>
      <c r="D19" s="16"/>
      <c r="I19" s="81">
        <v>0</v>
      </c>
      <c r="J19" s="82">
        <v>105718.769374793</v>
      </c>
      <c r="K19" s="81">
        <v>0.11700000000000001</v>
      </c>
      <c r="L19" s="81">
        <v>6.8999999999999999E-3</v>
      </c>
    </row>
    <row r="20" spans="2:12">
      <c r="B20" t="s">
        <v>222</v>
      </c>
      <c r="C20" t="s">
        <v>223</v>
      </c>
      <c r="D20" t="s">
        <v>214</v>
      </c>
      <c r="E20" t="s">
        <v>215</v>
      </c>
      <c r="F20" t="s">
        <v>211</v>
      </c>
      <c r="G20" t="s">
        <v>113</v>
      </c>
      <c r="H20" s="79">
        <v>0</v>
      </c>
      <c r="I20" s="79">
        <v>0</v>
      </c>
      <c r="J20" s="78">
        <v>1.1538032819999999</v>
      </c>
      <c r="K20" s="79">
        <v>0</v>
      </c>
      <c r="L20" s="79">
        <v>0</v>
      </c>
    </row>
    <row r="21" spans="2:12">
      <c r="B21" t="s">
        <v>224</v>
      </c>
      <c r="C21" t="s">
        <v>225</v>
      </c>
      <c r="D21" t="s">
        <v>218</v>
      </c>
      <c r="E21" t="s">
        <v>215</v>
      </c>
      <c r="F21" t="s">
        <v>211</v>
      </c>
      <c r="G21" t="s">
        <v>113</v>
      </c>
      <c r="H21" s="79">
        <v>0</v>
      </c>
      <c r="I21" s="79">
        <v>0</v>
      </c>
      <c r="J21" s="78">
        <v>26237.710482384002</v>
      </c>
      <c r="K21" s="79">
        <v>2.9000000000000001E-2</v>
      </c>
      <c r="L21" s="79">
        <v>1.6999999999999999E-3</v>
      </c>
    </row>
    <row r="22" spans="2:12">
      <c r="B22" t="s">
        <v>226</v>
      </c>
      <c r="C22" t="s">
        <v>225</v>
      </c>
      <c r="D22" t="s">
        <v>218</v>
      </c>
      <c r="E22" t="s">
        <v>215</v>
      </c>
      <c r="F22" t="s">
        <v>211</v>
      </c>
      <c r="G22" t="s">
        <v>113</v>
      </c>
      <c r="H22" s="79">
        <v>0</v>
      </c>
      <c r="I22" s="79">
        <v>0</v>
      </c>
      <c r="J22" s="78">
        <v>-2134.7314554159998</v>
      </c>
      <c r="K22" s="79">
        <v>-2.3999999999999998E-3</v>
      </c>
      <c r="L22" s="79">
        <v>-1E-4</v>
      </c>
    </row>
    <row r="23" spans="2:12">
      <c r="B23" t="s">
        <v>227</v>
      </c>
      <c r="C23" t="s">
        <v>228</v>
      </c>
      <c r="D23" t="s">
        <v>209</v>
      </c>
      <c r="E23" t="s">
        <v>210</v>
      </c>
      <c r="F23" t="s">
        <v>211</v>
      </c>
      <c r="G23" t="s">
        <v>109</v>
      </c>
      <c r="H23" s="79">
        <v>0</v>
      </c>
      <c r="I23" s="79">
        <v>0</v>
      </c>
      <c r="J23" s="78">
        <v>2.2394879999999999E-2</v>
      </c>
      <c r="K23" s="79">
        <v>0</v>
      </c>
      <c r="L23" s="79">
        <v>0</v>
      </c>
    </row>
    <row r="24" spans="2:12">
      <c r="B24" t="s">
        <v>229</v>
      </c>
      <c r="C24" t="s">
        <v>230</v>
      </c>
      <c r="D24" t="s">
        <v>231</v>
      </c>
      <c r="E24" t="s">
        <v>215</v>
      </c>
      <c r="F24" t="s">
        <v>211</v>
      </c>
      <c r="G24" t="s">
        <v>109</v>
      </c>
      <c r="H24" s="79">
        <v>0</v>
      </c>
      <c r="I24" s="79">
        <v>0</v>
      </c>
      <c r="J24" s="78">
        <v>391.57046783999999</v>
      </c>
      <c r="K24" s="79">
        <v>4.0000000000000002E-4</v>
      </c>
      <c r="L24" s="79">
        <v>0</v>
      </c>
    </row>
    <row r="25" spans="2:12">
      <c r="B25" t="s">
        <v>232</v>
      </c>
      <c r="C25" t="s">
        <v>233</v>
      </c>
      <c r="D25" t="s">
        <v>214</v>
      </c>
      <c r="E25" t="s">
        <v>215</v>
      </c>
      <c r="F25" t="s">
        <v>211</v>
      </c>
      <c r="G25" t="s">
        <v>109</v>
      </c>
      <c r="H25" s="79">
        <v>0</v>
      </c>
      <c r="I25" s="79">
        <v>0</v>
      </c>
      <c r="J25" s="78">
        <v>6512.0101286400004</v>
      </c>
      <c r="K25" s="79">
        <v>7.1999999999999998E-3</v>
      </c>
      <c r="L25" s="79">
        <v>4.0000000000000002E-4</v>
      </c>
    </row>
    <row r="26" spans="2:12">
      <c r="B26" t="s">
        <v>234</v>
      </c>
      <c r="C26" t="s">
        <v>235</v>
      </c>
      <c r="D26" t="s">
        <v>218</v>
      </c>
      <c r="E26" t="s">
        <v>215</v>
      </c>
      <c r="F26" t="s">
        <v>211</v>
      </c>
      <c r="G26" t="s">
        <v>109</v>
      </c>
      <c r="H26" s="79">
        <v>0</v>
      </c>
      <c r="I26" s="79">
        <v>0</v>
      </c>
      <c r="J26" s="78">
        <v>73012.517268480005</v>
      </c>
      <c r="K26" s="79">
        <v>8.0799999999999997E-2</v>
      </c>
      <c r="L26" s="79">
        <v>4.7999999999999996E-3</v>
      </c>
    </row>
    <row r="27" spans="2:12">
      <c r="B27" t="s">
        <v>236</v>
      </c>
      <c r="C27" t="s">
        <v>235</v>
      </c>
      <c r="D27" t="s">
        <v>218</v>
      </c>
      <c r="E27" t="s">
        <v>215</v>
      </c>
      <c r="F27" t="s">
        <v>211</v>
      </c>
      <c r="G27" t="s">
        <v>109</v>
      </c>
      <c r="H27" s="79">
        <v>0</v>
      </c>
      <c r="I27" s="79">
        <v>0</v>
      </c>
      <c r="J27" s="78">
        <v>1285.3316044799999</v>
      </c>
      <c r="K27" s="79">
        <v>1.4E-3</v>
      </c>
      <c r="L27" s="79">
        <v>1E-4</v>
      </c>
    </row>
    <row r="28" spans="2:12">
      <c r="B28" t="s">
        <v>237</v>
      </c>
      <c r="C28" t="s">
        <v>235</v>
      </c>
      <c r="D28" t="s">
        <v>218</v>
      </c>
      <c r="E28" t="s">
        <v>215</v>
      </c>
      <c r="F28" t="s">
        <v>211</v>
      </c>
      <c r="G28" t="s">
        <v>109</v>
      </c>
      <c r="H28" s="79">
        <v>0</v>
      </c>
      <c r="I28" s="79">
        <v>0</v>
      </c>
      <c r="J28" s="78">
        <v>-931.80945024000005</v>
      </c>
      <c r="K28" s="79">
        <v>-1E-3</v>
      </c>
      <c r="L28" s="79">
        <v>-1E-4</v>
      </c>
    </row>
    <row r="29" spans="2:12">
      <c r="B29" t="s">
        <v>238</v>
      </c>
      <c r="C29" t="s">
        <v>239</v>
      </c>
      <c r="D29" t="s">
        <v>218</v>
      </c>
      <c r="E29" t="s">
        <v>215</v>
      </c>
      <c r="F29" t="s">
        <v>211</v>
      </c>
      <c r="G29" t="s">
        <v>123</v>
      </c>
      <c r="H29" s="79">
        <v>0</v>
      </c>
      <c r="I29" s="79">
        <v>0</v>
      </c>
      <c r="J29" s="78">
        <v>3.8713141769999999</v>
      </c>
      <c r="K29" s="79">
        <v>0</v>
      </c>
      <c r="L29" s="79">
        <v>0</v>
      </c>
    </row>
    <row r="30" spans="2:12">
      <c r="B30" t="s">
        <v>240</v>
      </c>
      <c r="C30" t="s">
        <v>241</v>
      </c>
      <c r="D30" t="s">
        <v>218</v>
      </c>
      <c r="E30" t="s">
        <v>215</v>
      </c>
      <c r="F30" t="s">
        <v>211</v>
      </c>
      <c r="G30" t="s">
        <v>204</v>
      </c>
      <c r="H30" s="79">
        <v>0</v>
      </c>
      <c r="I30" s="79">
        <v>0</v>
      </c>
      <c r="J30" s="78">
        <v>6080.0248478670001</v>
      </c>
      <c r="K30" s="79">
        <v>6.7000000000000002E-3</v>
      </c>
      <c r="L30" s="79">
        <v>4.0000000000000002E-4</v>
      </c>
    </row>
    <row r="31" spans="2:12">
      <c r="B31" t="s">
        <v>242</v>
      </c>
      <c r="C31" t="s">
        <v>241</v>
      </c>
      <c r="D31" t="s">
        <v>218</v>
      </c>
      <c r="E31" t="s">
        <v>215</v>
      </c>
      <c r="F31" t="s">
        <v>211</v>
      </c>
      <c r="G31" t="s">
        <v>204</v>
      </c>
      <c r="H31" s="79">
        <v>0</v>
      </c>
      <c r="I31" s="79">
        <v>0</v>
      </c>
      <c r="J31" s="78">
        <v>-6080.0248478670001</v>
      </c>
      <c r="K31" s="79">
        <v>-6.7000000000000002E-3</v>
      </c>
      <c r="L31" s="79">
        <v>-4.0000000000000002E-4</v>
      </c>
    </row>
    <row r="32" spans="2:12">
      <c r="B32" t="s">
        <v>243</v>
      </c>
      <c r="C32" t="s">
        <v>244</v>
      </c>
      <c r="D32" t="s">
        <v>218</v>
      </c>
      <c r="E32" t="s">
        <v>215</v>
      </c>
      <c r="F32" t="s">
        <v>211</v>
      </c>
      <c r="G32" t="s">
        <v>126</v>
      </c>
      <c r="H32" s="79">
        <v>0</v>
      </c>
      <c r="I32" s="79">
        <v>0</v>
      </c>
      <c r="J32" s="78">
        <v>629.63376000000005</v>
      </c>
      <c r="K32" s="79">
        <v>6.9999999999999999E-4</v>
      </c>
      <c r="L32" s="79">
        <v>0</v>
      </c>
    </row>
    <row r="33" spans="2:12">
      <c r="B33" t="s">
        <v>245</v>
      </c>
      <c r="C33" t="s">
        <v>246</v>
      </c>
      <c r="D33" t="s">
        <v>218</v>
      </c>
      <c r="E33" t="s">
        <v>215</v>
      </c>
      <c r="F33" t="s">
        <v>211</v>
      </c>
      <c r="G33" t="s">
        <v>126</v>
      </c>
      <c r="H33" s="79">
        <v>0</v>
      </c>
      <c r="I33" s="79">
        <v>0</v>
      </c>
      <c r="J33" s="78">
        <v>237.12974664399999</v>
      </c>
      <c r="K33" s="79">
        <v>2.9999999999999997E-4</v>
      </c>
      <c r="L33" s="79">
        <v>0</v>
      </c>
    </row>
    <row r="34" spans="2:12">
      <c r="B34" t="s">
        <v>247</v>
      </c>
      <c r="C34" t="s">
        <v>248</v>
      </c>
      <c r="D34" t="s">
        <v>218</v>
      </c>
      <c r="E34" t="s">
        <v>215</v>
      </c>
      <c r="F34" t="s">
        <v>211</v>
      </c>
      <c r="G34" t="s">
        <v>203</v>
      </c>
      <c r="H34" s="79">
        <v>0</v>
      </c>
      <c r="I34" s="79">
        <v>0</v>
      </c>
      <c r="J34" s="78">
        <v>200.97173524999999</v>
      </c>
      <c r="K34" s="79">
        <v>2.0000000000000001E-4</v>
      </c>
      <c r="L34" s="79">
        <v>0</v>
      </c>
    </row>
    <row r="35" spans="2:12">
      <c r="B35" t="s">
        <v>249</v>
      </c>
      <c r="C35" t="s">
        <v>250</v>
      </c>
      <c r="D35" t="s">
        <v>218</v>
      </c>
      <c r="E35" t="s">
        <v>215</v>
      </c>
      <c r="F35" t="s">
        <v>211</v>
      </c>
      <c r="G35" t="s">
        <v>116</v>
      </c>
      <c r="H35" s="79">
        <v>0</v>
      </c>
      <c r="I35" s="79">
        <v>0</v>
      </c>
      <c r="J35" s="78">
        <v>273.38757439199998</v>
      </c>
      <c r="K35" s="79">
        <v>2.9999999999999997E-4</v>
      </c>
      <c r="L35" s="79">
        <v>0</v>
      </c>
    </row>
    <row r="36" spans="2:12">
      <c r="B36" s="80" t="s">
        <v>251</v>
      </c>
      <c r="D36" s="16"/>
      <c r="I36" s="81">
        <v>0</v>
      </c>
      <c r="J36" s="82">
        <v>7232.2788399999999</v>
      </c>
      <c r="K36" s="81">
        <v>8.0000000000000002E-3</v>
      </c>
      <c r="L36" s="81">
        <v>5.0000000000000001E-4</v>
      </c>
    </row>
    <row r="37" spans="2:12">
      <c r="B37" t="s">
        <v>252</v>
      </c>
      <c r="C37" t="s">
        <v>253</v>
      </c>
      <c r="D37" t="s">
        <v>231</v>
      </c>
      <c r="E37" t="s">
        <v>215</v>
      </c>
      <c r="F37" t="s">
        <v>211</v>
      </c>
      <c r="G37" t="s">
        <v>105</v>
      </c>
      <c r="H37" s="79">
        <v>0</v>
      </c>
      <c r="I37" s="79">
        <v>0</v>
      </c>
      <c r="J37" s="78">
        <v>7228.1538499999997</v>
      </c>
      <c r="K37" s="79">
        <v>8.0000000000000002E-3</v>
      </c>
      <c r="L37" s="79">
        <v>5.0000000000000001E-4</v>
      </c>
    </row>
    <row r="38" spans="2:12">
      <c r="B38" t="s">
        <v>254</v>
      </c>
      <c r="C38" t="s">
        <v>255</v>
      </c>
      <c r="D38" t="s">
        <v>214</v>
      </c>
      <c r="E38" t="s">
        <v>215</v>
      </c>
      <c r="F38" t="s">
        <v>211</v>
      </c>
      <c r="G38" t="s">
        <v>105</v>
      </c>
      <c r="H38" s="79">
        <v>0</v>
      </c>
      <c r="I38" s="79">
        <v>0</v>
      </c>
      <c r="J38" s="78">
        <v>4.1249900000000004</v>
      </c>
      <c r="K38" s="79">
        <v>0</v>
      </c>
      <c r="L38" s="79">
        <v>0</v>
      </c>
    </row>
    <row r="39" spans="2:12">
      <c r="B39" s="80" t="s">
        <v>256</v>
      </c>
      <c r="D39" s="16"/>
      <c r="I39" s="81">
        <v>0</v>
      </c>
      <c r="J39" s="82">
        <v>0</v>
      </c>
      <c r="K39" s="81">
        <v>0</v>
      </c>
      <c r="L39" s="81">
        <v>0</v>
      </c>
    </row>
    <row r="40" spans="2:12">
      <c r="B40" t="s">
        <v>257</v>
      </c>
      <c r="C40" t="s">
        <v>257</v>
      </c>
      <c r="D40" s="16"/>
      <c r="E40" t="s">
        <v>257</v>
      </c>
      <c r="G40" t="s">
        <v>257</v>
      </c>
      <c r="H40" s="79">
        <v>0</v>
      </c>
      <c r="I40" s="79">
        <v>0</v>
      </c>
      <c r="J40" s="78">
        <v>0</v>
      </c>
      <c r="K40" s="79">
        <v>0</v>
      </c>
      <c r="L40" s="79">
        <v>0</v>
      </c>
    </row>
    <row r="41" spans="2:12">
      <c r="B41" s="80" t="s">
        <v>258</v>
      </c>
      <c r="D41" s="16"/>
      <c r="I41" s="81">
        <v>0</v>
      </c>
      <c r="J41" s="82">
        <v>0</v>
      </c>
      <c r="K41" s="81">
        <v>0</v>
      </c>
      <c r="L41" s="81">
        <v>0</v>
      </c>
    </row>
    <row r="42" spans="2:12">
      <c r="B42" t="s">
        <v>257</v>
      </c>
      <c r="C42" t="s">
        <v>257</v>
      </c>
      <c r="D42" s="16"/>
      <c r="E42" t="s">
        <v>257</v>
      </c>
      <c r="G42" t="s">
        <v>257</v>
      </c>
      <c r="H42" s="79">
        <v>0</v>
      </c>
      <c r="I42" s="79">
        <v>0</v>
      </c>
      <c r="J42" s="78">
        <v>0</v>
      </c>
      <c r="K42" s="79">
        <v>0</v>
      </c>
      <c r="L42" s="79">
        <v>0</v>
      </c>
    </row>
    <row r="43" spans="2:12">
      <c r="B43" s="80" t="s">
        <v>259</v>
      </c>
      <c r="D43" s="16"/>
      <c r="I43" s="81">
        <v>0</v>
      </c>
      <c r="J43" s="82">
        <v>0</v>
      </c>
      <c r="K43" s="81">
        <v>0</v>
      </c>
      <c r="L43" s="81">
        <v>0</v>
      </c>
    </row>
    <row r="44" spans="2:12">
      <c r="B44" t="s">
        <v>257</v>
      </c>
      <c r="C44" t="s">
        <v>257</v>
      </c>
      <c r="D44" s="16"/>
      <c r="E44" t="s">
        <v>257</v>
      </c>
      <c r="G44" t="s">
        <v>257</v>
      </c>
      <c r="H44" s="79">
        <v>0</v>
      </c>
      <c r="I44" s="79">
        <v>0</v>
      </c>
      <c r="J44" s="78">
        <v>0</v>
      </c>
      <c r="K44" s="79">
        <v>0</v>
      </c>
      <c r="L44" s="79">
        <v>0</v>
      </c>
    </row>
    <row r="45" spans="2:12">
      <c r="B45" s="80" t="s">
        <v>260</v>
      </c>
      <c r="D45" s="16"/>
      <c r="I45" s="81">
        <v>0</v>
      </c>
      <c r="J45" s="82">
        <v>0</v>
      </c>
      <c r="K45" s="81">
        <v>0</v>
      </c>
      <c r="L45" s="81">
        <v>0</v>
      </c>
    </row>
    <row r="46" spans="2:12">
      <c r="B46" t="s">
        <v>257</v>
      </c>
      <c r="C46" t="s">
        <v>257</v>
      </c>
      <c r="D46" s="16"/>
      <c r="E46" t="s">
        <v>257</v>
      </c>
      <c r="G46" t="s">
        <v>257</v>
      </c>
      <c r="H46" s="79">
        <v>0</v>
      </c>
      <c r="I46" s="79">
        <v>0</v>
      </c>
      <c r="J46" s="78">
        <v>0</v>
      </c>
      <c r="K46" s="79">
        <v>0</v>
      </c>
      <c r="L46" s="79">
        <v>0</v>
      </c>
    </row>
    <row r="47" spans="2:12">
      <c r="B47" s="80" t="s">
        <v>261</v>
      </c>
      <c r="D47" s="16"/>
      <c r="I47" s="81">
        <v>0</v>
      </c>
      <c r="J47" s="82">
        <v>0</v>
      </c>
      <c r="K47" s="81">
        <v>0</v>
      </c>
      <c r="L47" s="81">
        <v>0</v>
      </c>
    </row>
    <row r="48" spans="2:12">
      <c r="B48" s="80" t="s">
        <v>262</v>
      </c>
      <c r="D48" s="16"/>
      <c r="I48" s="81">
        <v>0</v>
      </c>
      <c r="J48" s="82">
        <v>0</v>
      </c>
      <c r="K48" s="81">
        <v>0</v>
      </c>
      <c r="L48" s="81">
        <v>0</v>
      </c>
    </row>
    <row r="49" spans="2:12">
      <c r="B49" t="s">
        <v>257</v>
      </c>
      <c r="C49" t="s">
        <v>257</v>
      </c>
      <c r="D49" s="16"/>
      <c r="E49" t="s">
        <v>257</v>
      </c>
      <c r="G49" t="s">
        <v>257</v>
      </c>
      <c r="H49" s="79">
        <v>0</v>
      </c>
      <c r="I49" s="79">
        <v>0</v>
      </c>
      <c r="J49" s="78">
        <v>0</v>
      </c>
      <c r="K49" s="79">
        <v>0</v>
      </c>
      <c r="L49" s="79">
        <v>0</v>
      </c>
    </row>
    <row r="50" spans="2:12">
      <c r="B50" s="80" t="s">
        <v>260</v>
      </c>
      <c r="D50" s="16"/>
      <c r="I50" s="81">
        <v>0</v>
      </c>
      <c r="J50" s="82">
        <v>0</v>
      </c>
      <c r="K50" s="81">
        <v>0</v>
      </c>
      <c r="L50" s="81">
        <v>0</v>
      </c>
    </row>
    <row r="51" spans="2:12">
      <c r="B51" t="s">
        <v>257</v>
      </c>
      <c r="C51" t="s">
        <v>257</v>
      </c>
      <c r="D51" s="16"/>
      <c r="E51" t="s">
        <v>257</v>
      </c>
      <c r="G51" t="s">
        <v>257</v>
      </c>
      <c r="H51" s="79">
        <v>0</v>
      </c>
      <c r="I51" s="79">
        <v>0</v>
      </c>
      <c r="J51" s="78">
        <v>0</v>
      </c>
      <c r="K51" s="79">
        <v>0</v>
      </c>
      <c r="L51" s="79">
        <v>0</v>
      </c>
    </row>
    <row r="52" spans="2:12">
      <c r="B52" t="s">
        <v>263</v>
      </c>
      <c r="D52" s="16"/>
    </row>
    <row r="53" spans="2:12"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7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t="s">
        <v>197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3"/>
    </row>
    <row r="7" spans="2:49" ht="26.25" customHeight="1">
      <c r="B7" s="111" t="s">
        <v>146</v>
      </c>
      <c r="C7" s="112"/>
      <c r="D7" s="112"/>
      <c r="E7" s="112"/>
      <c r="F7" s="112"/>
      <c r="G7" s="112"/>
      <c r="H7" s="112"/>
      <c r="I7" s="112"/>
      <c r="J7" s="112"/>
      <c r="K7" s="113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-243242869</v>
      </c>
      <c r="H11" s="7"/>
      <c r="I11" s="76">
        <v>-2213.9819147120388</v>
      </c>
      <c r="J11" s="77">
        <v>1</v>
      </c>
      <c r="K11" s="77">
        <v>-1E-4</v>
      </c>
      <c r="AW11" s="16"/>
    </row>
    <row r="12" spans="2:49">
      <c r="B12" s="80" t="s">
        <v>205</v>
      </c>
      <c r="C12" s="16"/>
      <c r="D12" s="16"/>
      <c r="G12" s="82">
        <v>-243242869</v>
      </c>
      <c r="I12" s="82">
        <v>-2213.9819147120388</v>
      </c>
      <c r="J12" s="81">
        <v>1</v>
      </c>
      <c r="K12" s="81">
        <v>-1E-4</v>
      </c>
    </row>
    <row r="13" spans="2:49">
      <c r="B13" s="80" t="s">
        <v>2862</v>
      </c>
      <c r="C13" s="16"/>
      <c r="D13" s="16"/>
      <c r="G13" s="82">
        <v>0</v>
      </c>
      <c r="I13" s="82">
        <v>0</v>
      </c>
      <c r="J13" s="81">
        <v>0</v>
      </c>
      <c r="K13" s="81">
        <v>0</v>
      </c>
    </row>
    <row r="14" spans="2:49">
      <c r="B14" t="s">
        <v>257</v>
      </c>
      <c r="C14" t="s">
        <v>257</v>
      </c>
      <c r="D14" t="s">
        <v>257</v>
      </c>
      <c r="E14" t="s">
        <v>257</v>
      </c>
      <c r="G14" s="78">
        <v>0</v>
      </c>
      <c r="H14" s="78">
        <v>0</v>
      </c>
      <c r="I14" s="78">
        <v>0</v>
      </c>
      <c r="J14" s="79">
        <v>0</v>
      </c>
      <c r="K14" s="79">
        <v>0</v>
      </c>
    </row>
    <row r="15" spans="2:49">
      <c r="B15" s="80" t="s">
        <v>2865</v>
      </c>
      <c r="C15" s="16"/>
      <c r="D15" s="16"/>
      <c r="G15" s="82">
        <v>-243242869</v>
      </c>
      <c r="I15" s="82">
        <v>-2213.9819147120388</v>
      </c>
      <c r="J15" s="81">
        <v>1</v>
      </c>
      <c r="K15" s="81">
        <v>-1E-4</v>
      </c>
    </row>
    <row r="16" spans="2:49">
      <c r="B16" t="s">
        <v>3215</v>
      </c>
      <c r="C16" t="s">
        <v>3216</v>
      </c>
      <c r="D16" t="s">
        <v>126</v>
      </c>
      <c r="E16" t="s">
        <v>113</v>
      </c>
      <c r="F16" t="s">
        <v>636</v>
      </c>
      <c r="G16" s="78">
        <v>-4520000</v>
      </c>
      <c r="H16" s="78">
        <v>6.1523681962813663</v>
      </c>
      <c r="I16" s="78">
        <v>-278.08704247191798</v>
      </c>
      <c r="J16" s="79">
        <v>0.12559999999999999</v>
      </c>
      <c r="K16" s="79">
        <v>0</v>
      </c>
    </row>
    <row r="17" spans="2:11">
      <c r="B17" t="s">
        <v>3217</v>
      </c>
      <c r="C17" t="s">
        <v>3218</v>
      </c>
      <c r="D17" t="s">
        <v>126</v>
      </c>
      <c r="E17" t="s">
        <v>113</v>
      </c>
      <c r="F17" t="s">
        <v>636</v>
      </c>
      <c r="G17" s="78">
        <v>-34525000</v>
      </c>
      <c r="H17" s="78">
        <v>5.9323809250565738</v>
      </c>
      <c r="I17" s="78">
        <v>-2048.1545143757799</v>
      </c>
      <c r="J17" s="79">
        <v>0.92510000000000003</v>
      </c>
      <c r="K17" s="79">
        <v>-1E-4</v>
      </c>
    </row>
    <row r="18" spans="2:11">
      <c r="B18" t="s">
        <v>3219</v>
      </c>
      <c r="C18" t="s">
        <v>3220</v>
      </c>
      <c r="D18" t="s">
        <v>126</v>
      </c>
      <c r="E18" t="s">
        <v>113</v>
      </c>
      <c r="F18" t="s">
        <v>590</v>
      </c>
      <c r="G18" s="78">
        <v>-46323000</v>
      </c>
      <c r="H18" s="78">
        <v>3.3725364950597583</v>
      </c>
      <c r="I18" s="78">
        <v>-1562.26008060653</v>
      </c>
      <c r="J18" s="79">
        <v>0.7056</v>
      </c>
      <c r="K18" s="79">
        <v>-1E-4</v>
      </c>
    </row>
    <row r="19" spans="2:11">
      <c r="B19" t="s">
        <v>3221</v>
      </c>
      <c r="C19" t="s">
        <v>3222</v>
      </c>
      <c r="D19" t="s">
        <v>126</v>
      </c>
      <c r="E19" t="s">
        <v>109</v>
      </c>
      <c r="F19" t="s">
        <v>636</v>
      </c>
      <c r="G19" s="78">
        <v>-50162000</v>
      </c>
      <c r="H19" s="78">
        <v>8.3012062881939741E-2</v>
      </c>
      <c r="I19" s="78">
        <v>-41.640510982838897</v>
      </c>
      <c r="J19" s="79">
        <v>1.8800000000000001E-2</v>
      </c>
      <c r="K19" s="79">
        <v>0</v>
      </c>
    </row>
    <row r="20" spans="2:11">
      <c r="B20" t="s">
        <v>3223</v>
      </c>
      <c r="C20" t="s">
        <v>3224</v>
      </c>
      <c r="D20" t="s">
        <v>126</v>
      </c>
      <c r="E20" t="s">
        <v>109</v>
      </c>
      <c r="F20" t="s">
        <v>590</v>
      </c>
      <c r="G20" s="78">
        <v>-90489000</v>
      </c>
      <c r="H20" s="78">
        <v>-0.9169271164095375</v>
      </c>
      <c r="I20" s="78">
        <v>829.71817836779098</v>
      </c>
      <c r="J20" s="79">
        <v>-0.37480000000000002</v>
      </c>
      <c r="K20" s="79">
        <v>1E-4</v>
      </c>
    </row>
    <row r="21" spans="2:11">
      <c r="B21" t="s">
        <v>3225</v>
      </c>
      <c r="C21" t="s">
        <v>3226</v>
      </c>
      <c r="D21" t="s">
        <v>126</v>
      </c>
      <c r="E21" t="s">
        <v>109</v>
      </c>
      <c r="F21" t="s">
        <v>590</v>
      </c>
      <c r="G21" s="78">
        <v>579000</v>
      </c>
      <c r="H21" s="78">
        <v>-0.91691738321293959</v>
      </c>
      <c r="I21" s="78">
        <v>-5.3089516488021102</v>
      </c>
      <c r="J21" s="79">
        <v>2.3999999999999998E-3</v>
      </c>
      <c r="K21" s="79">
        <v>0</v>
      </c>
    </row>
    <row r="22" spans="2:11">
      <c r="B22" t="s">
        <v>3227</v>
      </c>
      <c r="C22" t="s">
        <v>3228</v>
      </c>
      <c r="D22" t="s">
        <v>126</v>
      </c>
      <c r="E22" t="s">
        <v>109</v>
      </c>
      <c r="F22" t="s">
        <v>590</v>
      </c>
      <c r="G22" s="78">
        <v>944000</v>
      </c>
      <c r="H22" s="78">
        <v>-0.94361641771303606</v>
      </c>
      <c r="I22" s="78">
        <v>-8.9077389832110594</v>
      </c>
      <c r="J22" s="79">
        <v>4.0000000000000001E-3</v>
      </c>
      <c r="K22" s="79">
        <v>0</v>
      </c>
    </row>
    <row r="23" spans="2:11">
      <c r="B23" t="s">
        <v>3229</v>
      </c>
      <c r="C23" t="s">
        <v>3230</v>
      </c>
      <c r="D23" t="s">
        <v>126</v>
      </c>
      <c r="E23" t="s">
        <v>109</v>
      </c>
      <c r="F23" t="s">
        <v>590</v>
      </c>
      <c r="G23" s="78">
        <v>-10666000</v>
      </c>
      <c r="H23" s="78">
        <v>-0.94361300740455356</v>
      </c>
      <c r="I23" s="78">
        <v>100.645763369769</v>
      </c>
      <c r="J23" s="79">
        <v>-4.5499999999999999E-2</v>
      </c>
      <c r="K23" s="79">
        <v>0</v>
      </c>
    </row>
    <row r="24" spans="2:11">
      <c r="B24" t="s">
        <v>3231</v>
      </c>
      <c r="C24" t="s">
        <v>3232</v>
      </c>
      <c r="D24" t="s">
        <v>126</v>
      </c>
      <c r="E24" t="s">
        <v>109</v>
      </c>
      <c r="F24" t="s">
        <v>3022</v>
      </c>
      <c r="G24" s="78">
        <v>-380000</v>
      </c>
      <c r="H24" s="78">
        <v>-3.1167966507033156</v>
      </c>
      <c r="I24" s="78">
        <v>11.8438272726726</v>
      </c>
      <c r="J24" s="79">
        <v>-5.3E-3</v>
      </c>
      <c r="K24" s="79">
        <v>0</v>
      </c>
    </row>
    <row r="25" spans="2:11">
      <c r="B25" t="s">
        <v>3233</v>
      </c>
      <c r="C25" t="s">
        <v>3234</v>
      </c>
      <c r="D25" t="s">
        <v>126</v>
      </c>
      <c r="E25" t="s">
        <v>109</v>
      </c>
      <c r="F25" t="s">
        <v>626</v>
      </c>
      <c r="G25" s="78">
        <v>-1800000</v>
      </c>
      <c r="H25" s="78">
        <v>0.76193709353399997</v>
      </c>
      <c r="I25" s="78">
        <v>-13.714867683612001</v>
      </c>
      <c r="J25" s="79">
        <v>6.1999999999999998E-3</v>
      </c>
      <c r="K25" s="79">
        <v>0</v>
      </c>
    </row>
    <row r="26" spans="2:11">
      <c r="B26" t="s">
        <v>3235</v>
      </c>
      <c r="C26" t="s">
        <v>3236</v>
      </c>
      <c r="D26" t="s">
        <v>126</v>
      </c>
      <c r="E26" t="s">
        <v>109</v>
      </c>
      <c r="F26" t="s">
        <v>686</v>
      </c>
      <c r="G26" s="78">
        <v>-800000</v>
      </c>
      <c r="H26" s="78">
        <v>-3.7115411111795376</v>
      </c>
      <c r="I26" s="78">
        <v>29.6923288894363</v>
      </c>
      <c r="J26" s="79">
        <v>-1.34E-2</v>
      </c>
      <c r="K26" s="79">
        <v>0</v>
      </c>
    </row>
    <row r="27" spans="2:11">
      <c r="B27" t="s">
        <v>3237</v>
      </c>
      <c r="C27" t="s">
        <v>3238</v>
      </c>
      <c r="D27" t="s">
        <v>126</v>
      </c>
      <c r="E27" t="s">
        <v>113</v>
      </c>
      <c r="F27" t="s">
        <v>3239</v>
      </c>
      <c r="G27" s="78">
        <v>-1115000</v>
      </c>
      <c r="H27" s="78">
        <v>-0.84427980654736712</v>
      </c>
      <c r="I27" s="78">
        <v>9.4137198430031894</v>
      </c>
      <c r="J27" s="79">
        <v>-4.3E-3</v>
      </c>
      <c r="K27" s="79">
        <v>0</v>
      </c>
    </row>
    <row r="28" spans="2:11">
      <c r="B28" t="s">
        <v>3240</v>
      </c>
      <c r="C28" t="s">
        <v>3241</v>
      </c>
      <c r="D28" t="s">
        <v>126</v>
      </c>
      <c r="E28" t="s">
        <v>116</v>
      </c>
      <c r="F28" t="s">
        <v>3242</v>
      </c>
      <c r="G28" s="78">
        <v>-3985869</v>
      </c>
      <c r="H28" s="78">
        <v>-19.137055791296234</v>
      </c>
      <c r="I28" s="78">
        <v>762.77797429798102</v>
      </c>
      <c r="J28" s="79">
        <v>-0.34449999999999997</v>
      </c>
      <c r="K28" s="79">
        <v>0</v>
      </c>
    </row>
    <row r="29" spans="2:11">
      <c r="B29" s="80" t="s">
        <v>3214</v>
      </c>
      <c r="C29" s="16"/>
      <c r="D29" s="16"/>
      <c r="G29" s="82">
        <v>0</v>
      </c>
      <c r="I29" s="82">
        <v>0</v>
      </c>
      <c r="J29" s="81">
        <v>0</v>
      </c>
      <c r="K29" s="81">
        <v>0</v>
      </c>
    </row>
    <row r="30" spans="2:11">
      <c r="B30" t="s">
        <v>257</v>
      </c>
      <c r="C30" t="s">
        <v>257</v>
      </c>
      <c r="D30" t="s">
        <v>257</v>
      </c>
      <c r="E30" t="s">
        <v>257</v>
      </c>
      <c r="G30" s="78">
        <v>0</v>
      </c>
      <c r="H30" s="78">
        <v>0</v>
      </c>
      <c r="I30" s="78">
        <v>0</v>
      </c>
      <c r="J30" s="79">
        <v>0</v>
      </c>
      <c r="K30" s="79">
        <v>0</v>
      </c>
    </row>
    <row r="31" spans="2:11">
      <c r="B31" s="80" t="s">
        <v>2866</v>
      </c>
      <c r="C31" s="16"/>
      <c r="D31" s="16"/>
      <c r="G31" s="82">
        <v>0</v>
      </c>
      <c r="I31" s="82">
        <v>0</v>
      </c>
      <c r="J31" s="81">
        <v>0</v>
      </c>
      <c r="K31" s="81">
        <v>0</v>
      </c>
    </row>
    <row r="32" spans="2:11">
      <c r="B32" t="s">
        <v>257</v>
      </c>
      <c r="C32" t="s">
        <v>257</v>
      </c>
      <c r="D32" t="s">
        <v>257</v>
      </c>
      <c r="E32" t="s">
        <v>257</v>
      </c>
      <c r="G32" s="78">
        <v>0</v>
      </c>
      <c r="H32" s="78">
        <v>0</v>
      </c>
      <c r="I32" s="78">
        <v>0</v>
      </c>
      <c r="J32" s="79">
        <v>0</v>
      </c>
      <c r="K32" s="79">
        <v>0</v>
      </c>
    </row>
    <row r="33" spans="2:11">
      <c r="B33" s="80" t="s">
        <v>1627</v>
      </c>
      <c r="C33" s="16"/>
      <c r="D33" s="16"/>
      <c r="G33" s="82">
        <v>0</v>
      </c>
      <c r="I33" s="82">
        <v>0</v>
      </c>
      <c r="J33" s="81">
        <v>0</v>
      </c>
      <c r="K33" s="81">
        <v>0</v>
      </c>
    </row>
    <row r="34" spans="2:11">
      <c r="B34" t="s">
        <v>257</v>
      </c>
      <c r="C34" t="s">
        <v>257</v>
      </c>
      <c r="D34" t="s">
        <v>257</v>
      </c>
      <c r="E34" t="s">
        <v>257</v>
      </c>
      <c r="G34" s="78">
        <v>0</v>
      </c>
      <c r="H34" s="78">
        <v>0</v>
      </c>
      <c r="I34" s="78">
        <v>0</v>
      </c>
      <c r="J34" s="79">
        <v>0</v>
      </c>
      <c r="K34" s="79">
        <v>0</v>
      </c>
    </row>
    <row r="35" spans="2:11">
      <c r="B35" s="80" t="s">
        <v>261</v>
      </c>
      <c r="C35" s="16"/>
      <c r="D35" s="16"/>
      <c r="G35" s="82">
        <v>0</v>
      </c>
      <c r="I35" s="82">
        <v>0</v>
      </c>
      <c r="J35" s="81">
        <v>0</v>
      </c>
      <c r="K35" s="81">
        <v>0</v>
      </c>
    </row>
    <row r="36" spans="2:11">
      <c r="B36" s="80" t="s">
        <v>2862</v>
      </c>
      <c r="C36" s="16"/>
      <c r="D36" s="16"/>
      <c r="G36" s="82">
        <v>0</v>
      </c>
      <c r="I36" s="82">
        <v>0</v>
      </c>
      <c r="J36" s="81">
        <v>0</v>
      </c>
      <c r="K36" s="81">
        <v>0</v>
      </c>
    </row>
    <row r="37" spans="2:11">
      <c r="B37" t="s">
        <v>257</v>
      </c>
      <c r="C37" t="s">
        <v>257</v>
      </c>
      <c r="D37" t="s">
        <v>257</v>
      </c>
      <c r="E37" t="s">
        <v>257</v>
      </c>
      <c r="G37" s="78">
        <v>0</v>
      </c>
      <c r="H37" s="78">
        <v>0</v>
      </c>
      <c r="I37" s="78">
        <v>0</v>
      </c>
      <c r="J37" s="79">
        <v>0</v>
      </c>
      <c r="K37" s="79">
        <v>0</v>
      </c>
    </row>
    <row r="38" spans="2:11">
      <c r="B38" s="80" t="s">
        <v>2881</v>
      </c>
      <c r="C38" s="16"/>
      <c r="D38" s="16"/>
      <c r="G38" s="82">
        <v>0</v>
      </c>
      <c r="I38" s="82">
        <v>0</v>
      </c>
      <c r="J38" s="81">
        <v>0</v>
      </c>
      <c r="K38" s="81">
        <v>0</v>
      </c>
    </row>
    <row r="39" spans="2:11">
      <c r="B39" t="s">
        <v>257</v>
      </c>
      <c r="C39" t="s">
        <v>257</v>
      </c>
      <c r="D39" t="s">
        <v>257</v>
      </c>
      <c r="E39" t="s">
        <v>257</v>
      </c>
      <c r="G39" s="78">
        <v>0</v>
      </c>
      <c r="H39" s="78">
        <v>0</v>
      </c>
      <c r="I39" s="78">
        <v>0</v>
      </c>
      <c r="J39" s="79">
        <v>0</v>
      </c>
      <c r="K39" s="79">
        <v>0</v>
      </c>
    </row>
    <row r="40" spans="2:11">
      <c r="B40" s="80" t="s">
        <v>2866</v>
      </c>
      <c r="C40" s="16"/>
      <c r="D40" s="16"/>
      <c r="G40" s="82">
        <v>0</v>
      </c>
      <c r="I40" s="82">
        <v>0</v>
      </c>
      <c r="J40" s="81">
        <v>0</v>
      </c>
      <c r="K40" s="81">
        <v>0</v>
      </c>
    </row>
    <row r="41" spans="2:11">
      <c r="B41" t="s">
        <v>257</v>
      </c>
      <c r="C41" t="s">
        <v>257</v>
      </c>
      <c r="D41" t="s">
        <v>257</v>
      </c>
      <c r="E41" t="s">
        <v>257</v>
      </c>
      <c r="G41" s="78">
        <v>0</v>
      </c>
      <c r="H41" s="78">
        <v>0</v>
      </c>
      <c r="I41" s="78">
        <v>0</v>
      </c>
      <c r="J41" s="79">
        <v>0</v>
      </c>
      <c r="K41" s="79">
        <v>0</v>
      </c>
    </row>
    <row r="42" spans="2:11">
      <c r="B42" s="80" t="s">
        <v>1627</v>
      </c>
      <c r="C42" s="16"/>
      <c r="D42" s="16"/>
      <c r="G42" s="82">
        <v>0</v>
      </c>
      <c r="I42" s="82">
        <v>0</v>
      </c>
      <c r="J42" s="81">
        <v>0</v>
      </c>
      <c r="K42" s="81">
        <v>0</v>
      </c>
    </row>
    <row r="43" spans="2:11">
      <c r="B43" t="s">
        <v>257</v>
      </c>
      <c r="C43" t="s">
        <v>257</v>
      </c>
      <c r="D43" t="s">
        <v>257</v>
      </c>
      <c r="E43" t="s">
        <v>257</v>
      </c>
      <c r="G43" s="78">
        <v>0</v>
      </c>
      <c r="H43" s="78">
        <v>0</v>
      </c>
      <c r="I43" s="78">
        <v>0</v>
      </c>
      <c r="J43" s="79">
        <v>0</v>
      </c>
      <c r="K43" s="79">
        <v>0</v>
      </c>
    </row>
    <row r="44" spans="2:11">
      <c r="B44" t="s">
        <v>263</v>
      </c>
      <c r="C44" s="16"/>
      <c r="D44" s="16"/>
    </row>
    <row r="45" spans="2:11">
      <c r="B45" t="s">
        <v>384</v>
      </c>
      <c r="C45" s="16"/>
      <c r="D45" s="16"/>
    </row>
    <row r="46" spans="2:11">
      <c r="B46" t="s">
        <v>385</v>
      </c>
      <c r="C46" s="16"/>
      <c r="D46" s="16"/>
    </row>
    <row r="47" spans="2:11">
      <c r="B47" t="s">
        <v>386</v>
      </c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t="s">
        <v>197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111" t="s">
        <v>139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3"/>
    </row>
    <row r="7" spans="2:78" ht="26.25" customHeight="1">
      <c r="B7" s="111" t="s">
        <v>148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3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80" t="s">
        <v>205</v>
      </c>
      <c r="D12" s="16"/>
      <c r="H12" s="82">
        <v>0</v>
      </c>
      <c r="K12" s="81">
        <v>0</v>
      </c>
      <c r="L12" s="82">
        <v>0</v>
      </c>
      <c r="N12" s="82">
        <v>0</v>
      </c>
      <c r="P12" s="81">
        <v>0</v>
      </c>
      <c r="Q12" s="81">
        <v>0</v>
      </c>
    </row>
    <row r="13" spans="2:78">
      <c r="B13" s="80" t="s">
        <v>2923</v>
      </c>
      <c r="D13" s="16"/>
      <c r="H13" s="82">
        <v>0</v>
      </c>
      <c r="K13" s="81">
        <v>0</v>
      </c>
      <c r="L13" s="82">
        <v>0</v>
      </c>
      <c r="N13" s="82">
        <v>0</v>
      </c>
      <c r="P13" s="81">
        <v>0</v>
      </c>
      <c r="Q13" s="81">
        <v>0</v>
      </c>
    </row>
    <row r="14" spans="2:78">
      <c r="B14" t="s">
        <v>257</v>
      </c>
      <c r="C14" t="s">
        <v>257</v>
      </c>
      <c r="D14" s="16"/>
      <c r="E14" t="s">
        <v>257</v>
      </c>
      <c r="H14" s="78">
        <v>0</v>
      </c>
      <c r="I14" t="s">
        <v>257</v>
      </c>
      <c r="J14" s="79">
        <v>0</v>
      </c>
      <c r="K14" s="79">
        <v>0</v>
      </c>
      <c r="L14" s="78">
        <v>0</v>
      </c>
      <c r="M14" s="78">
        <v>0</v>
      </c>
      <c r="N14" s="78">
        <v>0</v>
      </c>
      <c r="O14" s="79">
        <v>0</v>
      </c>
      <c r="P14" s="79">
        <v>0</v>
      </c>
      <c r="Q14" s="79">
        <v>0</v>
      </c>
    </row>
    <row r="15" spans="2:78">
      <c r="B15" s="80" t="s">
        <v>2924</v>
      </c>
      <c r="D15" s="16"/>
      <c r="H15" s="82">
        <v>0</v>
      </c>
      <c r="K15" s="81">
        <v>0</v>
      </c>
      <c r="L15" s="82">
        <v>0</v>
      </c>
      <c r="N15" s="82">
        <v>0</v>
      </c>
      <c r="P15" s="81">
        <v>0</v>
      </c>
      <c r="Q15" s="81">
        <v>0</v>
      </c>
    </row>
    <row r="16" spans="2:78">
      <c r="B16" t="s">
        <v>257</v>
      </c>
      <c r="C16" t="s">
        <v>257</v>
      </c>
      <c r="D16" s="16"/>
      <c r="E16" t="s">
        <v>257</v>
      </c>
      <c r="H16" s="78">
        <v>0</v>
      </c>
      <c r="I16" t="s">
        <v>257</v>
      </c>
      <c r="J16" s="79">
        <v>0</v>
      </c>
      <c r="K16" s="79">
        <v>0</v>
      </c>
      <c r="L16" s="78">
        <v>0</v>
      </c>
      <c r="M16" s="78">
        <v>0</v>
      </c>
      <c r="N16" s="78">
        <v>0</v>
      </c>
      <c r="O16" s="79">
        <v>0</v>
      </c>
      <c r="P16" s="79">
        <v>0</v>
      </c>
      <c r="Q16" s="79">
        <v>0</v>
      </c>
    </row>
    <row r="17" spans="2:17">
      <c r="B17" s="80" t="s">
        <v>2925</v>
      </c>
      <c r="D17" s="16"/>
      <c r="H17" s="82">
        <v>0</v>
      </c>
      <c r="K17" s="81">
        <v>0</v>
      </c>
      <c r="L17" s="82">
        <v>0</v>
      </c>
      <c r="N17" s="82">
        <v>0</v>
      </c>
      <c r="P17" s="81">
        <v>0</v>
      </c>
      <c r="Q17" s="81">
        <v>0</v>
      </c>
    </row>
    <row r="18" spans="2:17">
      <c r="B18" s="80" t="s">
        <v>2926</v>
      </c>
      <c r="D18" s="16"/>
      <c r="H18" s="82">
        <v>0</v>
      </c>
      <c r="K18" s="81">
        <v>0</v>
      </c>
      <c r="L18" s="82">
        <v>0</v>
      </c>
      <c r="N18" s="82">
        <v>0</v>
      </c>
      <c r="P18" s="81">
        <v>0</v>
      </c>
      <c r="Q18" s="81">
        <v>0</v>
      </c>
    </row>
    <row r="19" spans="2:17">
      <c r="B19" t="s">
        <v>257</v>
      </c>
      <c r="C19" t="s">
        <v>257</v>
      </c>
      <c r="D19" s="16"/>
      <c r="E19" t="s">
        <v>257</v>
      </c>
      <c r="H19" s="78">
        <v>0</v>
      </c>
      <c r="I19" t="s">
        <v>257</v>
      </c>
      <c r="J19" s="79">
        <v>0</v>
      </c>
      <c r="K19" s="79">
        <v>0</v>
      </c>
      <c r="L19" s="78">
        <v>0</v>
      </c>
      <c r="M19" s="78">
        <v>0</v>
      </c>
      <c r="N19" s="78">
        <v>0</v>
      </c>
      <c r="O19" s="79">
        <v>0</v>
      </c>
      <c r="P19" s="79">
        <v>0</v>
      </c>
      <c r="Q19" s="79">
        <v>0</v>
      </c>
    </row>
    <row r="20" spans="2:17">
      <c r="B20" s="80" t="s">
        <v>2927</v>
      </c>
      <c r="D20" s="16"/>
      <c r="H20" s="82">
        <v>0</v>
      </c>
      <c r="K20" s="81">
        <v>0</v>
      </c>
      <c r="L20" s="82">
        <v>0</v>
      </c>
      <c r="N20" s="82">
        <v>0</v>
      </c>
      <c r="P20" s="81">
        <v>0</v>
      </c>
      <c r="Q20" s="81">
        <v>0</v>
      </c>
    </row>
    <row r="21" spans="2:17">
      <c r="B21" t="s">
        <v>257</v>
      </c>
      <c r="C21" t="s">
        <v>257</v>
      </c>
      <c r="D21" s="16"/>
      <c r="E21" t="s">
        <v>257</v>
      </c>
      <c r="H21" s="78">
        <v>0</v>
      </c>
      <c r="I21" t="s">
        <v>257</v>
      </c>
      <c r="J21" s="79">
        <v>0</v>
      </c>
      <c r="K21" s="79">
        <v>0</v>
      </c>
      <c r="L21" s="78">
        <v>0</v>
      </c>
      <c r="M21" s="78">
        <v>0</v>
      </c>
      <c r="N21" s="78">
        <v>0</v>
      </c>
      <c r="O21" s="79">
        <v>0</v>
      </c>
      <c r="P21" s="79">
        <v>0</v>
      </c>
      <c r="Q21" s="79">
        <v>0</v>
      </c>
    </row>
    <row r="22" spans="2:17">
      <c r="B22" s="80" t="s">
        <v>2928</v>
      </c>
      <c r="D22" s="16"/>
      <c r="H22" s="82">
        <v>0</v>
      </c>
      <c r="K22" s="81">
        <v>0</v>
      </c>
      <c r="L22" s="82">
        <v>0</v>
      </c>
      <c r="N22" s="82">
        <v>0</v>
      </c>
      <c r="P22" s="81">
        <v>0</v>
      </c>
      <c r="Q22" s="81">
        <v>0</v>
      </c>
    </row>
    <row r="23" spans="2:17">
      <c r="B23" t="s">
        <v>257</v>
      </c>
      <c r="C23" t="s">
        <v>257</v>
      </c>
      <c r="D23" s="16"/>
      <c r="E23" t="s">
        <v>257</v>
      </c>
      <c r="H23" s="78">
        <v>0</v>
      </c>
      <c r="I23" t="s">
        <v>257</v>
      </c>
      <c r="J23" s="79">
        <v>0</v>
      </c>
      <c r="K23" s="79">
        <v>0</v>
      </c>
      <c r="L23" s="78">
        <v>0</v>
      </c>
      <c r="M23" s="78">
        <v>0</v>
      </c>
      <c r="N23" s="78">
        <v>0</v>
      </c>
      <c r="O23" s="79">
        <v>0</v>
      </c>
      <c r="P23" s="79">
        <v>0</v>
      </c>
      <c r="Q23" s="79">
        <v>0</v>
      </c>
    </row>
    <row r="24" spans="2:17">
      <c r="B24" s="80" t="s">
        <v>2929</v>
      </c>
      <c r="D24" s="16"/>
      <c r="H24" s="82">
        <v>0</v>
      </c>
      <c r="K24" s="81">
        <v>0</v>
      </c>
      <c r="L24" s="82">
        <v>0</v>
      </c>
      <c r="N24" s="82">
        <v>0</v>
      </c>
      <c r="P24" s="81">
        <v>0</v>
      </c>
      <c r="Q24" s="81">
        <v>0</v>
      </c>
    </row>
    <row r="25" spans="2:17">
      <c r="B25" t="s">
        <v>257</v>
      </c>
      <c r="C25" t="s">
        <v>257</v>
      </c>
      <c r="D25" s="16"/>
      <c r="E25" t="s">
        <v>257</v>
      </c>
      <c r="H25" s="78">
        <v>0</v>
      </c>
      <c r="I25" t="s">
        <v>257</v>
      </c>
      <c r="J25" s="79">
        <v>0</v>
      </c>
      <c r="K25" s="79">
        <v>0</v>
      </c>
      <c r="L25" s="78">
        <v>0</v>
      </c>
      <c r="M25" s="78">
        <v>0</v>
      </c>
      <c r="N25" s="78">
        <v>0</v>
      </c>
      <c r="O25" s="79">
        <v>0</v>
      </c>
      <c r="P25" s="79">
        <v>0</v>
      </c>
      <c r="Q25" s="79">
        <v>0</v>
      </c>
    </row>
    <row r="26" spans="2:17">
      <c r="B26" s="80" t="s">
        <v>261</v>
      </c>
      <c r="D26" s="16"/>
      <c r="H26" s="82">
        <v>0</v>
      </c>
      <c r="K26" s="81">
        <v>0</v>
      </c>
      <c r="L26" s="82">
        <v>0</v>
      </c>
      <c r="N26" s="82">
        <v>0</v>
      </c>
      <c r="P26" s="81">
        <v>0</v>
      </c>
      <c r="Q26" s="81">
        <v>0</v>
      </c>
    </row>
    <row r="27" spans="2:17">
      <c r="B27" s="80" t="s">
        <v>2923</v>
      </c>
      <c r="D27" s="16"/>
      <c r="H27" s="82">
        <v>0</v>
      </c>
      <c r="K27" s="81">
        <v>0</v>
      </c>
      <c r="L27" s="82">
        <v>0</v>
      </c>
      <c r="N27" s="82">
        <v>0</v>
      </c>
      <c r="P27" s="81">
        <v>0</v>
      </c>
      <c r="Q27" s="81">
        <v>0</v>
      </c>
    </row>
    <row r="28" spans="2:17">
      <c r="B28" t="s">
        <v>257</v>
      </c>
      <c r="C28" t="s">
        <v>257</v>
      </c>
      <c r="D28" s="16"/>
      <c r="E28" t="s">
        <v>257</v>
      </c>
      <c r="H28" s="78">
        <v>0</v>
      </c>
      <c r="I28" t="s">
        <v>257</v>
      </c>
      <c r="J28" s="79">
        <v>0</v>
      </c>
      <c r="K28" s="79">
        <v>0</v>
      </c>
      <c r="L28" s="78">
        <v>0</v>
      </c>
      <c r="M28" s="78">
        <v>0</v>
      </c>
      <c r="N28" s="78">
        <v>0</v>
      </c>
      <c r="O28" s="79">
        <v>0</v>
      </c>
      <c r="P28" s="79">
        <v>0</v>
      </c>
      <c r="Q28" s="79">
        <v>0</v>
      </c>
    </row>
    <row r="29" spans="2:17">
      <c r="B29" s="80" t="s">
        <v>2924</v>
      </c>
      <c r="D29" s="16"/>
      <c r="H29" s="82">
        <v>0</v>
      </c>
      <c r="K29" s="81">
        <v>0</v>
      </c>
      <c r="L29" s="82">
        <v>0</v>
      </c>
      <c r="N29" s="82">
        <v>0</v>
      </c>
      <c r="P29" s="81">
        <v>0</v>
      </c>
      <c r="Q29" s="81">
        <v>0</v>
      </c>
    </row>
    <row r="30" spans="2:17">
      <c r="B30" t="s">
        <v>257</v>
      </c>
      <c r="C30" t="s">
        <v>257</v>
      </c>
      <c r="D30" s="16"/>
      <c r="E30" t="s">
        <v>257</v>
      </c>
      <c r="H30" s="78">
        <v>0</v>
      </c>
      <c r="I30" t="s">
        <v>257</v>
      </c>
      <c r="J30" s="79">
        <v>0</v>
      </c>
      <c r="K30" s="79">
        <v>0</v>
      </c>
      <c r="L30" s="78">
        <v>0</v>
      </c>
      <c r="M30" s="78">
        <v>0</v>
      </c>
      <c r="N30" s="78">
        <v>0</v>
      </c>
      <c r="O30" s="79">
        <v>0</v>
      </c>
      <c r="P30" s="79">
        <v>0</v>
      </c>
      <c r="Q30" s="79">
        <v>0</v>
      </c>
    </row>
    <row r="31" spans="2:17">
      <c r="B31" s="80" t="s">
        <v>2925</v>
      </c>
      <c r="D31" s="16"/>
      <c r="H31" s="82">
        <v>0</v>
      </c>
      <c r="K31" s="81">
        <v>0</v>
      </c>
      <c r="L31" s="82">
        <v>0</v>
      </c>
      <c r="N31" s="82">
        <v>0</v>
      </c>
      <c r="P31" s="81">
        <v>0</v>
      </c>
      <c r="Q31" s="81">
        <v>0</v>
      </c>
    </row>
    <row r="32" spans="2:17">
      <c r="B32" s="80" t="s">
        <v>2926</v>
      </c>
      <c r="D32" s="16"/>
      <c r="H32" s="82">
        <v>0</v>
      </c>
      <c r="K32" s="81">
        <v>0</v>
      </c>
      <c r="L32" s="82">
        <v>0</v>
      </c>
      <c r="N32" s="82">
        <v>0</v>
      </c>
      <c r="P32" s="81">
        <v>0</v>
      </c>
      <c r="Q32" s="81">
        <v>0</v>
      </c>
    </row>
    <row r="33" spans="2:17">
      <c r="B33" t="s">
        <v>257</v>
      </c>
      <c r="C33" t="s">
        <v>257</v>
      </c>
      <c r="D33" s="16"/>
      <c r="E33" t="s">
        <v>257</v>
      </c>
      <c r="H33" s="78">
        <v>0</v>
      </c>
      <c r="I33" t="s">
        <v>257</v>
      </c>
      <c r="J33" s="79">
        <v>0</v>
      </c>
      <c r="K33" s="79">
        <v>0</v>
      </c>
      <c r="L33" s="78">
        <v>0</v>
      </c>
      <c r="M33" s="78">
        <v>0</v>
      </c>
      <c r="N33" s="78">
        <v>0</v>
      </c>
      <c r="O33" s="79">
        <v>0</v>
      </c>
      <c r="P33" s="79">
        <v>0</v>
      </c>
      <c r="Q33" s="79">
        <v>0</v>
      </c>
    </row>
    <row r="34" spans="2:17">
      <c r="B34" s="80" t="s">
        <v>2927</v>
      </c>
      <c r="D34" s="16"/>
      <c r="H34" s="82">
        <v>0</v>
      </c>
      <c r="K34" s="81">
        <v>0</v>
      </c>
      <c r="L34" s="82">
        <v>0</v>
      </c>
      <c r="N34" s="82">
        <v>0</v>
      </c>
      <c r="P34" s="81">
        <v>0</v>
      </c>
      <c r="Q34" s="81">
        <v>0</v>
      </c>
    </row>
    <row r="35" spans="2:17">
      <c r="B35" t="s">
        <v>257</v>
      </c>
      <c r="C35" t="s">
        <v>257</v>
      </c>
      <c r="D35" s="16"/>
      <c r="E35" t="s">
        <v>257</v>
      </c>
      <c r="H35" s="78">
        <v>0</v>
      </c>
      <c r="I35" t="s">
        <v>257</v>
      </c>
      <c r="J35" s="79">
        <v>0</v>
      </c>
      <c r="K35" s="79">
        <v>0</v>
      </c>
      <c r="L35" s="78">
        <v>0</v>
      </c>
      <c r="M35" s="78">
        <v>0</v>
      </c>
      <c r="N35" s="78">
        <v>0</v>
      </c>
      <c r="O35" s="79">
        <v>0</v>
      </c>
      <c r="P35" s="79">
        <v>0</v>
      </c>
      <c r="Q35" s="79">
        <v>0</v>
      </c>
    </row>
    <row r="36" spans="2:17">
      <c r="B36" s="80" t="s">
        <v>2928</v>
      </c>
      <c r="D36" s="16"/>
      <c r="H36" s="82">
        <v>0</v>
      </c>
      <c r="K36" s="81">
        <v>0</v>
      </c>
      <c r="L36" s="82">
        <v>0</v>
      </c>
      <c r="N36" s="82">
        <v>0</v>
      </c>
      <c r="P36" s="81">
        <v>0</v>
      </c>
      <c r="Q36" s="81">
        <v>0</v>
      </c>
    </row>
    <row r="37" spans="2:17">
      <c r="B37" t="s">
        <v>257</v>
      </c>
      <c r="C37" t="s">
        <v>257</v>
      </c>
      <c r="D37" s="16"/>
      <c r="E37" t="s">
        <v>257</v>
      </c>
      <c r="H37" s="78">
        <v>0</v>
      </c>
      <c r="I37" t="s">
        <v>257</v>
      </c>
      <c r="J37" s="79">
        <v>0</v>
      </c>
      <c r="K37" s="79">
        <v>0</v>
      </c>
      <c r="L37" s="78">
        <v>0</v>
      </c>
      <c r="M37" s="78">
        <v>0</v>
      </c>
      <c r="N37" s="78">
        <v>0</v>
      </c>
      <c r="O37" s="79">
        <v>0</v>
      </c>
      <c r="P37" s="79">
        <v>0</v>
      </c>
      <c r="Q37" s="79">
        <v>0</v>
      </c>
    </row>
    <row r="38" spans="2:17">
      <c r="B38" s="80" t="s">
        <v>2929</v>
      </c>
      <c r="D38" s="16"/>
      <c r="H38" s="82">
        <v>0</v>
      </c>
      <c r="K38" s="81">
        <v>0</v>
      </c>
      <c r="L38" s="82">
        <v>0</v>
      </c>
      <c r="N38" s="82">
        <v>0</v>
      </c>
      <c r="P38" s="81">
        <v>0</v>
      </c>
      <c r="Q38" s="81">
        <v>0</v>
      </c>
    </row>
    <row r="39" spans="2:17">
      <c r="B39" t="s">
        <v>257</v>
      </c>
      <c r="C39" t="s">
        <v>257</v>
      </c>
      <c r="D39" s="16"/>
      <c r="E39" t="s">
        <v>257</v>
      </c>
      <c r="H39" s="78">
        <v>0</v>
      </c>
      <c r="I39" t="s">
        <v>257</v>
      </c>
      <c r="J39" s="79">
        <v>0</v>
      </c>
      <c r="K39" s="79">
        <v>0</v>
      </c>
      <c r="L39" s="78">
        <v>0</v>
      </c>
      <c r="M39" s="78">
        <v>0</v>
      </c>
      <c r="N39" s="78">
        <v>0</v>
      </c>
      <c r="O39" s="79">
        <v>0</v>
      </c>
      <c r="P39" s="79">
        <v>0</v>
      </c>
      <c r="Q39" s="79">
        <v>0</v>
      </c>
    </row>
    <row r="40" spans="2:17">
      <c r="B40" t="s">
        <v>263</v>
      </c>
      <c r="D40" s="16"/>
    </row>
    <row r="41" spans="2:17">
      <c r="B41" t="s">
        <v>384</v>
      </c>
      <c r="D41" s="16"/>
    </row>
    <row r="42" spans="2:17">
      <c r="B42" t="s">
        <v>385</v>
      </c>
      <c r="D42" s="16"/>
    </row>
    <row r="43" spans="2:17">
      <c r="B43" t="s">
        <v>386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780"/>
  <sheetViews>
    <sheetView rightToLeft="1" topLeftCell="C710" workbookViewId="0">
      <selection activeCell="I712" sqref="I712:I72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1.14062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 t="s">
        <v>197</v>
      </c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111" t="s">
        <v>149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3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0.75</v>
      </c>
      <c r="J11" s="18"/>
      <c r="K11" s="18"/>
      <c r="L11" s="77">
        <v>1.0200000000000001E-2</v>
      </c>
      <c r="M11" s="76">
        <v>169136632.75999999</v>
      </c>
      <c r="N11" s="7"/>
      <c r="O11" s="76">
        <v>181260.12385596649</v>
      </c>
      <c r="P11" s="77">
        <v>1</v>
      </c>
      <c r="Q11" s="77">
        <v>1.18E-2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80" t="s">
        <v>205</v>
      </c>
      <c r="I12" s="82">
        <v>0.75</v>
      </c>
      <c r="L12" s="81">
        <v>1.0200000000000001E-2</v>
      </c>
      <c r="M12" s="82">
        <v>169136632.75999999</v>
      </c>
      <c r="O12" s="82">
        <v>181260.12385596649</v>
      </c>
      <c r="P12" s="81">
        <v>1</v>
      </c>
      <c r="Q12" s="81">
        <v>1.18E-2</v>
      </c>
    </row>
    <row r="13" spans="2:59">
      <c r="B13" s="80" t="s">
        <v>3243</v>
      </c>
      <c r="I13" s="82">
        <v>0.39</v>
      </c>
      <c r="L13" s="81">
        <v>7.4000000000000003E-3</v>
      </c>
      <c r="M13" s="82">
        <v>130288632.66</v>
      </c>
      <c r="O13" s="82">
        <v>136946.12387374908</v>
      </c>
      <c r="P13" s="81">
        <v>0.75549999999999995</v>
      </c>
      <c r="Q13" s="81">
        <v>8.8999999999999999E-3</v>
      </c>
    </row>
    <row r="14" spans="2:59">
      <c r="B14" t="s">
        <v>3244</v>
      </c>
      <c r="C14" t="s">
        <v>3245</v>
      </c>
      <c r="D14">
        <v>3895</v>
      </c>
      <c r="E14" t="s">
        <v>3246</v>
      </c>
      <c r="F14" t="s">
        <v>457</v>
      </c>
      <c r="G14" t="s">
        <v>590</v>
      </c>
      <c r="H14" t="s">
        <v>211</v>
      </c>
      <c r="I14">
        <v>5.58</v>
      </c>
      <c r="J14" t="s">
        <v>105</v>
      </c>
      <c r="K14" s="79">
        <v>2.2499999999999999E-2</v>
      </c>
      <c r="L14" s="79">
        <v>0</v>
      </c>
      <c r="M14" s="78">
        <v>964676</v>
      </c>
      <c r="N14" s="78">
        <v>107.81845481475543</v>
      </c>
      <c r="O14" s="78">
        <v>1040.0987571687899</v>
      </c>
      <c r="P14" s="79">
        <v>5.7000000000000002E-3</v>
      </c>
      <c r="Q14" s="79">
        <v>1E-4</v>
      </c>
    </row>
    <row r="15" spans="2:59">
      <c r="B15">
        <v>994437</v>
      </c>
      <c r="C15" t="s">
        <v>3245</v>
      </c>
      <c r="D15" t="s">
        <v>3247</v>
      </c>
      <c r="E15" t="s">
        <v>3246</v>
      </c>
      <c r="F15" t="s">
        <v>457</v>
      </c>
      <c r="G15" t="s">
        <v>792</v>
      </c>
      <c r="H15" t="s">
        <v>211</v>
      </c>
      <c r="I15">
        <v>2.0299999999999998</v>
      </c>
      <c r="J15" t="s">
        <v>105</v>
      </c>
      <c r="K15" s="79">
        <v>2.2499999999999999E-2</v>
      </c>
      <c r="L15" s="79">
        <v>0</v>
      </c>
      <c r="M15" s="78">
        <v>18052.12</v>
      </c>
      <c r="N15" s="78">
        <v>102.83861928275682</v>
      </c>
      <c r="O15" s="78">
        <v>18.564550959266398</v>
      </c>
      <c r="P15" s="79">
        <v>1E-4</v>
      </c>
      <c r="Q15" s="79">
        <v>0</v>
      </c>
    </row>
    <row r="16" spans="2:59">
      <c r="B16">
        <v>994636</v>
      </c>
      <c r="C16" t="s">
        <v>3245</v>
      </c>
      <c r="D16" t="s">
        <v>3249</v>
      </c>
      <c r="E16" t="s">
        <v>3246</v>
      </c>
      <c r="F16" t="s">
        <v>457</v>
      </c>
      <c r="G16" t="s">
        <v>3250</v>
      </c>
      <c r="H16" t="s">
        <v>211</v>
      </c>
      <c r="I16">
        <v>0.69</v>
      </c>
      <c r="J16" t="s">
        <v>105</v>
      </c>
      <c r="K16" s="79">
        <v>2.2499999999999999E-2</v>
      </c>
      <c r="L16" s="79">
        <v>0</v>
      </c>
      <c r="M16" s="78">
        <v>22281.81</v>
      </c>
      <c r="N16" s="78">
        <v>101.04384548359312</v>
      </c>
      <c r="O16" s="78">
        <v>22.514397667347801</v>
      </c>
      <c r="P16" s="79">
        <v>1E-4</v>
      </c>
      <c r="Q16" s="79">
        <v>0</v>
      </c>
    </row>
    <row r="17" spans="2:17">
      <c r="B17" t="s">
        <v>3248</v>
      </c>
      <c r="C17" t="s">
        <v>3245</v>
      </c>
      <c r="D17" t="s">
        <v>3251</v>
      </c>
      <c r="E17" t="s">
        <v>3246</v>
      </c>
      <c r="F17" t="s">
        <v>457</v>
      </c>
      <c r="G17" t="s">
        <v>3250</v>
      </c>
      <c r="H17" t="s">
        <v>211</v>
      </c>
      <c r="I17">
        <v>0.69</v>
      </c>
      <c r="J17" t="s">
        <v>105</v>
      </c>
      <c r="K17" s="79">
        <v>2.2499999999999999E-2</v>
      </c>
      <c r="L17" s="79">
        <v>0</v>
      </c>
      <c r="M17" s="78">
        <v>6051.57</v>
      </c>
      <c r="N17" s="78">
        <v>101.04384548359319</v>
      </c>
      <c r="O17" s="78">
        <v>6.1147390401314796</v>
      </c>
      <c r="P17" s="79">
        <v>0</v>
      </c>
      <c r="Q17" s="79">
        <v>0</v>
      </c>
    </row>
    <row r="18" spans="2:17">
      <c r="B18" t="s">
        <v>3248</v>
      </c>
      <c r="C18" t="s">
        <v>3245</v>
      </c>
      <c r="D18" t="s">
        <v>3252</v>
      </c>
      <c r="E18" t="s">
        <v>3246</v>
      </c>
      <c r="F18" t="s">
        <v>457</v>
      </c>
      <c r="G18" t="s">
        <v>3253</v>
      </c>
      <c r="H18" t="s">
        <v>211</v>
      </c>
      <c r="I18">
        <v>1.91</v>
      </c>
      <c r="J18" t="s">
        <v>105</v>
      </c>
      <c r="K18" s="79">
        <v>2.2499999999999999E-2</v>
      </c>
      <c r="L18" s="79">
        <v>0</v>
      </c>
      <c r="M18" s="78">
        <v>54833.29</v>
      </c>
      <c r="N18" s="78">
        <v>102.67650088148623</v>
      </c>
      <c r="O18" s="78">
        <v>56.300903490197904</v>
      </c>
      <c r="P18" s="79">
        <v>2.9999999999999997E-4</v>
      </c>
      <c r="Q18" s="79">
        <v>0</v>
      </c>
    </row>
    <row r="19" spans="2:17">
      <c r="B19" t="s">
        <v>3254</v>
      </c>
      <c r="C19" t="s">
        <v>3245</v>
      </c>
      <c r="D19" t="s">
        <v>3255</v>
      </c>
      <c r="E19" t="s">
        <v>3246</v>
      </c>
      <c r="F19" t="s">
        <v>457</v>
      </c>
      <c r="G19" t="s">
        <v>862</v>
      </c>
      <c r="H19" t="s">
        <v>211</v>
      </c>
      <c r="I19">
        <v>4.01</v>
      </c>
      <c r="J19" t="s">
        <v>105</v>
      </c>
      <c r="K19" s="79">
        <v>2.2499999999999999E-2</v>
      </c>
      <c r="L19" s="79">
        <v>0</v>
      </c>
      <c r="M19" s="78">
        <v>48880</v>
      </c>
      <c r="N19" s="78">
        <v>105.58789179167246</v>
      </c>
      <c r="O19" s="78">
        <v>51.611361507769502</v>
      </c>
      <c r="P19" s="79">
        <v>2.9999999999999997E-4</v>
      </c>
      <c r="Q19" s="79">
        <v>0</v>
      </c>
    </row>
    <row r="20" spans="2:17">
      <c r="B20" t="s">
        <v>3256</v>
      </c>
      <c r="C20" t="s">
        <v>3245</v>
      </c>
      <c r="D20" t="s">
        <v>3257</v>
      </c>
      <c r="E20" t="s">
        <v>3246</v>
      </c>
      <c r="F20" t="s">
        <v>457</v>
      </c>
      <c r="G20" t="s">
        <v>3258</v>
      </c>
      <c r="H20" t="s">
        <v>211</v>
      </c>
      <c r="I20">
        <v>5.51</v>
      </c>
      <c r="J20" t="s">
        <v>105</v>
      </c>
      <c r="K20" s="79">
        <v>2.2499999999999999E-2</v>
      </c>
      <c r="L20" s="79">
        <v>0</v>
      </c>
      <c r="M20" s="78">
        <v>155210</v>
      </c>
      <c r="N20" s="78">
        <v>107.70270162641002</v>
      </c>
      <c r="O20" s="78">
        <v>167.16536319435099</v>
      </c>
      <c r="P20" s="79">
        <v>8.9999999999999998E-4</v>
      </c>
      <c r="Q20" s="79">
        <v>0</v>
      </c>
    </row>
    <row r="21" spans="2:17">
      <c r="B21" t="s">
        <v>3256</v>
      </c>
      <c r="C21" t="s">
        <v>3245</v>
      </c>
      <c r="D21" t="s">
        <v>3259</v>
      </c>
      <c r="E21" t="s">
        <v>3246</v>
      </c>
      <c r="F21" t="s">
        <v>457</v>
      </c>
      <c r="G21" t="s">
        <v>3258</v>
      </c>
      <c r="H21" t="s">
        <v>211</v>
      </c>
      <c r="I21">
        <v>5.51</v>
      </c>
      <c r="J21" t="s">
        <v>105</v>
      </c>
      <c r="K21" s="79">
        <v>2.2499999999999999E-2</v>
      </c>
      <c r="L21" s="79">
        <v>0</v>
      </c>
      <c r="M21" s="78">
        <v>317300</v>
      </c>
      <c r="N21" s="78">
        <v>107.70270162641002</v>
      </c>
      <c r="O21" s="78">
        <v>341.74067226059901</v>
      </c>
      <c r="P21" s="79">
        <v>1.9E-3</v>
      </c>
      <c r="Q21" s="79">
        <v>0</v>
      </c>
    </row>
    <row r="22" spans="2:17">
      <c r="B22" t="s">
        <v>3256</v>
      </c>
      <c r="C22" t="s">
        <v>3245</v>
      </c>
      <c r="D22">
        <v>3825</v>
      </c>
      <c r="E22" t="s">
        <v>3246</v>
      </c>
      <c r="F22" t="s">
        <v>457</v>
      </c>
      <c r="G22" t="s">
        <v>3258</v>
      </c>
      <c r="H22" t="s">
        <v>211</v>
      </c>
      <c r="I22">
        <v>5.22</v>
      </c>
      <c r="J22" t="s">
        <v>105</v>
      </c>
      <c r="K22" s="79">
        <v>2.2499999999999999E-2</v>
      </c>
      <c r="L22" s="79">
        <v>0</v>
      </c>
      <c r="M22" s="78">
        <v>228620</v>
      </c>
      <c r="N22" s="78">
        <v>107.7027016264102</v>
      </c>
      <c r="O22" s="78">
        <v>246.22991645829899</v>
      </c>
      <c r="P22" s="79">
        <v>1.4E-3</v>
      </c>
      <c r="Q22" s="79">
        <v>0</v>
      </c>
    </row>
    <row r="23" spans="2:17">
      <c r="B23" t="s">
        <v>3260</v>
      </c>
      <c r="C23" t="s">
        <v>3245</v>
      </c>
      <c r="D23" t="s">
        <v>3261</v>
      </c>
      <c r="E23" t="s">
        <v>3246</v>
      </c>
      <c r="F23" t="s">
        <v>457</v>
      </c>
      <c r="G23" t="s">
        <v>3262</v>
      </c>
      <c r="H23" t="s">
        <v>211</v>
      </c>
      <c r="I23">
        <v>4.62</v>
      </c>
      <c r="J23" t="s">
        <v>105</v>
      </c>
      <c r="K23" s="79">
        <v>2.2499999999999999E-2</v>
      </c>
      <c r="L23" s="79">
        <v>0</v>
      </c>
      <c r="M23" s="78">
        <v>354228</v>
      </c>
      <c r="N23" s="78">
        <v>106.43916403471182</v>
      </c>
      <c r="O23" s="78">
        <v>377.03732197687901</v>
      </c>
      <c r="P23" s="79">
        <v>2.0999999999999999E-3</v>
      </c>
      <c r="Q23" s="79">
        <v>0</v>
      </c>
    </row>
    <row r="24" spans="2:17">
      <c r="B24" t="s">
        <v>3260</v>
      </c>
      <c r="C24" t="s">
        <v>3245</v>
      </c>
      <c r="D24" t="s">
        <v>3263</v>
      </c>
      <c r="E24" t="s">
        <v>3246</v>
      </c>
      <c r="F24" t="s">
        <v>457</v>
      </c>
      <c r="G24" t="s">
        <v>3262</v>
      </c>
      <c r="H24" t="s">
        <v>211</v>
      </c>
      <c r="I24">
        <v>4.62</v>
      </c>
      <c r="J24" t="s">
        <v>105</v>
      </c>
      <c r="K24" s="79">
        <v>2.2499999999999999E-2</v>
      </c>
      <c r="L24" s="79">
        <v>0</v>
      </c>
      <c r="M24" s="78">
        <v>45772</v>
      </c>
      <c r="N24" s="78">
        <v>106.43916403471205</v>
      </c>
      <c r="O24" s="78">
        <v>48.719334161968398</v>
      </c>
      <c r="P24" s="79">
        <v>2.9999999999999997E-4</v>
      </c>
      <c r="Q24" s="79">
        <v>0</v>
      </c>
    </row>
    <row r="25" spans="2:17">
      <c r="B25" t="s">
        <v>3264</v>
      </c>
      <c r="C25" t="s">
        <v>3245</v>
      </c>
      <c r="D25" t="s">
        <v>3265</v>
      </c>
      <c r="E25" t="s">
        <v>3246</v>
      </c>
      <c r="F25" t="s">
        <v>457</v>
      </c>
      <c r="G25" t="s">
        <v>807</v>
      </c>
      <c r="H25" t="s">
        <v>211</v>
      </c>
      <c r="I25">
        <v>0.11</v>
      </c>
      <c r="J25" t="s">
        <v>105</v>
      </c>
      <c r="K25" s="79">
        <v>2.2499999999999999E-2</v>
      </c>
      <c r="L25" s="79">
        <v>9.2999999999999992E-3</v>
      </c>
      <c r="M25" s="78">
        <v>30307.99</v>
      </c>
      <c r="N25" s="78">
        <v>100.2754442854541</v>
      </c>
      <c r="O25" s="78">
        <v>30.391471626491001</v>
      </c>
      <c r="P25" s="79">
        <v>2.0000000000000001E-4</v>
      </c>
      <c r="Q25" s="79">
        <v>0</v>
      </c>
    </row>
    <row r="26" spans="2:17">
      <c r="B26" t="s">
        <v>3266</v>
      </c>
      <c r="C26" t="s">
        <v>3245</v>
      </c>
      <c r="D26" t="s">
        <v>3267</v>
      </c>
      <c r="E26" t="s">
        <v>3246</v>
      </c>
      <c r="F26" t="s">
        <v>457</v>
      </c>
      <c r="G26" t="s">
        <v>3268</v>
      </c>
      <c r="H26" t="s">
        <v>211</v>
      </c>
      <c r="I26">
        <v>1.66</v>
      </c>
      <c r="J26" t="s">
        <v>105</v>
      </c>
      <c r="K26" s="79">
        <v>2.2499999999999999E-2</v>
      </c>
      <c r="L26" s="79">
        <v>0</v>
      </c>
      <c r="M26" s="78">
        <v>50000</v>
      </c>
      <c r="N26" s="78">
        <v>102.3586029082436</v>
      </c>
      <c r="O26" s="78">
        <v>51.179301454121799</v>
      </c>
      <c r="P26" s="79">
        <v>2.9999999999999997E-4</v>
      </c>
      <c r="Q26" s="79">
        <v>0</v>
      </c>
    </row>
    <row r="27" spans="2:17">
      <c r="B27" t="s">
        <v>3266</v>
      </c>
      <c r="C27" t="s">
        <v>3245</v>
      </c>
      <c r="D27" t="s">
        <v>3269</v>
      </c>
      <c r="E27" t="s">
        <v>3246</v>
      </c>
      <c r="F27" t="s">
        <v>457</v>
      </c>
      <c r="G27" t="s">
        <v>3124</v>
      </c>
      <c r="H27" t="s">
        <v>211</v>
      </c>
      <c r="I27">
        <v>1.58</v>
      </c>
      <c r="J27" t="s">
        <v>105</v>
      </c>
      <c r="K27" s="79">
        <v>2.2499999999999999E-2</v>
      </c>
      <c r="L27" s="79">
        <v>0</v>
      </c>
      <c r="M27" s="78">
        <v>50213.48</v>
      </c>
      <c r="N27" s="78">
        <v>102.24748680547634</v>
      </c>
      <c r="O27" s="78">
        <v>51.3420213375705</v>
      </c>
      <c r="P27" s="79">
        <v>2.9999999999999997E-4</v>
      </c>
      <c r="Q27" s="79">
        <v>0</v>
      </c>
    </row>
    <row r="28" spans="2:17">
      <c r="B28" t="s">
        <v>3266</v>
      </c>
      <c r="C28" t="s">
        <v>3245</v>
      </c>
      <c r="D28" t="s">
        <v>3270</v>
      </c>
      <c r="E28" t="s">
        <v>3246</v>
      </c>
      <c r="F28" t="s">
        <v>457</v>
      </c>
      <c r="G28" t="s">
        <v>578</v>
      </c>
      <c r="H28" t="s">
        <v>211</v>
      </c>
      <c r="I28">
        <v>0.36</v>
      </c>
      <c r="J28" t="s">
        <v>105</v>
      </c>
      <c r="K28" s="79">
        <v>2.2499999999999999E-2</v>
      </c>
      <c r="L28" s="79">
        <v>0</v>
      </c>
      <c r="M28" s="78">
        <v>50000</v>
      </c>
      <c r="N28" s="78">
        <v>100.603211693438</v>
      </c>
      <c r="O28" s="78">
        <v>50.301605846718999</v>
      </c>
      <c r="P28" s="79">
        <v>2.9999999999999997E-4</v>
      </c>
      <c r="Q28" s="79">
        <v>0</v>
      </c>
    </row>
    <row r="29" spans="2:17">
      <c r="B29" t="s">
        <v>3266</v>
      </c>
      <c r="C29" t="s">
        <v>3245</v>
      </c>
      <c r="D29" t="s">
        <v>3271</v>
      </c>
      <c r="E29" t="s">
        <v>3246</v>
      </c>
      <c r="F29" t="s">
        <v>457</v>
      </c>
      <c r="G29" t="s">
        <v>578</v>
      </c>
      <c r="H29" t="s">
        <v>211</v>
      </c>
      <c r="I29">
        <v>0.36</v>
      </c>
      <c r="J29" t="s">
        <v>105</v>
      </c>
      <c r="K29" s="79">
        <v>2.2499999999999999E-2</v>
      </c>
      <c r="L29" s="79">
        <v>0</v>
      </c>
      <c r="M29" s="78">
        <v>50000</v>
      </c>
      <c r="N29" s="78">
        <v>100.603211693438</v>
      </c>
      <c r="O29" s="78">
        <v>50.301605846718999</v>
      </c>
      <c r="P29" s="79">
        <v>2.9999999999999997E-4</v>
      </c>
      <c r="Q29" s="79">
        <v>0</v>
      </c>
    </row>
    <row r="30" spans="2:17">
      <c r="B30" t="s">
        <v>3272</v>
      </c>
      <c r="C30" t="s">
        <v>3245</v>
      </c>
      <c r="D30" t="s">
        <v>3273</v>
      </c>
      <c r="E30" t="s">
        <v>3246</v>
      </c>
      <c r="F30" t="s">
        <v>457</v>
      </c>
      <c r="G30" t="s">
        <v>3274</v>
      </c>
      <c r="H30" t="s">
        <v>211</v>
      </c>
      <c r="I30">
        <v>2.2599999999999998</v>
      </c>
      <c r="J30" t="s">
        <v>105</v>
      </c>
      <c r="K30" s="79">
        <v>2.2499999999999999E-2</v>
      </c>
      <c r="L30" s="79">
        <v>0</v>
      </c>
      <c r="M30" s="78">
        <v>61617.07</v>
      </c>
      <c r="N30" s="78">
        <v>103.16171094905388</v>
      </c>
      <c r="O30" s="78">
        <v>63.565223648676202</v>
      </c>
      <c r="P30" s="79">
        <v>4.0000000000000002E-4</v>
      </c>
      <c r="Q30" s="79">
        <v>0</v>
      </c>
    </row>
    <row r="31" spans="2:17">
      <c r="B31" t="s">
        <v>3272</v>
      </c>
      <c r="C31" t="s">
        <v>3245</v>
      </c>
      <c r="D31" t="s">
        <v>3275</v>
      </c>
      <c r="E31" t="s">
        <v>3246</v>
      </c>
      <c r="F31" t="s">
        <v>457</v>
      </c>
      <c r="G31" t="s">
        <v>3274</v>
      </c>
      <c r="H31" t="s">
        <v>211</v>
      </c>
      <c r="I31">
        <v>2.2599999999999998</v>
      </c>
      <c r="J31" t="s">
        <v>105</v>
      </c>
      <c r="K31" s="79">
        <v>2.2499999999999999E-2</v>
      </c>
      <c r="L31" s="79">
        <v>0</v>
      </c>
      <c r="M31" s="78">
        <v>15382.92</v>
      </c>
      <c r="N31" s="78">
        <v>103.16171094905388</v>
      </c>
      <c r="O31" s="78">
        <v>15.8692834659242</v>
      </c>
      <c r="P31" s="79">
        <v>1E-4</v>
      </c>
      <c r="Q31" s="79">
        <v>0</v>
      </c>
    </row>
    <row r="32" spans="2:17">
      <c r="B32" t="s">
        <v>3276</v>
      </c>
      <c r="C32" t="s">
        <v>3245</v>
      </c>
      <c r="D32" t="s">
        <v>3277</v>
      </c>
      <c r="E32" t="s">
        <v>3246</v>
      </c>
      <c r="F32" t="s">
        <v>457</v>
      </c>
      <c r="G32" t="s">
        <v>3278</v>
      </c>
      <c r="H32" t="s">
        <v>211</v>
      </c>
      <c r="I32">
        <v>2.77</v>
      </c>
      <c r="J32" t="s">
        <v>105</v>
      </c>
      <c r="K32" s="79">
        <v>2.2499999999999999E-2</v>
      </c>
      <c r="L32" s="79">
        <v>9.1999999999999998E-3</v>
      </c>
      <c r="M32" s="78">
        <v>101000</v>
      </c>
      <c r="N32" s="78">
        <v>103.8768020834693</v>
      </c>
      <c r="O32" s="78">
        <v>104.915570104304</v>
      </c>
      <c r="P32" s="79">
        <v>5.9999999999999995E-4</v>
      </c>
      <c r="Q32" s="79">
        <v>0</v>
      </c>
    </row>
    <row r="33" spans="2:17">
      <c r="B33" t="s">
        <v>3279</v>
      </c>
      <c r="C33" t="s">
        <v>3245</v>
      </c>
      <c r="D33" t="s">
        <v>3280</v>
      </c>
      <c r="E33" t="s">
        <v>3246</v>
      </c>
      <c r="F33" t="s">
        <v>457</v>
      </c>
      <c r="G33" t="s">
        <v>3281</v>
      </c>
      <c r="H33" t="s">
        <v>211</v>
      </c>
      <c r="I33">
        <v>4.3099999999999996</v>
      </c>
      <c r="J33" t="s">
        <v>105</v>
      </c>
      <c r="K33" s="79">
        <v>2.2499999999999999E-2</v>
      </c>
      <c r="L33" s="79">
        <v>0</v>
      </c>
      <c r="M33" s="78">
        <v>82520</v>
      </c>
      <c r="N33" s="78">
        <v>106.01244938921401</v>
      </c>
      <c r="O33" s="78">
        <v>87.481473235979394</v>
      </c>
      <c r="P33" s="79">
        <v>5.0000000000000001E-4</v>
      </c>
      <c r="Q33" s="79">
        <v>0</v>
      </c>
    </row>
    <row r="34" spans="2:17">
      <c r="B34" t="s">
        <v>3282</v>
      </c>
      <c r="C34" t="s">
        <v>3245</v>
      </c>
      <c r="D34" t="s">
        <v>3283</v>
      </c>
      <c r="E34" t="s">
        <v>3246</v>
      </c>
      <c r="F34" t="s">
        <v>457</v>
      </c>
      <c r="G34" t="s">
        <v>667</v>
      </c>
      <c r="H34" t="s">
        <v>211</v>
      </c>
      <c r="I34">
        <v>2.42</v>
      </c>
      <c r="J34" t="s">
        <v>105</v>
      </c>
      <c r="K34" s="79">
        <v>2.2499999999999999E-2</v>
      </c>
      <c r="L34" s="79">
        <v>0</v>
      </c>
      <c r="M34" s="78">
        <v>219096.1</v>
      </c>
      <c r="N34" s="78">
        <v>103.37662424997022</v>
      </c>
      <c r="O34" s="78">
        <v>226.494152043339</v>
      </c>
      <c r="P34" s="79">
        <v>1.1999999999999999E-3</v>
      </c>
      <c r="Q34" s="79">
        <v>0</v>
      </c>
    </row>
    <row r="35" spans="2:17">
      <c r="B35" t="s">
        <v>3284</v>
      </c>
      <c r="C35" t="s">
        <v>3245</v>
      </c>
      <c r="D35" t="s">
        <v>3285</v>
      </c>
      <c r="E35" t="s">
        <v>3246</v>
      </c>
      <c r="F35" t="s">
        <v>457</v>
      </c>
      <c r="G35" t="s">
        <v>3187</v>
      </c>
      <c r="H35" t="s">
        <v>211</v>
      </c>
      <c r="I35">
        <v>2.62</v>
      </c>
      <c r="J35" t="s">
        <v>105</v>
      </c>
      <c r="K35" s="79">
        <v>2.2499999999999999E-2</v>
      </c>
      <c r="L35" s="79">
        <v>0</v>
      </c>
      <c r="M35" s="78">
        <v>2500000</v>
      </c>
      <c r="N35" s="78">
        <v>103.6604071809176</v>
      </c>
      <c r="O35" s="78">
        <v>2591.5101795229398</v>
      </c>
      <c r="P35" s="79">
        <v>1.43E-2</v>
      </c>
      <c r="Q35" s="79">
        <v>2.0000000000000001E-4</v>
      </c>
    </row>
    <row r="36" spans="2:17">
      <c r="B36" t="s">
        <v>3284</v>
      </c>
      <c r="C36" t="s">
        <v>3245</v>
      </c>
      <c r="D36" t="s">
        <v>3286</v>
      </c>
      <c r="E36" t="s">
        <v>3246</v>
      </c>
      <c r="F36" t="s">
        <v>457</v>
      </c>
      <c r="G36" t="s">
        <v>3187</v>
      </c>
      <c r="H36" t="s">
        <v>211</v>
      </c>
      <c r="I36">
        <v>2.62</v>
      </c>
      <c r="J36" t="s">
        <v>105</v>
      </c>
      <c r="K36" s="79">
        <v>2.2499999999999999E-2</v>
      </c>
      <c r="L36" s="79">
        <v>0</v>
      </c>
      <c r="M36" s="78">
        <v>2500000</v>
      </c>
      <c r="N36" s="78">
        <v>103.6604071809176</v>
      </c>
      <c r="O36" s="78">
        <v>2591.5101795229398</v>
      </c>
      <c r="P36" s="79">
        <v>1.43E-2</v>
      </c>
      <c r="Q36" s="79">
        <v>2.0000000000000001E-4</v>
      </c>
    </row>
    <row r="37" spans="2:17">
      <c r="B37" t="s">
        <v>3287</v>
      </c>
      <c r="C37" t="s">
        <v>3245</v>
      </c>
      <c r="D37" t="s">
        <v>3288</v>
      </c>
      <c r="E37" t="s">
        <v>3246</v>
      </c>
      <c r="F37" t="s">
        <v>457</v>
      </c>
      <c r="G37" t="s">
        <v>3289</v>
      </c>
      <c r="H37" t="s">
        <v>211</v>
      </c>
      <c r="I37">
        <v>1.91</v>
      </c>
      <c r="J37" t="s">
        <v>105</v>
      </c>
      <c r="K37" s="79">
        <v>2.2499999999999999E-2</v>
      </c>
      <c r="L37" s="79">
        <v>9.1999999999999998E-3</v>
      </c>
      <c r="M37" s="78">
        <v>71008.19</v>
      </c>
      <c r="N37" s="78">
        <v>102.67650068261548</v>
      </c>
      <c r="O37" s="78">
        <v>72.908724690062897</v>
      </c>
      <c r="P37" s="79">
        <v>4.0000000000000002E-4</v>
      </c>
      <c r="Q37" s="79">
        <v>0</v>
      </c>
    </row>
    <row r="38" spans="2:17">
      <c r="B38" t="s">
        <v>3287</v>
      </c>
      <c r="C38" t="s">
        <v>3245</v>
      </c>
      <c r="D38" t="s">
        <v>3290</v>
      </c>
      <c r="E38" t="s">
        <v>3246</v>
      </c>
      <c r="F38" t="s">
        <v>457</v>
      </c>
      <c r="G38" t="s">
        <v>807</v>
      </c>
      <c r="H38" t="s">
        <v>211</v>
      </c>
      <c r="I38">
        <v>1.34</v>
      </c>
      <c r="J38" t="s">
        <v>105</v>
      </c>
      <c r="K38" s="79">
        <v>2.2499999999999999E-2</v>
      </c>
      <c r="L38" s="79">
        <v>9.1999999999999998E-3</v>
      </c>
      <c r="M38" s="78">
        <v>55337.57</v>
      </c>
      <c r="N38" s="78">
        <v>101.91738243270512</v>
      </c>
      <c r="O38" s="78">
        <v>56.398602845865902</v>
      </c>
      <c r="P38" s="79">
        <v>2.9999999999999997E-4</v>
      </c>
      <c r="Q38" s="79">
        <v>0</v>
      </c>
    </row>
    <row r="39" spans="2:17">
      <c r="B39" t="s">
        <v>3291</v>
      </c>
      <c r="C39" t="s">
        <v>3245</v>
      </c>
      <c r="D39" t="s">
        <v>3292</v>
      </c>
      <c r="E39" t="s">
        <v>3246</v>
      </c>
      <c r="F39" t="s">
        <v>457</v>
      </c>
      <c r="G39" t="s">
        <v>3293</v>
      </c>
      <c r="H39" t="s">
        <v>211</v>
      </c>
      <c r="I39">
        <v>2.11</v>
      </c>
      <c r="J39" t="s">
        <v>105</v>
      </c>
      <c r="K39" s="79">
        <v>2.2499999999999999E-2</v>
      </c>
      <c r="L39" s="79">
        <v>0</v>
      </c>
      <c r="M39" s="78">
        <v>82038.64</v>
      </c>
      <c r="N39" s="78">
        <v>102.94643715320122</v>
      </c>
      <c r="O39" s="78">
        <v>84.455856968941006</v>
      </c>
      <c r="P39" s="79">
        <v>5.0000000000000001E-4</v>
      </c>
      <c r="Q39" s="79">
        <v>0</v>
      </c>
    </row>
    <row r="40" spans="2:17">
      <c r="B40" t="s">
        <v>3294</v>
      </c>
      <c r="C40" t="s">
        <v>3245</v>
      </c>
      <c r="D40" t="s">
        <v>3295</v>
      </c>
      <c r="E40" t="s">
        <v>3246</v>
      </c>
      <c r="F40" t="s">
        <v>457</v>
      </c>
      <c r="G40" t="s">
        <v>3296</v>
      </c>
      <c r="H40" t="s">
        <v>211</v>
      </c>
      <c r="I40">
        <v>0.4</v>
      </c>
      <c r="J40" t="s">
        <v>105</v>
      </c>
      <c r="K40" s="79">
        <v>2.2499999999999999E-2</v>
      </c>
      <c r="L40" s="79">
        <v>9.2999999999999992E-3</v>
      </c>
      <c r="M40" s="78">
        <v>8375</v>
      </c>
      <c r="N40" s="78">
        <v>100.65989850487475</v>
      </c>
      <c r="O40" s="78">
        <v>8.4302664997832597</v>
      </c>
      <c r="P40" s="79">
        <v>0</v>
      </c>
      <c r="Q40" s="79">
        <v>0</v>
      </c>
    </row>
    <row r="41" spans="2:17">
      <c r="B41" t="s">
        <v>3294</v>
      </c>
      <c r="C41" t="s">
        <v>3245</v>
      </c>
      <c r="D41" t="s">
        <v>3297</v>
      </c>
      <c r="E41" t="s">
        <v>3246</v>
      </c>
      <c r="F41" t="s">
        <v>457</v>
      </c>
      <c r="G41" t="s">
        <v>3298</v>
      </c>
      <c r="H41" t="s">
        <v>211</v>
      </c>
      <c r="I41">
        <v>4.01</v>
      </c>
      <c r="J41" t="s">
        <v>105</v>
      </c>
      <c r="K41" s="79">
        <v>2.2499999999999999E-2</v>
      </c>
      <c r="L41" s="79">
        <v>0</v>
      </c>
      <c r="M41" s="78">
        <v>370000</v>
      </c>
      <c r="N41" s="78">
        <v>105.58789179167243</v>
      </c>
      <c r="O41" s="78">
        <v>390.675199629188</v>
      </c>
      <c r="P41" s="79">
        <v>2.2000000000000001E-3</v>
      </c>
      <c r="Q41" s="79">
        <v>0</v>
      </c>
    </row>
    <row r="42" spans="2:17">
      <c r="B42" t="s">
        <v>3299</v>
      </c>
      <c r="C42" t="s">
        <v>3245</v>
      </c>
      <c r="D42" t="s">
        <v>3300</v>
      </c>
      <c r="E42" t="s">
        <v>3246</v>
      </c>
      <c r="F42" t="s">
        <v>457</v>
      </c>
      <c r="G42" t="s">
        <v>3301</v>
      </c>
      <c r="H42" t="s">
        <v>211</v>
      </c>
      <c r="I42">
        <v>3.24</v>
      </c>
      <c r="J42" t="s">
        <v>105</v>
      </c>
      <c r="K42" s="79">
        <v>2.2499999999999999E-2</v>
      </c>
      <c r="L42" s="79">
        <v>9.1999999999999998E-3</v>
      </c>
      <c r="M42" s="78">
        <v>250000</v>
      </c>
      <c r="N42" s="78">
        <v>104.5169396272168</v>
      </c>
      <c r="O42" s="78">
        <v>261.29234906804197</v>
      </c>
      <c r="P42" s="79">
        <v>1.4E-3</v>
      </c>
      <c r="Q42" s="79">
        <v>0</v>
      </c>
    </row>
    <row r="43" spans="2:17">
      <c r="B43" t="s">
        <v>3302</v>
      </c>
      <c r="C43" t="s">
        <v>3245</v>
      </c>
      <c r="D43" t="s">
        <v>3303</v>
      </c>
      <c r="E43" t="s">
        <v>3246</v>
      </c>
      <c r="F43" t="s">
        <v>457</v>
      </c>
      <c r="G43" t="s">
        <v>3304</v>
      </c>
      <c r="H43" t="s">
        <v>211</v>
      </c>
      <c r="I43">
        <v>3.39</v>
      </c>
      <c r="J43" t="s">
        <v>105</v>
      </c>
      <c r="K43" s="79">
        <v>2.2499999999999999E-2</v>
      </c>
      <c r="L43" s="79">
        <v>9.1999999999999998E-3</v>
      </c>
      <c r="M43" s="78">
        <v>280000</v>
      </c>
      <c r="N43" s="78">
        <v>104.73201752912107</v>
      </c>
      <c r="O43" s="78">
        <v>293.24964908153902</v>
      </c>
      <c r="P43" s="79">
        <v>1.6000000000000001E-3</v>
      </c>
      <c r="Q43" s="79">
        <v>0</v>
      </c>
    </row>
    <row r="44" spans="2:17">
      <c r="B44" t="s">
        <v>3305</v>
      </c>
      <c r="C44" t="s">
        <v>3245</v>
      </c>
      <c r="D44" t="s">
        <v>3306</v>
      </c>
      <c r="E44" t="s">
        <v>3246</v>
      </c>
      <c r="F44" t="s">
        <v>457</v>
      </c>
      <c r="G44" t="s">
        <v>3307</v>
      </c>
      <c r="H44" t="s">
        <v>211</v>
      </c>
      <c r="I44">
        <v>1.74</v>
      </c>
      <c r="J44" t="s">
        <v>105</v>
      </c>
      <c r="K44" s="79">
        <v>2.2499999999999999E-2</v>
      </c>
      <c r="L44" s="79">
        <v>9.1999999999999998E-3</v>
      </c>
      <c r="M44" s="78">
        <v>179166.58</v>
      </c>
      <c r="N44" s="78">
        <v>102.46008408067286</v>
      </c>
      <c r="O44" s="78">
        <v>183.57422851246599</v>
      </c>
      <c r="P44" s="79">
        <v>1E-3</v>
      </c>
      <c r="Q44" s="79">
        <v>0</v>
      </c>
    </row>
    <row r="45" spans="2:17">
      <c r="B45" t="s">
        <v>3308</v>
      </c>
      <c r="C45" t="s">
        <v>3245</v>
      </c>
      <c r="D45" t="s">
        <v>3309</v>
      </c>
      <c r="E45" t="s">
        <v>3246</v>
      </c>
      <c r="F45" t="s">
        <v>457</v>
      </c>
      <c r="G45" t="s">
        <v>494</v>
      </c>
      <c r="H45" t="s">
        <v>211</v>
      </c>
      <c r="I45">
        <v>5.51</v>
      </c>
      <c r="J45" t="s">
        <v>105</v>
      </c>
      <c r="K45" s="79">
        <v>2.2499999999999999E-2</v>
      </c>
      <c r="L45" s="79">
        <v>0</v>
      </c>
      <c r="M45" s="78">
        <v>99388</v>
      </c>
      <c r="N45" s="78">
        <v>107.70270162641063</v>
      </c>
      <c r="O45" s="78">
        <v>107.043561092457</v>
      </c>
      <c r="P45" s="79">
        <v>5.9999999999999995E-4</v>
      </c>
      <c r="Q45" s="79">
        <v>0</v>
      </c>
    </row>
    <row r="46" spans="2:17">
      <c r="B46" t="s">
        <v>3308</v>
      </c>
      <c r="C46" t="s">
        <v>3245</v>
      </c>
      <c r="D46" t="s">
        <v>3310</v>
      </c>
      <c r="E46" t="s">
        <v>3246</v>
      </c>
      <c r="F46" t="s">
        <v>457</v>
      </c>
      <c r="G46" t="s">
        <v>494</v>
      </c>
      <c r="H46" t="s">
        <v>211</v>
      </c>
      <c r="I46">
        <v>5.51</v>
      </c>
      <c r="J46" t="s">
        <v>105</v>
      </c>
      <c r="K46" s="79">
        <v>2.2499999999999999E-2</v>
      </c>
      <c r="L46" s="79">
        <v>0</v>
      </c>
      <c r="M46" s="78">
        <v>99720</v>
      </c>
      <c r="N46" s="78">
        <v>107.70270162640995</v>
      </c>
      <c r="O46" s="78">
        <v>107.401134061856</v>
      </c>
      <c r="P46" s="79">
        <v>5.9999999999999995E-4</v>
      </c>
      <c r="Q46" s="79">
        <v>0</v>
      </c>
    </row>
    <row r="47" spans="2:17">
      <c r="B47" t="s">
        <v>3311</v>
      </c>
      <c r="C47" t="s">
        <v>3245</v>
      </c>
      <c r="D47" t="s">
        <v>3312</v>
      </c>
      <c r="E47" t="s">
        <v>3246</v>
      </c>
      <c r="F47" t="s">
        <v>457</v>
      </c>
      <c r="G47" t="s">
        <v>3313</v>
      </c>
      <c r="H47" t="s">
        <v>211</v>
      </c>
      <c r="I47">
        <v>3.39</v>
      </c>
      <c r="J47" t="s">
        <v>105</v>
      </c>
      <c r="K47" s="79">
        <v>2.2499999999999999E-2</v>
      </c>
      <c r="L47" s="79">
        <v>9.1999999999999998E-3</v>
      </c>
      <c r="M47" s="78">
        <v>100000</v>
      </c>
      <c r="N47" s="78">
        <v>104.73201752912099</v>
      </c>
      <c r="O47" s="78">
        <v>104.73201752912099</v>
      </c>
      <c r="P47" s="79">
        <v>5.9999999999999995E-4</v>
      </c>
      <c r="Q47" s="79">
        <v>0</v>
      </c>
    </row>
    <row r="48" spans="2:17">
      <c r="B48" t="s">
        <v>3311</v>
      </c>
      <c r="C48" t="s">
        <v>3245</v>
      </c>
      <c r="D48" t="s">
        <v>2805</v>
      </c>
      <c r="E48" t="s">
        <v>3246</v>
      </c>
      <c r="F48" t="s">
        <v>457</v>
      </c>
      <c r="G48" t="s">
        <v>3314</v>
      </c>
      <c r="H48" t="s">
        <v>211</v>
      </c>
      <c r="I48">
        <v>3.39</v>
      </c>
      <c r="J48" t="s">
        <v>105</v>
      </c>
      <c r="K48" s="79">
        <v>2.2499999999999999E-2</v>
      </c>
      <c r="L48" s="79">
        <v>9.1999999999999998E-3</v>
      </c>
      <c r="M48" s="78">
        <v>65244</v>
      </c>
      <c r="N48" s="78">
        <v>104.73201752912115</v>
      </c>
      <c r="O48" s="78">
        <v>68.331357516699796</v>
      </c>
      <c r="P48" s="79">
        <v>4.0000000000000002E-4</v>
      </c>
      <c r="Q48" s="79">
        <v>0</v>
      </c>
    </row>
    <row r="49" spans="2:17">
      <c r="B49" t="s">
        <v>3311</v>
      </c>
      <c r="C49" t="s">
        <v>3245</v>
      </c>
      <c r="D49" t="s">
        <v>3315</v>
      </c>
      <c r="E49" t="s">
        <v>3246</v>
      </c>
      <c r="F49" t="s">
        <v>457</v>
      </c>
      <c r="G49" t="s">
        <v>1623</v>
      </c>
      <c r="H49" t="s">
        <v>211</v>
      </c>
      <c r="I49">
        <v>3.47</v>
      </c>
      <c r="J49" t="s">
        <v>105</v>
      </c>
      <c r="K49" s="79">
        <v>2.2499999999999999E-2</v>
      </c>
      <c r="L49" s="79">
        <v>9.1999999999999998E-3</v>
      </c>
      <c r="M49" s="78">
        <v>55150</v>
      </c>
      <c r="N49" s="78">
        <v>104.84119149959292</v>
      </c>
      <c r="O49" s="78">
        <v>57.8199171120255</v>
      </c>
      <c r="P49" s="79">
        <v>2.9999999999999997E-4</v>
      </c>
      <c r="Q49" s="79">
        <v>0</v>
      </c>
    </row>
    <row r="50" spans="2:17">
      <c r="B50" t="s">
        <v>3311</v>
      </c>
      <c r="C50" t="s">
        <v>3245</v>
      </c>
      <c r="D50" t="s">
        <v>3316</v>
      </c>
      <c r="E50" t="s">
        <v>3246</v>
      </c>
      <c r="F50" t="s">
        <v>457</v>
      </c>
      <c r="G50" t="s">
        <v>3317</v>
      </c>
      <c r="H50" t="s">
        <v>211</v>
      </c>
      <c r="I50">
        <v>3.7</v>
      </c>
      <c r="J50" t="s">
        <v>105</v>
      </c>
      <c r="K50" s="79">
        <v>2.2499999999999999E-2</v>
      </c>
      <c r="L50" s="79">
        <v>9.1999999999999998E-3</v>
      </c>
      <c r="M50" s="78">
        <v>130000</v>
      </c>
      <c r="N50" s="78">
        <v>105.16469172411924</v>
      </c>
      <c r="O50" s="78">
        <v>136.714099241355</v>
      </c>
      <c r="P50" s="79">
        <v>8.0000000000000004E-4</v>
      </c>
      <c r="Q50" s="79">
        <v>0</v>
      </c>
    </row>
    <row r="51" spans="2:17">
      <c r="B51" t="s">
        <v>3318</v>
      </c>
      <c r="C51" t="s">
        <v>3245</v>
      </c>
      <c r="D51" t="s">
        <v>3319</v>
      </c>
      <c r="E51" t="s">
        <v>3246</v>
      </c>
      <c r="F51" t="s">
        <v>457</v>
      </c>
      <c r="G51" t="s">
        <v>3320</v>
      </c>
      <c r="H51" t="s">
        <v>211</v>
      </c>
      <c r="I51">
        <v>3.39</v>
      </c>
      <c r="J51" t="s">
        <v>105</v>
      </c>
      <c r="K51" s="79">
        <v>2.2499999999999999E-2</v>
      </c>
      <c r="L51" s="79">
        <v>9.1999999999999998E-3</v>
      </c>
      <c r="M51" s="78">
        <v>150706</v>
      </c>
      <c r="N51" s="78">
        <v>104.73201752912094</v>
      </c>
      <c r="O51" s="78">
        <v>157.837434337437</v>
      </c>
      <c r="P51" s="79">
        <v>8.9999999999999998E-4</v>
      </c>
      <c r="Q51" s="79">
        <v>0</v>
      </c>
    </row>
    <row r="52" spans="2:17">
      <c r="B52" t="s">
        <v>3321</v>
      </c>
      <c r="C52" t="s">
        <v>3245</v>
      </c>
      <c r="D52" t="s">
        <v>3322</v>
      </c>
      <c r="E52" t="s">
        <v>3246</v>
      </c>
      <c r="F52" t="s">
        <v>457</v>
      </c>
      <c r="G52" t="s">
        <v>3320</v>
      </c>
      <c r="H52" t="s">
        <v>211</v>
      </c>
      <c r="I52">
        <v>3.39</v>
      </c>
      <c r="J52" t="s">
        <v>105</v>
      </c>
      <c r="K52" s="79">
        <v>2.2499999999999999E-2</v>
      </c>
      <c r="L52" s="79">
        <v>9.1999999999999998E-3</v>
      </c>
      <c r="M52" s="78">
        <v>162756</v>
      </c>
      <c r="N52" s="78">
        <v>104.7320175291209</v>
      </c>
      <c r="O52" s="78">
        <v>170.45764244969601</v>
      </c>
      <c r="P52" s="79">
        <v>8.9999999999999998E-4</v>
      </c>
      <c r="Q52" s="79">
        <v>0</v>
      </c>
    </row>
    <row r="53" spans="2:17">
      <c r="B53" t="s">
        <v>3323</v>
      </c>
      <c r="C53" t="s">
        <v>3245</v>
      </c>
      <c r="D53" t="s">
        <v>3324</v>
      </c>
      <c r="E53" t="s">
        <v>3246</v>
      </c>
      <c r="F53" t="s">
        <v>457</v>
      </c>
      <c r="G53" t="s">
        <v>3325</v>
      </c>
      <c r="H53" t="s">
        <v>211</v>
      </c>
      <c r="I53">
        <v>3.39</v>
      </c>
      <c r="J53" t="s">
        <v>105</v>
      </c>
      <c r="K53" s="79">
        <v>2.2499999999999999E-2</v>
      </c>
      <c r="L53" s="79">
        <v>9.1999999999999998E-3</v>
      </c>
      <c r="M53" s="78">
        <v>40150</v>
      </c>
      <c r="N53" s="78">
        <v>104.73201752912105</v>
      </c>
      <c r="O53" s="78">
        <v>42.049905037942104</v>
      </c>
      <c r="P53" s="79">
        <v>2.0000000000000001E-4</v>
      </c>
      <c r="Q53" s="79">
        <v>0</v>
      </c>
    </row>
    <row r="54" spans="2:17">
      <c r="B54" t="s">
        <v>3326</v>
      </c>
      <c r="C54" t="s">
        <v>3245</v>
      </c>
      <c r="D54" t="s">
        <v>3327</v>
      </c>
      <c r="E54" t="s">
        <v>3246</v>
      </c>
      <c r="F54" t="s">
        <v>457</v>
      </c>
      <c r="G54" t="s">
        <v>1784</v>
      </c>
      <c r="H54" t="s">
        <v>211</v>
      </c>
      <c r="I54">
        <v>3.39</v>
      </c>
      <c r="J54" t="s">
        <v>105</v>
      </c>
      <c r="K54" s="79">
        <v>2.2499999999999999E-2</v>
      </c>
      <c r="L54" s="79">
        <v>9.1999999999999998E-3</v>
      </c>
      <c r="M54" s="78">
        <v>325150</v>
      </c>
      <c r="N54" s="78">
        <v>104.73201752912102</v>
      </c>
      <c r="O54" s="78">
        <v>340.53615499593701</v>
      </c>
      <c r="P54" s="79">
        <v>1.9E-3</v>
      </c>
      <c r="Q54" s="79">
        <v>0</v>
      </c>
    </row>
    <row r="55" spans="2:17">
      <c r="B55" t="s">
        <v>3328</v>
      </c>
      <c r="C55" t="s">
        <v>3245</v>
      </c>
      <c r="D55" t="s">
        <v>3329</v>
      </c>
      <c r="E55" t="s">
        <v>3246</v>
      </c>
      <c r="F55" t="s">
        <v>457</v>
      </c>
      <c r="G55" t="s">
        <v>3330</v>
      </c>
      <c r="H55" t="s">
        <v>211</v>
      </c>
      <c r="I55">
        <v>2.46</v>
      </c>
      <c r="J55" t="s">
        <v>105</v>
      </c>
      <c r="K55" s="79">
        <v>2.2499999999999999E-2</v>
      </c>
      <c r="L55" s="79">
        <v>9.1999999999999998E-3</v>
      </c>
      <c r="M55" s="78">
        <v>122890.19</v>
      </c>
      <c r="N55" s="78">
        <v>103.44012565216801</v>
      </c>
      <c r="O55" s="78">
        <v>127.117766950188</v>
      </c>
      <c r="P55" s="79">
        <v>6.9999999999999999E-4</v>
      </c>
      <c r="Q55" s="79">
        <v>0</v>
      </c>
    </row>
    <row r="56" spans="2:17">
      <c r="B56" t="s">
        <v>3331</v>
      </c>
      <c r="C56" t="s">
        <v>3245</v>
      </c>
      <c r="D56" t="s">
        <v>3332</v>
      </c>
      <c r="E56" t="s">
        <v>3246</v>
      </c>
      <c r="F56" t="s">
        <v>457</v>
      </c>
      <c r="G56" t="s">
        <v>3333</v>
      </c>
      <c r="H56" t="s">
        <v>211</v>
      </c>
      <c r="I56">
        <v>3.39</v>
      </c>
      <c r="J56" t="s">
        <v>105</v>
      </c>
      <c r="K56" s="79">
        <v>2.2499999999999999E-2</v>
      </c>
      <c r="L56" s="79">
        <v>9.1999999999999998E-3</v>
      </c>
      <c r="M56" s="78">
        <v>140150</v>
      </c>
      <c r="N56" s="78">
        <v>104.73201752912094</v>
      </c>
      <c r="O56" s="78">
        <v>146.78192256706299</v>
      </c>
      <c r="P56" s="79">
        <v>8.0000000000000004E-4</v>
      </c>
      <c r="Q56" s="79">
        <v>0</v>
      </c>
    </row>
    <row r="57" spans="2:17">
      <c r="B57" t="s">
        <v>3334</v>
      </c>
      <c r="C57" t="s">
        <v>3245</v>
      </c>
      <c r="D57" t="s">
        <v>3335</v>
      </c>
      <c r="E57" t="s">
        <v>3246</v>
      </c>
      <c r="F57" t="s">
        <v>457</v>
      </c>
      <c r="G57" t="s">
        <v>3336</v>
      </c>
      <c r="H57" t="s">
        <v>211</v>
      </c>
      <c r="I57">
        <v>3.47</v>
      </c>
      <c r="J57" t="s">
        <v>105</v>
      </c>
      <c r="K57" s="79">
        <v>2.2499999999999999E-2</v>
      </c>
      <c r="L57" s="79">
        <v>9.1999999999999998E-3</v>
      </c>
      <c r="M57" s="78">
        <v>130150</v>
      </c>
      <c r="N57" s="78">
        <v>104.84119149959278</v>
      </c>
      <c r="O57" s="78">
        <v>136.45081073672</v>
      </c>
      <c r="P57" s="79">
        <v>8.0000000000000004E-4</v>
      </c>
      <c r="Q57" s="79">
        <v>0</v>
      </c>
    </row>
    <row r="58" spans="2:17">
      <c r="B58" t="s">
        <v>3337</v>
      </c>
      <c r="C58" t="s">
        <v>3245</v>
      </c>
      <c r="D58" t="s">
        <v>3338</v>
      </c>
      <c r="E58" t="s">
        <v>3246</v>
      </c>
      <c r="F58" t="s">
        <v>457</v>
      </c>
      <c r="G58" t="s">
        <v>3339</v>
      </c>
      <c r="H58" t="s">
        <v>211</v>
      </c>
      <c r="I58">
        <v>1.74</v>
      </c>
      <c r="J58" t="s">
        <v>105</v>
      </c>
      <c r="K58" s="79">
        <v>2.2499999999999999E-2</v>
      </c>
      <c r="L58" s="79">
        <v>9.1999999999999998E-3</v>
      </c>
      <c r="M58" s="78">
        <v>348191.84</v>
      </c>
      <c r="N58" s="78">
        <v>102.46008408067289</v>
      </c>
      <c r="O58" s="78">
        <v>356.75765202604202</v>
      </c>
      <c r="P58" s="79">
        <v>2E-3</v>
      </c>
      <c r="Q58" s="79">
        <v>0</v>
      </c>
    </row>
    <row r="59" spans="2:17">
      <c r="B59" t="s">
        <v>3337</v>
      </c>
      <c r="C59" t="s">
        <v>3245</v>
      </c>
      <c r="D59" t="s">
        <v>3340</v>
      </c>
      <c r="E59" t="s">
        <v>3246</v>
      </c>
      <c r="F59" t="s">
        <v>457</v>
      </c>
      <c r="G59" t="s">
        <v>3341</v>
      </c>
      <c r="H59" t="s">
        <v>211</v>
      </c>
      <c r="I59">
        <v>1.34</v>
      </c>
      <c r="J59" t="s">
        <v>105</v>
      </c>
      <c r="K59" s="79">
        <v>2.2499999999999999E-2</v>
      </c>
      <c r="L59" s="79">
        <v>9.2999999999999992E-3</v>
      </c>
      <c r="M59" s="78">
        <v>21999.94</v>
      </c>
      <c r="N59" s="78">
        <v>101.91738244375894</v>
      </c>
      <c r="O59" s="78">
        <v>22.4217629871975</v>
      </c>
      <c r="P59" s="79">
        <v>1E-4</v>
      </c>
      <c r="Q59" s="79">
        <v>0</v>
      </c>
    </row>
    <row r="60" spans="2:17">
      <c r="B60" t="s">
        <v>3342</v>
      </c>
      <c r="C60" t="s">
        <v>3245</v>
      </c>
      <c r="D60" t="s">
        <v>3343</v>
      </c>
      <c r="E60" t="s">
        <v>3246</v>
      </c>
      <c r="F60" t="s">
        <v>457</v>
      </c>
      <c r="G60" t="s">
        <v>753</v>
      </c>
      <c r="H60" t="s">
        <v>211</v>
      </c>
      <c r="I60">
        <v>1.74</v>
      </c>
      <c r="J60" t="s">
        <v>105</v>
      </c>
      <c r="K60" s="79">
        <v>2.2499999999999999E-2</v>
      </c>
      <c r="L60" s="79">
        <v>9.2999999999999992E-3</v>
      </c>
      <c r="M60" s="78">
        <v>18107.3</v>
      </c>
      <c r="N60" s="78">
        <v>102.46008393354062</v>
      </c>
      <c r="O60" s="78">
        <v>18.552754778097999</v>
      </c>
      <c r="P60" s="79">
        <v>1E-4</v>
      </c>
      <c r="Q60" s="79">
        <v>0</v>
      </c>
    </row>
    <row r="61" spans="2:17">
      <c r="B61" t="s">
        <v>3344</v>
      </c>
      <c r="C61" t="s">
        <v>3245</v>
      </c>
      <c r="D61" t="s">
        <v>3345</v>
      </c>
      <c r="E61" t="s">
        <v>3246</v>
      </c>
      <c r="F61" t="s">
        <v>457</v>
      </c>
      <c r="G61" t="s">
        <v>1623</v>
      </c>
      <c r="H61" t="s">
        <v>211</v>
      </c>
      <c r="I61">
        <v>2.54</v>
      </c>
      <c r="J61" t="s">
        <v>105</v>
      </c>
      <c r="K61" s="79">
        <v>2.2499999999999999E-2</v>
      </c>
      <c r="L61" s="79">
        <v>9.1999999999999998E-3</v>
      </c>
      <c r="M61" s="78">
        <v>234150</v>
      </c>
      <c r="N61" s="78">
        <v>103.55030948186675</v>
      </c>
      <c r="O61" s="78">
        <v>242.46304965179101</v>
      </c>
      <c r="P61" s="79">
        <v>1.2999999999999999E-3</v>
      </c>
      <c r="Q61" s="79">
        <v>0</v>
      </c>
    </row>
    <row r="62" spans="2:17">
      <c r="B62" t="s">
        <v>3346</v>
      </c>
      <c r="C62" t="s">
        <v>3245</v>
      </c>
      <c r="D62" t="s">
        <v>3347</v>
      </c>
      <c r="E62" t="s">
        <v>3246</v>
      </c>
      <c r="F62" t="s">
        <v>457</v>
      </c>
      <c r="G62" t="s">
        <v>3348</v>
      </c>
      <c r="H62" t="s">
        <v>211</v>
      </c>
      <c r="I62">
        <v>1.78</v>
      </c>
      <c r="J62" t="s">
        <v>105</v>
      </c>
      <c r="K62" s="79">
        <v>2.2499999999999999E-2</v>
      </c>
      <c r="L62" s="79">
        <v>9.2999999999999992E-3</v>
      </c>
      <c r="M62" s="78">
        <v>22214.080000000002</v>
      </c>
      <c r="N62" s="78">
        <v>102.51420000948183</v>
      </c>
      <c r="O62" s="78">
        <v>22.772586401466299</v>
      </c>
      <c r="P62" s="79">
        <v>1E-4</v>
      </c>
      <c r="Q62" s="79">
        <v>0</v>
      </c>
    </row>
    <row r="63" spans="2:17">
      <c r="B63" t="s">
        <v>3349</v>
      </c>
      <c r="C63" t="s">
        <v>3245</v>
      </c>
      <c r="D63" t="s">
        <v>3350</v>
      </c>
      <c r="E63" t="s">
        <v>3246</v>
      </c>
      <c r="F63" t="s">
        <v>457</v>
      </c>
      <c r="G63" t="s">
        <v>3351</v>
      </c>
      <c r="H63" t="s">
        <v>211</v>
      </c>
      <c r="I63">
        <v>0.81</v>
      </c>
      <c r="J63" t="s">
        <v>105</v>
      </c>
      <c r="K63" s="79">
        <v>2.2499999999999999E-2</v>
      </c>
      <c r="L63" s="79">
        <v>9.2999999999999992E-3</v>
      </c>
      <c r="M63" s="78">
        <v>19952.240000000002</v>
      </c>
      <c r="N63" s="78">
        <v>101.20788632397515</v>
      </c>
      <c r="O63" s="78">
        <v>20.193240378286699</v>
      </c>
      <c r="P63" s="79">
        <v>1E-4</v>
      </c>
      <c r="Q63" s="79">
        <v>0</v>
      </c>
    </row>
    <row r="64" spans="2:17">
      <c r="B64" t="s">
        <v>3352</v>
      </c>
      <c r="C64" t="s">
        <v>3245</v>
      </c>
      <c r="D64" t="s">
        <v>3353</v>
      </c>
      <c r="E64" t="s">
        <v>3246</v>
      </c>
      <c r="F64" t="s">
        <v>457</v>
      </c>
      <c r="G64" t="s">
        <v>3354</v>
      </c>
      <c r="H64" t="s">
        <v>211</v>
      </c>
      <c r="I64">
        <v>3.55</v>
      </c>
      <c r="J64" t="s">
        <v>105</v>
      </c>
      <c r="K64" s="79">
        <v>2.2499999999999999E-2</v>
      </c>
      <c r="L64" s="79">
        <v>9.1999999999999998E-3</v>
      </c>
      <c r="M64" s="78">
        <v>606215</v>
      </c>
      <c r="N64" s="78">
        <v>104.95028012882344</v>
      </c>
      <c r="O64" s="78">
        <v>636.22434068294694</v>
      </c>
      <c r="P64" s="79">
        <v>3.5000000000000001E-3</v>
      </c>
      <c r="Q64" s="79">
        <v>0</v>
      </c>
    </row>
    <row r="65" spans="2:17">
      <c r="B65" t="s">
        <v>3355</v>
      </c>
      <c r="C65" t="s">
        <v>3245</v>
      </c>
      <c r="D65" t="s">
        <v>3356</v>
      </c>
      <c r="E65" t="s">
        <v>3246</v>
      </c>
      <c r="F65" t="s">
        <v>457</v>
      </c>
      <c r="G65" t="s">
        <v>3357</v>
      </c>
      <c r="H65" t="s">
        <v>211</v>
      </c>
      <c r="I65">
        <v>1.78</v>
      </c>
      <c r="J65" t="s">
        <v>105</v>
      </c>
      <c r="K65" s="79">
        <v>2.2499999999999999E-2</v>
      </c>
      <c r="L65" s="79">
        <v>9.1999999999999998E-3</v>
      </c>
      <c r="M65" s="78">
        <v>33761.760000000002</v>
      </c>
      <c r="N65" s="78">
        <v>102.51420030292616</v>
      </c>
      <c r="O65" s="78">
        <v>34.610598272193201</v>
      </c>
      <c r="P65" s="79">
        <v>2.0000000000000001E-4</v>
      </c>
      <c r="Q65" s="79">
        <v>0</v>
      </c>
    </row>
    <row r="66" spans="2:17">
      <c r="B66" t="s">
        <v>3358</v>
      </c>
      <c r="C66" t="s">
        <v>3245</v>
      </c>
      <c r="D66" t="s">
        <v>3359</v>
      </c>
      <c r="E66" t="s">
        <v>3246</v>
      </c>
      <c r="F66" t="s">
        <v>457</v>
      </c>
      <c r="G66" t="s">
        <v>3341</v>
      </c>
      <c r="H66" t="s">
        <v>211</v>
      </c>
      <c r="I66">
        <v>1.83</v>
      </c>
      <c r="J66" t="s">
        <v>105</v>
      </c>
      <c r="K66" s="79">
        <v>2.2499999999999999E-2</v>
      </c>
      <c r="L66" s="79">
        <v>9.1999999999999998E-3</v>
      </c>
      <c r="M66" s="78">
        <v>289783.11</v>
      </c>
      <c r="N66" s="78">
        <v>102.56833526131285</v>
      </c>
      <c r="O66" s="78">
        <v>297.22571179545901</v>
      </c>
      <c r="P66" s="79">
        <v>1.6000000000000001E-3</v>
      </c>
      <c r="Q66" s="79">
        <v>0</v>
      </c>
    </row>
    <row r="67" spans="2:17">
      <c r="B67" t="s">
        <v>3360</v>
      </c>
      <c r="C67" t="s">
        <v>3245</v>
      </c>
      <c r="D67" t="s">
        <v>3361</v>
      </c>
      <c r="E67" t="s">
        <v>3246</v>
      </c>
      <c r="F67" t="s">
        <v>457</v>
      </c>
      <c r="G67" t="s">
        <v>3362</v>
      </c>
      <c r="H67" t="s">
        <v>211</v>
      </c>
      <c r="I67">
        <v>3.55</v>
      </c>
      <c r="J67" t="s">
        <v>105</v>
      </c>
      <c r="K67" s="79">
        <v>2.2499999999999999E-2</v>
      </c>
      <c r="L67" s="79">
        <v>9.1999999999999998E-3</v>
      </c>
      <c r="M67" s="78">
        <v>80000</v>
      </c>
      <c r="N67" s="78">
        <v>104.95028012882338</v>
      </c>
      <c r="O67" s="78">
        <v>83.960224103058707</v>
      </c>
      <c r="P67" s="79">
        <v>5.0000000000000001E-4</v>
      </c>
      <c r="Q67" s="79">
        <v>0</v>
      </c>
    </row>
    <row r="68" spans="2:17">
      <c r="B68" t="s">
        <v>3363</v>
      </c>
      <c r="C68" t="s">
        <v>3245</v>
      </c>
      <c r="D68" t="s">
        <v>3364</v>
      </c>
      <c r="E68" t="s">
        <v>3246</v>
      </c>
      <c r="F68" t="s">
        <v>457</v>
      </c>
      <c r="G68" t="s">
        <v>3365</v>
      </c>
      <c r="H68" t="s">
        <v>211</v>
      </c>
      <c r="I68">
        <v>2.34</v>
      </c>
      <c r="J68" t="s">
        <v>105</v>
      </c>
      <c r="K68" s="79">
        <v>2.2499999999999999E-2</v>
      </c>
      <c r="L68" s="79">
        <v>0</v>
      </c>
      <c r="M68" s="78">
        <v>10787.04</v>
      </c>
      <c r="N68" s="78">
        <v>103.26922844984259</v>
      </c>
      <c r="O68" s="78">
        <v>11.1396929805759</v>
      </c>
      <c r="P68" s="79">
        <v>1E-4</v>
      </c>
      <c r="Q68" s="79">
        <v>0</v>
      </c>
    </row>
    <row r="69" spans="2:17">
      <c r="B69" t="s">
        <v>3363</v>
      </c>
      <c r="C69" t="s">
        <v>3245</v>
      </c>
      <c r="D69" t="s">
        <v>3366</v>
      </c>
      <c r="E69" t="s">
        <v>3246</v>
      </c>
      <c r="F69" t="s">
        <v>457</v>
      </c>
      <c r="G69" t="s">
        <v>3365</v>
      </c>
      <c r="H69" t="s">
        <v>211</v>
      </c>
      <c r="I69">
        <v>2.34</v>
      </c>
      <c r="J69" t="s">
        <v>105</v>
      </c>
      <c r="K69" s="79">
        <v>2.2499999999999999E-2</v>
      </c>
      <c r="L69" s="79">
        <v>0</v>
      </c>
      <c r="M69" s="78">
        <v>7913.14</v>
      </c>
      <c r="N69" s="78">
        <v>103.26922844984267</v>
      </c>
      <c r="O69" s="78">
        <v>8.17183862415588</v>
      </c>
      <c r="P69" s="79">
        <v>0</v>
      </c>
      <c r="Q69" s="79">
        <v>0</v>
      </c>
    </row>
    <row r="70" spans="2:17">
      <c r="B70" t="s">
        <v>3367</v>
      </c>
      <c r="C70" t="s">
        <v>3245</v>
      </c>
      <c r="D70" t="s">
        <v>3368</v>
      </c>
      <c r="E70" t="s">
        <v>3246</v>
      </c>
      <c r="F70" t="s">
        <v>457</v>
      </c>
      <c r="G70" t="s">
        <v>3369</v>
      </c>
      <c r="H70" t="s">
        <v>211</v>
      </c>
      <c r="I70">
        <v>1.58</v>
      </c>
      <c r="J70" t="s">
        <v>105</v>
      </c>
      <c r="K70" s="79">
        <v>2.2499999999999999E-2</v>
      </c>
      <c r="L70" s="79">
        <v>9.1999999999999998E-3</v>
      </c>
      <c r="M70" s="78">
        <v>39000</v>
      </c>
      <c r="N70" s="78">
        <v>102.2435211828282</v>
      </c>
      <c r="O70" s="78">
        <v>39.874973261302998</v>
      </c>
      <c r="P70" s="79">
        <v>2.0000000000000001E-4</v>
      </c>
      <c r="Q70" s="79">
        <v>0</v>
      </c>
    </row>
    <row r="71" spans="2:17">
      <c r="B71" t="s">
        <v>3370</v>
      </c>
      <c r="C71" t="s">
        <v>3245</v>
      </c>
      <c r="D71" t="s">
        <v>3371</v>
      </c>
      <c r="E71" t="s">
        <v>3246</v>
      </c>
      <c r="F71" t="s">
        <v>457</v>
      </c>
      <c r="G71" t="s">
        <v>3372</v>
      </c>
      <c r="H71" t="s">
        <v>211</v>
      </c>
      <c r="I71">
        <v>3.63</v>
      </c>
      <c r="J71" t="s">
        <v>105</v>
      </c>
      <c r="K71" s="79">
        <v>2.2499999999999999E-2</v>
      </c>
      <c r="L71" s="79">
        <v>9.1999999999999998E-3</v>
      </c>
      <c r="M71" s="78">
        <v>147000</v>
      </c>
      <c r="N71" s="78">
        <v>105.05577082968844</v>
      </c>
      <c r="O71" s="78">
        <v>154.43198311964201</v>
      </c>
      <c r="P71" s="79">
        <v>8.9999999999999998E-4</v>
      </c>
      <c r="Q71" s="79">
        <v>0</v>
      </c>
    </row>
    <row r="72" spans="2:17">
      <c r="B72" t="s">
        <v>3370</v>
      </c>
      <c r="C72" t="s">
        <v>3245</v>
      </c>
      <c r="D72" t="s">
        <v>3373</v>
      </c>
      <c r="E72" t="s">
        <v>3246</v>
      </c>
      <c r="F72" t="s">
        <v>457</v>
      </c>
      <c r="G72" t="s">
        <v>3293</v>
      </c>
      <c r="H72" t="s">
        <v>211</v>
      </c>
      <c r="I72">
        <v>4.99</v>
      </c>
      <c r="J72" t="s">
        <v>105</v>
      </c>
      <c r="K72" s="79">
        <v>2.2499999999999999E-2</v>
      </c>
      <c r="L72" s="79">
        <v>0</v>
      </c>
      <c r="M72" s="78">
        <v>69430</v>
      </c>
      <c r="N72" s="78">
        <v>106.96282100166901</v>
      </c>
      <c r="O72" s="78">
        <v>74.264286621458794</v>
      </c>
      <c r="P72" s="79">
        <v>4.0000000000000002E-4</v>
      </c>
      <c r="Q72" s="79">
        <v>0</v>
      </c>
    </row>
    <row r="73" spans="2:17">
      <c r="B73" t="s">
        <v>3374</v>
      </c>
      <c r="C73" t="s">
        <v>3245</v>
      </c>
      <c r="D73" t="s">
        <v>3375</v>
      </c>
      <c r="E73" t="s">
        <v>3246</v>
      </c>
      <c r="F73" t="s">
        <v>457</v>
      </c>
      <c r="G73" t="s">
        <v>3376</v>
      </c>
      <c r="H73" t="s">
        <v>211</v>
      </c>
      <c r="I73">
        <v>0.89</v>
      </c>
      <c r="J73" t="s">
        <v>105</v>
      </c>
      <c r="K73" s="79">
        <v>2.2499999999999999E-2</v>
      </c>
      <c r="L73" s="79">
        <v>9.2999999999999992E-3</v>
      </c>
      <c r="M73" s="78">
        <v>14666.63</v>
      </c>
      <c r="N73" s="78">
        <v>101.31738121886555</v>
      </c>
      <c r="O73" s="78">
        <v>14.859845429060501</v>
      </c>
      <c r="P73" s="79">
        <v>1E-4</v>
      </c>
      <c r="Q73" s="79">
        <v>0</v>
      </c>
    </row>
    <row r="74" spans="2:17">
      <c r="B74" t="s">
        <v>3377</v>
      </c>
      <c r="C74" t="s">
        <v>3245</v>
      </c>
      <c r="D74" t="s">
        <v>3378</v>
      </c>
      <c r="E74" t="s">
        <v>3246</v>
      </c>
      <c r="F74" t="s">
        <v>457</v>
      </c>
      <c r="G74" t="s">
        <v>3379</v>
      </c>
      <c r="H74" t="s">
        <v>211</v>
      </c>
      <c r="I74">
        <v>1.38</v>
      </c>
      <c r="J74" t="s">
        <v>105</v>
      </c>
      <c r="K74" s="79">
        <v>2.2499999999999999E-2</v>
      </c>
      <c r="L74" s="79">
        <v>9.1999999999999998E-3</v>
      </c>
      <c r="M74" s="78">
        <v>170000</v>
      </c>
      <c r="N74" s="78">
        <v>101.97177923672294</v>
      </c>
      <c r="O74" s="78">
        <v>173.35202470242899</v>
      </c>
      <c r="P74" s="79">
        <v>1E-3</v>
      </c>
      <c r="Q74" s="79">
        <v>0</v>
      </c>
    </row>
    <row r="75" spans="2:17">
      <c r="B75" t="s">
        <v>3380</v>
      </c>
      <c r="C75" t="s">
        <v>3245</v>
      </c>
      <c r="D75" t="s">
        <v>3381</v>
      </c>
      <c r="E75" t="s">
        <v>3246</v>
      </c>
      <c r="F75" t="s">
        <v>457</v>
      </c>
      <c r="G75" t="s">
        <v>3379</v>
      </c>
      <c r="H75" t="s">
        <v>211</v>
      </c>
      <c r="I75">
        <v>3.7</v>
      </c>
      <c r="J75" t="s">
        <v>105</v>
      </c>
      <c r="K75" s="79">
        <v>2.2499999999999999E-2</v>
      </c>
      <c r="L75" s="79">
        <v>9.1999999999999998E-3</v>
      </c>
      <c r="M75" s="78">
        <v>50316</v>
      </c>
      <c r="N75" s="78">
        <v>105.16469172411897</v>
      </c>
      <c r="O75" s="78">
        <v>52.9146662879077</v>
      </c>
      <c r="P75" s="79">
        <v>2.9999999999999997E-4</v>
      </c>
      <c r="Q75" s="79">
        <v>0</v>
      </c>
    </row>
    <row r="76" spans="2:17">
      <c r="B76" t="s">
        <v>3382</v>
      </c>
      <c r="C76" t="s">
        <v>3245</v>
      </c>
      <c r="D76" t="s">
        <v>3383</v>
      </c>
      <c r="E76" t="s">
        <v>3246</v>
      </c>
      <c r="F76" t="s">
        <v>457</v>
      </c>
      <c r="G76" t="s">
        <v>3296</v>
      </c>
      <c r="H76" t="s">
        <v>211</v>
      </c>
      <c r="I76">
        <v>1.38</v>
      </c>
      <c r="J76" t="s">
        <v>105</v>
      </c>
      <c r="K76" s="79">
        <v>2.2499999999999999E-2</v>
      </c>
      <c r="L76" s="79">
        <v>9.2999999999999992E-3</v>
      </c>
      <c r="M76" s="78">
        <v>27766.6</v>
      </c>
      <c r="N76" s="78">
        <v>101.9717792367229</v>
      </c>
      <c r="O76" s="78">
        <v>28.314096053543899</v>
      </c>
      <c r="P76" s="79">
        <v>2.0000000000000001E-4</v>
      </c>
      <c r="Q76" s="79">
        <v>0</v>
      </c>
    </row>
    <row r="77" spans="2:17">
      <c r="B77" t="s">
        <v>3384</v>
      </c>
      <c r="C77" t="s">
        <v>3245</v>
      </c>
      <c r="D77" t="s">
        <v>3385</v>
      </c>
      <c r="E77" t="s">
        <v>3246</v>
      </c>
      <c r="F77" t="s">
        <v>457</v>
      </c>
      <c r="G77" t="s">
        <v>3386</v>
      </c>
      <c r="H77" t="s">
        <v>211</v>
      </c>
      <c r="I77">
        <v>0.77</v>
      </c>
      <c r="J77" t="s">
        <v>105</v>
      </c>
      <c r="K77" s="79">
        <v>2.2499999999999999E-2</v>
      </c>
      <c r="L77" s="79">
        <v>9.2999999999999992E-3</v>
      </c>
      <c r="M77" s="78">
        <v>46507.73</v>
      </c>
      <c r="N77" s="78">
        <v>101.15317058316693</v>
      </c>
      <c r="O77" s="78">
        <v>47.044043461258703</v>
      </c>
      <c r="P77" s="79">
        <v>2.9999999999999997E-4</v>
      </c>
      <c r="Q77" s="79">
        <v>0</v>
      </c>
    </row>
    <row r="78" spans="2:17">
      <c r="B78" t="s">
        <v>3384</v>
      </c>
      <c r="C78" t="s">
        <v>3245</v>
      </c>
      <c r="D78" t="s">
        <v>3387</v>
      </c>
      <c r="E78" t="s">
        <v>3246</v>
      </c>
      <c r="F78" t="s">
        <v>457</v>
      </c>
      <c r="G78" t="s">
        <v>3388</v>
      </c>
      <c r="H78" t="s">
        <v>211</v>
      </c>
      <c r="I78">
        <v>2.46</v>
      </c>
      <c r="J78" t="s">
        <v>105</v>
      </c>
      <c r="K78" s="79">
        <v>2.2499999999999999E-2</v>
      </c>
      <c r="L78" s="79">
        <v>0</v>
      </c>
      <c r="M78" s="78">
        <v>285513.84000000003</v>
      </c>
      <c r="N78" s="78">
        <v>103.43029384299479</v>
      </c>
      <c r="O78" s="78">
        <v>295.30780367441798</v>
      </c>
      <c r="P78" s="79">
        <v>1.6000000000000001E-3</v>
      </c>
      <c r="Q78" s="79">
        <v>0</v>
      </c>
    </row>
    <row r="79" spans="2:17">
      <c r="B79" t="s">
        <v>3389</v>
      </c>
      <c r="C79" t="s">
        <v>3245</v>
      </c>
      <c r="D79" t="s">
        <v>3390</v>
      </c>
      <c r="E79" t="s">
        <v>3246</v>
      </c>
      <c r="F79" t="s">
        <v>457</v>
      </c>
      <c r="G79" t="s">
        <v>3391</v>
      </c>
      <c r="H79" t="s">
        <v>211</v>
      </c>
      <c r="I79">
        <v>3.7</v>
      </c>
      <c r="J79" t="s">
        <v>105</v>
      </c>
      <c r="K79" s="79">
        <v>2.2499999999999999E-2</v>
      </c>
      <c r="L79" s="79">
        <v>9.2999999999999992E-3</v>
      </c>
      <c r="M79" s="78">
        <v>6927.92</v>
      </c>
      <c r="N79" s="78">
        <v>105.16469172411892</v>
      </c>
      <c r="O79" s="78">
        <v>7.2857257108935798</v>
      </c>
      <c r="P79" s="79">
        <v>0</v>
      </c>
      <c r="Q79" s="79">
        <v>0</v>
      </c>
    </row>
    <row r="80" spans="2:17">
      <c r="B80" t="s">
        <v>3392</v>
      </c>
      <c r="C80" t="s">
        <v>3245</v>
      </c>
      <c r="D80" t="s">
        <v>3393</v>
      </c>
      <c r="E80" t="s">
        <v>3246</v>
      </c>
      <c r="F80" t="s">
        <v>457</v>
      </c>
      <c r="G80" t="s">
        <v>682</v>
      </c>
      <c r="H80" t="s">
        <v>211</v>
      </c>
      <c r="I80">
        <v>3.7</v>
      </c>
      <c r="J80" t="s">
        <v>105</v>
      </c>
      <c r="K80" s="79">
        <v>2.2499999999999999E-2</v>
      </c>
      <c r="L80" s="79">
        <v>9.1999999999999998E-3</v>
      </c>
      <c r="M80" s="78">
        <v>492967</v>
      </c>
      <c r="N80" s="78">
        <v>105.16469172411905</v>
      </c>
      <c r="O80" s="78">
        <v>518.42722585163801</v>
      </c>
      <c r="P80" s="79">
        <v>2.8999999999999998E-3</v>
      </c>
      <c r="Q80" s="79">
        <v>0</v>
      </c>
    </row>
    <row r="81" spans="2:17">
      <c r="B81" t="s">
        <v>3394</v>
      </c>
      <c r="C81" t="s">
        <v>3245</v>
      </c>
      <c r="D81" t="s">
        <v>3395</v>
      </c>
      <c r="E81" t="s">
        <v>3246</v>
      </c>
      <c r="F81" t="s">
        <v>457</v>
      </c>
      <c r="G81" t="s">
        <v>3396</v>
      </c>
      <c r="H81" t="s">
        <v>211</v>
      </c>
      <c r="I81">
        <v>1.42</v>
      </c>
      <c r="J81" t="s">
        <v>105</v>
      </c>
      <c r="K81" s="79">
        <v>2.2499999999999999E-2</v>
      </c>
      <c r="L81" s="79">
        <v>9.2999999999999992E-3</v>
      </c>
      <c r="M81" s="78">
        <v>20416.72</v>
      </c>
      <c r="N81" s="78">
        <v>102.02620844596439</v>
      </c>
      <c r="O81" s="78">
        <v>20.830405305028901</v>
      </c>
      <c r="P81" s="79">
        <v>1E-4</v>
      </c>
      <c r="Q81" s="79">
        <v>0</v>
      </c>
    </row>
    <row r="82" spans="2:17">
      <c r="B82" t="s">
        <v>3397</v>
      </c>
      <c r="C82" t="s">
        <v>3245</v>
      </c>
      <c r="D82" t="s">
        <v>3398</v>
      </c>
      <c r="E82" t="s">
        <v>3246</v>
      </c>
      <c r="F82" t="s">
        <v>457</v>
      </c>
      <c r="G82" t="s">
        <v>3396</v>
      </c>
      <c r="H82" t="s">
        <v>211</v>
      </c>
      <c r="I82">
        <v>3.7</v>
      </c>
      <c r="J82" t="s">
        <v>105</v>
      </c>
      <c r="K82" s="79">
        <v>2.2499999999999999E-2</v>
      </c>
      <c r="L82" s="79">
        <v>9.1999999999999998E-3</v>
      </c>
      <c r="M82" s="78">
        <v>100000</v>
      </c>
      <c r="N82" s="78">
        <v>105.164691724119</v>
      </c>
      <c r="O82" s="78">
        <v>105.164691724119</v>
      </c>
      <c r="P82" s="79">
        <v>5.9999999999999995E-4</v>
      </c>
      <c r="Q82" s="79">
        <v>0</v>
      </c>
    </row>
    <row r="83" spans="2:17">
      <c r="B83" t="s">
        <v>3399</v>
      </c>
      <c r="C83" t="s">
        <v>3245</v>
      </c>
      <c r="D83" t="s">
        <v>3400</v>
      </c>
      <c r="E83" t="s">
        <v>3246</v>
      </c>
      <c r="F83" t="s">
        <v>457</v>
      </c>
      <c r="G83" t="s">
        <v>3401</v>
      </c>
      <c r="H83" t="s">
        <v>211</v>
      </c>
      <c r="I83">
        <v>1.91</v>
      </c>
      <c r="J83" t="s">
        <v>105</v>
      </c>
      <c r="K83" s="79">
        <v>2.2499999999999999E-2</v>
      </c>
      <c r="L83" s="79">
        <v>9.1999999999999998E-3</v>
      </c>
      <c r="M83" s="78">
        <v>65277.75</v>
      </c>
      <c r="N83" s="78">
        <v>102.67650119143966</v>
      </c>
      <c r="O83" s="78">
        <v>67.024909756495006</v>
      </c>
      <c r="P83" s="79">
        <v>4.0000000000000002E-4</v>
      </c>
      <c r="Q83" s="79">
        <v>0</v>
      </c>
    </row>
    <row r="84" spans="2:17">
      <c r="B84" t="s">
        <v>3402</v>
      </c>
      <c r="C84" t="s">
        <v>3245</v>
      </c>
      <c r="D84" t="s">
        <v>3403</v>
      </c>
      <c r="E84" t="s">
        <v>3246</v>
      </c>
      <c r="F84" t="s">
        <v>457</v>
      </c>
      <c r="G84" t="s">
        <v>855</v>
      </c>
      <c r="H84" t="s">
        <v>211</v>
      </c>
      <c r="I84">
        <v>0.36</v>
      </c>
      <c r="J84" t="s">
        <v>105</v>
      </c>
      <c r="K84" s="79">
        <v>2.2499999999999999E-2</v>
      </c>
      <c r="L84" s="79">
        <v>9.1999999999999998E-3</v>
      </c>
      <c r="M84" s="78">
        <v>784000</v>
      </c>
      <c r="N84" s="78">
        <v>100.60321169343801</v>
      </c>
      <c r="O84" s="78">
        <v>788.72917967655405</v>
      </c>
      <c r="P84" s="79">
        <v>4.4000000000000003E-3</v>
      </c>
      <c r="Q84" s="79">
        <v>1E-4</v>
      </c>
    </row>
    <row r="85" spans="2:17">
      <c r="B85" t="s">
        <v>3404</v>
      </c>
      <c r="C85" t="s">
        <v>3245</v>
      </c>
      <c r="D85" t="s">
        <v>3405</v>
      </c>
      <c r="E85" t="s">
        <v>3246</v>
      </c>
      <c r="F85" t="s">
        <v>457</v>
      </c>
      <c r="G85" t="s">
        <v>3406</v>
      </c>
      <c r="H85" t="s">
        <v>211</v>
      </c>
      <c r="I85">
        <v>1.42</v>
      </c>
      <c r="J85" t="s">
        <v>105</v>
      </c>
      <c r="K85" s="79">
        <v>2.2499999999999999E-2</v>
      </c>
      <c r="L85" s="79">
        <v>9.2999999999999992E-3</v>
      </c>
      <c r="M85" s="78">
        <v>20416.72</v>
      </c>
      <c r="N85" s="78">
        <v>102.02620844596439</v>
      </c>
      <c r="O85" s="78">
        <v>20.830405305028901</v>
      </c>
      <c r="P85" s="79">
        <v>1E-4</v>
      </c>
      <c r="Q85" s="79">
        <v>0</v>
      </c>
    </row>
    <row r="86" spans="2:17">
      <c r="B86" t="s">
        <v>3407</v>
      </c>
      <c r="C86" t="s">
        <v>3245</v>
      </c>
      <c r="D86" t="s">
        <v>3408</v>
      </c>
      <c r="E86" t="s">
        <v>3246</v>
      </c>
      <c r="F86" t="s">
        <v>457</v>
      </c>
      <c r="G86" t="s">
        <v>855</v>
      </c>
      <c r="H86" t="s">
        <v>211</v>
      </c>
      <c r="I86">
        <v>1.91</v>
      </c>
      <c r="J86" t="s">
        <v>105</v>
      </c>
      <c r="K86" s="79">
        <v>2.2499999999999999E-2</v>
      </c>
      <c r="L86" s="79">
        <v>9.2999999999999992E-3</v>
      </c>
      <c r="M86" s="78">
        <v>6854.24</v>
      </c>
      <c r="N86" s="78">
        <v>102.67650103873719</v>
      </c>
      <c r="O86" s="78">
        <v>7.0376938047975397</v>
      </c>
      <c r="P86" s="79">
        <v>0</v>
      </c>
      <c r="Q86" s="79">
        <v>0</v>
      </c>
    </row>
    <row r="87" spans="2:17">
      <c r="B87" t="s">
        <v>3409</v>
      </c>
      <c r="C87" t="s">
        <v>3245</v>
      </c>
      <c r="D87" t="s">
        <v>3410</v>
      </c>
      <c r="E87" t="s">
        <v>3246</v>
      </c>
      <c r="F87" t="s">
        <v>457</v>
      </c>
      <c r="G87" t="s">
        <v>3411</v>
      </c>
      <c r="H87" t="s">
        <v>211</v>
      </c>
      <c r="I87">
        <v>1.91</v>
      </c>
      <c r="J87" t="s">
        <v>105</v>
      </c>
      <c r="K87" s="79">
        <v>2.2499999999999999E-2</v>
      </c>
      <c r="L87" s="79">
        <v>9.1999999999999998E-3</v>
      </c>
      <c r="M87" s="78">
        <v>107708.25</v>
      </c>
      <c r="N87" s="78">
        <v>102.67650103873751</v>
      </c>
      <c r="O87" s="78">
        <v>110.591062430056</v>
      </c>
      <c r="P87" s="79">
        <v>5.9999999999999995E-4</v>
      </c>
      <c r="Q87" s="79">
        <v>0</v>
      </c>
    </row>
    <row r="88" spans="2:17">
      <c r="B88" t="s">
        <v>3409</v>
      </c>
      <c r="C88" t="s">
        <v>3245</v>
      </c>
      <c r="D88" t="s">
        <v>3412</v>
      </c>
      <c r="E88" t="s">
        <v>3246</v>
      </c>
      <c r="F88" t="s">
        <v>457</v>
      </c>
      <c r="G88" t="s">
        <v>3411</v>
      </c>
      <c r="H88" t="s">
        <v>211</v>
      </c>
      <c r="I88">
        <v>3.78</v>
      </c>
      <c r="J88" t="s">
        <v>105</v>
      </c>
      <c r="K88" s="79">
        <v>2.2499999999999999E-2</v>
      </c>
      <c r="L88" s="79">
        <v>9.1999999999999998E-3</v>
      </c>
      <c r="M88" s="78">
        <v>250000</v>
      </c>
      <c r="N88" s="78">
        <v>105.2700202223628</v>
      </c>
      <c r="O88" s="78">
        <v>263.17505055590698</v>
      </c>
      <c r="P88" s="79">
        <v>1.5E-3</v>
      </c>
      <c r="Q88" s="79">
        <v>0</v>
      </c>
    </row>
    <row r="89" spans="2:17">
      <c r="B89" t="s">
        <v>3413</v>
      </c>
      <c r="C89" t="s">
        <v>3245</v>
      </c>
      <c r="D89" t="s">
        <v>3414</v>
      </c>
      <c r="E89" t="s">
        <v>3246</v>
      </c>
      <c r="F89" t="s">
        <v>457</v>
      </c>
      <c r="G89" t="s">
        <v>3411</v>
      </c>
      <c r="H89" t="s">
        <v>211</v>
      </c>
      <c r="I89">
        <v>3.78</v>
      </c>
      <c r="J89" t="s">
        <v>105</v>
      </c>
      <c r="K89" s="79">
        <v>2.2499999999999999E-2</v>
      </c>
      <c r="L89" s="79">
        <v>9.1999999999999998E-3</v>
      </c>
      <c r="M89" s="78">
        <v>374198</v>
      </c>
      <c r="N89" s="78">
        <v>105.27002022236276</v>
      </c>
      <c r="O89" s="78">
        <v>393.918310271677</v>
      </c>
      <c r="P89" s="79">
        <v>2.2000000000000001E-3</v>
      </c>
      <c r="Q89" s="79">
        <v>0</v>
      </c>
    </row>
    <row r="90" spans="2:17">
      <c r="B90" t="s">
        <v>3415</v>
      </c>
      <c r="C90" t="s">
        <v>3245</v>
      </c>
      <c r="D90" t="s">
        <v>3416</v>
      </c>
      <c r="E90" t="s">
        <v>3246</v>
      </c>
      <c r="F90" t="s">
        <v>457</v>
      </c>
      <c r="G90" t="s">
        <v>3417</v>
      </c>
      <c r="H90" t="s">
        <v>211</v>
      </c>
      <c r="I90">
        <v>3.78</v>
      </c>
      <c r="J90" t="s">
        <v>105</v>
      </c>
      <c r="K90" s="79">
        <v>2.2499999999999999E-2</v>
      </c>
      <c r="L90" s="79">
        <v>9.1999999999999998E-3</v>
      </c>
      <c r="M90" s="78">
        <v>40000</v>
      </c>
      <c r="N90" s="78">
        <v>105.27002022236275</v>
      </c>
      <c r="O90" s="78">
        <v>42.108008088945098</v>
      </c>
      <c r="P90" s="79">
        <v>2.0000000000000001E-4</v>
      </c>
      <c r="Q90" s="79">
        <v>0</v>
      </c>
    </row>
    <row r="91" spans="2:17">
      <c r="B91" t="s">
        <v>3415</v>
      </c>
      <c r="C91" t="s">
        <v>3245</v>
      </c>
      <c r="D91" t="s">
        <v>3418</v>
      </c>
      <c r="E91" t="s">
        <v>3246</v>
      </c>
      <c r="F91" t="s">
        <v>457</v>
      </c>
      <c r="G91" t="s">
        <v>3419</v>
      </c>
      <c r="H91" t="s">
        <v>211</v>
      </c>
      <c r="I91">
        <v>5.21</v>
      </c>
      <c r="J91" t="s">
        <v>105</v>
      </c>
      <c r="K91" s="79">
        <v>2.2499999999999999E-2</v>
      </c>
      <c r="L91" s="79">
        <v>0</v>
      </c>
      <c r="M91" s="78">
        <v>28315</v>
      </c>
      <c r="N91" s="78">
        <v>107.27793291140385</v>
      </c>
      <c r="O91" s="78">
        <v>30.375746703863999</v>
      </c>
      <c r="P91" s="79">
        <v>2.0000000000000001E-4</v>
      </c>
      <c r="Q91" s="79">
        <v>0</v>
      </c>
    </row>
    <row r="92" spans="2:17">
      <c r="B92" t="s">
        <v>3415</v>
      </c>
      <c r="C92" t="s">
        <v>3245</v>
      </c>
      <c r="D92" t="s">
        <v>3420</v>
      </c>
      <c r="E92" t="s">
        <v>3246</v>
      </c>
      <c r="F92" t="s">
        <v>457</v>
      </c>
      <c r="G92" t="s">
        <v>3419</v>
      </c>
      <c r="H92" t="s">
        <v>211</v>
      </c>
      <c r="I92">
        <v>5.21</v>
      </c>
      <c r="J92" t="s">
        <v>105</v>
      </c>
      <c r="K92" s="79">
        <v>2.2499999999999999E-2</v>
      </c>
      <c r="L92" s="79">
        <v>0</v>
      </c>
      <c r="M92" s="78">
        <v>28314</v>
      </c>
      <c r="N92" s="78">
        <v>107.27793291140354</v>
      </c>
      <c r="O92" s="78">
        <v>30.3746739245348</v>
      </c>
      <c r="P92" s="79">
        <v>2.0000000000000001E-4</v>
      </c>
      <c r="Q92" s="79">
        <v>0</v>
      </c>
    </row>
    <row r="93" spans="2:17">
      <c r="B93" t="s">
        <v>3421</v>
      </c>
      <c r="C93" t="s">
        <v>3245</v>
      </c>
      <c r="D93" t="s">
        <v>3422</v>
      </c>
      <c r="E93" t="s">
        <v>3246</v>
      </c>
      <c r="F93" t="s">
        <v>457</v>
      </c>
      <c r="G93" t="s">
        <v>3423</v>
      </c>
      <c r="H93" t="s">
        <v>211</v>
      </c>
      <c r="I93">
        <v>3.78</v>
      </c>
      <c r="J93" t="s">
        <v>105</v>
      </c>
      <c r="K93" s="79">
        <v>2.2499999999999999E-2</v>
      </c>
      <c r="L93" s="79">
        <v>9.1999999999999998E-3</v>
      </c>
      <c r="M93" s="78">
        <v>1750000</v>
      </c>
      <c r="N93" s="78">
        <v>105.27002022236286</v>
      </c>
      <c r="O93" s="78">
        <v>1842.2253538913501</v>
      </c>
      <c r="P93" s="79">
        <v>1.0200000000000001E-2</v>
      </c>
      <c r="Q93" s="79">
        <v>1E-4</v>
      </c>
    </row>
    <row r="94" spans="2:17">
      <c r="B94" t="s">
        <v>3424</v>
      </c>
      <c r="C94" t="s">
        <v>3245</v>
      </c>
      <c r="D94" t="s">
        <v>3425</v>
      </c>
      <c r="E94" t="s">
        <v>3246</v>
      </c>
      <c r="F94" t="s">
        <v>457</v>
      </c>
      <c r="G94" t="s">
        <v>3426</v>
      </c>
      <c r="H94" t="s">
        <v>211</v>
      </c>
      <c r="I94">
        <v>3.78</v>
      </c>
      <c r="J94" t="s">
        <v>105</v>
      </c>
      <c r="K94" s="79">
        <v>2.2499999999999999E-2</v>
      </c>
      <c r="L94" s="79">
        <v>9.1999999999999998E-3</v>
      </c>
      <c r="M94" s="78">
        <v>282062</v>
      </c>
      <c r="N94" s="78">
        <v>105.27002022236282</v>
      </c>
      <c r="O94" s="78">
        <v>296.926724439601</v>
      </c>
      <c r="P94" s="79">
        <v>1.6000000000000001E-3</v>
      </c>
      <c r="Q94" s="79">
        <v>0</v>
      </c>
    </row>
    <row r="95" spans="2:17">
      <c r="B95" t="s">
        <v>3427</v>
      </c>
      <c r="C95" t="s">
        <v>3245</v>
      </c>
      <c r="D95" t="s">
        <v>3428</v>
      </c>
      <c r="E95" t="s">
        <v>3246</v>
      </c>
      <c r="F95" t="s">
        <v>457</v>
      </c>
      <c r="G95" t="s">
        <v>3429</v>
      </c>
      <c r="H95" t="s">
        <v>211</v>
      </c>
      <c r="I95">
        <v>3.78</v>
      </c>
      <c r="J95" t="s">
        <v>105</v>
      </c>
      <c r="K95" s="79">
        <v>2.2499999999999999E-2</v>
      </c>
      <c r="L95" s="79">
        <v>9.1999999999999998E-3</v>
      </c>
      <c r="M95" s="78">
        <v>190246</v>
      </c>
      <c r="N95" s="78">
        <v>105.27002022236263</v>
      </c>
      <c r="O95" s="78">
        <v>200.272002672236</v>
      </c>
      <c r="P95" s="79">
        <v>1.1000000000000001E-3</v>
      </c>
      <c r="Q95" s="79">
        <v>0</v>
      </c>
    </row>
    <row r="96" spans="2:17">
      <c r="B96" t="s">
        <v>3430</v>
      </c>
      <c r="C96" t="s">
        <v>3245</v>
      </c>
      <c r="D96" t="s">
        <v>3431</v>
      </c>
      <c r="E96" t="s">
        <v>3246</v>
      </c>
      <c r="F96" t="s">
        <v>457</v>
      </c>
      <c r="G96" t="s">
        <v>3432</v>
      </c>
      <c r="H96" t="s">
        <v>211</v>
      </c>
      <c r="I96">
        <v>2.85</v>
      </c>
      <c r="J96" t="s">
        <v>105</v>
      </c>
      <c r="K96" s="79">
        <v>2.2499999999999999E-2</v>
      </c>
      <c r="L96" s="79">
        <v>9.1999999999999998E-3</v>
      </c>
      <c r="M96" s="78">
        <v>200000</v>
      </c>
      <c r="N96" s="78">
        <v>103.98310487032199</v>
      </c>
      <c r="O96" s="78">
        <v>207.96620974064399</v>
      </c>
      <c r="P96" s="79">
        <v>1.1000000000000001E-3</v>
      </c>
      <c r="Q96" s="79">
        <v>0</v>
      </c>
    </row>
    <row r="97" spans="2:17">
      <c r="B97" t="s">
        <v>3433</v>
      </c>
      <c r="C97" t="s">
        <v>3245</v>
      </c>
      <c r="D97" t="s">
        <v>3434</v>
      </c>
      <c r="E97" t="s">
        <v>3246</v>
      </c>
      <c r="F97" t="s">
        <v>457</v>
      </c>
      <c r="G97" t="s">
        <v>590</v>
      </c>
      <c r="H97" t="s">
        <v>211</v>
      </c>
      <c r="I97">
        <v>5.58</v>
      </c>
      <c r="J97" t="s">
        <v>105</v>
      </c>
      <c r="K97" s="79">
        <v>2.2499999999999999E-2</v>
      </c>
      <c r="L97" s="79">
        <v>0</v>
      </c>
      <c r="M97" s="78">
        <v>50000</v>
      </c>
      <c r="N97" s="78">
        <v>107.8184548147556</v>
      </c>
      <c r="O97" s="78">
        <v>53.909227407377799</v>
      </c>
      <c r="P97" s="79">
        <v>2.9999999999999997E-4</v>
      </c>
      <c r="Q97" s="79">
        <v>0</v>
      </c>
    </row>
    <row r="98" spans="2:17">
      <c r="B98" t="s">
        <v>3433</v>
      </c>
      <c r="C98" t="s">
        <v>3245</v>
      </c>
      <c r="D98" t="s">
        <v>3435</v>
      </c>
      <c r="E98" t="s">
        <v>3246</v>
      </c>
      <c r="F98" t="s">
        <v>457</v>
      </c>
      <c r="G98" t="s">
        <v>590</v>
      </c>
      <c r="H98" t="s">
        <v>211</v>
      </c>
      <c r="I98">
        <v>5.58</v>
      </c>
      <c r="J98" t="s">
        <v>105</v>
      </c>
      <c r="K98" s="79">
        <v>2.2499999999999999E-2</v>
      </c>
      <c r="L98" s="79">
        <v>0</v>
      </c>
      <c r="M98" s="78">
        <v>50000</v>
      </c>
      <c r="N98" s="78">
        <v>107.8184548147556</v>
      </c>
      <c r="O98" s="78">
        <v>53.909227407377799</v>
      </c>
      <c r="P98" s="79">
        <v>2.9999999999999997E-4</v>
      </c>
      <c r="Q98" s="79">
        <v>0</v>
      </c>
    </row>
    <row r="99" spans="2:17">
      <c r="B99" t="s">
        <v>3436</v>
      </c>
      <c r="C99" t="s">
        <v>3245</v>
      </c>
      <c r="D99" t="s">
        <v>3437</v>
      </c>
      <c r="E99" t="s">
        <v>3246</v>
      </c>
      <c r="F99" t="s">
        <v>457</v>
      </c>
      <c r="G99" t="s">
        <v>3438</v>
      </c>
      <c r="H99" t="s">
        <v>211</v>
      </c>
      <c r="I99">
        <v>1.9</v>
      </c>
      <c r="J99" t="s">
        <v>105</v>
      </c>
      <c r="K99" s="79">
        <v>2.2499999999999999E-2</v>
      </c>
      <c r="L99" s="79">
        <v>9.1999999999999998E-3</v>
      </c>
      <c r="M99" s="78">
        <v>140000</v>
      </c>
      <c r="N99" s="78">
        <v>102.684285551275</v>
      </c>
      <c r="O99" s="78">
        <v>143.75799977178499</v>
      </c>
      <c r="P99" s="79">
        <v>8.0000000000000004E-4</v>
      </c>
      <c r="Q99" s="79">
        <v>0</v>
      </c>
    </row>
    <row r="100" spans="2:17">
      <c r="B100" t="s">
        <v>3439</v>
      </c>
      <c r="C100" t="s">
        <v>3245</v>
      </c>
      <c r="D100" t="s">
        <v>3440</v>
      </c>
      <c r="E100" t="s">
        <v>3246</v>
      </c>
      <c r="F100" t="s">
        <v>457</v>
      </c>
      <c r="G100" t="s">
        <v>1626</v>
      </c>
      <c r="H100" t="s">
        <v>211</v>
      </c>
      <c r="I100">
        <v>3.78</v>
      </c>
      <c r="J100" t="s">
        <v>105</v>
      </c>
      <c r="K100" s="79">
        <v>2.2499999999999999E-2</v>
      </c>
      <c r="L100" s="79">
        <v>9.2999999999999992E-3</v>
      </c>
      <c r="M100" s="78">
        <v>5240</v>
      </c>
      <c r="N100" s="78">
        <v>105.27002022236279</v>
      </c>
      <c r="O100" s="78">
        <v>5.5161490596518101</v>
      </c>
      <c r="P100" s="79">
        <v>0</v>
      </c>
      <c r="Q100" s="79">
        <v>0</v>
      </c>
    </row>
    <row r="101" spans="2:17">
      <c r="B101" t="s">
        <v>3439</v>
      </c>
      <c r="C101" t="s">
        <v>3245</v>
      </c>
      <c r="D101" t="s">
        <v>3441</v>
      </c>
      <c r="E101" t="s">
        <v>3246</v>
      </c>
      <c r="F101" t="s">
        <v>457</v>
      </c>
      <c r="G101" t="s">
        <v>1626</v>
      </c>
      <c r="H101" t="s">
        <v>211</v>
      </c>
      <c r="I101">
        <v>3.78</v>
      </c>
      <c r="J101" t="s">
        <v>105</v>
      </c>
      <c r="K101" s="79">
        <v>2.2499999999999999E-2</v>
      </c>
      <c r="L101" s="79">
        <v>9.2999999999999992E-3</v>
      </c>
      <c r="M101" s="78">
        <v>5240</v>
      </c>
      <c r="N101" s="78">
        <v>105.27002022236279</v>
      </c>
      <c r="O101" s="78">
        <v>5.5161490596518101</v>
      </c>
      <c r="P101" s="79">
        <v>0</v>
      </c>
      <c r="Q101" s="79">
        <v>0</v>
      </c>
    </row>
    <row r="102" spans="2:17">
      <c r="B102" t="s">
        <v>3439</v>
      </c>
      <c r="C102" t="s">
        <v>3245</v>
      </c>
      <c r="D102" t="s">
        <v>3442</v>
      </c>
      <c r="E102" t="s">
        <v>3246</v>
      </c>
      <c r="F102" t="s">
        <v>457</v>
      </c>
      <c r="G102" t="s">
        <v>1626</v>
      </c>
      <c r="H102" t="s">
        <v>211</v>
      </c>
      <c r="I102">
        <v>3.78</v>
      </c>
      <c r="J102" t="s">
        <v>105</v>
      </c>
      <c r="K102" s="79">
        <v>2.2499999999999999E-2</v>
      </c>
      <c r="L102" s="79">
        <v>9.2999999999999992E-3</v>
      </c>
      <c r="M102" s="78">
        <v>5240</v>
      </c>
      <c r="N102" s="78">
        <v>105.27002022236279</v>
      </c>
      <c r="O102" s="78">
        <v>5.5161490596518101</v>
      </c>
      <c r="P102" s="79">
        <v>0</v>
      </c>
      <c r="Q102" s="79">
        <v>0</v>
      </c>
    </row>
    <row r="103" spans="2:17">
      <c r="B103" t="s">
        <v>3439</v>
      </c>
      <c r="C103" t="s">
        <v>3245</v>
      </c>
      <c r="D103" t="s">
        <v>3443</v>
      </c>
      <c r="E103" t="s">
        <v>3246</v>
      </c>
      <c r="F103" t="s">
        <v>457</v>
      </c>
      <c r="G103" t="s">
        <v>1626</v>
      </c>
      <c r="H103" t="s">
        <v>211</v>
      </c>
      <c r="I103">
        <v>3.78</v>
      </c>
      <c r="J103" t="s">
        <v>105</v>
      </c>
      <c r="K103" s="79">
        <v>2.2499999999999999E-2</v>
      </c>
      <c r="L103" s="79">
        <v>9.2999999999999992E-3</v>
      </c>
      <c r="M103" s="78">
        <v>5240</v>
      </c>
      <c r="N103" s="78">
        <v>105.27002022236279</v>
      </c>
      <c r="O103" s="78">
        <v>5.5161490596518101</v>
      </c>
      <c r="P103" s="79">
        <v>0</v>
      </c>
      <c r="Q103" s="79">
        <v>0</v>
      </c>
    </row>
    <row r="104" spans="2:17">
      <c r="B104" t="s">
        <v>3439</v>
      </c>
      <c r="C104" t="s">
        <v>3245</v>
      </c>
      <c r="D104" t="s">
        <v>3444</v>
      </c>
      <c r="E104" t="s">
        <v>3246</v>
      </c>
      <c r="F104" t="s">
        <v>457</v>
      </c>
      <c r="G104" t="s">
        <v>1626</v>
      </c>
      <c r="H104" t="s">
        <v>211</v>
      </c>
      <c r="I104">
        <v>3.78</v>
      </c>
      <c r="J104" t="s">
        <v>105</v>
      </c>
      <c r="K104" s="79">
        <v>2.2499999999999999E-2</v>
      </c>
      <c r="L104" s="79">
        <v>9.1999999999999998E-3</v>
      </c>
      <c r="M104" s="78">
        <v>260210</v>
      </c>
      <c r="N104" s="78">
        <v>105.2700202223627</v>
      </c>
      <c r="O104" s="78">
        <v>273.92311962061001</v>
      </c>
      <c r="P104" s="79">
        <v>1.5E-3</v>
      </c>
      <c r="Q104" s="79">
        <v>0</v>
      </c>
    </row>
    <row r="105" spans="2:17">
      <c r="B105" t="s">
        <v>3445</v>
      </c>
      <c r="C105" t="s">
        <v>3245</v>
      </c>
      <c r="D105" t="s">
        <v>3446</v>
      </c>
      <c r="E105" t="s">
        <v>3246</v>
      </c>
      <c r="F105" t="s">
        <v>457</v>
      </c>
      <c r="G105" t="s">
        <v>3447</v>
      </c>
      <c r="H105" t="s">
        <v>211</v>
      </c>
      <c r="I105">
        <v>3.86</v>
      </c>
      <c r="J105" t="s">
        <v>105</v>
      </c>
      <c r="K105" s="79">
        <v>2.2499999999999999E-2</v>
      </c>
      <c r="L105" s="79">
        <v>0</v>
      </c>
      <c r="M105" s="78">
        <v>72251</v>
      </c>
      <c r="N105" s="78">
        <v>105.37861104849414</v>
      </c>
      <c r="O105" s="78">
        <v>76.137100268647501</v>
      </c>
      <c r="P105" s="79">
        <v>4.0000000000000002E-4</v>
      </c>
      <c r="Q105" s="79">
        <v>0</v>
      </c>
    </row>
    <row r="106" spans="2:17">
      <c r="B106" t="s">
        <v>3448</v>
      </c>
      <c r="C106" t="s">
        <v>3245</v>
      </c>
      <c r="D106" t="s">
        <v>3449</v>
      </c>
      <c r="E106" t="s">
        <v>3246</v>
      </c>
      <c r="F106" t="s">
        <v>457</v>
      </c>
      <c r="G106" t="s">
        <v>376</v>
      </c>
      <c r="H106" t="s">
        <v>211</v>
      </c>
      <c r="I106">
        <v>3.86</v>
      </c>
      <c r="J106" t="s">
        <v>105</v>
      </c>
      <c r="K106" s="79">
        <v>2.2499999999999999E-2</v>
      </c>
      <c r="L106" s="79">
        <v>0</v>
      </c>
      <c r="M106" s="78">
        <v>115000</v>
      </c>
      <c r="N106" s="78">
        <v>105.37861104849391</v>
      </c>
      <c r="O106" s="78">
        <v>121.185402705768</v>
      </c>
      <c r="P106" s="79">
        <v>6.9999999999999999E-4</v>
      </c>
      <c r="Q106" s="79">
        <v>0</v>
      </c>
    </row>
    <row r="107" spans="2:17">
      <c r="B107" t="s">
        <v>3448</v>
      </c>
      <c r="C107" t="s">
        <v>3245</v>
      </c>
      <c r="D107" t="s">
        <v>3450</v>
      </c>
      <c r="E107" t="s">
        <v>3246</v>
      </c>
      <c r="F107" t="s">
        <v>457</v>
      </c>
      <c r="G107" t="s">
        <v>308</v>
      </c>
      <c r="H107" t="s">
        <v>211</v>
      </c>
      <c r="I107">
        <v>1.46</v>
      </c>
      <c r="J107" t="s">
        <v>105</v>
      </c>
      <c r="K107" s="79">
        <v>2.2499999999999999E-2</v>
      </c>
      <c r="L107" s="79">
        <v>0</v>
      </c>
      <c r="M107" s="78">
        <v>25000</v>
      </c>
      <c r="N107" s="78">
        <v>101.969636075236</v>
      </c>
      <c r="O107" s="78">
        <v>25.492409018808999</v>
      </c>
      <c r="P107" s="79">
        <v>1E-4</v>
      </c>
      <c r="Q107" s="79">
        <v>0</v>
      </c>
    </row>
    <row r="108" spans="2:17">
      <c r="B108" t="s">
        <v>3448</v>
      </c>
      <c r="C108" t="s">
        <v>3245</v>
      </c>
      <c r="D108" t="s">
        <v>3451</v>
      </c>
      <c r="E108" t="s">
        <v>3246</v>
      </c>
      <c r="F108" t="s">
        <v>457</v>
      </c>
      <c r="G108" t="s">
        <v>308</v>
      </c>
      <c r="H108" t="s">
        <v>211</v>
      </c>
      <c r="I108">
        <v>1.46</v>
      </c>
      <c r="J108" t="s">
        <v>105</v>
      </c>
      <c r="K108" s="79">
        <v>2.2499999999999999E-2</v>
      </c>
      <c r="L108" s="79">
        <v>0</v>
      </c>
      <c r="M108" s="78">
        <v>25000</v>
      </c>
      <c r="N108" s="78">
        <v>101.969636075236</v>
      </c>
      <c r="O108" s="78">
        <v>25.492409018808999</v>
      </c>
      <c r="P108" s="79">
        <v>1E-4</v>
      </c>
      <c r="Q108" s="79">
        <v>0</v>
      </c>
    </row>
    <row r="109" spans="2:17">
      <c r="B109" t="s">
        <v>3448</v>
      </c>
      <c r="C109" t="s">
        <v>3245</v>
      </c>
      <c r="D109" t="s">
        <v>3452</v>
      </c>
      <c r="E109" t="s">
        <v>3246</v>
      </c>
      <c r="F109" t="s">
        <v>457</v>
      </c>
      <c r="G109" t="s">
        <v>308</v>
      </c>
      <c r="H109" t="s">
        <v>211</v>
      </c>
      <c r="I109">
        <v>1.46</v>
      </c>
      <c r="J109" t="s">
        <v>105</v>
      </c>
      <c r="K109" s="79">
        <v>2.2499999999999999E-2</v>
      </c>
      <c r="L109" s="79">
        <v>0</v>
      </c>
      <c r="M109" s="78">
        <v>4000</v>
      </c>
      <c r="N109" s="78">
        <v>101.969636075236</v>
      </c>
      <c r="O109" s="78">
        <v>4.0787854430094397</v>
      </c>
      <c r="P109" s="79">
        <v>0</v>
      </c>
      <c r="Q109" s="79">
        <v>0</v>
      </c>
    </row>
    <row r="110" spans="2:17">
      <c r="B110" t="s">
        <v>3448</v>
      </c>
      <c r="C110" t="s">
        <v>3245</v>
      </c>
      <c r="D110" t="s">
        <v>3453</v>
      </c>
      <c r="E110" t="s">
        <v>3246</v>
      </c>
      <c r="F110" t="s">
        <v>457</v>
      </c>
      <c r="G110" t="s">
        <v>308</v>
      </c>
      <c r="H110" t="s">
        <v>211</v>
      </c>
      <c r="I110">
        <v>1.46</v>
      </c>
      <c r="J110" t="s">
        <v>105</v>
      </c>
      <c r="K110" s="79">
        <v>2.2499999999999999E-2</v>
      </c>
      <c r="L110" s="79">
        <v>0</v>
      </c>
      <c r="M110" s="78">
        <v>4476</v>
      </c>
      <c r="N110" s="78">
        <v>101.96963619337109</v>
      </c>
      <c r="O110" s="78">
        <v>4.5641609160152896</v>
      </c>
      <c r="P110" s="79">
        <v>0</v>
      </c>
      <c r="Q110" s="79">
        <v>0</v>
      </c>
    </row>
    <row r="111" spans="2:17">
      <c r="B111" t="s">
        <v>3454</v>
      </c>
      <c r="C111" t="s">
        <v>3245</v>
      </c>
      <c r="D111" t="s">
        <v>3455</v>
      </c>
      <c r="E111" t="s">
        <v>3246</v>
      </c>
      <c r="F111" t="s">
        <v>457</v>
      </c>
      <c r="G111" t="s">
        <v>376</v>
      </c>
      <c r="H111" t="s">
        <v>211</v>
      </c>
      <c r="I111">
        <v>3.86</v>
      </c>
      <c r="J111" t="s">
        <v>105</v>
      </c>
      <c r="K111" s="79">
        <v>2.2499999999999999E-2</v>
      </c>
      <c r="L111" s="79">
        <v>0</v>
      </c>
      <c r="M111" s="78">
        <v>197400</v>
      </c>
      <c r="N111" s="78">
        <v>105.37861104849392</v>
      </c>
      <c r="O111" s="78">
        <v>208.01737820972701</v>
      </c>
      <c r="P111" s="79">
        <v>1.1000000000000001E-3</v>
      </c>
      <c r="Q111" s="79">
        <v>0</v>
      </c>
    </row>
    <row r="112" spans="2:17">
      <c r="B112" t="s">
        <v>3456</v>
      </c>
      <c r="C112" t="s">
        <v>3245</v>
      </c>
      <c r="D112" t="s">
        <v>3457</v>
      </c>
      <c r="E112" t="s">
        <v>3246</v>
      </c>
      <c r="F112" t="s">
        <v>457</v>
      </c>
      <c r="G112" t="s">
        <v>3458</v>
      </c>
      <c r="H112" t="s">
        <v>211</v>
      </c>
      <c r="I112">
        <v>1.95</v>
      </c>
      <c r="J112" t="s">
        <v>105</v>
      </c>
      <c r="K112" s="79">
        <v>2.2499999999999999E-2</v>
      </c>
      <c r="L112" s="79">
        <v>0</v>
      </c>
      <c r="M112" s="78">
        <v>25999.96</v>
      </c>
      <c r="N112" s="78">
        <v>102.73053252428004</v>
      </c>
      <c r="O112" s="78">
        <v>26.709897364099799</v>
      </c>
      <c r="P112" s="79">
        <v>1E-4</v>
      </c>
      <c r="Q112" s="79">
        <v>0</v>
      </c>
    </row>
    <row r="113" spans="2:17">
      <c r="B113" t="s">
        <v>3456</v>
      </c>
      <c r="C113" t="s">
        <v>3245</v>
      </c>
      <c r="D113" t="s">
        <v>3459</v>
      </c>
      <c r="E113" t="s">
        <v>3246</v>
      </c>
      <c r="F113" t="s">
        <v>457</v>
      </c>
      <c r="G113" t="s">
        <v>3458</v>
      </c>
      <c r="H113" t="s">
        <v>211</v>
      </c>
      <c r="I113">
        <v>1.95</v>
      </c>
      <c r="J113" t="s">
        <v>105</v>
      </c>
      <c r="K113" s="79">
        <v>2.2499999999999999E-2</v>
      </c>
      <c r="L113" s="79">
        <v>0</v>
      </c>
      <c r="M113" s="78">
        <v>24303.16</v>
      </c>
      <c r="N113" s="78">
        <v>102.73053252427997</v>
      </c>
      <c r="O113" s="78">
        <v>24.966765688227799</v>
      </c>
      <c r="P113" s="79">
        <v>1E-4</v>
      </c>
      <c r="Q113" s="79">
        <v>0</v>
      </c>
    </row>
    <row r="114" spans="2:17">
      <c r="B114" t="s">
        <v>3456</v>
      </c>
      <c r="C114" t="s">
        <v>3245</v>
      </c>
      <c r="D114" t="s">
        <v>1721</v>
      </c>
      <c r="E114" t="s">
        <v>3246</v>
      </c>
      <c r="F114" t="s">
        <v>457</v>
      </c>
      <c r="G114" t="s">
        <v>3458</v>
      </c>
      <c r="H114" t="s">
        <v>211</v>
      </c>
      <c r="I114">
        <v>1.95</v>
      </c>
      <c r="J114" t="s">
        <v>105</v>
      </c>
      <c r="K114" s="79">
        <v>2.2499999999999999E-2</v>
      </c>
      <c r="L114" s="79">
        <v>0</v>
      </c>
      <c r="M114" s="78">
        <v>25713.599999999999</v>
      </c>
      <c r="N114" s="78">
        <v>102.73053252428015</v>
      </c>
      <c r="O114" s="78">
        <v>26.415718211163298</v>
      </c>
      <c r="P114" s="79">
        <v>1E-4</v>
      </c>
      <c r="Q114" s="79">
        <v>0</v>
      </c>
    </row>
    <row r="115" spans="2:17">
      <c r="B115" t="s">
        <v>3456</v>
      </c>
      <c r="C115" t="s">
        <v>3245</v>
      </c>
      <c r="D115" t="s">
        <v>3460</v>
      </c>
      <c r="E115" t="s">
        <v>3246</v>
      </c>
      <c r="F115" t="s">
        <v>457</v>
      </c>
      <c r="G115" t="s">
        <v>3458</v>
      </c>
      <c r="H115" t="s">
        <v>211</v>
      </c>
      <c r="I115">
        <v>1.95</v>
      </c>
      <c r="J115" t="s">
        <v>105</v>
      </c>
      <c r="K115" s="79">
        <v>2.2499999999999999E-2</v>
      </c>
      <c r="L115" s="79">
        <v>0</v>
      </c>
      <c r="M115" s="78">
        <v>35983.199999999997</v>
      </c>
      <c r="N115" s="78">
        <v>102.73053252427994</v>
      </c>
      <c r="O115" s="78">
        <v>36.965732979276702</v>
      </c>
      <c r="P115" s="79">
        <v>2.0000000000000001E-4</v>
      </c>
      <c r="Q115" s="79">
        <v>0</v>
      </c>
    </row>
    <row r="116" spans="2:17">
      <c r="B116" t="s">
        <v>3461</v>
      </c>
      <c r="C116" t="s">
        <v>3245</v>
      </c>
      <c r="D116" t="s">
        <v>3462</v>
      </c>
      <c r="E116" t="s">
        <v>3246</v>
      </c>
      <c r="F116" t="s">
        <v>457</v>
      </c>
      <c r="G116" t="s">
        <v>3463</v>
      </c>
      <c r="H116" t="s">
        <v>211</v>
      </c>
      <c r="I116">
        <v>3.86</v>
      </c>
      <c r="J116" t="s">
        <v>105</v>
      </c>
      <c r="K116" s="79">
        <v>2.2499999999999999E-2</v>
      </c>
      <c r="L116" s="79">
        <v>0</v>
      </c>
      <c r="M116" s="78">
        <v>495000</v>
      </c>
      <c r="N116" s="78">
        <v>105.37861104849414</v>
      </c>
      <c r="O116" s="78">
        <v>521.62412469004596</v>
      </c>
      <c r="P116" s="79">
        <v>2.8999999999999998E-3</v>
      </c>
      <c r="Q116" s="79">
        <v>0</v>
      </c>
    </row>
    <row r="117" spans="2:17">
      <c r="B117" t="s">
        <v>3464</v>
      </c>
      <c r="C117" t="s">
        <v>3245</v>
      </c>
      <c r="D117" t="s">
        <v>3465</v>
      </c>
      <c r="E117" t="s">
        <v>3246</v>
      </c>
      <c r="F117" t="s">
        <v>457</v>
      </c>
      <c r="G117" t="s">
        <v>3466</v>
      </c>
      <c r="H117" t="s">
        <v>211</v>
      </c>
      <c r="I117">
        <v>5.14</v>
      </c>
      <c r="J117" t="s">
        <v>105</v>
      </c>
      <c r="K117" s="79">
        <v>2.2499999999999999E-2</v>
      </c>
      <c r="L117" s="79">
        <v>0</v>
      </c>
      <c r="M117" s="78">
        <v>15000</v>
      </c>
      <c r="N117" s="78">
        <v>107.17412902536734</v>
      </c>
      <c r="O117" s="78">
        <v>16.076119353805101</v>
      </c>
      <c r="P117" s="79">
        <v>1E-4</v>
      </c>
      <c r="Q117" s="79">
        <v>0</v>
      </c>
    </row>
    <row r="118" spans="2:17">
      <c r="B118" t="s">
        <v>3464</v>
      </c>
      <c r="C118" t="s">
        <v>3245</v>
      </c>
      <c r="D118" t="s">
        <v>3467</v>
      </c>
      <c r="E118" t="s">
        <v>3246</v>
      </c>
      <c r="F118" t="s">
        <v>457</v>
      </c>
      <c r="G118" t="s">
        <v>3466</v>
      </c>
      <c r="H118" t="s">
        <v>211</v>
      </c>
      <c r="I118">
        <v>5.14</v>
      </c>
      <c r="J118" t="s">
        <v>105</v>
      </c>
      <c r="K118" s="79">
        <v>2.2499999999999999E-2</v>
      </c>
      <c r="L118" s="79">
        <v>0</v>
      </c>
      <c r="M118" s="78">
        <v>15000</v>
      </c>
      <c r="N118" s="78">
        <v>107.17412902536734</v>
      </c>
      <c r="O118" s="78">
        <v>16.076119353805101</v>
      </c>
      <c r="P118" s="79">
        <v>1E-4</v>
      </c>
      <c r="Q118" s="79">
        <v>0</v>
      </c>
    </row>
    <row r="119" spans="2:17">
      <c r="B119" t="s">
        <v>3464</v>
      </c>
      <c r="C119" t="s">
        <v>3245</v>
      </c>
      <c r="D119" t="s">
        <v>3468</v>
      </c>
      <c r="E119" t="s">
        <v>3246</v>
      </c>
      <c r="F119" t="s">
        <v>457</v>
      </c>
      <c r="G119" t="s">
        <v>3466</v>
      </c>
      <c r="H119" t="s">
        <v>211</v>
      </c>
      <c r="I119">
        <v>5.14</v>
      </c>
      <c r="J119" t="s">
        <v>105</v>
      </c>
      <c r="K119" s="79">
        <v>2.2499999999999999E-2</v>
      </c>
      <c r="L119" s="79">
        <v>0</v>
      </c>
      <c r="M119" s="78">
        <v>15000</v>
      </c>
      <c r="N119" s="78">
        <v>107.17412902536734</v>
      </c>
      <c r="O119" s="78">
        <v>16.076119353805101</v>
      </c>
      <c r="P119" s="79">
        <v>1E-4</v>
      </c>
      <c r="Q119" s="79">
        <v>0</v>
      </c>
    </row>
    <row r="120" spans="2:17">
      <c r="B120" t="s">
        <v>3464</v>
      </c>
      <c r="C120" t="s">
        <v>3245</v>
      </c>
      <c r="D120" t="s">
        <v>3469</v>
      </c>
      <c r="E120" t="s">
        <v>3246</v>
      </c>
      <c r="F120" t="s">
        <v>457</v>
      </c>
      <c r="G120" t="s">
        <v>3466</v>
      </c>
      <c r="H120" t="s">
        <v>211</v>
      </c>
      <c r="I120">
        <v>5.14</v>
      </c>
      <c r="J120" t="s">
        <v>105</v>
      </c>
      <c r="K120" s="79">
        <v>2.2499999999999999E-2</v>
      </c>
      <c r="L120" s="79">
        <v>0</v>
      </c>
      <c r="M120" s="78">
        <v>15000</v>
      </c>
      <c r="N120" s="78">
        <v>107.17412902536734</v>
      </c>
      <c r="O120" s="78">
        <v>16.076119353805101</v>
      </c>
      <c r="P120" s="79">
        <v>1E-4</v>
      </c>
      <c r="Q120" s="79">
        <v>0</v>
      </c>
    </row>
    <row r="121" spans="2:17">
      <c r="B121" t="s">
        <v>3470</v>
      </c>
      <c r="C121" t="s">
        <v>3245</v>
      </c>
      <c r="D121" t="s">
        <v>3471</v>
      </c>
      <c r="E121" t="s">
        <v>3246</v>
      </c>
      <c r="F121" t="s">
        <v>457</v>
      </c>
      <c r="G121" t="s">
        <v>514</v>
      </c>
      <c r="H121" t="s">
        <v>211</v>
      </c>
      <c r="I121">
        <v>3.94</v>
      </c>
      <c r="J121" t="s">
        <v>105</v>
      </c>
      <c r="K121" s="79">
        <v>2.2499999999999999E-2</v>
      </c>
      <c r="L121" s="79">
        <v>0</v>
      </c>
      <c r="M121" s="78">
        <v>500000</v>
      </c>
      <c r="N121" s="78">
        <v>105.48677674634681</v>
      </c>
      <c r="O121" s="78">
        <v>527.433883731734</v>
      </c>
      <c r="P121" s="79">
        <v>2.8999999999999998E-3</v>
      </c>
      <c r="Q121" s="79">
        <v>0</v>
      </c>
    </row>
    <row r="122" spans="2:17">
      <c r="B122" t="s">
        <v>3472</v>
      </c>
      <c r="C122" t="s">
        <v>3245</v>
      </c>
      <c r="D122" t="s">
        <v>3473</v>
      </c>
      <c r="E122" t="s">
        <v>3246</v>
      </c>
      <c r="F122" t="s">
        <v>457</v>
      </c>
      <c r="G122" t="s">
        <v>514</v>
      </c>
      <c r="H122" t="s">
        <v>211</v>
      </c>
      <c r="I122">
        <v>3.94</v>
      </c>
      <c r="J122" t="s">
        <v>105</v>
      </c>
      <c r="K122" s="79">
        <v>2.2499999999999999E-2</v>
      </c>
      <c r="L122" s="79">
        <v>0</v>
      </c>
      <c r="M122" s="78">
        <v>429873</v>
      </c>
      <c r="N122" s="78">
        <v>105.48677674634671</v>
      </c>
      <c r="O122" s="78">
        <v>453.45917180282299</v>
      </c>
      <c r="P122" s="79">
        <v>2.5000000000000001E-3</v>
      </c>
      <c r="Q122" s="79">
        <v>0</v>
      </c>
    </row>
    <row r="123" spans="2:17">
      <c r="B123" t="s">
        <v>3474</v>
      </c>
      <c r="C123" t="s">
        <v>3245</v>
      </c>
      <c r="D123" t="s">
        <v>3475</v>
      </c>
      <c r="E123" t="s">
        <v>3246</v>
      </c>
      <c r="F123" t="s">
        <v>457</v>
      </c>
      <c r="G123" t="s">
        <v>514</v>
      </c>
      <c r="H123" t="s">
        <v>211</v>
      </c>
      <c r="I123">
        <v>1.99</v>
      </c>
      <c r="J123" t="s">
        <v>105</v>
      </c>
      <c r="K123" s="79">
        <v>2.2499999999999999E-2</v>
      </c>
      <c r="L123" s="79">
        <v>0</v>
      </c>
      <c r="M123" s="78">
        <v>146319.47</v>
      </c>
      <c r="N123" s="78">
        <v>102.78457508801597</v>
      </c>
      <c r="O123" s="78">
        <v>150.39384551053701</v>
      </c>
      <c r="P123" s="79">
        <v>8.0000000000000004E-4</v>
      </c>
      <c r="Q123" s="79">
        <v>0</v>
      </c>
    </row>
    <row r="124" spans="2:17">
      <c r="B124" t="s">
        <v>3476</v>
      </c>
      <c r="C124" t="s">
        <v>3245</v>
      </c>
      <c r="D124" t="s">
        <v>3477</v>
      </c>
      <c r="E124" t="s">
        <v>3246</v>
      </c>
      <c r="F124" t="s">
        <v>457</v>
      </c>
      <c r="G124" t="s">
        <v>514</v>
      </c>
      <c r="H124" t="s">
        <v>211</v>
      </c>
      <c r="I124">
        <v>0.03</v>
      </c>
      <c r="J124" t="s">
        <v>105</v>
      </c>
      <c r="K124" s="79">
        <v>2.2499999999999999E-2</v>
      </c>
      <c r="L124" s="79">
        <v>0</v>
      </c>
      <c r="M124" s="78">
        <v>1250</v>
      </c>
      <c r="N124" s="78">
        <v>100.16565620197839</v>
      </c>
      <c r="O124" s="78">
        <v>1.25207070252473</v>
      </c>
      <c r="P124" s="79">
        <v>0</v>
      </c>
      <c r="Q124" s="79">
        <v>0</v>
      </c>
    </row>
    <row r="125" spans="2:17">
      <c r="B125" t="s">
        <v>3476</v>
      </c>
      <c r="C125" t="s">
        <v>3245</v>
      </c>
      <c r="D125" t="s">
        <v>3478</v>
      </c>
      <c r="E125" t="s">
        <v>3246</v>
      </c>
      <c r="F125" t="s">
        <v>457</v>
      </c>
      <c r="G125" t="s">
        <v>3479</v>
      </c>
      <c r="H125" t="s">
        <v>211</v>
      </c>
      <c r="I125">
        <v>2.42</v>
      </c>
      <c r="J125" t="s">
        <v>105</v>
      </c>
      <c r="K125" s="79">
        <v>2.2499999999999999E-2</v>
      </c>
      <c r="L125" s="79">
        <v>0</v>
      </c>
      <c r="M125" s="78">
        <v>4166.7</v>
      </c>
      <c r="N125" s="78">
        <v>103.37662445107159</v>
      </c>
      <c r="O125" s="78">
        <v>4.3073938110028003</v>
      </c>
      <c r="P125" s="79">
        <v>0</v>
      </c>
      <c r="Q125" s="79">
        <v>0</v>
      </c>
    </row>
    <row r="126" spans="2:17">
      <c r="B126" t="s">
        <v>3476</v>
      </c>
      <c r="C126" t="s">
        <v>3245</v>
      </c>
      <c r="D126" t="s">
        <v>3480</v>
      </c>
      <c r="E126" t="s">
        <v>3246</v>
      </c>
      <c r="F126" t="s">
        <v>457</v>
      </c>
      <c r="G126" t="s">
        <v>3479</v>
      </c>
      <c r="H126" t="s">
        <v>211</v>
      </c>
      <c r="I126">
        <v>2.42</v>
      </c>
      <c r="J126" t="s">
        <v>105</v>
      </c>
      <c r="K126" s="79">
        <v>2.2499999999999999E-2</v>
      </c>
      <c r="L126" s="79">
        <v>0</v>
      </c>
      <c r="M126" s="78">
        <v>4166.7</v>
      </c>
      <c r="N126" s="78">
        <v>103.37662445107159</v>
      </c>
      <c r="O126" s="78">
        <v>4.3073938110028003</v>
      </c>
      <c r="P126" s="79">
        <v>0</v>
      </c>
      <c r="Q126" s="79">
        <v>0</v>
      </c>
    </row>
    <row r="127" spans="2:17">
      <c r="B127" t="s">
        <v>3481</v>
      </c>
      <c r="C127" t="s">
        <v>3245</v>
      </c>
      <c r="D127" t="s">
        <v>3482</v>
      </c>
      <c r="E127" t="s">
        <v>3246</v>
      </c>
      <c r="F127" t="s">
        <v>457</v>
      </c>
      <c r="G127" t="s">
        <v>792</v>
      </c>
      <c r="H127" t="s">
        <v>211</v>
      </c>
      <c r="I127">
        <v>2.0299999999999998</v>
      </c>
      <c r="J127" t="s">
        <v>105</v>
      </c>
      <c r="K127" s="79">
        <v>2.2499999999999999E-2</v>
      </c>
      <c r="L127" s="79">
        <v>0</v>
      </c>
      <c r="M127" s="78">
        <v>34722.25</v>
      </c>
      <c r="N127" s="78">
        <v>102.83861911476532</v>
      </c>
      <c r="O127" s="78">
        <v>35.707882425576599</v>
      </c>
      <c r="P127" s="79">
        <v>2.0000000000000001E-4</v>
      </c>
      <c r="Q127" s="79">
        <v>0</v>
      </c>
    </row>
    <row r="128" spans="2:17">
      <c r="B128" t="s">
        <v>3483</v>
      </c>
      <c r="C128" t="s">
        <v>3245</v>
      </c>
      <c r="D128" t="s">
        <v>3484</v>
      </c>
      <c r="E128" t="s">
        <v>3246</v>
      </c>
      <c r="F128" t="s">
        <v>457</v>
      </c>
      <c r="G128" t="s">
        <v>792</v>
      </c>
      <c r="H128" t="s">
        <v>211</v>
      </c>
      <c r="I128">
        <v>3.94</v>
      </c>
      <c r="J128" t="s">
        <v>105</v>
      </c>
      <c r="K128" s="79">
        <v>2.2499999999999999E-2</v>
      </c>
      <c r="L128" s="79">
        <v>0</v>
      </c>
      <c r="M128" s="78">
        <v>1000000</v>
      </c>
      <c r="N128" s="78">
        <v>105.486776746347</v>
      </c>
      <c r="O128" s="78">
        <v>1054.86776746347</v>
      </c>
      <c r="P128" s="79">
        <v>5.7999999999999996E-3</v>
      </c>
      <c r="Q128" s="79">
        <v>1E-4</v>
      </c>
    </row>
    <row r="129" spans="2:17">
      <c r="B129" t="s">
        <v>3485</v>
      </c>
      <c r="C129" t="s">
        <v>3245</v>
      </c>
      <c r="D129" t="s">
        <v>3486</v>
      </c>
      <c r="E129" t="s">
        <v>3246</v>
      </c>
      <c r="F129" t="s">
        <v>457</v>
      </c>
      <c r="G129" t="s">
        <v>792</v>
      </c>
      <c r="H129" t="s">
        <v>211</v>
      </c>
      <c r="I129">
        <v>1.06</v>
      </c>
      <c r="J129" t="s">
        <v>105</v>
      </c>
      <c r="K129" s="79">
        <v>2.2499999999999999E-2</v>
      </c>
      <c r="L129" s="79">
        <v>0</v>
      </c>
      <c r="M129" s="78">
        <v>75833.289999999994</v>
      </c>
      <c r="N129" s="78">
        <v>101.53632610092336</v>
      </c>
      <c r="O129" s="78">
        <v>76.998336627458897</v>
      </c>
      <c r="P129" s="79">
        <v>4.0000000000000002E-4</v>
      </c>
      <c r="Q129" s="79">
        <v>0</v>
      </c>
    </row>
    <row r="130" spans="2:17">
      <c r="B130" t="s">
        <v>3487</v>
      </c>
      <c r="C130" t="s">
        <v>3245</v>
      </c>
      <c r="D130" t="s">
        <v>3488</v>
      </c>
      <c r="E130" t="s">
        <v>3246</v>
      </c>
      <c r="F130" t="s">
        <v>457</v>
      </c>
      <c r="G130" t="s">
        <v>792</v>
      </c>
      <c r="H130" t="s">
        <v>211</v>
      </c>
      <c r="I130">
        <v>3.86</v>
      </c>
      <c r="J130" t="s">
        <v>105</v>
      </c>
      <c r="K130" s="79">
        <v>2.2499999999999999E-2</v>
      </c>
      <c r="L130" s="79">
        <v>0</v>
      </c>
      <c r="M130" s="78">
        <v>278401.94</v>
      </c>
      <c r="N130" s="78">
        <v>105.37861104849414</v>
      </c>
      <c r="O130" s="78">
        <v>293.37609750406199</v>
      </c>
      <c r="P130" s="79">
        <v>1.6000000000000001E-3</v>
      </c>
      <c r="Q130" s="79">
        <v>0</v>
      </c>
    </row>
    <row r="131" spans="2:17">
      <c r="B131" t="s">
        <v>3489</v>
      </c>
      <c r="C131" t="s">
        <v>3245</v>
      </c>
      <c r="D131" t="s">
        <v>3490</v>
      </c>
      <c r="E131" t="s">
        <v>3246</v>
      </c>
      <c r="F131" t="s">
        <v>457</v>
      </c>
      <c r="G131" t="s">
        <v>3491</v>
      </c>
      <c r="H131" t="s">
        <v>211</v>
      </c>
      <c r="I131">
        <v>0.56999999999999995</v>
      </c>
      <c r="J131" t="s">
        <v>105</v>
      </c>
      <c r="K131" s="79">
        <v>2.2499999999999999E-2</v>
      </c>
      <c r="L131" s="79">
        <v>0</v>
      </c>
      <c r="M131" s="78">
        <v>15555.58</v>
      </c>
      <c r="N131" s="78">
        <v>100.88007338413739</v>
      </c>
      <c r="O131" s="78">
        <v>15.6924805193282</v>
      </c>
      <c r="P131" s="79">
        <v>1E-4</v>
      </c>
      <c r="Q131" s="79">
        <v>0</v>
      </c>
    </row>
    <row r="132" spans="2:17">
      <c r="B132" t="s">
        <v>3489</v>
      </c>
      <c r="C132" t="s">
        <v>3245</v>
      </c>
      <c r="D132" t="s">
        <v>3492</v>
      </c>
      <c r="E132" t="s">
        <v>3246</v>
      </c>
      <c r="F132" t="s">
        <v>457</v>
      </c>
      <c r="G132" t="s">
        <v>3493</v>
      </c>
      <c r="H132" t="s">
        <v>211</v>
      </c>
      <c r="I132">
        <v>2.66</v>
      </c>
      <c r="J132" t="s">
        <v>105</v>
      </c>
      <c r="K132" s="79">
        <v>2.2499999999999999E-2</v>
      </c>
      <c r="L132" s="79">
        <v>0</v>
      </c>
      <c r="M132" s="78">
        <v>40000</v>
      </c>
      <c r="N132" s="78">
        <v>103.70727544963125</v>
      </c>
      <c r="O132" s="78">
        <v>41.482910179852503</v>
      </c>
      <c r="P132" s="79">
        <v>2.0000000000000001E-4</v>
      </c>
      <c r="Q132" s="79">
        <v>0</v>
      </c>
    </row>
    <row r="133" spans="2:17">
      <c r="B133" t="s">
        <v>3494</v>
      </c>
      <c r="C133" t="s">
        <v>3245</v>
      </c>
      <c r="D133" t="s">
        <v>3495</v>
      </c>
      <c r="E133" t="s">
        <v>3246</v>
      </c>
      <c r="F133" t="s">
        <v>457</v>
      </c>
      <c r="G133" t="s">
        <v>3496</v>
      </c>
      <c r="H133" t="s">
        <v>211</v>
      </c>
      <c r="I133">
        <v>3.94</v>
      </c>
      <c r="J133" t="s">
        <v>105</v>
      </c>
      <c r="K133" s="79">
        <v>2.2499999999999999E-2</v>
      </c>
      <c r="L133" s="79">
        <v>0</v>
      </c>
      <c r="M133" s="78">
        <v>234910</v>
      </c>
      <c r="N133" s="78">
        <v>105.48677674634669</v>
      </c>
      <c r="O133" s="78">
        <v>247.79898725484301</v>
      </c>
      <c r="P133" s="79">
        <v>1.4E-3</v>
      </c>
      <c r="Q133" s="79">
        <v>0</v>
      </c>
    </row>
    <row r="134" spans="2:17">
      <c r="B134" t="s">
        <v>3494</v>
      </c>
      <c r="C134" t="s">
        <v>3245</v>
      </c>
      <c r="D134" t="s">
        <v>3497</v>
      </c>
      <c r="E134" t="s">
        <v>3246</v>
      </c>
      <c r="F134" t="s">
        <v>457</v>
      </c>
      <c r="G134" t="s">
        <v>3496</v>
      </c>
      <c r="H134" t="s">
        <v>211</v>
      </c>
      <c r="I134">
        <v>3.94</v>
      </c>
      <c r="J134" t="s">
        <v>105</v>
      </c>
      <c r="K134" s="79">
        <v>2.2499999999999999E-2</v>
      </c>
      <c r="L134" s="79">
        <v>0</v>
      </c>
      <c r="M134" s="78">
        <v>53083</v>
      </c>
      <c r="N134" s="78">
        <v>105.48677674634685</v>
      </c>
      <c r="O134" s="78">
        <v>55.9955457002633</v>
      </c>
      <c r="P134" s="79">
        <v>2.9999999999999997E-4</v>
      </c>
      <c r="Q134" s="79">
        <v>0</v>
      </c>
    </row>
    <row r="135" spans="2:17">
      <c r="B135" t="s">
        <v>3498</v>
      </c>
      <c r="C135" t="s">
        <v>3245</v>
      </c>
      <c r="D135" t="s">
        <v>3499</v>
      </c>
      <c r="E135" t="s">
        <v>3246</v>
      </c>
      <c r="F135" t="s">
        <v>457</v>
      </c>
      <c r="G135" t="s">
        <v>3500</v>
      </c>
      <c r="H135" t="s">
        <v>211</v>
      </c>
      <c r="I135">
        <v>4.01</v>
      </c>
      <c r="J135" t="s">
        <v>105</v>
      </c>
      <c r="K135" s="79">
        <v>2.2499999999999999E-2</v>
      </c>
      <c r="L135" s="79">
        <v>0</v>
      </c>
      <c r="M135" s="78">
        <v>210000</v>
      </c>
      <c r="N135" s="78">
        <v>105.58789179167238</v>
      </c>
      <c r="O135" s="78">
        <v>221.73457276251199</v>
      </c>
      <c r="P135" s="79">
        <v>1.1999999999999999E-3</v>
      </c>
      <c r="Q135" s="79">
        <v>0</v>
      </c>
    </row>
    <row r="136" spans="2:17">
      <c r="B136" t="s">
        <v>3501</v>
      </c>
      <c r="C136" t="s">
        <v>3245</v>
      </c>
      <c r="D136" t="s">
        <v>3502</v>
      </c>
      <c r="E136" t="s">
        <v>3246</v>
      </c>
      <c r="F136" t="s">
        <v>457</v>
      </c>
      <c r="G136" t="s">
        <v>3500</v>
      </c>
      <c r="H136" t="s">
        <v>211</v>
      </c>
      <c r="I136">
        <v>1.54</v>
      </c>
      <c r="J136" t="s">
        <v>105</v>
      </c>
      <c r="K136" s="79">
        <v>2.2499999999999999E-2</v>
      </c>
      <c r="L136" s="79">
        <v>0</v>
      </c>
      <c r="M136" s="78">
        <v>63333.26</v>
      </c>
      <c r="N136" s="78">
        <v>102.18936319451785</v>
      </c>
      <c r="O136" s="78">
        <v>64.719855084328302</v>
      </c>
      <c r="P136" s="79">
        <v>4.0000000000000002E-4</v>
      </c>
      <c r="Q136" s="79">
        <v>0</v>
      </c>
    </row>
    <row r="137" spans="2:17">
      <c r="B137" t="s">
        <v>3503</v>
      </c>
      <c r="C137" t="s">
        <v>3245</v>
      </c>
      <c r="D137" t="s">
        <v>3504</v>
      </c>
      <c r="E137" t="s">
        <v>3246</v>
      </c>
      <c r="F137" t="s">
        <v>457</v>
      </c>
      <c r="G137" t="s">
        <v>294</v>
      </c>
      <c r="H137" t="s">
        <v>211</v>
      </c>
      <c r="I137">
        <v>2.9</v>
      </c>
      <c r="J137" t="s">
        <v>105</v>
      </c>
      <c r="K137" s="79">
        <v>2.2499999999999999E-2</v>
      </c>
      <c r="L137" s="79">
        <v>0</v>
      </c>
      <c r="M137" s="78">
        <v>30000</v>
      </c>
      <c r="N137" s="78">
        <v>103.95061070537233</v>
      </c>
      <c r="O137" s="78">
        <v>31.185183211611701</v>
      </c>
      <c r="P137" s="79">
        <v>2.0000000000000001E-4</v>
      </c>
      <c r="Q137" s="79">
        <v>0</v>
      </c>
    </row>
    <row r="138" spans="2:17">
      <c r="B138" t="s">
        <v>3503</v>
      </c>
      <c r="C138" t="s">
        <v>3245</v>
      </c>
      <c r="D138" t="s">
        <v>3505</v>
      </c>
      <c r="E138" t="s">
        <v>3246</v>
      </c>
      <c r="F138" t="s">
        <v>457</v>
      </c>
      <c r="G138" t="s">
        <v>294</v>
      </c>
      <c r="H138" t="s">
        <v>211</v>
      </c>
      <c r="I138">
        <v>2.9</v>
      </c>
      <c r="J138" t="s">
        <v>105</v>
      </c>
      <c r="K138" s="79">
        <v>2.2499999999999999E-2</v>
      </c>
      <c r="L138" s="79">
        <v>0</v>
      </c>
      <c r="M138" s="78">
        <v>30000</v>
      </c>
      <c r="N138" s="78">
        <v>103.95061070537233</v>
      </c>
      <c r="O138" s="78">
        <v>31.185183211611701</v>
      </c>
      <c r="P138" s="79">
        <v>2.0000000000000001E-4</v>
      </c>
      <c r="Q138" s="79">
        <v>0</v>
      </c>
    </row>
    <row r="139" spans="2:17">
      <c r="B139" t="s">
        <v>3506</v>
      </c>
      <c r="C139" t="s">
        <v>3245</v>
      </c>
      <c r="D139" t="s">
        <v>3507</v>
      </c>
      <c r="E139" t="s">
        <v>3246</v>
      </c>
      <c r="F139" t="s">
        <v>457</v>
      </c>
      <c r="G139" t="s">
        <v>3508</v>
      </c>
      <c r="H139" t="s">
        <v>211</v>
      </c>
      <c r="I139">
        <v>4.01</v>
      </c>
      <c r="J139" t="s">
        <v>105</v>
      </c>
      <c r="K139" s="79">
        <v>2.2499999999999999E-2</v>
      </c>
      <c r="L139" s="79">
        <v>0</v>
      </c>
      <c r="M139" s="78">
        <v>690000</v>
      </c>
      <c r="N139" s="78">
        <v>105.58789179167246</v>
      </c>
      <c r="O139" s="78">
        <v>728.55645336253997</v>
      </c>
      <c r="P139" s="79">
        <v>4.0000000000000001E-3</v>
      </c>
      <c r="Q139" s="79">
        <v>0</v>
      </c>
    </row>
    <row r="140" spans="2:17">
      <c r="B140" t="s">
        <v>3509</v>
      </c>
      <c r="C140" t="s">
        <v>3245</v>
      </c>
      <c r="D140" t="s">
        <v>3510</v>
      </c>
      <c r="E140" t="s">
        <v>3246</v>
      </c>
      <c r="F140" t="s">
        <v>457</v>
      </c>
      <c r="G140" t="s">
        <v>3511</v>
      </c>
      <c r="H140" t="s">
        <v>211</v>
      </c>
      <c r="I140">
        <v>4.16</v>
      </c>
      <c r="J140" t="s">
        <v>105</v>
      </c>
      <c r="K140" s="79">
        <v>2.2499999999999999E-2</v>
      </c>
      <c r="L140" s="79">
        <v>0</v>
      </c>
      <c r="M140" s="78">
        <v>101562</v>
      </c>
      <c r="N140" s="78">
        <v>105.80033391606901</v>
      </c>
      <c r="O140" s="78">
        <v>107.452935131838</v>
      </c>
      <c r="P140" s="79">
        <v>5.9999999999999995E-4</v>
      </c>
      <c r="Q140" s="79">
        <v>0</v>
      </c>
    </row>
    <row r="141" spans="2:17">
      <c r="B141" t="s">
        <v>3509</v>
      </c>
      <c r="C141" t="s">
        <v>3245</v>
      </c>
      <c r="D141" t="s">
        <v>3512</v>
      </c>
      <c r="E141" t="s">
        <v>3246</v>
      </c>
      <c r="F141" t="s">
        <v>457</v>
      </c>
      <c r="G141" t="s">
        <v>3511</v>
      </c>
      <c r="H141" t="s">
        <v>211</v>
      </c>
      <c r="I141">
        <v>4.16</v>
      </c>
      <c r="J141" t="s">
        <v>105</v>
      </c>
      <c r="K141" s="79">
        <v>2.2499999999999999E-2</v>
      </c>
      <c r="L141" s="79">
        <v>0</v>
      </c>
      <c r="M141" s="78">
        <v>27526</v>
      </c>
      <c r="N141" s="78">
        <v>105.80033391606881</v>
      </c>
      <c r="O141" s="78">
        <v>29.122599913737101</v>
      </c>
      <c r="P141" s="79">
        <v>2.0000000000000001E-4</v>
      </c>
      <c r="Q141" s="79">
        <v>0</v>
      </c>
    </row>
    <row r="142" spans="2:17">
      <c r="B142" t="s">
        <v>3513</v>
      </c>
      <c r="C142" t="s">
        <v>3245</v>
      </c>
      <c r="D142" t="s">
        <v>3514</v>
      </c>
      <c r="E142" t="s">
        <v>3246</v>
      </c>
      <c r="F142" t="s">
        <v>457</v>
      </c>
      <c r="G142" t="s">
        <v>3515</v>
      </c>
      <c r="H142" t="s">
        <v>211</v>
      </c>
      <c r="I142">
        <v>4.16</v>
      </c>
      <c r="J142" t="s">
        <v>105</v>
      </c>
      <c r="K142" s="79">
        <v>2.2499999999999999E-2</v>
      </c>
      <c r="L142" s="79">
        <v>0</v>
      </c>
      <c r="M142" s="78">
        <v>61318</v>
      </c>
      <c r="N142" s="78">
        <v>105.80033391606869</v>
      </c>
      <c r="O142" s="78">
        <v>64.874648750654998</v>
      </c>
      <c r="P142" s="79">
        <v>4.0000000000000002E-4</v>
      </c>
      <c r="Q142" s="79">
        <v>0</v>
      </c>
    </row>
    <row r="143" spans="2:17">
      <c r="B143" t="s">
        <v>3513</v>
      </c>
      <c r="C143" t="s">
        <v>3245</v>
      </c>
      <c r="D143" t="s">
        <v>3516</v>
      </c>
      <c r="E143" t="s">
        <v>3246</v>
      </c>
      <c r="F143" t="s">
        <v>457</v>
      </c>
      <c r="G143" t="s">
        <v>3515</v>
      </c>
      <c r="H143" t="s">
        <v>211</v>
      </c>
      <c r="I143">
        <v>4.16</v>
      </c>
      <c r="J143" t="s">
        <v>105</v>
      </c>
      <c r="K143" s="79">
        <v>2.2499999999999999E-2</v>
      </c>
      <c r="L143" s="79">
        <v>0</v>
      </c>
      <c r="M143" s="78">
        <v>28682</v>
      </c>
      <c r="N143" s="78">
        <v>105.80033391606861</v>
      </c>
      <c r="O143" s="78">
        <v>30.3456517738068</v>
      </c>
      <c r="P143" s="79">
        <v>2.0000000000000001E-4</v>
      </c>
      <c r="Q143" s="79">
        <v>0</v>
      </c>
    </row>
    <row r="144" spans="2:17">
      <c r="B144" t="s">
        <v>3517</v>
      </c>
      <c r="C144" t="s">
        <v>3245</v>
      </c>
      <c r="D144" t="s">
        <v>3518</v>
      </c>
      <c r="E144" t="s">
        <v>3246</v>
      </c>
      <c r="F144" t="s">
        <v>457</v>
      </c>
      <c r="G144" t="s">
        <v>3519</v>
      </c>
      <c r="H144" t="s">
        <v>211</v>
      </c>
      <c r="I144">
        <v>4.16</v>
      </c>
      <c r="J144" t="s">
        <v>105</v>
      </c>
      <c r="K144" s="79">
        <v>2.2499999999999999E-2</v>
      </c>
      <c r="L144" s="79">
        <v>0</v>
      </c>
      <c r="M144" s="78">
        <v>254980</v>
      </c>
      <c r="N144" s="78">
        <v>105.80033391606871</v>
      </c>
      <c r="O144" s="78">
        <v>269.76969141919199</v>
      </c>
      <c r="P144" s="79">
        <v>1.5E-3</v>
      </c>
      <c r="Q144" s="79">
        <v>0</v>
      </c>
    </row>
    <row r="145" spans="2:17">
      <c r="B145" t="s">
        <v>3517</v>
      </c>
      <c r="C145" t="s">
        <v>3245</v>
      </c>
      <c r="D145" t="s">
        <v>3520</v>
      </c>
      <c r="E145" t="s">
        <v>3246</v>
      </c>
      <c r="F145" t="s">
        <v>457</v>
      </c>
      <c r="G145" t="s">
        <v>3519</v>
      </c>
      <c r="H145" t="s">
        <v>211</v>
      </c>
      <c r="I145">
        <v>4.16</v>
      </c>
      <c r="J145" t="s">
        <v>105</v>
      </c>
      <c r="K145" s="79">
        <v>2.2499999999999999E-2</v>
      </c>
      <c r="L145" s="79">
        <v>0</v>
      </c>
      <c r="M145" s="78">
        <v>30204</v>
      </c>
      <c r="N145" s="78">
        <v>105.80033391606874</v>
      </c>
      <c r="O145" s="78">
        <v>31.955932856009401</v>
      </c>
      <c r="P145" s="79">
        <v>2.0000000000000001E-4</v>
      </c>
      <c r="Q145" s="79">
        <v>0</v>
      </c>
    </row>
    <row r="146" spans="2:17">
      <c r="B146" t="s">
        <v>3521</v>
      </c>
      <c r="C146" t="s">
        <v>3245</v>
      </c>
      <c r="D146" t="s">
        <v>3522</v>
      </c>
      <c r="E146" t="s">
        <v>3246</v>
      </c>
      <c r="F146" t="s">
        <v>457</v>
      </c>
      <c r="G146" t="s">
        <v>3523</v>
      </c>
      <c r="H146" t="s">
        <v>211</v>
      </c>
      <c r="I146">
        <v>4.16</v>
      </c>
      <c r="J146" t="s">
        <v>105</v>
      </c>
      <c r="K146" s="79">
        <v>2.2499999999999999E-2</v>
      </c>
      <c r="L146" s="79">
        <v>0</v>
      </c>
      <c r="M146" s="78">
        <v>62300</v>
      </c>
      <c r="N146" s="78">
        <v>105.80033391606869</v>
      </c>
      <c r="O146" s="78">
        <v>65.913608029710801</v>
      </c>
      <c r="P146" s="79">
        <v>4.0000000000000002E-4</v>
      </c>
      <c r="Q146" s="79">
        <v>0</v>
      </c>
    </row>
    <row r="147" spans="2:17">
      <c r="B147" t="s">
        <v>3521</v>
      </c>
      <c r="C147" t="s">
        <v>3245</v>
      </c>
      <c r="D147" t="s">
        <v>3524</v>
      </c>
      <c r="E147" t="s">
        <v>3246</v>
      </c>
      <c r="F147" t="s">
        <v>457</v>
      </c>
      <c r="G147" t="s">
        <v>3523</v>
      </c>
      <c r="H147" t="s">
        <v>211</v>
      </c>
      <c r="I147">
        <v>4.16</v>
      </c>
      <c r="J147" t="s">
        <v>105</v>
      </c>
      <c r="K147" s="79">
        <v>2.2499999999999999E-2</v>
      </c>
      <c r="L147" s="79">
        <v>0</v>
      </c>
      <c r="M147" s="78">
        <v>357700</v>
      </c>
      <c r="N147" s="78">
        <v>105.80033391606877</v>
      </c>
      <c r="O147" s="78">
        <v>378.44779441777803</v>
      </c>
      <c r="P147" s="79">
        <v>2.0999999999999999E-3</v>
      </c>
      <c r="Q147" s="79">
        <v>0</v>
      </c>
    </row>
    <row r="148" spans="2:17">
      <c r="B148" t="s">
        <v>3525</v>
      </c>
      <c r="C148" t="s">
        <v>3245</v>
      </c>
      <c r="D148" t="s">
        <v>3526</v>
      </c>
      <c r="E148" t="s">
        <v>3246</v>
      </c>
      <c r="F148" t="s">
        <v>457</v>
      </c>
      <c r="G148" t="s">
        <v>3527</v>
      </c>
      <c r="H148" t="s">
        <v>211</v>
      </c>
      <c r="I148">
        <v>3.24</v>
      </c>
      <c r="J148" t="s">
        <v>105</v>
      </c>
      <c r="K148" s="79">
        <v>2.2499999999999999E-2</v>
      </c>
      <c r="L148" s="79">
        <v>0</v>
      </c>
      <c r="M148" s="78">
        <v>75627</v>
      </c>
      <c r="N148" s="78">
        <v>104.516939627217</v>
      </c>
      <c r="O148" s="78">
        <v>79.043025931875405</v>
      </c>
      <c r="P148" s="79">
        <v>4.0000000000000002E-4</v>
      </c>
      <c r="Q148" s="79">
        <v>0</v>
      </c>
    </row>
    <row r="149" spans="2:17">
      <c r="B149" t="s">
        <v>3525</v>
      </c>
      <c r="C149" t="s">
        <v>3245</v>
      </c>
      <c r="D149" t="s">
        <v>3528</v>
      </c>
      <c r="E149" t="s">
        <v>3246</v>
      </c>
      <c r="F149" t="s">
        <v>457</v>
      </c>
      <c r="G149" t="s">
        <v>3527</v>
      </c>
      <c r="H149" t="s">
        <v>211</v>
      </c>
      <c r="I149">
        <v>3.24</v>
      </c>
      <c r="J149" t="s">
        <v>105</v>
      </c>
      <c r="K149" s="79">
        <v>2.2499999999999999E-2</v>
      </c>
      <c r="L149" s="79">
        <v>0</v>
      </c>
      <c r="M149" s="78">
        <v>74373</v>
      </c>
      <c r="N149" s="78">
        <v>104.51693962721687</v>
      </c>
      <c r="O149" s="78">
        <v>77.732383508949994</v>
      </c>
      <c r="P149" s="79">
        <v>4.0000000000000002E-4</v>
      </c>
      <c r="Q149" s="79">
        <v>0</v>
      </c>
    </row>
    <row r="150" spans="2:17">
      <c r="B150" t="s">
        <v>3525</v>
      </c>
      <c r="C150" t="s">
        <v>3245</v>
      </c>
      <c r="D150" t="s">
        <v>3529</v>
      </c>
      <c r="E150" t="s">
        <v>3246</v>
      </c>
      <c r="F150" t="s">
        <v>457</v>
      </c>
      <c r="G150" t="s">
        <v>1668</v>
      </c>
      <c r="H150" t="s">
        <v>211</v>
      </c>
      <c r="I150">
        <v>4.7699999999999996</v>
      </c>
      <c r="J150" t="s">
        <v>105</v>
      </c>
      <c r="K150" s="79">
        <v>2.2499999999999999E-2</v>
      </c>
      <c r="L150" s="79">
        <v>0</v>
      </c>
      <c r="M150" s="78">
        <v>16047</v>
      </c>
      <c r="N150" s="78">
        <v>106.65045774130866</v>
      </c>
      <c r="O150" s="78">
        <v>17.114198953747799</v>
      </c>
      <c r="P150" s="79">
        <v>1E-4</v>
      </c>
      <c r="Q150" s="79">
        <v>0</v>
      </c>
    </row>
    <row r="151" spans="2:17">
      <c r="B151" t="s">
        <v>3525</v>
      </c>
      <c r="C151" t="s">
        <v>3245</v>
      </c>
      <c r="D151" t="s">
        <v>3530</v>
      </c>
      <c r="E151" t="s">
        <v>3246</v>
      </c>
      <c r="F151" t="s">
        <v>457</v>
      </c>
      <c r="G151" t="s">
        <v>1668</v>
      </c>
      <c r="H151" t="s">
        <v>211</v>
      </c>
      <c r="I151">
        <v>4.7699999999999996</v>
      </c>
      <c r="J151" t="s">
        <v>105</v>
      </c>
      <c r="K151" s="79">
        <v>2.2499999999999999E-2</v>
      </c>
      <c r="L151" s="79">
        <v>0</v>
      </c>
      <c r="M151" s="78">
        <v>16264</v>
      </c>
      <c r="N151" s="78">
        <v>106.65045774130903</v>
      </c>
      <c r="O151" s="78">
        <v>17.345630447046499</v>
      </c>
      <c r="P151" s="79">
        <v>1E-4</v>
      </c>
      <c r="Q151" s="79">
        <v>0</v>
      </c>
    </row>
    <row r="152" spans="2:17">
      <c r="B152" t="s">
        <v>3531</v>
      </c>
      <c r="C152" t="s">
        <v>3245</v>
      </c>
      <c r="D152" t="s">
        <v>3532</v>
      </c>
      <c r="E152" t="s">
        <v>3246</v>
      </c>
      <c r="F152" t="s">
        <v>457</v>
      </c>
      <c r="G152" t="s">
        <v>3533</v>
      </c>
      <c r="H152" t="s">
        <v>211</v>
      </c>
      <c r="I152">
        <v>4.16</v>
      </c>
      <c r="J152" t="s">
        <v>105</v>
      </c>
      <c r="K152" s="79">
        <v>2.2499999999999999E-2</v>
      </c>
      <c r="L152" s="79">
        <v>0</v>
      </c>
      <c r="M152" s="78">
        <v>280477</v>
      </c>
      <c r="N152" s="78">
        <v>105.80033391606869</v>
      </c>
      <c r="O152" s="78">
        <v>296.74560255777197</v>
      </c>
      <c r="P152" s="79">
        <v>1.6000000000000001E-3</v>
      </c>
      <c r="Q152" s="79">
        <v>0</v>
      </c>
    </row>
    <row r="153" spans="2:17">
      <c r="B153" t="s">
        <v>3534</v>
      </c>
      <c r="C153" t="s">
        <v>3245</v>
      </c>
      <c r="D153" t="s">
        <v>3535</v>
      </c>
      <c r="E153" t="s">
        <v>3246</v>
      </c>
      <c r="F153" t="s">
        <v>457</v>
      </c>
      <c r="G153" t="s">
        <v>2933</v>
      </c>
      <c r="H153" t="s">
        <v>211</v>
      </c>
      <c r="I153">
        <v>2.34</v>
      </c>
      <c r="J153" t="s">
        <v>105</v>
      </c>
      <c r="K153" s="79">
        <v>2.2499999999999999E-2</v>
      </c>
      <c r="L153" s="79">
        <v>0</v>
      </c>
      <c r="M153" s="78">
        <v>115912</v>
      </c>
      <c r="N153" s="78">
        <v>103.27272286559459</v>
      </c>
      <c r="O153" s="78">
        <v>119.705478527968</v>
      </c>
      <c r="P153" s="79">
        <v>6.9999999999999999E-4</v>
      </c>
      <c r="Q153" s="79">
        <v>0</v>
      </c>
    </row>
    <row r="154" spans="2:17">
      <c r="B154" t="s">
        <v>3534</v>
      </c>
      <c r="C154" t="s">
        <v>3245</v>
      </c>
      <c r="D154" t="s">
        <v>3536</v>
      </c>
      <c r="E154" t="s">
        <v>3246</v>
      </c>
      <c r="F154" t="s">
        <v>457</v>
      </c>
      <c r="G154" t="s">
        <v>2933</v>
      </c>
      <c r="H154" t="s">
        <v>211</v>
      </c>
      <c r="I154">
        <v>2.34</v>
      </c>
      <c r="J154" t="s">
        <v>105</v>
      </c>
      <c r="K154" s="79">
        <v>2.2499999999999999E-2</v>
      </c>
      <c r="L154" s="79">
        <v>0</v>
      </c>
      <c r="M154" s="78">
        <v>59564</v>
      </c>
      <c r="N154" s="78">
        <v>103.27272268082801</v>
      </c>
      <c r="O154" s="78">
        <v>61.513364537608403</v>
      </c>
      <c r="P154" s="79">
        <v>2.9999999999999997E-4</v>
      </c>
      <c r="Q154" s="79">
        <v>0</v>
      </c>
    </row>
    <row r="155" spans="2:17">
      <c r="B155" t="s">
        <v>3537</v>
      </c>
      <c r="C155" t="s">
        <v>3245</v>
      </c>
      <c r="D155" t="s">
        <v>3538</v>
      </c>
      <c r="E155" t="s">
        <v>3246</v>
      </c>
      <c r="F155" t="s">
        <v>457</v>
      </c>
      <c r="G155" t="s">
        <v>2933</v>
      </c>
      <c r="H155" t="s">
        <v>211</v>
      </c>
      <c r="I155">
        <v>4.24</v>
      </c>
      <c r="J155" t="s">
        <v>105</v>
      </c>
      <c r="K155" s="79">
        <v>2.2499999999999999E-2</v>
      </c>
      <c r="L155" s="79">
        <v>0</v>
      </c>
      <c r="M155" s="78">
        <v>85000</v>
      </c>
      <c r="N155" s="78">
        <v>105.90816995848446</v>
      </c>
      <c r="O155" s="78">
        <v>90.021944464711794</v>
      </c>
      <c r="P155" s="79">
        <v>5.0000000000000001E-4</v>
      </c>
      <c r="Q155" s="79">
        <v>0</v>
      </c>
    </row>
    <row r="156" spans="2:17">
      <c r="B156" t="s">
        <v>3539</v>
      </c>
      <c r="C156" t="s">
        <v>3245</v>
      </c>
      <c r="D156" t="s">
        <v>3540</v>
      </c>
      <c r="E156" t="s">
        <v>3246</v>
      </c>
      <c r="F156" t="s">
        <v>457</v>
      </c>
      <c r="G156" t="s">
        <v>3541</v>
      </c>
      <c r="H156" t="s">
        <v>211</v>
      </c>
      <c r="I156">
        <v>0.11</v>
      </c>
      <c r="J156" t="s">
        <v>105</v>
      </c>
      <c r="K156" s="79">
        <v>2.2499999999999999E-2</v>
      </c>
      <c r="L156" s="79">
        <v>0</v>
      </c>
      <c r="M156" s="78">
        <v>11020.15</v>
      </c>
      <c r="N156" s="78">
        <v>100.2778827344292</v>
      </c>
      <c r="O156" s="78">
        <v>11.050773094158201</v>
      </c>
      <c r="P156" s="79">
        <v>1E-4</v>
      </c>
      <c r="Q156" s="79">
        <v>0</v>
      </c>
    </row>
    <row r="157" spans="2:17">
      <c r="B157" t="s">
        <v>3542</v>
      </c>
      <c r="C157" t="s">
        <v>3245</v>
      </c>
      <c r="D157" t="s">
        <v>3543</v>
      </c>
      <c r="E157" t="s">
        <v>3246</v>
      </c>
      <c r="F157" t="s">
        <v>457</v>
      </c>
      <c r="G157" t="s">
        <v>3544</v>
      </c>
      <c r="H157" t="s">
        <v>211</v>
      </c>
      <c r="I157">
        <v>2.38</v>
      </c>
      <c r="J157" t="s">
        <v>105</v>
      </c>
      <c r="K157" s="79">
        <v>2.2499999999999999E-2</v>
      </c>
      <c r="L157" s="79">
        <v>0</v>
      </c>
      <c r="M157" s="78">
        <v>30000</v>
      </c>
      <c r="N157" s="78">
        <v>103.33341178905067</v>
      </c>
      <c r="O157" s="78">
        <v>31.000023536715201</v>
      </c>
      <c r="P157" s="79">
        <v>2.0000000000000001E-4</v>
      </c>
      <c r="Q157" s="79">
        <v>0</v>
      </c>
    </row>
    <row r="158" spans="2:17">
      <c r="B158" t="s">
        <v>3542</v>
      </c>
      <c r="C158" t="s">
        <v>3245</v>
      </c>
      <c r="D158" t="s">
        <v>3545</v>
      </c>
      <c r="E158" t="s">
        <v>3246</v>
      </c>
      <c r="F158" t="s">
        <v>457</v>
      </c>
      <c r="G158" t="s">
        <v>932</v>
      </c>
      <c r="H158" t="s">
        <v>211</v>
      </c>
      <c r="I158">
        <v>2.85</v>
      </c>
      <c r="J158" t="s">
        <v>105</v>
      </c>
      <c r="K158" s="79">
        <v>2.2499999999999999E-2</v>
      </c>
      <c r="L158" s="79">
        <v>0</v>
      </c>
      <c r="M158" s="78">
        <v>35000</v>
      </c>
      <c r="N158" s="78">
        <v>103.98310487032228</v>
      </c>
      <c r="O158" s="78">
        <v>36.394086704612803</v>
      </c>
      <c r="P158" s="79">
        <v>2.0000000000000001E-4</v>
      </c>
      <c r="Q158" s="79">
        <v>0</v>
      </c>
    </row>
    <row r="159" spans="2:17">
      <c r="B159" t="s">
        <v>3546</v>
      </c>
      <c r="C159" t="s">
        <v>3245</v>
      </c>
      <c r="D159" t="s">
        <v>3547</v>
      </c>
      <c r="E159" t="s">
        <v>3246</v>
      </c>
      <c r="F159" t="s">
        <v>457</v>
      </c>
      <c r="G159" t="s">
        <v>3017</v>
      </c>
      <c r="H159" t="s">
        <v>211</v>
      </c>
      <c r="I159">
        <v>0.73</v>
      </c>
      <c r="J159" t="s">
        <v>105</v>
      </c>
      <c r="K159" s="79">
        <v>2.2499999999999999E-2</v>
      </c>
      <c r="L159" s="79">
        <v>0</v>
      </c>
      <c r="M159" s="78">
        <v>15000.03</v>
      </c>
      <c r="N159" s="78">
        <v>101.09855310994578</v>
      </c>
      <c r="O159" s="78">
        <v>15.164813296057799</v>
      </c>
      <c r="P159" s="79">
        <v>1E-4</v>
      </c>
      <c r="Q159" s="79">
        <v>0</v>
      </c>
    </row>
    <row r="160" spans="2:17">
      <c r="B160" t="s">
        <v>3548</v>
      </c>
      <c r="C160" t="s">
        <v>3245</v>
      </c>
      <c r="D160" t="s">
        <v>3549</v>
      </c>
      <c r="E160" t="s">
        <v>3246</v>
      </c>
      <c r="F160" t="s">
        <v>457</v>
      </c>
      <c r="G160" t="s">
        <v>3550</v>
      </c>
      <c r="H160" t="s">
        <v>211</v>
      </c>
      <c r="I160">
        <v>4.3099999999999996</v>
      </c>
      <c r="J160" t="s">
        <v>105</v>
      </c>
      <c r="K160" s="79">
        <v>2.2499999999999999E-2</v>
      </c>
      <c r="L160" s="79">
        <v>0</v>
      </c>
      <c r="M160" s="78">
        <v>60655</v>
      </c>
      <c r="N160" s="78">
        <v>106.01244938921391</v>
      </c>
      <c r="O160" s="78">
        <v>64.3018511770277</v>
      </c>
      <c r="P160" s="79">
        <v>4.0000000000000002E-4</v>
      </c>
      <c r="Q160" s="79">
        <v>0</v>
      </c>
    </row>
    <row r="161" spans="2:17">
      <c r="B161" t="s">
        <v>3548</v>
      </c>
      <c r="C161" t="s">
        <v>3245</v>
      </c>
      <c r="D161" t="s">
        <v>3551</v>
      </c>
      <c r="E161" t="s">
        <v>3246</v>
      </c>
      <c r="F161" t="s">
        <v>457</v>
      </c>
      <c r="G161" t="s">
        <v>3550</v>
      </c>
      <c r="H161" t="s">
        <v>211</v>
      </c>
      <c r="I161">
        <v>4.3099999999999996</v>
      </c>
      <c r="J161" t="s">
        <v>105</v>
      </c>
      <c r="K161" s="79">
        <v>2.2499999999999999E-2</v>
      </c>
      <c r="L161" s="79">
        <v>0</v>
      </c>
      <c r="M161" s="78">
        <v>12029</v>
      </c>
      <c r="N161" s="78">
        <v>106.01244938921357</v>
      </c>
      <c r="O161" s="78">
        <v>12.752237537028501</v>
      </c>
      <c r="P161" s="79">
        <v>1E-4</v>
      </c>
      <c r="Q161" s="79">
        <v>0</v>
      </c>
    </row>
    <row r="162" spans="2:17">
      <c r="B162" t="s">
        <v>3552</v>
      </c>
      <c r="C162" t="s">
        <v>3245</v>
      </c>
      <c r="D162" t="s">
        <v>3553</v>
      </c>
      <c r="E162" t="s">
        <v>3246</v>
      </c>
      <c r="F162" t="s">
        <v>457</v>
      </c>
      <c r="G162" t="s">
        <v>3550</v>
      </c>
      <c r="H162" t="s">
        <v>211</v>
      </c>
      <c r="I162">
        <v>4.24</v>
      </c>
      <c r="J162" t="s">
        <v>105</v>
      </c>
      <c r="K162" s="79">
        <v>2.2499999999999999E-2</v>
      </c>
      <c r="L162" s="79">
        <v>0</v>
      </c>
      <c r="M162" s="78">
        <v>48811</v>
      </c>
      <c r="N162" s="78">
        <v>105.90816995848456</v>
      </c>
      <c r="O162" s="78">
        <v>51.694836838435897</v>
      </c>
      <c r="P162" s="79">
        <v>2.9999999999999997E-4</v>
      </c>
      <c r="Q162" s="79">
        <v>0</v>
      </c>
    </row>
    <row r="163" spans="2:17">
      <c r="B163" t="s">
        <v>3552</v>
      </c>
      <c r="C163" t="s">
        <v>3245</v>
      </c>
      <c r="D163" t="s">
        <v>3554</v>
      </c>
      <c r="E163" t="s">
        <v>3246</v>
      </c>
      <c r="F163" t="s">
        <v>457</v>
      </c>
      <c r="G163" t="s">
        <v>3550</v>
      </c>
      <c r="H163" t="s">
        <v>211</v>
      </c>
      <c r="I163">
        <v>4.24</v>
      </c>
      <c r="J163" t="s">
        <v>105</v>
      </c>
      <c r="K163" s="79">
        <v>2.2499999999999999E-2</v>
      </c>
      <c r="L163" s="79">
        <v>0</v>
      </c>
      <c r="M163" s="78">
        <v>437304</v>
      </c>
      <c r="N163" s="78">
        <v>105.90816995848449</v>
      </c>
      <c r="O163" s="78">
        <v>463.14066355525102</v>
      </c>
      <c r="P163" s="79">
        <v>2.5999999999999999E-3</v>
      </c>
      <c r="Q163" s="79">
        <v>0</v>
      </c>
    </row>
    <row r="164" spans="2:17">
      <c r="B164" t="s">
        <v>3555</v>
      </c>
      <c r="C164" t="s">
        <v>3245</v>
      </c>
      <c r="D164" t="s">
        <v>3556</v>
      </c>
      <c r="E164" t="s">
        <v>3246</v>
      </c>
      <c r="F164" t="s">
        <v>457</v>
      </c>
      <c r="G164" t="s">
        <v>3557</v>
      </c>
      <c r="H164" t="s">
        <v>211</v>
      </c>
      <c r="I164">
        <v>4.24</v>
      </c>
      <c r="J164" t="s">
        <v>105</v>
      </c>
      <c r="K164" s="79">
        <v>2.2499999999999999E-2</v>
      </c>
      <c r="L164" s="79">
        <v>0</v>
      </c>
      <c r="M164" s="78">
        <v>175000</v>
      </c>
      <c r="N164" s="78">
        <v>105.90816995848458</v>
      </c>
      <c r="O164" s="78">
        <v>185.33929742734799</v>
      </c>
      <c r="P164" s="79">
        <v>1E-3</v>
      </c>
      <c r="Q164" s="79">
        <v>0</v>
      </c>
    </row>
    <row r="165" spans="2:17">
      <c r="B165" t="s">
        <v>3558</v>
      </c>
      <c r="C165" t="s">
        <v>3245</v>
      </c>
      <c r="D165" t="s">
        <v>3559</v>
      </c>
      <c r="E165" t="s">
        <v>3246</v>
      </c>
      <c r="F165" t="s">
        <v>457</v>
      </c>
      <c r="G165" t="s">
        <v>3557</v>
      </c>
      <c r="H165" t="s">
        <v>211</v>
      </c>
      <c r="I165">
        <v>3.39</v>
      </c>
      <c r="J165" t="s">
        <v>105</v>
      </c>
      <c r="K165" s="79">
        <v>2.2499999999999999E-2</v>
      </c>
      <c r="L165" s="79">
        <v>0</v>
      </c>
      <c r="M165" s="78">
        <v>120000</v>
      </c>
      <c r="N165" s="78">
        <v>104.73201752912084</v>
      </c>
      <c r="O165" s="78">
        <v>125.678421034945</v>
      </c>
      <c r="P165" s="79">
        <v>6.9999999999999999E-4</v>
      </c>
      <c r="Q165" s="79">
        <v>0</v>
      </c>
    </row>
    <row r="166" spans="2:17">
      <c r="B166" t="s">
        <v>3560</v>
      </c>
      <c r="C166" t="s">
        <v>3245</v>
      </c>
      <c r="D166" t="s">
        <v>3561</v>
      </c>
      <c r="E166" t="s">
        <v>3246</v>
      </c>
      <c r="F166" t="s">
        <v>457</v>
      </c>
      <c r="G166" t="s">
        <v>3557</v>
      </c>
      <c r="H166" t="s">
        <v>211</v>
      </c>
      <c r="I166">
        <v>4.24</v>
      </c>
      <c r="J166" t="s">
        <v>105</v>
      </c>
      <c r="K166" s="79">
        <v>2.2499999999999999E-2</v>
      </c>
      <c r="L166" s="79">
        <v>0</v>
      </c>
      <c r="M166" s="78">
        <v>209962</v>
      </c>
      <c r="N166" s="78">
        <v>105.90816995848439</v>
      </c>
      <c r="O166" s="78">
        <v>222.366911808233</v>
      </c>
      <c r="P166" s="79">
        <v>1.1999999999999999E-3</v>
      </c>
      <c r="Q166" s="79">
        <v>0</v>
      </c>
    </row>
    <row r="167" spans="2:17">
      <c r="B167" t="s">
        <v>3560</v>
      </c>
      <c r="C167" t="s">
        <v>3245</v>
      </c>
      <c r="D167" t="s">
        <v>3562</v>
      </c>
      <c r="E167" t="s">
        <v>3246</v>
      </c>
      <c r="F167" t="s">
        <v>457</v>
      </c>
      <c r="G167" t="s">
        <v>3557</v>
      </c>
      <c r="H167" t="s">
        <v>211</v>
      </c>
      <c r="I167">
        <v>4.24</v>
      </c>
      <c r="J167" t="s">
        <v>105</v>
      </c>
      <c r="K167" s="79">
        <v>2.2499999999999999E-2</v>
      </c>
      <c r="L167" s="79">
        <v>0</v>
      </c>
      <c r="M167" s="78">
        <v>210044</v>
      </c>
      <c r="N167" s="78">
        <v>105.90816995848441</v>
      </c>
      <c r="O167" s="78">
        <v>222.453756507599</v>
      </c>
      <c r="P167" s="79">
        <v>1.1999999999999999E-3</v>
      </c>
      <c r="Q167" s="79">
        <v>0</v>
      </c>
    </row>
    <row r="168" spans="2:17">
      <c r="B168" t="s">
        <v>3563</v>
      </c>
      <c r="C168" t="s">
        <v>3245</v>
      </c>
      <c r="D168" t="s">
        <v>3564</v>
      </c>
      <c r="E168" t="s">
        <v>3246</v>
      </c>
      <c r="F168" t="s">
        <v>457</v>
      </c>
      <c r="G168" t="s">
        <v>3565</v>
      </c>
      <c r="H168" t="s">
        <v>211</v>
      </c>
      <c r="I168">
        <v>2.2200000000000002</v>
      </c>
      <c r="J168" t="s">
        <v>105</v>
      </c>
      <c r="K168" s="79">
        <v>2.2499999999999999E-2</v>
      </c>
      <c r="L168" s="79">
        <v>0</v>
      </c>
      <c r="M168" s="78">
        <v>113413.81</v>
      </c>
      <c r="N168" s="78">
        <v>103.10792170353152</v>
      </c>
      <c r="O168" s="78">
        <v>116.938622415792</v>
      </c>
      <c r="P168" s="79">
        <v>5.9999999999999995E-4</v>
      </c>
      <c r="Q168" s="79">
        <v>0</v>
      </c>
    </row>
    <row r="169" spans="2:17">
      <c r="B169" t="s">
        <v>3563</v>
      </c>
      <c r="C169" t="s">
        <v>3245</v>
      </c>
      <c r="D169" t="s">
        <v>3566</v>
      </c>
      <c r="E169" t="s">
        <v>3246</v>
      </c>
      <c r="F169" t="s">
        <v>457</v>
      </c>
      <c r="G169" t="s">
        <v>3565</v>
      </c>
      <c r="H169" t="s">
        <v>211</v>
      </c>
      <c r="I169">
        <v>2.2200000000000002</v>
      </c>
      <c r="J169" t="s">
        <v>105</v>
      </c>
      <c r="K169" s="79">
        <v>2.2499999999999999E-2</v>
      </c>
      <c r="L169" s="79">
        <v>0</v>
      </c>
      <c r="M169" s="78">
        <v>8808.4500000000007</v>
      </c>
      <c r="N169" s="78">
        <v>103.10792170353139</v>
      </c>
      <c r="O169" s="78">
        <v>9.0822097292947106</v>
      </c>
      <c r="P169" s="79">
        <v>1E-4</v>
      </c>
      <c r="Q169" s="79">
        <v>0</v>
      </c>
    </row>
    <row r="170" spans="2:17">
      <c r="B170" t="s">
        <v>3567</v>
      </c>
      <c r="C170" t="s">
        <v>3245</v>
      </c>
      <c r="D170" t="s">
        <v>3568</v>
      </c>
      <c r="E170" t="s">
        <v>3246</v>
      </c>
      <c r="F170" t="s">
        <v>457</v>
      </c>
      <c r="G170" t="s">
        <v>1567</v>
      </c>
      <c r="H170" t="s">
        <v>211</v>
      </c>
      <c r="I170">
        <v>2.2200000000000002</v>
      </c>
      <c r="J170" t="s">
        <v>105</v>
      </c>
      <c r="K170" s="79">
        <v>2.2499999999999999E-2</v>
      </c>
      <c r="L170" s="79">
        <v>0</v>
      </c>
      <c r="M170" s="78">
        <v>19085.82</v>
      </c>
      <c r="N170" s="78">
        <v>103.1079217035312</v>
      </c>
      <c r="O170" s="78">
        <v>19.678992342076899</v>
      </c>
      <c r="P170" s="79">
        <v>1E-4</v>
      </c>
      <c r="Q170" s="79">
        <v>0</v>
      </c>
    </row>
    <row r="171" spans="2:17">
      <c r="B171" t="s">
        <v>3567</v>
      </c>
      <c r="C171" t="s">
        <v>3245</v>
      </c>
      <c r="D171" t="s">
        <v>3569</v>
      </c>
      <c r="E171" t="s">
        <v>3246</v>
      </c>
      <c r="F171" t="s">
        <v>457</v>
      </c>
      <c r="G171" t="s">
        <v>1567</v>
      </c>
      <c r="H171" t="s">
        <v>211</v>
      </c>
      <c r="I171">
        <v>2.2200000000000002</v>
      </c>
      <c r="J171" t="s">
        <v>105</v>
      </c>
      <c r="K171" s="79">
        <v>2.2499999999999999E-2</v>
      </c>
      <c r="L171" s="79">
        <v>0</v>
      </c>
      <c r="M171" s="78">
        <v>57303.12</v>
      </c>
      <c r="N171" s="78">
        <v>103.1079217035315</v>
      </c>
      <c r="O171" s="78">
        <v>59.084056103280702</v>
      </c>
      <c r="P171" s="79">
        <v>2.9999999999999997E-4</v>
      </c>
      <c r="Q171" s="79">
        <v>0</v>
      </c>
    </row>
    <row r="172" spans="2:17">
      <c r="B172" t="s">
        <v>3570</v>
      </c>
      <c r="C172" t="s">
        <v>3245</v>
      </c>
      <c r="D172" t="s">
        <v>3571</v>
      </c>
      <c r="E172" t="s">
        <v>3246</v>
      </c>
      <c r="F172" t="s">
        <v>457</v>
      </c>
      <c r="G172" t="s">
        <v>3572</v>
      </c>
      <c r="H172" t="s">
        <v>211</v>
      </c>
      <c r="I172">
        <v>2.2200000000000002</v>
      </c>
      <c r="J172" t="s">
        <v>105</v>
      </c>
      <c r="K172" s="79">
        <v>2.2499999999999999E-2</v>
      </c>
      <c r="L172" s="79">
        <v>0</v>
      </c>
      <c r="M172" s="78">
        <v>75625</v>
      </c>
      <c r="N172" s="78">
        <v>103.10792170353137</v>
      </c>
      <c r="O172" s="78">
        <v>77.975365788295605</v>
      </c>
      <c r="P172" s="79">
        <v>4.0000000000000002E-4</v>
      </c>
      <c r="Q172" s="79">
        <v>0</v>
      </c>
    </row>
    <row r="173" spans="2:17">
      <c r="B173" t="s">
        <v>3573</v>
      </c>
      <c r="C173" t="s">
        <v>3245</v>
      </c>
      <c r="D173" t="s">
        <v>3574</v>
      </c>
      <c r="E173" t="s">
        <v>3246</v>
      </c>
      <c r="F173" t="s">
        <v>457</v>
      </c>
      <c r="G173" t="s">
        <v>3575</v>
      </c>
      <c r="H173" t="s">
        <v>211</v>
      </c>
      <c r="I173">
        <v>0.52</v>
      </c>
      <c r="J173" t="s">
        <v>105</v>
      </c>
      <c r="K173" s="79">
        <v>2.2499999999999999E-2</v>
      </c>
      <c r="L173" s="79">
        <v>0</v>
      </c>
      <c r="M173" s="78">
        <v>179268</v>
      </c>
      <c r="N173" s="78">
        <v>100.82329055857542</v>
      </c>
      <c r="O173" s="78">
        <v>180.74389651854699</v>
      </c>
      <c r="P173" s="79">
        <v>1E-3</v>
      </c>
      <c r="Q173" s="79">
        <v>0</v>
      </c>
    </row>
    <row r="174" spans="2:17">
      <c r="B174" t="s">
        <v>3573</v>
      </c>
      <c r="C174" t="s">
        <v>3245</v>
      </c>
      <c r="D174" t="s">
        <v>3576</v>
      </c>
      <c r="E174" t="s">
        <v>3246</v>
      </c>
      <c r="F174" t="s">
        <v>457</v>
      </c>
      <c r="G174" t="s">
        <v>3575</v>
      </c>
      <c r="H174" t="s">
        <v>211</v>
      </c>
      <c r="I174">
        <v>0.52</v>
      </c>
      <c r="J174" t="s">
        <v>105</v>
      </c>
      <c r="K174" s="79">
        <v>2.2499999999999999E-2</v>
      </c>
      <c r="L174" s="79">
        <v>0</v>
      </c>
      <c r="M174" s="78">
        <v>70732</v>
      </c>
      <c r="N174" s="78">
        <v>100.82329055857518</v>
      </c>
      <c r="O174" s="78">
        <v>71.314329877891396</v>
      </c>
      <c r="P174" s="79">
        <v>4.0000000000000002E-4</v>
      </c>
      <c r="Q174" s="79">
        <v>0</v>
      </c>
    </row>
    <row r="175" spans="2:17">
      <c r="B175" t="s">
        <v>3577</v>
      </c>
      <c r="C175" t="s">
        <v>3245</v>
      </c>
      <c r="D175" t="s">
        <v>3578</v>
      </c>
      <c r="E175" t="s">
        <v>3246</v>
      </c>
      <c r="F175" t="s">
        <v>457</v>
      </c>
      <c r="G175" t="s">
        <v>3155</v>
      </c>
      <c r="H175" t="s">
        <v>211</v>
      </c>
      <c r="I175">
        <v>2.2200000000000002</v>
      </c>
      <c r="J175" t="s">
        <v>105</v>
      </c>
      <c r="K175" s="79">
        <v>2.2499999999999999E-2</v>
      </c>
      <c r="L175" s="79">
        <v>0</v>
      </c>
      <c r="M175" s="78">
        <v>161743.57</v>
      </c>
      <c r="N175" s="78">
        <v>103.1079217035317</v>
      </c>
      <c r="O175" s="78">
        <v>166.770433516097</v>
      </c>
      <c r="P175" s="79">
        <v>8.9999999999999998E-4</v>
      </c>
      <c r="Q175" s="79">
        <v>0</v>
      </c>
    </row>
    <row r="176" spans="2:17">
      <c r="B176" t="s">
        <v>3577</v>
      </c>
      <c r="C176" t="s">
        <v>3245</v>
      </c>
      <c r="D176" t="s">
        <v>3579</v>
      </c>
      <c r="E176" t="s">
        <v>3246</v>
      </c>
      <c r="F176" t="s">
        <v>457</v>
      </c>
      <c r="G176" t="s">
        <v>3155</v>
      </c>
      <c r="H176" t="s">
        <v>211</v>
      </c>
      <c r="I176">
        <v>2.2200000000000002</v>
      </c>
      <c r="J176" t="s">
        <v>105</v>
      </c>
      <c r="K176" s="79">
        <v>2.2499999999999999E-2</v>
      </c>
      <c r="L176" s="79">
        <v>0</v>
      </c>
      <c r="M176" s="78">
        <v>6312.07</v>
      </c>
      <c r="N176" s="78">
        <v>103.10792170353149</v>
      </c>
      <c r="O176" s="78">
        <v>6.5082441934721</v>
      </c>
      <c r="P176" s="79">
        <v>0</v>
      </c>
      <c r="Q176" s="79">
        <v>0</v>
      </c>
    </row>
    <row r="177" spans="2:17">
      <c r="B177" t="s">
        <v>3580</v>
      </c>
      <c r="C177" t="s">
        <v>3245</v>
      </c>
      <c r="D177" t="s">
        <v>3581</v>
      </c>
      <c r="E177" t="s">
        <v>3246</v>
      </c>
      <c r="F177" t="s">
        <v>457</v>
      </c>
      <c r="G177" t="s">
        <v>3281</v>
      </c>
      <c r="H177" t="s">
        <v>211</v>
      </c>
      <c r="I177">
        <v>1.74</v>
      </c>
      <c r="J177" t="s">
        <v>105</v>
      </c>
      <c r="K177" s="79">
        <v>2.2499999999999999E-2</v>
      </c>
      <c r="L177" s="79">
        <v>0</v>
      </c>
      <c r="M177" s="78">
        <v>8312.56</v>
      </c>
      <c r="N177" s="78">
        <v>102.46008393354082</v>
      </c>
      <c r="O177" s="78">
        <v>8.51705595302594</v>
      </c>
      <c r="P177" s="79">
        <v>0</v>
      </c>
      <c r="Q177" s="79">
        <v>0</v>
      </c>
    </row>
    <row r="178" spans="2:17">
      <c r="B178" t="s">
        <v>3580</v>
      </c>
      <c r="C178" t="s">
        <v>3245</v>
      </c>
      <c r="D178" t="s">
        <v>3582</v>
      </c>
      <c r="E178" t="s">
        <v>3246</v>
      </c>
      <c r="F178" t="s">
        <v>457</v>
      </c>
      <c r="G178" t="s">
        <v>3281</v>
      </c>
      <c r="H178" t="s">
        <v>211</v>
      </c>
      <c r="I178">
        <v>1.74</v>
      </c>
      <c r="J178" t="s">
        <v>105</v>
      </c>
      <c r="K178" s="79">
        <v>2.2499999999999999E-2</v>
      </c>
      <c r="L178" s="79">
        <v>0</v>
      </c>
      <c r="M178" s="78">
        <v>63354.05</v>
      </c>
      <c r="N178" s="78">
        <v>102.46008393354079</v>
      </c>
      <c r="O178" s="78">
        <v>64.9126128052974</v>
      </c>
      <c r="P178" s="79">
        <v>4.0000000000000002E-4</v>
      </c>
      <c r="Q178" s="79">
        <v>0</v>
      </c>
    </row>
    <row r="179" spans="2:17">
      <c r="B179" t="s">
        <v>3583</v>
      </c>
      <c r="C179" t="s">
        <v>3245</v>
      </c>
      <c r="D179" t="s">
        <v>3584</v>
      </c>
      <c r="E179" t="s">
        <v>3246</v>
      </c>
      <c r="F179" t="s">
        <v>457</v>
      </c>
      <c r="G179" t="s">
        <v>729</v>
      </c>
      <c r="H179" t="s">
        <v>211</v>
      </c>
      <c r="I179">
        <v>4.3099999999999996</v>
      </c>
      <c r="J179" t="s">
        <v>105</v>
      </c>
      <c r="K179" s="79">
        <v>2.2499999999999999E-2</v>
      </c>
      <c r="L179" s="79">
        <v>0</v>
      </c>
      <c r="M179" s="78">
        <v>80472</v>
      </c>
      <c r="N179" s="78">
        <v>106.01244938921388</v>
      </c>
      <c r="O179" s="78">
        <v>85.310338272488195</v>
      </c>
      <c r="P179" s="79">
        <v>5.0000000000000001E-4</v>
      </c>
      <c r="Q179" s="79">
        <v>0</v>
      </c>
    </row>
    <row r="180" spans="2:17">
      <c r="B180" t="s">
        <v>3583</v>
      </c>
      <c r="C180" t="s">
        <v>3245</v>
      </c>
      <c r="D180" t="s">
        <v>3585</v>
      </c>
      <c r="E180" t="s">
        <v>3246</v>
      </c>
      <c r="F180" t="s">
        <v>457</v>
      </c>
      <c r="G180" t="s">
        <v>3586</v>
      </c>
      <c r="H180" t="s">
        <v>211</v>
      </c>
      <c r="I180">
        <v>4.3099999999999996</v>
      </c>
      <c r="J180" t="s">
        <v>105</v>
      </c>
      <c r="K180" s="79">
        <v>2.2499999999999999E-2</v>
      </c>
      <c r="L180" s="79">
        <v>0</v>
      </c>
      <c r="M180" s="78">
        <v>84343</v>
      </c>
      <c r="N180" s="78">
        <v>106.01244938921393</v>
      </c>
      <c r="O180" s="78">
        <v>89.414080188344698</v>
      </c>
      <c r="P180" s="79">
        <v>5.0000000000000001E-4</v>
      </c>
      <c r="Q180" s="79">
        <v>0</v>
      </c>
    </row>
    <row r="181" spans="2:17">
      <c r="B181" t="s">
        <v>3583</v>
      </c>
      <c r="C181" t="s">
        <v>3245</v>
      </c>
      <c r="D181" t="s">
        <v>3587</v>
      </c>
      <c r="E181" t="s">
        <v>3246</v>
      </c>
      <c r="F181" t="s">
        <v>457</v>
      </c>
      <c r="G181" t="s">
        <v>729</v>
      </c>
      <c r="H181" t="s">
        <v>211</v>
      </c>
      <c r="I181">
        <v>4.3099999999999996</v>
      </c>
      <c r="J181" t="s">
        <v>105</v>
      </c>
      <c r="K181" s="79">
        <v>2.2499999999999999E-2</v>
      </c>
      <c r="L181" s="79">
        <v>0</v>
      </c>
      <c r="M181" s="78">
        <v>80459</v>
      </c>
      <c r="N181" s="78">
        <v>106.01244938921388</v>
      </c>
      <c r="O181" s="78">
        <v>85.296556654067601</v>
      </c>
      <c r="P181" s="79">
        <v>5.0000000000000001E-4</v>
      </c>
      <c r="Q181" s="79">
        <v>0</v>
      </c>
    </row>
    <row r="182" spans="2:17">
      <c r="B182" t="s">
        <v>3583</v>
      </c>
      <c r="C182" t="s">
        <v>3245</v>
      </c>
      <c r="D182" t="s">
        <v>3588</v>
      </c>
      <c r="E182" t="s">
        <v>3246</v>
      </c>
      <c r="F182" t="s">
        <v>457</v>
      </c>
      <c r="G182" t="s">
        <v>3586</v>
      </c>
      <c r="H182" t="s">
        <v>211</v>
      </c>
      <c r="I182">
        <v>4.3099999999999996</v>
      </c>
      <c r="J182" t="s">
        <v>105</v>
      </c>
      <c r="K182" s="79">
        <v>2.2499999999999999E-2</v>
      </c>
      <c r="L182" s="79">
        <v>0</v>
      </c>
      <c r="M182" s="78">
        <v>79726</v>
      </c>
      <c r="N182" s="78">
        <v>106.01244938921393</v>
      </c>
      <c r="O182" s="78">
        <v>84.519485400044701</v>
      </c>
      <c r="P182" s="79">
        <v>5.0000000000000001E-4</v>
      </c>
      <c r="Q182" s="79">
        <v>0</v>
      </c>
    </row>
    <row r="183" spans="2:17">
      <c r="B183" t="s">
        <v>3589</v>
      </c>
      <c r="C183" t="s">
        <v>3245</v>
      </c>
      <c r="D183" t="s">
        <v>3590</v>
      </c>
      <c r="E183" t="s">
        <v>3246</v>
      </c>
      <c r="F183" t="s">
        <v>457</v>
      </c>
      <c r="G183" t="s">
        <v>3066</v>
      </c>
      <c r="H183" t="s">
        <v>211</v>
      </c>
      <c r="I183">
        <v>3.39</v>
      </c>
      <c r="J183" t="s">
        <v>105</v>
      </c>
      <c r="K183" s="79">
        <v>2.2499999999999999E-2</v>
      </c>
      <c r="L183" s="79">
        <v>0</v>
      </c>
      <c r="M183" s="78">
        <v>40000</v>
      </c>
      <c r="N183" s="78">
        <v>104.73201752912125</v>
      </c>
      <c r="O183" s="78">
        <v>41.8928070116485</v>
      </c>
      <c r="P183" s="79">
        <v>2.0000000000000001E-4</v>
      </c>
      <c r="Q183" s="79">
        <v>0</v>
      </c>
    </row>
    <row r="184" spans="2:17">
      <c r="B184" t="s">
        <v>3589</v>
      </c>
      <c r="C184" t="s">
        <v>3245</v>
      </c>
      <c r="D184" t="s">
        <v>3591</v>
      </c>
      <c r="E184" t="s">
        <v>3246</v>
      </c>
      <c r="F184" t="s">
        <v>457</v>
      </c>
      <c r="G184" t="s">
        <v>3592</v>
      </c>
      <c r="H184" t="s">
        <v>211</v>
      </c>
      <c r="I184">
        <v>3.47</v>
      </c>
      <c r="J184" t="s">
        <v>105</v>
      </c>
      <c r="K184" s="79">
        <v>2.2499999999999999E-2</v>
      </c>
      <c r="L184" s="79">
        <v>0</v>
      </c>
      <c r="M184" s="78">
        <v>75000</v>
      </c>
      <c r="N184" s="78">
        <v>104.8411914995928</v>
      </c>
      <c r="O184" s="78">
        <v>78.630893624694593</v>
      </c>
      <c r="P184" s="79">
        <v>4.0000000000000002E-4</v>
      </c>
      <c r="Q184" s="79">
        <v>0</v>
      </c>
    </row>
    <row r="185" spans="2:17">
      <c r="B185" t="s">
        <v>3589</v>
      </c>
      <c r="C185" t="s">
        <v>3245</v>
      </c>
      <c r="D185" t="s">
        <v>3593</v>
      </c>
      <c r="E185" t="s">
        <v>3246</v>
      </c>
      <c r="F185" t="s">
        <v>457</v>
      </c>
      <c r="G185" t="s">
        <v>3594</v>
      </c>
      <c r="H185" t="s">
        <v>211</v>
      </c>
      <c r="I185">
        <v>3.63</v>
      </c>
      <c r="J185" t="s">
        <v>105</v>
      </c>
      <c r="K185" s="79">
        <v>2.2499999999999999E-2</v>
      </c>
      <c r="L185" s="79">
        <v>0</v>
      </c>
      <c r="M185" s="78">
        <v>60000</v>
      </c>
      <c r="N185" s="78">
        <v>105.05577082968833</v>
      </c>
      <c r="O185" s="78">
        <v>63.033462497812998</v>
      </c>
      <c r="P185" s="79">
        <v>2.9999999999999997E-4</v>
      </c>
      <c r="Q185" s="79">
        <v>0</v>
      </c>
    </row>
    <row r="186" spans="2:17">
      <c r="B186" t="s">
        <v>3589</v>
      </c>
      <c r="C186" t="s">
        <v>3245</v>
      </c>
      <c r="D186" t="s">
        <v>3595</v>
      </c>
      <c r="E186" t="s">
        <v>3246</v>
      </c>
      <c r="F186" t="s">
        <v>457</v>
      </c>
      <c r="G186" t="s">
        <v>3133</v>
      </c>
      <c r="H186" t="s">
        <v>211</v>
      </c>
      <c r="I186">
        <v>5.21</v>
      </c>
      <c r="J186" t="s">
        <v>105</v>
      </c>
      <c r="K186" s="79">
        <v>2.2499999999999999E-2</v>
      </c>
      <c r="L186" s="79">
        <v>0</v>
      </c>
      <c r="M186" s="78">
        <v>149637</v>
      </c>
      <c r="N186" s="78">
        <v>107.2779329114036</v>
      </c>
      <c r="O186" s="78">
        <v>160.52748047063699</v>
      </c>
      <c r="P186" s="79">
        <v>8.9999999999999998E-4</v>
      </c>
      <c r="Q186" s="79">
        <v>0</v>
      </c>
    </row>
    <row r="187" spans="2:17">
      <c r="B187" t="s">
        <v>3589</v>
      </c>
      <c r="C187" t="s">
        <v>3245</v>
      </c>
      <c r="D187" t="s">
        <v>3596</v>
      </c>
      <c r="E187" t="s">
        <v>3246</v>
      </c>
      <c r="F187" t="s">
        <v>457</v>
      </c>
      <c r="G187" t="s">
        <v>3133</v>
      </c>
      <c r="H187" t="s">
        <v>211</v>
      </c>
      <c r="I187">
        <v>5.21</v>
      </c>
      <c r="J187" t="s">
        <v>105</v>
      </c>
      <c r="K187" s="79">
        <v>2.2499999999999999E-2</v>
      </c>
      <c r="L187" s="79">
        <v>0</v>
      </c>
      <c r="M187" s="78">
        <v>670363</v>
      </c>
      <c r="N187" s="78">
        <v>107.27793291140367</v>
      </c>
      <c r="O187" s="78">
        <v>719.15156940287295</v>
      </c>
      <c r="P187" s="79">
        <v>4.0000000000000001E-3</v>
      </c>
      <c r="Q187" s="79">
        <v>0</v>
      </c>
    </row>
    <row r="188" spans="2:17">
      <c r="B188" t="s">
        <v>3597</v>
      </c>
      <c r="C188" t="s">
        <v>3245</v>
      </c>
      <c r="D188" t="s">
        <v>3598</v>
      </c>
      <c r="E188" t="s">
        <v>3246</v>
      </c>
      <c r="F188" t="s">
        <v>457</v>
      </c>
      <c r="G188" t="s">
        <v>3599</v>
      </c>
      <c r="H188" t="s">
        <v>211</v>
      </c>
      <c r="I188">
        <v>2.2200000000000002</v>
      </c>
      <c r="J188" t="s">
        <v>105</v>
      </c>
      <c r="K188" s="79">
        <v>2.2499999999999999E-2</v>
      </c>
      <c r="L188" s="79">
        <v>0</v>
      </c>
      <c r="M188" s="78">
        <v>72569.47</v>
      </c>
      <c r="N188" s="78">
        <v>103.10792170353125</v>
      </c>
      <c r="O188" s="78">
        <v>74.824872308267601</v>
      </c>
      <c r="P188" s="79">
        <v>4.0000000000000002E-4</v>
      </c>
      <c r="Q188" s="79">
        <v>0</v>
      </c>
    </row>
    <row r="189" spans="2:17">
      <c r="B189" t="s">
        <v>3600</v>
      </c>
      <c r="C189" t="s">
        <v>3245</v>
      </c>
      <c r="D189" t="s">
        <v>3601</v>
      </c>
      <c r="E189" t="s">
        <v>3246</v>
      </c>
      <c r="F189" t="s">
        <v>457</v>
      </c>
      <c r="G189" t="s">
        <v>3602</v>
      </c>
      <c r="H189" t="s">
        <v>211</v>
      </c>
      <c r="I189">
        <v>2.2200000000000002</v>
      </c>
      <c r="J189" t="s">
        <v>105</v>
      </c>
      <c r="K189" s="79">
        <v>2.2499999999999999E-2</v>
      </c>
      <c r="L189" s="79">
        <v>0</v>
      </c>
      <c r="M189" s="78">
        <v>75625</v>
      </c>
      <c r="N189" s="78">
        <v>103.10792170353137</v>
      </c>
      <c r="O189" s="78">
        <v>77.975365788295605</v>
      </c>
      <c r="P189" s="79">
        <v>4.0000000000000002E-4</v>
      </c>
      <c r="Q189" s="79">
        <v>0</v>
      </c>
    </row>
    <row r="190" spans="2:17">
      <c r="B190" t="s">
        <v>3603</v>
      </c>
      <c r="C190" t="s">
        <v>3245</v>
      </c>
      <c r="D190" t="s">
        <v>3604</v>
      </c>
      <c r="E190" t="s">
        <v>3246</v>
      </c>
      <c r="F190" t="s">
        <v>457</v>
      </c>
      <c r="G190" t="s">
        <v>3605</v>
      </c>
      <c r="H190" t="s">
        <v>211</v>
      </c>
      <c r="I190">
        <v>4.3899999999999997</v>
      </c>
      <c r="J190" t="s">
        <v>105</v>
      </c>
      <c r="K190" s="79">
        <v>2.2499999999999999E-2</v>
      </c>
      <c r="L190" s="79">
        <v>0</v>
      </c>
      <c r="M190" s="78">
        <v>138964</v>
      </c>
      <c r="N190" s="78">
        <v>106.12011962280879</v>
      </c>
      <c r="O190" s="78">
        <v>147.46876303264</v>
      </c>
      <c r="P190" s="79">
        <v>8.0000000000000004E-4</v>
      </c>
      <c r="Q190" s="79">
        <v>0</v>
      </c>
    </row>
    <row r="191" spans="2:17">
      <c r="B191" t="s">
        <v>3606</v>
      </c>
      <c r="C191" t="s">
        <v>3245</v>
      </c>
      <c r="D191" t="s">
        <v>3607</v>
      </c>
      <c r="E191" t="s">
        <v>3246</v>
      </c>
      <c r="F191" t="s">
        <v>457</v>
      </c>
      <c r="G191" t="s">
        <v>3608</v>
      </c>
      <c r="H191" t="s">
        <v>211</v>
      </c>
      <c r="I191">
        <v>2.38</v>
      </c>
      <c r="J191" t="s">
        <v>105</v>
      </c>
      <c r="K191" s="79">
        <v>2.2499999999999999E-2</v>
      </c>
      <c r="L191" s="79">
        <v>0</v>
      </c>
      <c r="M191" s="78">
        <v>30482</v>
      </c>
      <c r="N191" s="78">
        <v>103.33341178905059</v>
      </c>
      <c r="O191" s="78">
        <v>31.498090581538399</v>
      </c>
      <c r="P191" s="79">
        <v>2.0000000000000001E-4</v>
      </c>
      <c r="Q191" s="79">
        <v>0</v>
      </c>
    </row>
    <row r="192" spans="2:17">
      <c r="B192" t="s">
        <v>3606</v>
      </c>
      <c r="C192" t="s">
        <v>3245</v>
      </c>
      <c r="D192" t="s">
        <v>3609</v>
      </c>
      <c r="E192" t="s">
        <v>3246</v>
      </c>
      <c r="F192" t="s">
        <v>457</v>
      </c>
      <c r="G192" t="s">
        <v>3608</v>
      </c>
      <c r="H192" t="s">
        <v>211</v>
      </c>
      <c r="I192">
        <v>2.38</v>
      </c>
      <c r="J192" t="s">
        <v>105</v>
      </c>
      <c r="K192" s="79">
        <v>2.2499999999999999E-2</v>
      </c>
      <c r="L192" s="79">
        <v>0</v>
      </c>
      <c r="M192" s="78">
        <v>193565</v>
      </c>
      <c r="N192" s="78">
        <v>103.3334117890507</v>
      </c>
      <c r="O192" s="78">
        <v>200.017318529476</v>
      </c>
      <c r="P192" s="79">
        <v>1.1000000000000001E-3</v>
      </c>
      <c r="Q192" s="79">
        <v>0</v>
      </c>
    </row>
    <row r="193" spans="2:17">
      <c r="B193" t="s">
        <v>3606</v>
      </c>
      <c r="C193" t="s">
        <v>3245</v>
      </c>
      <c r="D193" t="s">
        <v>3610</v>
      </c>
      <c r="E193" t="s">
        <v>3246</v>
      </c>
      <c r="F193" t="s">
        <v>457</v>
      </c>
      <c r="G193" t="s">
        <v>3608</v>
      </c>
      <c r="H193" t="s">
        <v>211</v>
      </c>
      <c r="I193">
        <v>2.38</v>
      </c>
      <c r="J193" t="s">
        <v>105</v>
      </c>
      <c r="K193" s="79">
        <v>2.2499999999999999E-2</v>
      </c>
      <c r="L193" s="79">
        <v>0</v>
      </c>
      <c r="M193" s="78">
        <v>125513</v>
      </c>
      <c r="N193" s="78">
        <v>103.33341178905053</v>
      </c>
      <c r="O193" s="78">
        <v>129.696865138791</v>
      </c>
      <c r="P193" s="79">
        <v>6.9999999999999999E-4</v>
      </c>
      <c r="Q193" s="79">
        <v>0</v>
      </c>
    </row>
    <row r="194" spans="2:17">
      <c r="B194" t="s">
        <v>3606</v>
      </c>
      <c r="C194" t="s">
        <v>3245</v>
      </c>
      <c r="D194" t="s">
        <v>3611</v>
      </c>
      <c r="E194" t="s">
        <v>3246</v>
      </c>
      <c r="F194" t="s">
        <v>457</v>
      </c>
      <c r="G194" t="s">
        <v>3608</v>
      </c>
      <c r="H194" t="s">
        <v>211</v>
      </c>
      <c r="I194">
        <v>2.38</v>
      </c>
      <c r="J194" t="s">
        <v>105</v>
      </c>
      <c r="K194" s="79">
        <v>2.2499999999999999E-2</v>
      </c>
      <c r="L194" s="79">
        <v>0</v>
      </c>
      <c r="M194" s="78">
        <v>150440</v>
      </c>
      <c r="N194" s="78">
        <v>103.33341178905079</v>
      </c>
      <c r="O194" s="78">
        <v>155.45478469544801</v>
      </c>
      <c r="P194" s="79">
        <v>8.9999999999999998E-4</v>
      </c>
      <c r="Q194" s="79">
        <v>0</v>
      </c>
    </row>
    <row r="195" spans="2:17">
      <c r="B195" t="s">
        <v>3612</v>
      </c>
      <c r="C195" t="s">
        <v>3245</v>
      </c>
      <c r="D195" t="s">
        <v>3613</v>
      </c>
      <c r="E195" t="s">
        <v>3246</v>
      </c>
      <c r="F195" t="s">
        <v>457</v>
      </c>
      <c r="G195" t="s">
        <v>3614</v>
      </c>
      <c r="H195" t="s">
        <v>211</v>
      </c>
      <c r="I195">
        <v>0.81</v>
      </c>
      <c r="J195" t="s">
        <v>105</v>
      </c>
      <c r="K195" s="79">
        <v>2.2499999999999999E-2</v>
      </c>
      <c r="L195" s="79">
        <v>0</v>
      </c>
      <c r="M195" s="78">
        <v>27511.1</v>
      </c>
      <c r="N195" s="78">
        <v>101.20788632397505</v>
      </c>
      <c r="O195" s="78">
        <v>27.843402814475098</v>
      </c>
      <c r="P195" s="79">
        <v>2.0000000000000001E-4</v>
      </c>
      <c r="Q195" s="79">
        <v>0</v>
      </c>
    </row>
    <row r="196" spans="2:17">
      <c r="B196" t="s">
        <v>3615</v>
      </c>
      <c r="C196" t="s">
        <v>3245</v>
      </c>
      <c r="D196" t="s">
        <v>3616</v>
      </c>
      <c r="E196" t="s">
        <v>3246</v>
      </c>
      <c r="F196" t="s">
        <v>457</v>
      </c>
      <c r="G196" t="s">
        <v>3614</v>
      </c>
      <c r="H196" t="s">
        <v>211</v>
      </c>
      <c r="I196">
        <v>1.78</v>
      </c>
      <c r="J196" t="s">
        <v>105</v>
      </c>
      <c r="K196" s="79">
        <v>2.2499999999999999E-2</v>
      </c>
      <c r="L196" s="79">
        <v>0</v>
      </c>
      <c r="M196" s="78">
        <v>40333.279999999999</v>
      </c>
      <c r="N196" s="78">
        <v>102.51420033749325</v>
      </c>
      <c r="O196" s="78">
        <v>41.3473394618821</v>
      </c>
      <c r="P196" s="79">
        <v>2.0000000000000001E-4</v>
      </c>
      <c r="Q196" s="79">
        <v>0</v>
      </c>
    </row>
    <row r="197" spans="2:17">
      <c r="B197" t="s">
        <v>3617</v>
      </c>
      <c r="C197" t="s">
        <v>3245</v>
      </c>
      <c r="D197" t="s">
        <v>3618</v>
      </c>
      <c r="E197" t="s">
        <v>3246</v>
      </c>
      <c r="F197" t="s">
        <v>457</v>
      </c>
      <c r="G197" t="s">
        <v>3614</v>
      </c>
      <c r="H197" t="s">
        <v>211</v>
      </c>
      <c r="I197">
        <v>1.02</v>
      </c>
      <c r="J197" t="s">
        <v>105</v>
      </c>
      <c r="K197" s="79">
        <v>2.2499999999999999E-2</v>
      </c>
      <c r="L197" s="79">
        <v>0</v>
      </c>
      <c r="M197" s="78">
        <v>38935.379999999997</v>
      </c>
      <c r="N197" s="78">
        <v>101.4815491185834</v>
      </c>
      <c r="O197" s="78">
        <v>39.512226779207097</v>
      </c>
      <c r="P197" s="79">
        <v>2.0000000000000001E-4</v>
      </c>
      <c r="Q197" s="79">
        <v>0</v>
      </c>
    </row>
    <row r="198" spans="2:17">
      <c r="B198" t="s">
        <v>3617</v>
      </c>
      <c r="C198" t="s">
        <v>3245</v>
      </c>
      <c r="D198" t="s">
        <v>3619</v>
      </c>
      <c r="E198" t="s">
        <v>3246</v>
      </c>
      <c r="F198" t="s">
        <v>457</v>
      </c>
      <c r="G198" t="s">
        <v>3614</v>
      </c>
      <c r="H198" t="s">
        <v>211</v>
      </c>
      <c r="I198">
        <v>1.02</v>
      </c>
      <c r="J198" t="s">
        <v>105</v>
      </c>
      <c r="K198" s="79">
        <v>2.2499999999999999E-2</v>
      </c>
      <c r="L198" s="79">
        <v>0</v>
      </c>
      <c r="M198" s="78">
        <v>23564.62</v>
      </c>
      <c r="N198" s="78">
        <v>101.48154911858329</v>
      </c>
      <c r="O198" s="78">
        <v>23.913741419907499</v>
      </c>
      <c r="P198" s="79">
        <v>1E-4</v>
      </c>
      <c r="Q198" s="79">
        <v>0</v>
      </c>
    </row>
    <row r="199" spans="2:17">
      <c r="B199" t="s">
        <v>3620</v>
      </c>
      <c r="C199" t="s">
        <v>3245</v>
      </c>
      <c r="D199" t="s">
        <v>3621</v>
      </c>
      <c r="E199" t="s">
        <v>3246</v>
      </c>
      <c r="F199" t="s">
        <v>457</v>
      </c>
      <c r="G199" t="s">
        <v>1740</v>
      </c>
      <c r="H199" t="s">
        <v>211</v>
      </c>
      <c r="I199">
        <v>1.58</v>
      </c>
      <c r="J199" t="s">
        <v>105</v>
      </c>
      <c r="K199" s="79">
        <v>2.2499999999999999E-2</v>
      </c>
      <c r="L199" s="79">
        <v>0</v>
      </c>
      <c r="M199" s="78">
        <v>100000</v>
      </c>
      <c r="N199" s="78">
        <v>102.247486805476</v>
      </c>
      <c r="O199" s="78">
        <v>102.247486805476</v>
      </c>
      <c r="P199" s="79">
        <v>5.9999999999999995E-4</v>
      </c>
      <c r="Q199" s="79">
        <v>0</v>
      </c>
    </row>
    <row r="200" spans="2:17">
      <c r="B200" t="s">
        <v>3622</v>
      </c>
      <c r="C200" t="s">
        <v>3245</v>
      </c>
      <c r="D200" t="s">
        <v>3623</v>
      </c>
      <c r="E200" t="s">
        <v>3246</v>
      </c>
      <c r="F200" t="s">
        <v>457</v>
      </c>
      <c r="G200" t="s">
        <v>3592</v>
      </c>
      <c r="H200" t="s">
        <v>211</v>
      </c>
      <c r="I200">
        <v>4.3899999999999997</v>
      </c>
      <c r="J200" t="s">
        <v>105</v>
      </c>
      <c r="K200" s="79">
        <v>2.2499999999999999E-2</v>
      </c>
      <c r="L200" s="79">
        <v>0</v>
      </c>
      <c r="M200" s="78">
        <v>140000</v>
      </c>
      <c r="N200" s="78">
        <v>106.12011962280857</v>
      </c>
      <c r="O200" s="78">
        <v>148.56816747193199</v>
      </c>
      <c r="P200" s="79">
        <v>8.0000000000000004E-4</v>
      </c>
      <c r="Q200" s="79">
        <v>0</v>
      </c>
    </row>
    <row r="201" spans="2:17">
      <c r="B201" t="s">
        <v>3622</v>
      </c>
      <c r="C201" t="s">
        <v>3245</v>
      </c>
      <c r="D201" t="s">
        <v>3624</v>
      </c>
      <c r="E201" t="s">
        <v>3246</v>
      </c>
      <c r="F201" t="s">
        <v>457</v>
      </c>
      <c r="G201" t="s">
        <v>3592</v>
      </c>
      <c r="H201" t="s">
        <v>211</v>
      </c>
      <c r="I201">
        <v>4.3899999999999997</v>
      </c>
      <c r="J201" t="s">
        <v>105</v>
      </c>
      <c r="K201" s="79">
        <v>2.2499999999999999E-2</v>
      </c>
      <c r="L201" s="79">
        <v>0</v>
      </c>
      <c r="M201" s="78">
        <v>140000</v>
      </c>
      <c r="N201" s="78">
        <v>106.12011962280857</v>
      </c>
      <c r="O201" s="78">
        <v>148.56816747193199</v>
      </c>
      <c r="P201" s="79">
        <v>8.0000000000000004E-4</v>
      </c>
      <c r="Q201" s="79">
        <v>0</v>
      </c>
    </row>
    <row r="202" spans="2:17">
      <c r="B202" t="s">
        <v>3625</v>
      </c>
      <c r="C202" t="s">
        <v>3245</v>
      </c>
      <c r="D202" t="s">
        <v>3626</v>
      </c>
      <c r="E202" t="s">
        <v>3246</v>
      </c>
      <c r="F202" t="s">
        <v>457</v>
      </c>
      <c r="G202" t="s">
        <v>3627</v>
      </c>
      <c r="H202" t="s">
        <v>211</v>
      </c>
      <c r="I202">
        <v>4.47</v>
      </c>
      <c r="J202" t="s">
        <v>105</v>
      </c>
      <c r="K202" s="79">
        <v>2.2499999999999999E-2</v>
      </c>
      <c r="L202" s="79">
        <v>0</v>
      </c>
      <c r="M202" s="78">
        <v>700000</v>
      </c>
      <c r="N202" s="78">
        <v>106.22770569063286</v>
      </c>
      <c r="O202" s="78">
        <v>743.59393983442999</v>
      </c>
      <c r="P202" s="79">
        <v>4.1000000000000003E-3</v>
      </c>
      <c r="Q202" s="79">
        <v>0</v>
      </c>
    </row>
    <row r="203" spans="2:17">
      <c r="B203" t="s">
        <v>3625</v>
      </c>
      <c r="C203" t="s">
        <v>3245</v>
      </c>
      <c r="D203" t="s">
        <v>3628</v>
      </c>
      <c r="E203" t="s">
        <v>3246</v>
      </c>
      <c r="F203" t="s">
        <v>457</v>
      </c>
      <c r="G203" t="s">
        <v>3627</v>
      </c>
      <c r="H203" t="s">
        <v>211</v>
      </c>
      <c r="I203">
        <v>4.47</v>
      </c>
      <c r="J203" t="s">
        <v>105</v>
      </c>
      <c r="K203" s="79">
        <v>2.2499999999999999E-2</v>
      </c>
      <c r="L203" s="79">
        <v>0</v>
      </c>
      <c r="M203" s="78">
        <v>700000</v>
      </c>
      <c r="N203" s="78">
        <v>106.22770569063286</v>
      </c>
      <c r="O203" s="78">
        <v>743.59393983442999</v>
      </c>
      <c r="P203" s="79">
        <v>4.1000000000000003E-3</v>
      </c>
      <c r="Q203" s="79">
        <v>0</v>
      </c>
    </row>
    <row r="204" spans="2:17">
      <c r="B204" t="s">
        <v>3629</v>
      </c>
      <c r="C204" t="s">
        <v>3245</v>
      </c>
      <c r="D204" t="s">
        <v>3630</v>
      </c>
      <c r="E204" t="s">
        <v>3246</v>
      </c>
      <c r="F204" t="s">
        <v>457</v>
      </c>
      <c r="G204" t="s">
        <v>3627</v>
      </c>
      <c r="H204" t="s">
        <v>211</v>
      </c>
      <c r="I204">
        <v>4.47</v>
      </c>
      <c r="J204" t="s">
        <v>105</v>
      </c>
      <c r="K204" s="79">
        <v>2.2499999999999999E-2</v>
      </c>
      <c r="L204" s="79">
        <v>0</v>
      </c>
      <c r="M204" s="78">
        <v>15226</v>
      </c>
      <c r="N204" s="78">
        <v>106.22770569063313</v>
      </c>
      <c r="O204" s="78">
        <v>16.1742304684558</v>
      </c>
      <c r="P204" s="79">
        <v>1E-4</v>
      </c>
      <c r="Q204" s="79">
        <v>0</v>
      </c>
    </row>
    <row r="205" spans="2:17">
      <c r="B205" t="s">
        <v>3629</v>
      </c>
      <c r="C205" t="s">
        <v>3245</v>
      </c>
      <c r="D205" t="s">
        <v>3631</v>
      </c>
      <c r="E205" t="s">
        <v>3246</v>
      </c>
      <c r="F205" t="s">
        <v>457</v>
      </c>
      <c r="G205" t="s">
        <v>3627</v>
      </c>
      <c r="H205" t="s">
        <v>211</v>
      </c>
      <c r="I205">
        <v>4.47</v>
      </c>
      <c r="J205" t="s">
        <v>105</v>
      </c>
      <c r="K205" s="79">
        <v>2.2499999999999999E-2</v>
      </c>
      <c r="L205" s="79">
        <v>0</v>
      </c>
      <c r="M205" s="78">
        <v>24290</v>
      </c>
      <c r="N205" s="78">
        <v>106.22770569063277</v>
      </c>
      <c r="O205" s="78">
        <v>25.8027097122547</v>
      </c>
      <c r="P205" s="79">
        <v>1E-4</v>
      </c>
      <c r="Q205" s="79">
        <v>0</v>
      </c>
    </row>
    <row r="206" spans="2:17">
      <c r="B206" t="s">
        <v>3629</v>
      </c>
      <c r="C206" t="s">
        <v>3245</v>
      </c>
      <c r="D206" t="s">
        <v>3632</v>
      </c>
      <c r="E206" t="s">
        <v>3246</v>
      </c>
      <c r="F206" t="s">
        <v>457</v>
      </c>
      <c r="G206" t="s">
        <v>3627</v>
      </c>
      <c r="H206" t="s">
        <v>211</v>
      </c>
      <c r="I206">
        <v>0.52</v>
      </c>
      <c r="J206" t="s">
        <v>105</v>
      </c>
      <c r="K206" s="79">
        <v>2.2499999999999999E-2</v>
      </c>
      <c r="L206" s="79">
        <v>0</v>
      </c>
      <c r="M206" s="78">
        <v>40484</v>
      </c>
      <c r="N206" s="78">
        <v>100.82329055857524</v>
      </c>
      <c r="O206" s="78">
        <v>40.8173009497336</v>
      </c>
      <c r="P206" s="79">
        <v>2.0000000000000001E-4</v>
      </c>
      <c r="Q206" s="79">
        <v>0</v>
      </c>
    </row>
    <row r="207" spans="2:17">
      <c r="B207" t="s">
        <v>3629</v>
      </c>
      <c r="C207" t="s">
        <v>3245</v>
      </c>
      <c r="D207" t="s">
        <v>3633</v>
      </c>
      <c r="E207" t="s">
        <v>3246</v>
      </c>
      <c r="F207" t="s">
        <v>457</v>
      </c>
      <c r="G207" t="s">
        <v>1792</v>
      </c>
      <c r="H207" t="s">
        <v>211</v>
      </c>
      <c r="I207">
        <v>5.44</v>
      </c>
      <c r="J207" t="s">
        <v>105</v>
      </c>
      <c r="K207" s="79">
        <v>2.2499999999999999E-2</v>
      </c>
      <c r="L207" s="79">
        <v>0</v>
      </c>
      <c r="M207" s="78">
        <v>14454</v>
      </c>
      <c r="N207" s="78">
        <v>107.59577084824132</v>
      </c>
      <c r="O207" s="78">
        <v>15.551892718404799</v>
      </c>
      <c r="P207" s="79">
        <v>1E-4</v>
      </c>
      <c r="Q207" s="79">
        <v>0</v>
      </c>
    </row>
    <row r="208" spans="2:17">
      <c r="B208" t="s">
        <v>3629</v>
      </c>
      <c r="C208" t="s">
        <v>3245</v>
      </c>
      <c r="D208" t="s">
        <v>3634</v>
      </c>
      <c r="E208" t="s">
        <v>3246</v>
      </c>
      <c r="F208" t="s">
        <v>457</v>
      </c>
      <c r="G208" t="s">
        <v>1792</v>
      </c>
      <c r="H208" t="s">
        <v>211</v>
      </c>
      <c r="I208">
        <v>5.44</v>
      </c>
      <c r="J208" t="s">
        <v>105</v>
      </c>
      <c r="K208" s="79">
        <v>2.2499999999999999E-2</v>
      </c>
      <c r="L208" s="79">
        <v>0</v>
      </c>
      <c r="M208" s="78">
        <v>34485</v>
      </c>
      <c r="N208" s="78">
        <v>107.59577084824126</v>
      </c>
      <c r="O208" s="78">
        <v>37.104401577015999</v>
      </c>
      <c r="P208" s="79">
        <v>2.0000000000000001E-4</v>
      </c>
      <c r="Q208" s="79">
        <v>0</v>
      </c>
    </row>
    <row r="209" spans="2:17">
      <c r="B209" t="s">
        <v>3629</v>
      </c>
      <c r="C209" t="s">
        <v>3245</v>
      </c>
      <c r="D209" t="s">
        <v>3635</v>
      </c>
      <c r="E209" t="s">
        <v>3246</v>
      </c>
      <c r="F209" t="s">
        <v>457</v>
      </c>
      <c r="G209" t="s">
        <v>1792</v>
      </c>
      <c r="H209" t="s">
        <v>211</v>
      </c>
      <c r="I209">
        <v>5.44</v>
      </c>
      <c r="J209" t="s">
        <v>105</v>
      </c>
      <c r="K209" s="79">
        <v>2.2499999999999999E-2</v>
      </c>
      <c r="L209" s="79">
        <v>0</v>
      </c>
      <c r="M209" s="78">
        <v>20883</v>
      </c>
      <c r="N209" s="78">
        <v>107.59577084824116</v>
      </c>
      <c r="O209" s="78">
        <v>22.4692248262382</v>
      </c>
      <c r="P209" s="79">
        <v>1E-4</v>
      </c>
      <c r="Q209" s="79">
        <v>0</v>
      </c>
    </row>
    <row r="210" spans="2:17">
      <c r="B210" t="s">
        <v>3636</v>
      </c>
      <c r="C210" t="s">
        <v>3245</v>
      </c>
      <c r="D210" t="s">
        <v>3637</v>
      </c>
      <c r="E210" t="s">
        <v>3246</v>
      </c>
      <c r="F210" t="s">
        <v>457</v>
      </c>
      <c r="G210" t="s">
        <v>3268</v>
      </c>
      <c r="H210" t="s">
        <v>211</v>
      </c>
      <c r="I210">
        <v>4.47</v>
      </c>
      <c r="J210" t="s">
        <v>105</v>
      </c>
      <c r="K210" s="79">
        <v>2.2499999999999999E-2</v>
      </c>
      <c r="L210" s="79">
        <v>0</v>
      </c>
      <c r="M210" s="78">
        <v>150000</v>
      </c>
      <c r="N210" s="78">
        <v>106.22770569063266</v>
      </c>
      <c r="O210" s="78">
        <v>159.34155853594899</v>
      </c>
      <c r="P210" s="79">
        <v>8.9999999999999998E-4</v>
      </c>
      <c r="Q210" s="79">
        <v>0</v>
      </c>
    </row>
    <row r="211" spans="2:17">
      <c r="B211" t="s">
        <v>3638</v>
      </c>
      <c r="C211" t="s">
        <v>3245</v>
      </c>
      <c r="D211" t="s">
        <v>3639</v>
      </c>
      <c r="E211" t="s">
        <v>3246</v>
      </c>
      <c r="F211" t="s">
        <v>457</v>
      </c>
      <c r="G211" t="s">
        <v>3640</v>
      </c>
      <c r="H211" t="s">
        <v>211</v>
      </c>
      <c r="I211">
        <v>3.05</v>
      </c>
      <c r="J211" t="s">
        <v>105</v>
      </c>
      <c r="K211" s="79">
        <v>2.2499999999999999E-2</v>
      </c>
      <c r="L211" s="79">
        <v>0</v>
      </c>
      <c r="M211" s="78">
        <v>100000</v>
      </c>
      <c r="N211" s="78">
        <v>104.247169288739</v>
      </c>
      <c r="O211" s="78">
        <v>104.247169288739</v>
      </c>
      <c r="P211" s="79">
        <v>5.9999999999999995E-4</v>
      </c>
      <c r="Q211" s="79">
        <v>0</v>
      </c>
    </row>
    <row r="212" spans="2:17">
      <c r="B212" t="s">
        <v>3641</v>
      </c>
      <c r="C212" t="s">
        <v>3245</v>
      </c>
      <c r="D212" t="s">
        <v>3642</v>
      </c>
      <c r="E212" t="s">
        <v>3246</v>
      </c>
      <c r="F212" t="s">
        <v>457</v>
      </c>
      <c r="G212" t="s">
        <v>3643</v>
      </c>
      <c r="H212" t="s">
        <v>211</v>
      </c>
      <c r="I212">
        <v>4.47</v>
      </c>
      <c r="J212" t="s">
        <v>105</v>
      </c>
      <c r="K212" s="79">
        <v>2.2499999999999999E-2</v>
      </c>
      <c r="L212" s="79">
        <v>0</v>
      </c>
      <c r="M212" s="78">
        <v>162616</v>
      </c>
      <c r="N212" s="78">
        <v>106.22770569063314</v>
      </c>
      <c r="O212" s="78">
        <v>172.74324588587999</v>
      </c>
      <c r="P212" s="79">
        <v>1E-3</v>
      </c>
      <c r="Q212" s="79">
        <v>0</v>
      </c>
    </row>
    <row r="213" spans="2:17">
      <c r="B213" t="s">
        <v>3641</v>
      </c>
      <c r="C213" t="s">
        <v>3245</v>
      </c>
      <c r="D213" t="s">
        <v>3644</v>
      </c>
      <c r="E213" t="s">
        <v>3246</v>
      </c>
      <c r="F213" t="s">
        <v>457</v>
      </c>
      <c r="G213" t="s">
        <v>3643</v>
      </c>
      <c r="H213" t="s">
        <v>211</v>
      </c>
      <c r="I213">
        <v>4.47</v>
      </c>
      <c r="J213" t="s">
        <v>105</v>
      </c>
      <c r="K213" s="79">
        <v>2.2499999999999999E-2</v>
      </c>
      <c r="L213" s="79">
        <v>0</v>
      </c>
      <c r="M213" s="78">
        <v>147384</v>
      </c>
      <c r="N213" s="78">
        <v>106.22770569063263</v>
      </c>
      <c r="O213" s="78">
        <v>156.56264175508201</v>
      </c>
      <c r="P213" s="79">
        <v>8.9999999999999998E-4</v>
      </c>
      <c r="Q213" s="79">
        <v>0</v>
      </c>
    </row>
    <row r="214" spans="2:17">
      <c r="B214" t="s">
        <v>3645</v>
      </c>
      <c r="C214" t="s">
        <v>3245</v>
      </c>
      <c r="D214" t="s">
        <v>3646</v>
      </c>
      <c r="E214" t="s">
        <v>3246</v>
      </c>
      <c r="F214" t="s">
        <v>457</v>
      </c>
      <c r="G214" t="s">
        <v>3594</v>
      </c>
      <c r="H214" t="s">
        <v>211</v>
      </c>
      <c r="I214">
        <v>3.63</v>
      </c>
      <c r="J214" t="s">
        <v>105</v>
      </c>
      <c r="K214" s="79">
        <v>2.2499999999999999E-2</v>
      </c>
      <c r="L214" s="79">
        <v>0</v>
      </c>
      <c r="M214" s="78">
        <v>70000</v>
      </c>
      <c r="N214" s="78">
        <v>105.05577082968829</v>
      </c>
      <c r="O214" s="78">
        <v>73.539039580781804</v>
      </c>
      <c r="P214" s="79">
        <v>4.0000000000000002E-4</v>
      </c>
      <c r="Q214" s="79">
        <v>0</v>
      </c>
    </row>
    <row r="215" spans="2:17">
      <c r="B215" t="s">
        <v>3647</v>
      </c>
      <c r="C215" t="s">
        <v>3245</v>
      </c>
      <c r="D215" t="s">
        <v>3648</v>
      </c>
      <c r="E215" t="s">
        <v>3246</v>
      </c>
      <c r="F215" t="s">
        <v>457</v>
      </c>
      <c r="G215" t="s">
        <v>3649</v>
      </c>
      <c r="H215" t="s">
        <v>211</v>
      </c>
      <c r="I215">
        <v>3.63</v>
      </c>
      <c r="J215" t="s">
        <v>105</v>
      </c>
      <c r="K215" s="79">
        <v>2.2499999999999999E-2</v>
      </c>
      <c r="L215" s="79">
        <v>0</v>
      </c>
      <c r="M215" s="78">
        <v>70000</v>
      </c>
      <c r="N215" s="78">
        <v>105.05577082968829</v>
      </c>
      <c r="O215" s="78">
        <v>73.539039580781804</v>
      </c>
      <c r="P215" s="79">
        <v>4.0000000000000002E-4</v>
      </c>
      <c r="Q215" s="79">
        <v>0</v>
      </c>
    </row>
    <row r="216" spans="2:17">
      <c r="B216" t="s">
        <v>3650</v>
      </c>
      <c r="C216" t="s">
        <v>3245</v>
      </c>
      <c r="D216" t="s">
        <v>3651</v>
      </c>
      <c r="E216" t="s">
        <v>3246</v>
      </c>
      <c r="F216" t="s">
        <v>457</v>
      </c>
      <c r="G216" t="s">
        <v>3652</v>
      </c>
      <c r="H216" t="s">
        <v>211</v>
      </c>
      <c r="I216">
        <v>4.7699999999999996</v>
      </c>
      <c r="J216" t="s">
        <v>105</v>
      </c>
      <c r="K216" s="79">
        <v>2.2499999999999999E-2</v>
      </c>
      <c r="L216" s="79">
        <v>0</v>
      </c>
      <c r="M216" s="78">
        <v>845</v>
      </c>
      <c r="N216" s="78">
        <v>106.33174339134757</v>
      </c>
      <c r="O216" s="78">
        <v>0.89850323165688695</v>
      </c>
      <c r="P216" s="79">
        <v>0</v>
      </c>
      <c r="Q216" s="79">
        <v>0</v>
      </c>
    </row>
    <row r="217" spans="2:17">
      <c r="B217" t="s">
        <v>3650</v>
      </c>
      <c r="C217" t="s">
        <v>3245</v>
      </c>
      <c r="D217" t="s">
        <v>3653</v>
      </c>
      <c r="E217" t="s">
        <v>3246</v>
      </c>
      <c r="F217" t="s">
        <v>457</v>
      </c>
      <c r="G217" t="s">
        <v>3652</v>
      </c>
      <c r="H217" t="s">
        <v>211</v>
      </c>
      <c r="I217">
        <v>4.54</v>
      </c>
      <c r="J217" t="s">
        <v>105</v>
      </c>
      <c r="K217" s="79">
        <v>2.2499999999999999E-2</v>
      </c>
      <c r="L217" s="79">
        <v>0</v>
      </c>
      <c r="M217" s="78">
        <v>48997</v>
      </c>
      <c r="N217" s="78">
        <v>106.33174339134763</v>
      </c>
      <c r="O217" s="78">
        <v>52.099364309458601</v>
      </c>
      <c r="P217" s="79">
        <v>2.9999999999999997E-4</v>
      </c>
      <c r="Q217" s="79">
        <v>0</v>
      </c>
    </row>
    <row r="218" spans="2:17">
      <c r="B218" t="s">
        <v>3650</v>
      </c>
      <c r="C218" t="s">
        <v>3245</v>
      </c>
      <c r="D218" t="s">
        <v>3654</v>
      </c>
      <c r="E218" t="s">
        <v>3246</v>
      </c>
      <c r="F218" t="s">
        <v>457</v>
      </c>
      <c r="G218" t="s">
        <v>3652</v>
      </c>
      <c r="H218" t="s">
        <v>211</v>
      </c>
      <c r="I218">
        <v>4.54</v>
      </c>
      <c r="J218" t="s">
        <v>105</v>
      </c>
      <c r="K218" s="79">
        <v>2.2499999999999999E-2</v>
      </c>
      <c r="L218" s="79">
        <v>0</v>
      </c>
      <c r="M218" s="78">
        <v>23904</v>
      </c>
      <c r="N218" s="78">
        <v>106.33174339134747</v>
      </c>
      <c r="O218" s="78">
        <v>25.417539940267702</v>
      </c>
      <c r="P218" s="79">
        <v>1E-4</v>
      </c>
      <c r="Q218" s="79">
        <v>0</v>
      </c>
    </row>
    <row r="219" spans="2:17">
      <c r="B219" t="s">
        <v>3650</v>
      </c>
      <c r="C219" t="s">
        <v>3245</v>
      </c>
      <c r="D219" t="s">
        <v>3655</v>
      </c>
      <c r="E219" t="s">
        <v>3246</v>
      </c>
      <c r="F219" t="s">
        <v>457</v>
      </c>
      <c r="G219" t="s">
        <v>3652</v>
      </c>
      <c r="H219" t="s">
        <v>211</v>
      </c>
      <c r="I219">
        <v>4.54</v>
      </c>
      <c r="J219" t="s">
        <v>105</v>
      </c>
      <c r="K219" s="79">
        <v>2.2499999999999999E-2</v>
      </c>
      <c r="L219" s="79">
        <v>0</v>
      </c>
      <c r="M219" s="78">
        <v>16314</v>
      </c>
      <c r="N219" s="78">
        <v>106.3317433913473</v>
      </c>
      <c r="O219" s="78">
        <v>17.346960616864401</v>
      </c>
      <c r="P219" s="79">
        <v>1E-4</v>
      </c>
      <c r="Q219" s="79">
        <v>0</v>
      </c>
    </row>
    <row r="220" spans="2:17">
      <c r="B220" t="s">
        <v>3650</v>
      </c>
      <c r="C220" t="s">
        <v>3245</v>
      </c>
      <c r="D220" t="s">
        <v>3656</v>
      </c>
      <c r="E220" t="s">
        <v>3246</v>
      </c>
      <c r="F220" t="s">
        <v>457</v>
      </c>
      <c r="G220" t="s">
        <v>3652</v>
      </c>
      <c r="H220" t="s">
        <v>211</v>
      </c>
      <c r="I220">
        <v>4.54</v>
      </c>
      <c r="J220" t="s">
        <v>105</v>
      </c>
      <c r="K220" s="79">
        <v>2.2499999999999999E-2</v>
      </c>
      <c r="L220" s="79">
        <v>0</v>
      </c>
      <c r="M220" s="78">
        <v>7940</v>
      </c>
      <c r="N220" s="78">
        <v>106.3317433913476</v>
      </c>
      <c r="O220" s="78">
        <v>8.4427404252729996</v>
      </c>
      <c r="P220" s="79">
        <v>0</v>
      </c>
      <c r="Q220" s="79">
        <v>0</v>
      </c>
    </row>
    <row r="221" spans="2:17">
      <c r="B221" t="s">
        <v>3657</v>
      </c>
      <c r="C221" t="s">
        <v>3245</v>
      </c>
      <c r="D221" t="s">
        <v>3658</v>
      </c>
      <c r="E221" t="s">
        <v>3246</v>
      </c>
      <c r="F221" t="s">
        <v>457</v>
      </c>
      <c r="G221" t="s">
        <v>3652</v>
      </c>
      <c r="H221" t="s">
        <v>211</v>
      </c>
      <c r="I221">
        <v>2.69</v>
      </c>
      <c r="J221" t="s">
        <v>105</v>
      </c>
      <c r="K221" s="79">
        <v>2.2499999999999999E-2</v>
      </c>
      <c r="L221" s="79">
        <v>0</v>
      </c>
      <c r="M221" s="78">
        <v>100000</v>
      </c>
      <c r="N221" s="78">
        <v>103.76687367076499</v>
      </c>
      <c r="O221" s="78">
        <v>103.76687367076499</v>
      </c>
      <c r="P221" s="79">
        <v>5.9999999999999995E-4</v>
      </c>
      <c r="Q221" s="79">
        <v>0</v>
      </c>
    </row>
    <row r="222" spans="2:17">
      <c r="B222" t="s">
        <v>3659</v>
      </c>
      <c r="C222" t="s">
        <v>3245</v>
      </c>
      <c r="D222" t="s">
        <v>3660</v>
      </c>
      <c r="E222" t="s">
        <v>3246</v>
      </c>
      <c r="F222" t="s">
        <v>457</v>
      </c>
      <c r="G222" t="s">
        <v>3652</v>
      </c>
      <c r="H222" t="s">
        <v>211</v>
      </c>
      <c r="I222">
        <v>1.87</v>
      </c>
      <c r="J222" t="s">
        <v>105</v>
      </c>
      <c r="K222" s="79">
        <v>2.2499999999999999E-2</v>
      </c>
      <c r="L222" s="79">
        <v>0</v>
      </c>
      <c r="M222" s="78">
        <v>46000</v>
      </c>
      <c r="N222" s="78">
        <v>102.62240978193087</v>
      </c>
      <c r="O222" s="78">
        <v>47.206308499688198</v>
      </c>
      <c r="P222" s="79">
        <v>2.9999999999999997E-4</v>
      </c>
      <c r="Q222" s="79">
        <v>0</v>
      </c>
    </row>
    <row r="223" spans="2:17">
      <c r="B223" t="s">
        <v>3661</v>
      </c>
      <c r="C223" t="s">
        <v>3245</v>
      </c>
      <c r="D223" t="s">
        <v>3662</v>
      </c>
      <c r="E223" t="s">
        <v>3246</v>
      </c>
      <c r="F223" t="s">
        <v>457</v>
      </c>
      <c r="G223" t="s">
        <v>3663</v>
      </c>
      <c r="H223" t="s">
        <v>211</v>
      </c>
      <c r="I223">
        <v>0.89</v>
      </c>
      <c r="J223" t="s">
        <v>105</v>
      </c>
      <c r="K223" s="79">
        <v>2.2499999999999999E-2</v>
      </c>
      <c r="L223" s="79">
        <v>0</v>
      </c>
      <c r="M223" s="78">
        <v>13138.92</v>
      </c>
      <c r="N223" s="78">
        <v>101.3173810574994</v>
      </c>
      <c r="O223" s="78">
        <v>13.31200964324</v>
      </c>
      <c r="P223" s="79">
        <v>1E-4</v>
      </c>
      <c r="Q223" s="79">
        <v>0</v>
      </c>
    </row>
    <row r="224" spans="2:17">
      <c r="B224" t="s">
        <v>3661</v>
      </c>
      <c r="C224" t="s">
        <v>3245</v>
      </c>
      <c r="D224" t="s">
        <v>3664</v>
      </c>
      <c r="E224" t="s">
        <v>3246</v>
      </c>
      <c r="F224" t="s">
        <v>457</v>
      </c>
      <c r="G224" t="s">
        <v>3663</v>
      </c>
      <c r="H224" t="s">
        <v>211</v>
      </c>
      <c r="I224">
        <v>0.89</v>
      </c>
      <c r="J224" t="s">
        <v>105</v>
      </c>
      <c r="K224" s="79">
        <v>2.2499999999999999E-2</v>
      </c>
      <c r="L224" s="79">
        <v>0</v>
      </c>
      <c r="M224" s="78">
        <v>13138.92</v>
      </c>
      <c r="N224" s="78">
        <v>101.3173810574994</v>
      </c>
      <c r="O224" s="78">
        <v>13.31200964324</v>
      </c>
      <c r="P224" s="79">
        <v>1E-4</v>
      </c>
      <c r="Q224" s="79">
        <v>0</v>
      </c>
    </row>
    <row r="225" spans="2:17">
      <c r="B225" t="s">
        <v>3665</v>
      </c>
      <c r="C225" t="s">
        <v>3245</v>
      </c>
      <c r="D225" t="s">
        <v>3666</v>
      </c>
      <c r="E225" t="s">
        <v>3246</v>
      </c>
      <c r="F225" t="s">
        <v>457</v>
      </c>
      <c r="G225" t="s">
        <v>3667</v>
      </c>
      <c r="H225" t="s">
        <v>211</v>
      </c>
      <c r="I225">
        <v>4.54</v>
      </c>
      <c r="J225" t="s">
        <v>105</v>
      </c>
      <c r="K225" s="79">
        <v>2.2499999999999999E-2</v>
      </c>
      <c r="L225" s="79">
        <v>0</v>
      </c>
      <c r="M225" s="78">
        <v>426132</v>
      </c>
      <c r="N225" s="78">
        <v>106.33174339134752</v>
      </c>
      <c r="O225" s="78">
        <v>453.113584748417</v>
      </c>
      <c r="P225" s="79">
        <v>2.5000000000000001E-3</v>
      </c>
      <c r="Q225" s="79">
        <v>0</v>
      </c>
    </row>
    <row r="226" spans="2:17">
      <c r="B226" t="s">
        <v>3668</v>
      </c>
      <c r="C226" t="s">
        <v>3245</v>
      </c>
      <c r="D226" t="s">
        <v>3669</v>
      </c>
      <c r="E226" t="s">
        <v>3246</v>
      </c>
      <c r="F226" t="s">
        <v>457</v>
      </c>
      <c r="G226" t="s">
        <v>3670</v>
      </c>
      <c r="H226" t="s">
        <v>211</v>
      </c>
      <c r="I226">
        <v>4.54</v>
      </c>
      <c r="J226" t="s">
        <v>105</v>
      </c>
      <c r="K226" s="79">
        <v>2.2499999999999999E-2</v>
      </c>
      <c r="L226" s="79">
        <v>0</v>
      </c>
      <c r="M226" s="78">
        <v>150928</v>
      </c>
      <c r="N226" s="78">
        <v>106.33174339134753</v>
      </c>
      <c r="O226" s="78">
        <v>160.484373665693</v>
      </c>
      <c r="P226" s="79">
        <v>8.9999999999999998E-4</v>
      </c>
      <c r="Q226" s="79">
        <v>0</v>
      </c>
    </row>
    <row r="227" spans="2:17">
      <c r="B227" t="s">
        <v>3671</v>
      </c>
      <c r="C227" t="s">
        <v>3245</v>
      </c>
      <c r="D227" t="s">
        <v>3672</v>
      </c>
      <c r="E227" t="s">
        <v>3246</v>
      </c>
      <c r="F227" t="s">
        <v>457</v>
      </c>
      <c r="G227" t="s">
        <v>3667</v>
      </c>
      <c r="H227" t="s">
        <v>211</v>
      </c>
      <c r="I227">
        <v>2.34</v>
      </c>
      <c r="J227" t="s">
        <v>105</v>
      </c>
      <c r="K227" s="79">
        <v>2.2499999999999999E-2</v>
      </c>
      <c r="L227" s="79">
        <v>0</v>
      </c>
      <c r="M227" s="78">
        <v>80262.38</v>
      </c>
      <c r="N227" s="78">
        <v>103.269228646087</v>
      </c>
      <c r="O227" s="78">
        <v>82.886340718991207</v>
      </c>
      <c r="P227" s="79">
        <v>5.0000000000000001E-4</v>
      </c>
      <c r="Q227" s="79">
        <v>0</v>
      </c>
    </row>
    <row r="228" spans="2:17">
      <c r="B228" t="s">
        <v>3671</v>
      </c>
      <c r="C228" t="s">
        <v>3245</v>
      </c>
      <c r="D228" t="s">
        <v>3673</v>
      </c>
      <c r="E228" t="s">
        <v>3246</v>
      </c>
      <c r="F228" t="s">
        <v>457</v>
      </c>
      <c r="G228" t="s">
        <v>3667</v>
      </c>
      <c r="H228" t="s">
        <v>211</v>
      </c>
      <c r="I228">
        <v>2.34</v>
      </c>
      <c r="J228" t="s">
        <v>105</v>
      </c>
      <c r="K228" s="79">
        <v>2.2499999999999999E-2</v>
      </c>
      <c r="L228" s="79">
        <v>0</v>
      </c>
      <c r="M228" s="78">
        <v>80260.69</v>
      </c>
      <c r="N228" s="78">
        <v>103.2692286460869</v>
      </c>
      <c r="O228" s="78">
        <v>82.884595469027005</v>
      </c>
      <c r="P228" s="79">
        <v>5.0000000000000001E-4</v>
      </c>
      <c r="Q228" s="79">
        <v>0</v>
      </c>
    </row>
    <row r="229" spans="2:17">
      <c r="B229" t="s">
        <v>3674</v>
      </c>
      <c r="C229" t="s">
        <v>3245</v>
      </c>
      <c r="D229" t="s">
        <v>3675</v>
      </c>
      <c r="E229" t="s">
        <v>3246</v>
      </c>
      <c r="F229" t="s">
        <v>457</v>
      </c>
      <c r="G229" t="s">
        <v>3676</v>
      </c>
      <c r="H229" t="s">
        <v>211</v>
      </c>
      <c r="I229">
        <v>2.34</v>
      </c>
      <c r="J229" t="s">
        <v>105</v>
      </c>
      <c r="K229" s="79">
        <v>2.2499999999999999E-2</v>
      </c>
      <c r="L229" s="79">
        <v>0</v>
      </c>
      <c r="M229" s="78">
        <v>43500</v>
      </c>
      <c r="N229" s="78">
        <v>103.26922844984276</v>
      </c>
      <c r="O229" s="78">
        <v>44.922114375681602</v>
      </c>
      <c r="P229" s="79">
        <v>2.0000000000000001E-4</v>
      </c>
      <c r="Q229" s="79">
        <v>0</v>
      </c>
    </row>
    <row r="230" spans="2:17">
      <c r="B230" t="s">
        <v>3674</v>
      </c>
      <c r="C230" t="s">
        <v>3245</v>
      </c>
      <c r="D230" t="s">
        <v>3677</v>
      </c>
      <c r="E230" t="s">
        <v>3246</v>
      </c>
      <c r="F230" t="s">
        <v>457</v>
      </c>
      <c r="G230" t="s">
        <v>3676</v>
      </c>
      <c r="H230" t="s">
        <v>211</v>
      </c>
      <c r="I230">
        <v>2.34</v>
      </c>
      <c r="J230" t="s">
        <v>105</v>
      </c>
      <c r="K230" s="79">
        <v>2.2499999999999999E-2</v>
      </c>
      <c r="L230" s="79">
        <v>0</v>
      </c>
      <c r="M230" s="78">
        <v>43500</v>
      </c>
      <c r="N230" s="78">
        <v>103.26922844984276</v>
      </c>
      <c r="O230" s="78">
        <v>44.922114375681602</v>
      </c>
      <c r="P230" s="79">
        <v>2.0000000000000001E-4</v>
      </c>
      <c r="Q230" s="79">
        <v>0</v>
      </c>
    </row>
    <row r="231" spans="2:17">
      <c r="B231" t="s">
        <v>3674</v>
      </c>
      <c r="C231" t="s">
        <v>3245</v>
      </c>
      <c r="D231" t="s">
        <v>3678</v>
      </c>
      <c r="E231" t="s">
        <v>3246</v>
      </c>
      <c r="F231" t="s">
        <v>457</v>
      </c>
      <c r="G231" t="s">
        <v>3679</v>
      </c>
      <c r="H231" t="s">
        <v>211</v>
      </c>
      <c r="I231">
        <v>4.99</v>
      </c>
      <c r="J231" t="s">
        <v>105</v>
      </c>
      <c r="K231" s="79">
        <v>2.2499999999999999E-2</v>
      </c>
      <c r="L231" s="79">
        <v>0</v>
      </c>
      <c r="M231" s="78">
        <v>113254</v>
      </c>
      <c r="N231" s="78">
        <v>106.96282100166881</v>
      </c>
      <c r="O231" s="78">
        <v>121.13967329723</v>
      </c>
      <c r="P231" s="79">
        <v>6.9999999999999999E-4</v>
      </c>
      <c r="Q231" s="79">
        <v>0</v>
      </c>
    </row>
    <row r="232" spans="2:17">
      <c r="B232" t="s">
        <v>3674</v>
      </c>
      <c r="C232" t="s">
        <v>3245</v>
      </c>
      <c r="D232" t="s">
        <v>3680</v>
      </c>
      <c r="E232" t="s">
        <v>3246</v>
      </c>
      <c r="F232" t="s">
        <v>457</v>
      </c>
      <c r="G232" t="s">
        <v>3679</v>
      </c>
      <c r="H232" t="s">
        <v>211</v>
      </c>
      <c r="I232">
        <v>4.99</v>
      </c>
      <c r="J232" t="s">
        <v>105</v>
      </c>
      <c r="K232" s="79">
        <v>2.2499999999999999E-2</v>
      </c>
      <c r="L232" s="79">
        <v>0</v>
      </c>
      <c r="M232" s="78">
        <v>174628</v>
      </c>
      <c r="N232" s="78">
        <v>106.96282100166869</v>
      </c>
      <c r="O232" s="78">
        <v>186.787035058794</v>
      </c>
      <c r="P232" s="79">
        <v>1E-3</v>
      </c>
      <c r="Q232" s="79">
        <v>0</v>
      </c>
    </row>
    <row r="233" spans="2:17">
      <c r="B233" t="s">
        <v>3681</v>
      </c>
      <c r="C233" t="s">
        <v>3245</v>
      </c>
      <c r="D233" t="s">
        <v>3682</v>
      </c>
      <c r="E233" t="s">
        <v>3246</v>
      </c>
      <c r="F233" t="s">
        <v>457</v>
      </c>
      <c r="G233" t="s">
        <v>3262</v>
      </c>
      <c r="H233" t="s">
        <v>211</v>
      </c>
      <c r="I233">
        <v>2.34</v>
      </c>
      <c r="J233" t="s">
        <v>105</v>
      </c>
      <c r="K233" s="79">
        <v>2.2499999999999999E-2</v>
      </c>
      <c r="L233" s="79">
        <v>0</v>
      </c>
      <c r="M233" s="78">
        <v>294027.78999999998</v>
      </c>
      <c r="N233" s="78">
        <v>103.26922864608682</v>
      </c>
      <c r="O233" s="78">
        <v>303.64023073813598</v>
      </c>
      <c r="P233" s="79">
        <v>1.6999999999999999E-3</v>
      </c>
      <c r="Q233" s="79">
        <v>0</v>
      </c>
    </row>
    <row r="234" spans="2:17">
      <c r="B234" t="s">
        <v>3683</v>
      </c>
      <c r="C234" t="s">
        <v>3245</v>
      </c>
      <c r="D234" t="s">
        <v>3684</v>
      </c>
      <c r="E234" t="s">
        <v>3246</v>
      </c>
      <c r="F234" t="s">
        <v>457</v>
      </c>
      <c r="G234" t="s">
        <v>3262</v>
      </c>
      <c r="H234" t="s">
        <v>211</v>
      </c>
      <c r="I234">
        <v>2.34</v>
      </c>
      <c r="J234" t="s">
        <v>105</v>
      </c>
      <c r="K234" s="79">
        <v>2.2499999999999999E-2</v>
      </c>
      <c r="L234" s="79">
        <v>0</v>
      </c>
      <c r="M234" s="78">
        <v>112832.54</v>
      </c>
      <c r="N234" s="78">
        <v>103.26922864608649</v>
      </c>
      <c r="O234" s="78">
        <v>116.521293719787</v>
      </c>
      <c r="P234" s="79">
        <v>5.9999999999999995E-4</v>
      </c>
      <c r="Q234" s="79">
        <v>0</v>
      </c>
    </row>
    <row r="235" spans="2:17">
      <c r="B235" t="s">
        <v>3685</v>
      </c>
      <c r="C235" t="s">
        <v>3245</v>
      </c>
      <c r="D235" t="s">
        <v>3686</v>
      </c>
      <c r="E235" t="s">
        <v>3246</v>
      </c>
      <c r="F235" t="s">
        <v>457</v>
      </c>
      <c r="G235" t="s">
        <v>3262</v>
      </c>
      <c r="H235" t="s">
        <v>211</v>
      </c>
      <c r="I235">
        <v>1.87</v>
      </c>
      <c r="J235" t="s">
        <v>105</v>
      </c>
      <c r="K235" s="79">
        <v>2.2499999999999999E-2</v>
      </c>
      <c r="L235" s="79">
        <v>0</v>
      </c>
      <c r="M235" s="78">
        <v>76666.62</v>
      </c>
      <c r="N235" s="78">
        <v>102.62240978193091</v>
      </c>
      <c r="O235" s="78">
        <v>78.677132942355797</v>
      </c>
      <c r="P235" s="79">
        <v>4.0000000000000002E-4</v>
      </c>
      <c r="Q235" s="79">
        <v>0</v>
      </c>
    </row>
    <row r="236" spans="2:17">
      <c r="B236" t="s">
        <v>3687</v>
      </c>
      <c r="C236" t="s">
        <v>3245</v>
      </c>
      <c r="D236" t="s">
        <v>3688</v>
      </c>
      <c r="E236" t="s">
        <v>3246</v>
      </c>
      <c r="F236" t="s">
        <v>457</v>
      </c>
      <c r="G236" t="s">
        <v>3365</v>
      </c>
      <c r="H236" t="s">
        <v>211</v>
      </c>
      <c r="I236">
        <v>4.62</v>
      </c>
      <c r="J236" t="s">
        <v>105</v>
      </c>
      <c r="K236" s="79">
        <v>2.2499999999999999E-2</v>
      </c>
      <c r="L236" s="79">
        <v>0</v>
      </c>
      <c r="M236" s="78">
        <v>195928</v>
      </c>
      <c r="N236" s="78">
        <v>106.43916403471174</v>
      </c>
      <c r="O236" s="78">
        <v>208.54412530993</v>
      </c>
      <c r="P236" s="79">
        <v>1.1999999999999999E-3</v>
      </c>
      <c r="Q236" s="79">
        <v>0</v>
      </c>
    </row>
    <row r="237" spans="2:17">
      <c r="B237" t="s">
        <v>3689</v>
      </c>
      <c r="C237" t="s">
        <v>3245</v>
      </c>
      <c r="D237" t="s">
        <v>3690</v>
      </c>
      <c r="E237" t="s">
        <v>3246</v>
      </c>
      <c r="F237" t="s">
        <v>457</v>
      </c>
      <c r="G237" t="s">
        <v>3365</v>
      </c>
      <c r="H237" t="s">
        <v>211</v>
      </c>
      <c r="I237">
        <v>2.34</v>
      </c>
      <c r="J237" t="s">
        <v>105</v>
      </c>
      <c r="K237" s="79">
        <v>2.2499999999999999E-2</v>
      </c>
      <c r="L237" s="79">
        <v>0</v>
      </c>
      <c r="M237" s="78">
        <v>175757.6</v>
      </c>
      <c r="N237" s="78">
        <v>103.26922829576758</v>
      </c>
      <c r="O237" s="78">
        <v>181.50351719116199</v>
      </c>
      <c r="P237" s="79">
        <v>1E-3</v>
      </c>
      <c r="Q237" s="79">
        <v>0</v>
      </c>
    </row>
    <row r="238" spans="2:17">
      <c r="B238" t="s">
        <v>3691</v>
      </c>
      <c r="C238" t="s">
        <v>3245</v>
      </c>
      <c r="D238" t="s">
        <v>3692</v>
      </c>
      <c r="E238" t="s">
        <v>3246</v>
      </c>
      <c r="F238" t="s">
        <v>457</v>
      </c>
      <c r="G238" t="s">
        <v>3693</v>
      </c>
      <c r="H238" t="s">
        <v>211</v>
      </c>
      <c r="I238">
        <v>0.52</v>
      </c>
      <c r="J238" t="s">
        <v>105</v>
      </c>
      <c r="K238" s="79">
        <v>2.2499999999999999E-2</v>
      </c>
      <c r="L238" s="79">
        <v>0</v>
      </c>
      <c r="M238" s="78">
        <v>260000</v>
      </c>
      <c r="N238" s="78">
        <v>100.82492804248808</v>
      </c>
      <c r="O238" s="78">
        <v>262.144812910469</v>
      </c>
      <c r="P238" s="79">
        <v>1.4E-3</v>
      </c>
      <c r="Q238" s="79">
        <v>0</v>
      </c>
    </row>
    <row r="239" spans="2:17">
      <c r="B239" t="s">
        <v>3694</v>
      </c>
      <c r="C239" t="s">
        <v>3245</v>
      </c>
      <c r="D239" t="s">
        <v>3695</v>
      </c>
      <c r="E239" t="s">
        <v>3246</v>
      </c>
      <c r="F239" t="s">
        <v>457</v>
      </c>
      <c r="G239" t="s">
        <v>3696</v>
      </c>
      <c r="H239" t="s">
        <v>211</v>
      </c>
      <c r="I239">
        <v>4.62</v>
      </c>
      <c r="J239" t="s">
        <v>105</v>
      </c>
      <c r="K239" s="79">
        <v>2.2499999999999999E-2</v>
      </c>
      <c r="L239" s="79">
        <v>0</v>
      </c>
      <c r="M239" s="78">
        <v>12621</v>
      </c>
      <c r="N239" s="78">
        <v>106.43916403471199</v>
      </c>
      <c r="O239" s="78">
        <v>13.433686892820999</v>
      </c>
      <c r="P239" s="79">
        <v>1E-4</v>
      </c>
      <c r="Q239" s="79">
        <v>0</v>
      </c>
    </row>
    <row r="240" spans="2:17">
      <c r="B240" t="s">
        <v>3694</v>
      </c>
      <c r="C240" t="s">
        <v>3245</v>
      </c>
      <c r="D240" t="s">
        <v>3697</v>
      </c>
      <c r="E240" t="s">
        <v>3246</v>
      </c>
      <c r="F240" t="s">
        <v>457</v>
      </c>
      <c r="G240" t="s">
        <v>3696</v>
      </c>
      <c r="H240" t="s">
        <v>211</v>
      </c>
      <c r="I240">
        <v>4.62</v>
      </c>
      <c r="J240" t="s">
        <v>105</v>
      </c>
      <c r="K240" s="79">
        <v>2.2499999999999999E-2</v>
      </c>
      <c r="L240" s="79">
        <v>0</v>
      </c>
      <c r="M240" s="78">
        <v>10687</v>
      </c>
      <c r="N240" s="78">
        <v>106.43916403471226</v>
      </c>
      <c r="O240" s="78">
        <v>11.375153460389701</v>
      </c>
      <c r="P240" s="79">
        <v>1E-4</v>
      </c>
      <c r="Q240" s="79">
        <v>0</v>
      </c>
    </row>
    <row r="241" spans="2:17">
      <c r="B241" t="s">
        <v>3694</v>
      </c>
      <c r="C241" t="s">
        <v>3245</v>
      </c>
      <c r="D241" t="s">
        <v>3698</v>
      </c>
      <c r="E241" t="s">
        <v>3246</v>
      </c>
      <c r="F241" t="s">
        <v>457</v>
      </c>
      <c r="G241" t="s">
        <v>3696</v>
      </c>
      <c r="H241" t="s">
        <v>211</v>
      </c>
      <c r="I241">
        <v>4.62</v>
      </c>
      <c r="J241" t="s">
        <v>105</v>
      </c>
      <c r="K241" s="79">
        <v>2.2499999999999999E-2</v>
      </c>
      <c r="L241" s="79">
        <v>0</v>
      </c>
      <c r="M241" s="78">
        <v>10564</v>
      </c>
      <c r="N241" s="78">
        <v>106.43916403471223</v>
      </c>
      <c r="O241" s="78">
        <v>11.244233288627001</v>
      </c>
      <c r="P241" s="79">
        <v>1E-4</v>
      </c>
      <c r="Q241" s="79">
        <v>0</v>
      </c>
    </row>
    <row r="242" spans="2:17">
      <c r="B242" t="s">
        <v>3694</v>
      </c>
      <c r="C242" t="s">
        <v>3245</v>
      </c>
      <c r="D242" t="s">
        <v>3699</v>
      </c>
      <c r="E242" t="s">
        <v>3246</v>
      </c>
      <c r="F242" t="s">
        <v>457</v>
      </c>
      <c r="G242" t="s">
        <v>3696</v>
      </c>
      <c r="H242" t="s">
        <v>211</v>
      </c>
      <c r="I242">
        <v>4.62</v>
      </c>
      <c r="J242" t="s">
        <v>105</v>
      </c>
      <c r="K242" s="79">
        <v>2.2499999999999999E-2</v>
      </c>
      <c r="L242" s="79">
        <v>0</v>
      </c>
      <c r="M242" s="78">
        <v>12621</v>
      </c>
      <c r="N242" s="78">
        <v>106.43916403471199</v>
      </c>
      <c r="O242" s="78">
        <v>13.433686892820999</v>
      </c>
      <c r="P242" s="79">
        <v>1E-4</v>
      </c>
      <c r="Q242" s="79">
        <v>0</v>
      </c>
    </row>
    <row r="243" spans="2:17">
      <c r="B243" t="s">
        <v>3694</v>
      </c>
      <c r="C243" t="s">
        <v>3245</v>
      </c>
      <c r="D243" t="s">
        <v>3700</v>
      </c>
      <c r="E243" t="s">
        <v>3246</v>
      </c>
      <c r="F243" t="s">
        <v>457</v>
      </c>
      <c r="G243" t="s">
        <v>3696</v>
      </c>
      <c r="H243" t="s">
        <v>211</v>
      </c>
      <c r="I243">
        <v>4.62</v>
      </c>
      <c r="J243" t="s">
        <v>105</v>
      </c>
      <c r="K243" s="79">
        <v>2.2499999999999999E-2</v>
      </c>
      <c r="L243" s="79">
        <v>0</v>
      </c>
      <c r="M243" s="78">
        <v>10687</v>
      </c>
      <c r="N243" s="78">
        <v>106.43916403471226</v>
      </c>
      <c r="O243" s="78">
        <v>11.375153460389701</v>
      </c>
      <c r="P243" s="79">
        <v>1E-4</v>
      </c>
      <c r="Q243" s="79">
        <v>0</v>
      </c>
    </row>
    <row r="244" spans="2:17">
      <c r="B244" t="s">
        <v>3694</v>
      </c>
      <c r="C244" t="s">
        <v>3245</v>
      </c>
      <c r="D244" t="s">
        <v>3701</v>
      </c>
      <c r="E244" t="s">
        <v>3246</v>
      </c>
      <c r="F244" t="s">
        <v>457</v>
      </c>
      <c r="G244" t="s">
        <v>3696</v>
      </c>
      <c r="H244" t="s">
        <v>211</v>
      </c>
      <c r="I244">
        <v>4.62</v>
      </c>
      <c r="J244" t="s">
        <v>105</v>
      </c>
      <c r="K244" s="79">
        <v>2.2499999999999999E-2</v>
      </c>
      <c r="L244" s="79">
        <v>0</v>
      </c>
      <c r="M244" s="78">
        <v>9820</v>
      </c>
      <c r="N244" s="78">
        <v>106.43916403471181</v>
      </c>
      <c r="O244" s="78">
        <v>10.452325908208699</v>
      </c>
      <c r="P244" s="79">
        <v>1E-4</v>
      </c>
      <c r="Q244" s="79">
        <v>0</v>
      </c>
    </row>
    <row r="245" spans="2:17">
      <c r="B245" t="s">
        <v>3702</v>
      </c>
      <c r="C245" t="s">
        <v>3245</v>
      </c>
      <c r="D245" t="s">
        <v>3703</v>
      </c>
      <c r="E245" t="s">
        <v>3246</v>
      </c>
      <c r="F245" t="s">
        <v>457</v>
      </c>
      <c r="G245" t="s">
        <v>3704</v>
      </c>
      <c r="H245" t="s">
        <v>211</v>
      </c>
      <c r="I245">
        <v>1.91</v>
      </c>
      <c r="J245" t="s">
        <v>105</v>
      </c>
      <c r="K245" s="79">
        <v>2.2499999999999999E-2</v>
      </c>
      <c r="L245" s="79">
        <v>0</v>
      </c>
      <c r="M245" s="78">
        <v>109666.71</v>
      </c>
      <c r="N245" s="78">
        <v>102.67650088148628</v>
      </c>
      <c r="O245" s="78">
        <v>112.601940459847</v>
      </c>
      <c r="P245" s="79">
        <v>5.9999999999999995E-4</v>
      </c>
      <c r="Q245" s="79">
        <v>0</v>
      </c>
    </row>
    <row r="246" spans="2:17">
      <c r="B246" t="s">
        <v>3705</v>
      </c>
      <c r="C246" t="s">
        <v>3245</v>
      </c>
      <c r="D246" t="s">
        <v>3706</v>
      </c>
      <c r="E246" t="s">
        <v>3246</v>
      </c>
      <c r="F246" t="s">
        <v>457</v>
      </c>
      <c r="G246" t="s">
        <v>3707</v>
      </c>
      <c r="H246" t="s">
        <v>211</v>
      </c>
      <c r="I246">
        <v>4.62</v>
      </c>
      <c r="J246" t="s">
        <v>105</v>
      </c>
      <c r="K246" s="79">
        <v>2.2499999999999999E-2</v>
      </c>
      <c r="L246" s="79">
        <v>0</v>
      </c>
      <c r="M246" s="78">
        <v>180000</v>
      </c>
      <c r="N246" s="78">
        <v>106.43916403471167</v>
      </c>
      <c r="O246" s="78">
        <v>191.590495262481</v>
      </c>
      <c r="P246" s="79">
        <v>1.1000000000000001E-3</v>
      </c>
      <c r="Q246" s="79">
        <v>0</v>
      </c>
    </row>
    <row r="247" spans="2:17">
      <c r="B247" t="s">
        <v>3705</v>
      </c>
      <c r="C247" t="s">
        <v>3245</v>
      </c>
      <c r="D247" t="s">
        <v>3708</v>
      </c>
      <c r="E247" t="s">
        <v>3246</v>
      </c>
      <c r="F247" t="s">
        <v>457</v>
      </c>
      <c r="G247" t="s">
        <v>3707</v>
      </c>
      <c r="H247" t="s">
        <v>211</v>
      </c>
      <c r="I247">
        <v>4.62</v>
      </c>
      <c r="J247" t="s">
        <v>105</v>
      </c>
      <c r="K247" s="79">
        <v>2.2499999999999999E-2</v>
      </c>
      <c r="L247" s="79">
        <v>0</v>
      </c>
      <c r="M247" s="78">
        <v>180000</v>
      </c>
      <c r="N247" s="78">
        <v>106.43916403471167</v>
      </c>
      <c r="O247" s="78">
        <v>191.590495262481</v>
      </c>
      <c r="P247" s="79">
        <v>1.1000000000000001E-3</v>
      </c>
      <c r="Q247" s="79">
        <v>0</v>
      </c>
    </row>
    <row r="248" spans="2:17">
      <c r="B248" t="s">
        <v>3709</v>
      </c>
      <c r="C248" t="s">
        <v>3245</v>
      </c>
      <c r="D248" t="s">
        <v>3710</v>
      </c>
      <c r="E248" t="s">
        <v>3246</v>
      </c>
      <c r="F248" t="s">
        <v>457</v>
      </c>
      <c r="G248" t="s">
        <v>3707</v>
      </c>
      <c r="H248" t="s">
        <v>211</v>
      </c>
      <c r="I248">
        <v>4.62</v>
      </c>
      <c r="J248" t="s">
        <v>105</v>
      </c>
      <c r="K248" s="79">
        <v>2.2499999999999999E-2</v>
      </c>
      <c r="L248" s="79">
        <v>0</v>
      </c>
      <c r="M248" s="78">
        <v>468936</v>
      </c>
      <c r="N248" s="78">
        <v>106.43916403471199</v>
      </c>
      <c r="O248" s="78">
        <v>499.13155825781701</v>
      </c>
      <c r="P248" s="79">
        <v>2.8E-3</v>
      </c>
      <c r="Q248" s="79">
        <v>0</v>
      </c>
    </row>
    <row r="249" spans="2:17">
      <c r="B249" t="s">
        <v>3709</v>
      </c>
      <c r="C249" t="s">
        <v>3245</v>
      </c>
      <c r="D249" t="s">
        <v>3711</v>
      </c>
      <c r="E249" t="s">
        <v>3246</v>
      </c>
      <c r="F249" t="s">
        <v>457</v>
      </c>
      <c r="G249" t="s">
        <v>3707</v>
      </c>
      <c r="H249" t="s">
        <v>211</v>
      </c>
      <c r="I249">
        <v>4.62</v>
      </c>
      <c r="J249" t="s">
        <v>105</v>
      </c>
      <c r="K249" s="79">
        <v>2.2499999999999999E-2</v>
      </c>
      <c r="L249" s="79">
        <v>0</v>
      </c>
      <c r="M249" s="78">
        <v>31064</v>
      </c>
      <c r="N249" s="78">
        <v>106.43916403471188</v>
      </c>
      <c r="O249" s="78">
        <v>33.064261915742897</v>
      </c>
      <c r="P249" s="79">
        <v>2.0000000000000001E-4</v>
      </c>
      <c r="Q249" s="79">
        <v>0</v>
      </c>
    </row>
    <row r="250" spans="2:17">
      <c r="B250" t="s">
        <v>3712</v>
      </c>
      <c r="C250" t="s">
        <v>3245</v>
      </c>
      <c r="D250" t="s">
        <v>3713</v>
      </c>
      <c r="E250" t="s">
        <v>3246</v>
      </c>
      <c r="F250" t="s">
        <v>457</v>
      </c>
      <c r="G250" t="s">
        <v>3707</v>
      </c>
      <c r="H250" t="s">
        <v>211</v>
      </c>
      <c r="I250">
        <v>4.62</v>
      </c>
      <c r="J250" t="s">
        <v>105</v>
      </c>
      <c r="K250" s="79">
        <v>2.2499999999999999E-2</v>
      </c>
      <c r="L250" s="79">
        <v>0</v>
      </c>
      <c r="M250" s="78">
        <v>635972</v>
      </c>
      <c r="N250" s="78">
        <v>106.43916403471191</v>
      </c>
      <c r="O250" s="78">
        <v>676.92328029483804</v>
      </c>
      <c r="P250" s="79">
        <v>3.7000000000000002E-3</v>
      </c>
      <c r="Q250" s="79">
        <v>0</v>
      </c>
    </row>
    <row r="251" spans="2:17">
      <c r="B251" t="s">
        <v>3714</v>
      </c>
      <c r="C251" t="s">
        <v>3245</v>
      </c>
      <c r="D251" t="s">
        <v>3715</v>
      </c>
      <c r="E251" t="s">
        <v>3246</v>
      </c>
      <c r="F251" t="s">
        <v>457</v>
      </c>
      <c r="G251" t="s">
        <v>3707</v>
      </c>
      <c r="H251" t="s">
        <v>211</v>
      </c>
      <c r="I251">
        <v>4.62</v>
      </c>
      <c r="J251" t="s">
        <v>105</v>
      </c>
      <c r="K251" s="79">
        <v>2.2499999999999999E-2</v>
      </c>
      <c r="L251" s="79">
        <v>0</v>
      </c>
      <c r="M251" s="78">
        <v>104105</v>
      </c>
      <c r="N251" s="78">
        <v>106.43916403471206</v>
      </c>
      <c r="O251" s="78">
        <v>110.808491718337</v>
      </c>
      <c r="P251" s="79">
        <v>5.9999999999999995E-4</v>
      </c>
      <c r="Q251" s="79">
        <v>0</v>
      </c>
    </row>
    <row r="252" spans="2:17">
      <c r="B252" t="s">
        <v>3714</v>
      </c>
      <c r="C252" t="s">
        <v>3245</v>
      </c>
      <c r="D252" t="s">
        <v>3716</v>
      </c>
      <c r="E252" t="s">
        <v>3246</v>
      </c>
      <c r="F252" t="s">
        <v>457</v>
      </c>
      <c r="G252" t="s">
        <v>3707</v>
      </c>
      <c r="H252" t="s">
        <v>211</v>
      </c>
      <c r="I252">
        <v>4.62</v>
      </c>
      <c r="J252" t="s">
        <v>105</v>
      </c>
      <c r="K252" s="79">
        <v>2.2499999999999999E-2</v>
      </c>
      <c r="L252" s="79">
        <v>0</v>
      </c>
      <c r="M252" s="78">
        <v>107824</v>
      </c>
      <c r="N252" s="78">
        <v>106.43916403471212</v>
      </c>
      <c r="O252" s="78">
        <v>114.766964228788</v>
      </c>
      <c r="P252" s="79">
        <v>5.9999999999999995E-4</v>
      </c>
      <c r="Q252" s="79">
        <v>0</v>
      </c>
    </row>
    <row r="253" spans="2:17">
      <c r="B253" t="s">
        <v>3714</v>
      </c>
      <c r="C253" t="s">
        <v>3245</v>
      </c>
      <c r="D253" t="s">
        <v>3717</v>
      </c>
      <c r="E253" t="s">
        <v>3246</v>
      </c>
      <c r="F253" t="s">
        <v>457</v>
      </c>
      <c r="G253" t="s">
        <v>3707</v>
      </c>
      <c r="H253" t="s">
        <v>211</v>
      </c>
      <c r="I253">
        <v>4.62</v>
      </c>
      <c r="J253" t="s">
        <v>105</v>
      </c>
      <c r="K253" s="79">
        <v>2.2499999999999999E-2</v>
      </c>
      <c r="L253" s="79">
        <v>0</v>
      </c>
      <c r="M253" s="78">
        <v>108857</v>
      </c>
      <c r="N253" s="78">
        <v>106.4391640347116</v>
      </c>
      <c r="O253" s="78">
        <v>115.86648079326601</v>
      </c>
      <c r="P253" s="79">
        <v>5.9999999999999995E-4</v>
      </c>
      <c r="Q253" s="79">
        <v>0</v>
      </c>
    </row>
    <row r="254" spans="2:17">
      <c r="B254" t="s">
        <v>3714</v>
      </c>
      <c r="C254" t="s">
        <v>3245</v>
      </c>
      <c r="D254" t="s">
        <v>3718</v>
      </c>
      <c r="E254" t="s">
        <v>3246</v>
      </c>
      <c r="F254" t="s">
        <v>457</v>
      </c>
      <c r="G254" t="s">
        <v>3707</v>
      </c>
      <c r="H254" t="s">
        <v>211</v>
      </c>
      <c r="I254">
        <v>4.62</v>
      </c>
      <c r="J254" t="s">
        <v>105</v>
      </c>
      <c r="K254" s="79">
        <v>2.2499999999999999E-2</v>
      </c>
      <c r="L254" s="79">
        <v>0</v>
      </c>
      <c r="M254" s="78">
        <v>99214</v>
      </c>
      <c r="N254" s="78">
        <v>106.43916403471184</v>
      </c>
      <c r="O254" s="78">
        <v>105.60255220539899</v>
      </c>
      <c r="P254" s="79">
        <v>5.9999999999999995E-4</v>
      </c>
      <c r="Q254" s="79">
        <v>0</v>
      </c>
    </row>
    <row r="255" spans="2:17">
      <c r="B255" t="s">
        <v>3719</v>
      </c>
      <c r="C255" t="s">
        <v>3245</v>
      </c>
      <c r="D255" t="s">
        <v>3720</v>
      </c>
      <c r="E255" t="s">
        <v>3246</v>
      </c>
      <c r="F255" t="s">
        <v>457</v>
      </c>
      <c r="G255" t="s">
        <v>3721</v>
      </c>
      <c r="H255" t="s">
        <v>211</v>
      </c>
      <c r="I255">
        <v>4.54</v>
      </c>
      <c r="J255" t="s">
        <v>105</v>
      </c>
      <c r="K255" s="79">
        <v>2.2499999999999999E-2</v>
      </c>
      <c r="L255" s="79">
        <v>0</v>
      </c>
      <c r="M255" s="78">
        <v>313415</v>
      </c>
      <c r="N255" s="78">
        <v>106.33174339134757</v>
      </c>
      <c r="O255" s="78">
        <v>333.25963354999197</v>
      </c>
      <c r="P255" s="79">
        <v>1.8E-3</v>
      </c>
      <c r="Q255" s="79">
        <v>0</v>
      </c>
    </row>
    <row r="256" spans="2:17">
      <c r="B256" t="s">
        <v>3719</v>
      </c>
      <c r="C256" t="s">
        <v>3245</v>
      </c>
      <c r="D256" t="s">
        <v>3722</v>
      </c>
      <c r="E256" t="s">
        <v>3246</v>
      </c>
      <c r="F256" t="s">
        <v>457</v>
      </c>
      <c r="G256" t="s">
        <v>3721</v>
      </c>
      <c r="H256" t="s">
        <v>211</v>
      </c>
      <c r="I256">
        <v>4.54</v>
      </c>
      <c r="J256" t="s">
        <v>105</v>
      </c>
      <c r="K256" s="79">
        <v>2.2499999999999999E-2</v>
      </c>
      <c r="L256" s="79">
        <v>0</v>
      </c>
      <c r="M256" s="78">
        <v>315208</v>
      </c>
      <c r="N256" s="78">
        <v>106.33174339134762</v>
      </c>
      <c r="O256" s="78">
        <v>335.16616170899903</v>
      </c>
      <c r="P256" s="79">
        <v>1.8E-3</v>
      </c>
      <c r="Q256" s="79">
        <v>0</v>
      </c>
    </row>
    <row r="257" spans="2:17">
      <c r="B257" t="s">
        <v>3723</v>
      </c>
      <c r="C257" t="s">
        <v>3245</v>
      </c>
      <c r="D257" t="s">
        <v>3724</v>
      </c>
      <c r="E257" t="s">
        <v>3246</v>
      </c>
      <c r="F257" t="s">
        <v>457</v>
      </c>
      <c r="G257" t="s">
        <v>3725</v>
      </c>
      <c r="H257" t="s">
        <v>211</v>
      </c>
      <c r="I257">
        <v>3.7</v>
      </c>
      <c r="J257" t="s">
        <v>105</v>
      </c>
      <c r="K257" s="79">
        <v>2.2499999999999999E-2</v>
      </c>
      <c r="L257" s="79">
        <v>0</v>
      </c>
      <c r="M257" s="78">
        <v>139452</v>
      </c>
      <c r="N257" s="78">
        <v>105.1646917241187</v>
      </c>
      <c r="O257" s="78">
        <v>146.65426590311799</v>
      </c>
      <c r="P257" s="79">
        <v>8.0000000000000004E-4</v>
      </c>
      <c r="Q257" s="79">
        <v>0</v>
      </c>
    </row>
    <row r="258" spans="2:17">
      <c r="B258" t="s">
        <v>3723</v>
      </c>
      <c r="C258" t="s">
        <v>3245</v>
      </c>
      <c r="D258" t="s">
        <v>3726</v>
      </c>
      <c r="E258" t="s">
        <v>3246</v>
      </c>
      <c r="F258" t="s">
        <v>457</v>
      </c>
      <c r="G258" t="s">
        <v>3725</v>
      </c>
      <c r="H258" t="s">
        <v>211</v>
      </c>
      <c r="I258">
        <v>3.7</v>
      </c>
      <c r="J258" t="s">
        <v>105</v>
      </c>
      <c r="K258" s="79">
        <v>2.2499999999999999E-2</v>
      </c>
      <c r="L258" s="79">
        <v>0</v>
      </c>
      <c r="M258" s="78">
        <v>105341</v>
      </c>
      <c r="N258" s="78">
        <v>105.16469172411881</v>
      </c>
      <c r="O258" s="78">
        <v>110.781537909104</v>
      </c>
      <c r="P258" s="79">
        <v>5.9999999999999995E-4</v>
      </c>
      <c r="Q258" s="79">
        <v>0</v>
      </c>
    </row>
    <row r="259" spans="2:17">
      <c r="B259" t="s">
        <v>3723</v>
      </c>
      <c r="C259" t="s">
        <v>3245</v>
      </c>
      <c r="D259" t="s">
        <v>3727</v>
      </c>
      <c r="E259" t="s">
        <v>3246</v>
      </c>
      <c r="F259" t="s">
        <v>457</v>
      </c>
      <c r="G259" t="s">
        <v>3725</v>
      </c>
      <c r="H259" t="s">
        <v>211</v>
      </c>
      <c r="I259">
        <v>3.7</v>
      </c>
      <c r="J259" t="s">
        <v>105</v>
      </c>
      <c r="K259" s="79">
        <v>2.2499999999999999E-2</v>
      </c>
      <c r="L259" s="79">
        <v>0</v>
      </c>
      <c r="M259" s="78">
        <v>105207</v>
      </c>
      <c r="N259" s="78">
        <v>105.16469172411912</v>
      </c>
      <c r="O259" s="78">
        <v>110.640617222194</v>
      </c>
      <c r="P259" s="79">
        <v>5.9999999999999995E-4</v>
      </c>
      <c r="Q259" s="79">
        <v>0</v>
      </c>
    </row>
    <row r="260" spans="2:17">
      <c r="B260" t="s">
        <v>3728</v>
      </c>
      <c r="C260" t="s">
        <v>3245</v>
      </c>
      <c r="D260" t="s">
        <v>3729</v>
      </c>
      <c r="E260" t="s">
        <v>3246</v>
      </c>
      <c r="F260" t="s">
        <v>457</v>
      </c>
      <c r="G260" t="s">
        <v>3730</v>
      </c>
      <c r="H260" t="s">
        <v>211</v>
      </c>
      <c r="I260">
        <v>4.62</v>
      </c>
      <c r="J260" t="s">
        <v>105</v>
      </c>
      <c r="K260" s="79">
        <v>2.2499999999999999E-2</v>
      </c>
      <c r="L260" s="79">
        <v>0</v>
      </c>
      <c r="M260" s="78">
        <v>100431.5</v>
      </c>
      <c r="N260" s="78">
        <v>106.43916403471222</v>
      </c>
      <c r="O260" s="78">
        <v>106.89844902752201</v>
      </c>
      <c r="P260" s="79">
        <v>5.9999999999999995E-4</v>
      </c>
      <c r="Q260" s="79">
        <v>0</v>
      </c>
    </row>
    <row r="261" spans="2:17">
      <c r="B261" t="s">
        <v>3728</v>
      </c>
      <c r="C261" t="s">
        <v>3245</v>
      </c>
      <c r="D261" t="s">
        <v>3731</v>
      </c>
      <c r="E261" t="s">
        <v>3246</v>
      </c>
      <c r="F261" t="s">
        <v>457</v>
      </c>
      <c r="G261" t="s">
        <v>3732</v>
      </c>
      <c r="H261" t="s">
        <v>211</v>
      </c>
      <c r="I261">
        <v>5.36</v>
      </c>
      <c r="J261" t="s">
        <v>105</v>
      </c>
      <c r="K261" s="79">
        <v>2.2499999999999999E-2</v>
      </c>
      <c r="L261" s="79">
        <v>0</v>
      </c>
      <c r="M261" s="78">
        <v>250000</v>
      </c>
      <c r="N261" s="78">
        <v>107.49220758986</v>
      </c>
      <c r="O261" s="78">
        <v>268.73051897465001</v>
      </c>
      <c r="P261" s="79">
        <v>1.5E-3</v>
      </c>
      <c r="Q261" s="79">
        <v>0</v>
      </c>
    </row>
    <row r="262" spans="2:17">
      <c r="B262" t="s">
        <v>3728</v>
      </c>
      <c r="C262" t="s">
        <v>3245</v>
      </c>
      <c r="D262" t="s">
        <v>3733</v>
      </c>
      <c r="E262" t="s">
        <v>3246</v>
      </c>
      <c r="F262" t="s">
        <v>457</v>
      </c>
      <c r="G262" t="s">
        <v>3732</v>
      </c>
      <c r="H262" t="s">
        <v>211</v>
      </c>
      <c r="I262">
        <v>5.36</v>
      </c>
      <c r="J262" t="s">
        <v>105</v>
      </c>
      <c r="K262" s="79">
        <v>2.2499999999999999E-2</v>
      </c>
      <c r="L262" s="79">
        <v>0</v>
      </c>
      <c r="M262" s="78">
        <v>250000</v>
      </c>
      <c r="N262" s="78">
        <v>107.49220758986</v>
      </c>
      <c r="O262" s="78">
        <v>268.73051897465001</v>
      </c>
      <c r="P262" s="79">
        <v>1.5E-3</v>
      </c>
      <c r="Q262" s="79">
        <v>0</v>
      </c>
    </row>
    <row r="263" spans="2:17">
      <c r="B263" t="s">
        <v>3734</v>
      </c>
      <c r="C263" t="s">
        <v>3245</v>
      </c>
      <c r="D263" t="s">
        <v>3735</v>
      </c>
      <c r="E263" t="s">
        <v>3246</v>
      </c>
      <c r="F263" t="s">
        <v>457</v>
      </c>
      <c r="G263" t="s">
        <v>3736</v>
      </c>
      <c r="H263" t="s">
        <v>211</v>
      </c>
      <c r="I263">
        <v>4.62</v>
      </c>
      <c r="J263" t="s">
        <v>105</v>
      </c>
      <c r="K263" s="79">
        <v>2.2499999999999999E-2</v>
      </c>
      <c r="L263" s="79">
        <v>0</v>
      </c>
      <c r="M263" s="78">
        <v>115777</v>
      </c>
      <c r="N263" s="78">
        <v>106.43916403471155</v>
      </c>
      <c r="O263" s="78">
        <v>123.23207094446801</v>
      </c>
      <c r="P263" s="79">
        <v>6.9999999999999999E-4</v>
      </c>
      <c r="Q263" s="79">
        <v>0</v>
      </c>
    </row>
    <row r="264" spans="2:17">
      <c r="B264" t="s">
        <v>3734</v>
      </c>
      <c r="C264" t="s">
        <v>3245</v>
      </c>
      <c r="D264" t="s">
        <v>3737</v>
      </c>
      <c r="E264" t="s">
        <v>3246</v>
      </c>
      <c r="F264" t="s">
        <v>457</v>
      </c>
      <c r="G264" t="s">
        <v>3736</v>
      </c>
      <c r="H264" t="s">
        <v>211</v>
      </c>
      <c r="I264">
        <v>4.62</v>
      </c>
      <c r="J264" t="s">
        <v>105</v>
      </c>
      <c r="K264" s="79">
        <v>2.2499999999999999E-2</v>
      </c>
      <c r="L264" s="79">
        <v>0</v>
      </c>
      <c r="M264" s="78">
        <v>115760</v>
      </c>
      <c r="N264" s="78">
        <v>106.43916403471233</v>
      </c>
      <c r="O264" s="78">
        <v>123.21397628658301</v>
      </c>
      <c r="P264" s="79">
        <v>6.9999999999999999E-4</v>
      </c>
      <c r="Q264" s="79">
        <v>0</v>
      </c>
    </row>
    <row r="265" spans="2:17">
      <c r="B265" t="s">
        <v>3734</v>
      </c>
      <c r="C265" t="s">
        <v>3245</v>
      </c>
      <c r="D265" t="s">
        <v>3738</v>
      </c>
      <c r="E265" t="s">
        <v>3246</v>
      </c>
      <c r="F265" t="s">
        <v>457</v>
      </c>
      <c r="G265" t="s">
        <v>1277</v>
      </c>
      <c r="H265" t="s">
        <v>211</v>
      </c>
      <c r="I265">
        <v>5.29</v>
      </c>
      <c r="J265" t="s">
        <v>105</v>
      </c>
      <c r="K265" s="79">
        <v>2.2499999999999999E-2</v>
      </c>
      <c r="L265" s="79">
        <v>0</v>
      </c>
      <c r="M265" s="78">
        <v>279643</v>
      </c>
      <c r="N265" s="78">
        <v>107.38511214160877</v>
      </c>
      <c r="O265" s="78">
        <v>300.29494914615901</v>
      </c>
      <c r="P265" s="79">
        <v>1.6999999999999999E-3</v>
      </c>
      <c r="Q265" s="79">
        <v>0</v>
      </c>
    </row>
    <row r="266" spans="2:17">
      <c r="B266" t="s">
        <v>3739</v>
      </c>
      <c r="C266" t="s">
        <v>3245</v>
      </c>
      <c r="D266" t="s">
        <v>3740</v>
      </c>
      <c r="E266" t="s">
        <v>3246</v>
      </c>
      <c r="F266" t="s">
        <v>457</v>
      </c>
      <c r="G266" t="s">
        <v>3741</v>
      </c>
      <c r="H266" t="s">
        <v>211</v>
      </c>
      <c r="I266">
        <v>4.6900000000000004</v>
      </c>
      <c r="J266" t="s">
        <v>105</v>
      </c>
      <c r="K266" s="79">
        <v>2.2499999999999999E-2</v>
      </c>
      <c r="L266" s="79">
        <v>0</v>
      </c>
      <c r="M266" s="78">
        <v>13833</v>
      </c>
      <c r="N266" s="78">
        <v>106.54304176693992</v>
      </c>
      <c r="O266" s="78">
        <v>14.7380989676208</v>
      </c>
      <c r="P266" s="79">
        <v>1E-4</v>
      </c>
      <c r="Q266" s="79">
        <v>0</v>
      </c>
    </row>
    <row r="267" spans="2:17">
      <c r="B267" t="s">
        <v>3739</v>
      </c>
      <c r="C267" t="s">
        <v>3245</v>
      </c>
      <c r="D267" t="s">
        <v>3742</v>
      </c>
      <c r="E267" t="s">
        <v>3246</v>
      </c>
      <c r="F267" t="s">
        <v>457</v>
      </c>
      <c r="G267" t="s">
        <v>3741</v>
      </c>
      <c r="H267" t="s">
        <v>211</v>
      </c>
      <c r="I267">
        <v>4.6900000000000004</v>
      </c>
      <c r="J267" t="s">
        <v>105</v>
      </c>
      <c r="K267" s="79">
        <v>2.2499999999999999E-2</v>
      </c>
      <c r="L267" s="79">
        <v>0</v>
      </c>
      <c r="M267" s="78">
        <v>14197</v>
      </c>
      <c r="N267" s="78">
        <v>106.54304176694019</v>
      </c>
      <c r="O267" s="78">
        <v>15.125915639652501</v>
      </c>
      <c r="P267" s="79">
        <v>1E-4</v>
      </c>
      <c r="Q267" s="79">
        <v>0</v>
      </c>
    </row>
    <row r="268" spans="2:17">
      <c r="B268" t="s">
        <v>3739</v>
      </c>
      <c r="C268" t="s">
        <v>3245</v>
      </c>
      <c r="D268" t="s">
        <v>3743</v>
      </c>
      <c r="E268" t="s">
        <v>3246</v>
      </c>
      <c r="F268" t="s">
        <v>457</v>
      </c>
      <c r="G268" t="s">
        <v>3741</v>
      </c>
      <c r="H268" t="s">
        <v>211</v>
      </c>
      <c r="I268">
        <v>4.6900000000000004</v>
      </c>
      <c r="J268" t="s">
        <v>105</v>
      </c>
      <c r="K268" s="79">
        <v>2.2499999999999999E-2</v>
      </c>
      <c r="L268" s="79">
        <v>0</v>
      </c>
      <c r="M268" s="78">
        <v>78567</v>
      </c>
      <c r="N268" s="78">
        <v>106.54304176694019</v>
      </c>
      <c r="O268" s="78">
        <v>83.707671625031907</v>
      </c>
      <c r="P268" s="79">
        <v>5.0000000000000001E-4</v>
      </c>
      <c r="Q268" s="79">
        <v>0</v>
      </c>
    </row>
    <row r="269" spans="2:17">
      <c r="B269" t="s">
        <v>3739</v>
      </c>
      <c r="C269" t="s">
        <v>3245</v>
      </c>
      <c r="D269" t="s">
        <v>3744</v>
      </c>
      <c r="E269" t="s">
        <v>3246</v>
      </c>
      <c r="F269" t="s">
        <v>457</v>
      </c>
      <c r="G269" t="s">
        <v>3741</v>
      </c>
      <c r="H269" t="s">
        <v>211</v>
      </c>
      <c r="I269">
        <v>4.6900000000000004</v>
      </c>
      <c r="J269" t="s">
        <v>105</v>
      </c>
      <c r="K269" s="79">
        <v>2.2499999999999999E-2</v>
      </c>
      <c r="L269" s="79">
        <v>0</v>
      </c>
      <c r="M269" s="78">
        <v>78403</v>
      </c>
      <c r="N269" s="78">
        <v>106.54304176694016</v>
      </c>
      <c r="O269" s="78">
        <v>83.532941036534098</v>
      </c>
      <c r="P269" s="79">
        <v>5.0000000000000001E-4</v>
      </c>
      <c r="Q269" s="79">
        <v>0</v>
      </c>
    </row>
    <row r="270" spans="2:17">
      <c r="B270" t="s">
        <v>3745</v>
      </c>
      <c r="C270" t="s">
        <v>3245</v>
      </c>
      <c r="D270" t="s">
        <v>3746</v>
      </c>
      <c r="E270" t="s">
        <v>3246</v>
      </c>
      <c r="F270" t="s">
        <v>457</v>
      </c>
      <c r="G270" t="s">
        <v>3747</v>
      </c>
      <c r="H270" t="s">
        <v>211</v>
      </c>
      <c r="I270">
        <v>1.46</v>
      </c>
      <c r="J270" t="s">
        <v>105</v>
      </c>
      <c r="K270" s="79">
        <v>2.2499999999999999E-2</v>
      </c>
      <c r="L270" s="79">
        <v>0</v>
      </c>
      <c r="M270" s="78">
        <v>71249.960000000006</v>
      </c>
      <c r="N270" s="78">
        <v>102.08056626931734</v>
      </c>
      <c r="O270" s="78">
        <v>72.732362634662096</v>
      </c>
      <c r="P270" s="79">
        <v>4.0000000000000002E-4</v>
      </c>
      <c r="Q270" s="79">
        <v>0</v>
      </c>
    </row>
    <row r="271" spans="2:17">
      <c r="B271" t="s">
        <v>3748</v>
      </c>
      <c r="C271" t="s">
        <v>3245</v>
      </c>
      <c r="D271" t="s">
        <v>3749</v>
      </c>
      <c r="E271" t="s">
        <v>3246</v>
      </c>
      <c r="F271" t="s">
        <v>457</v>
      </c>
      <c r="G271" t="s">
        <v>3741</v>
      </c>
      <c r="H271" t="s">
        <v>211</v>
      </c>
      <c r="I271">
        <v>4.6900000000000004</v>
      </c>
      <c r="J271" t="s">
        <v>105</v>
      </c>
      <c r="K271" s="79">
        <v>2.2499999999999999E-2</v>
      </c>
      <c r="L271" s="79">
        <v>0</v>
      </c>
      <c r="M271" s="78">
        <v>277338</v>
      </c>
      <c r="N271" s="78">
        <v>106.54304176694033</v>
      </c>
      <c r="O271" s="78">
        <v>295.48434117559702</v>
      </c>
      <c r="P271" s="79">
        <v>1.6000000000000001E-3</v>
      </c>
      <c r="Q271" s="79">
        <v>0</v>
      </c>
    </row>
    <row r="272" spans="2:17">
      <c r="B272" t="s">
        <v>3750</v>
      </c>
      <c r="C272" t="s">
        <v>3245</v>
      </c>
      <c r="D272" t="s">
        <v>3751</v>
      </c>
      <c r="E272" t="s">
        <v>3246</v>
      </c>
      <c r="F272" t="s">
        <v>457</v>
      </c>
      <c r="G272" t="s">
        <v>3741</v>
      </c>
      <c r="H272" t="s">
        <v>211</v>
      </c>
      <c r="I272">
        <v>1.91</v>
      </c>
      <c r="J272" t="s">
        <v>105</v>
      </c>
      <c r="K272" s="79">
        <v>2.2499999999999999E-2</v>
      </c>
      <c r="L272" s="79">
        <v>0</v>
      </c>
      <c r="M272" s="78">
        <v>77550</v>
      </c>
      <c r="N272" s="78">
        <v>102.67650088148613</v>
      </c>
      <c r="O272" s="78">
        <v>79.625626433592501</v>
      </c>
      <c r="P272" s="79">
        <v>4.0000000000000002E-4</v>
      </c>
      <c r="Q272" s="79">
        <v>0</v>
      </c>
    </row>
    <row r="273" spans="2:17">
      <c r="B273" t="s">
        <v>3752</v>
      </c>
      <c r="C273" t="s">
        <v>3245</v>
      </c>
      <c r="D273" t="s">
        <v>3753</v>
      </c>
      <c r="E273" t="s">
        <v>3246</v>
      </c>
      <c r="F273" t="s">
        <v>457</v>
      </c>
      <c r="G273" t="s">
        <v>3754</v>
      </c>
      <c r="H273" t="s">
        <v>211</v>
      </c>
      <c r="I273">
        <v>4.6900000000000004</v>
      </c>
      <c r="J273" t="s">
        <v>105</v>
      </c>
      <c r="K273" s="79">
        <v>2.2499999999999999E-2</v>
      </c>
      <c r="L273" s="79">
        <v>0</v>
      </c>
      <c r="M273" s="78">
        <v>500000</v>
      </c>
      <c r="N273" s="78">
        <v>106.54304176694021</v>
      </c>
      <c r="O273" s="78">
        <v>532.715208834701</v>
      </c>
      <c r="P273" s="79">
        <v>2.8999999999999998E-3</v>
      </c>
      <c r="Q273" s="79">
        <v>0</v>
      </c>
    </row>
    <row r="274" spans="2:17">
      <c r="B274" t="s">
        <v>3752</v>
      </c>
      <c r="C274" t="s">
        <v>3245</v>
      </c>
      <c r="D274" t="s">
        <v>3755</v>
      </c>
      <c r="E274" t="s">
        <v>3246</v>
      </c>
      <c r="F274" t="s">
        <v>457</v>
      </c>
      <c r="G274" t="s">
        <v>3754</v>
      </c>
      <c r="H274" t="s">
        <v>211</v>
      </c>
      <c r="I274">
        <v>4.6900000000000004</v>
      </c>
      <c r="J274" t="s">
        <v>105</v>
      </c>
      <c r="K274" s="79">
        <v>2.2499999999999999E-2</v>
      </c>
      <c r="L274" s="79">
        <v>0</v>
      </c>
      <c r="M274" s="78">
        <v>500000</v>
      </c>
      <c r="N274" s="78">
        <v>106.54304176694021</v>
      </c>
      <c r="O274" s="78">
        <v>532.715208834701</v>
      </c>
      <c r="P274" s="79">
        <v>2.8999999999999998E-3</v>
      </c>
      <c r="Q274" s="79">
        <v>0</v>
      </c>
    </row>
    <row r="275" spans="2:17">
      <c r="B275" t="s">
        <v>3756</v>
      </c>
      <c r="C275" t="s">
        <v>3245</v>
      </c>
      <c r="D275" t="s">
        <v>3757</v>
      </c>
      <c r="E275" t="s">
        <v>3246</v>
      </c>
      <c r="F275" t="s">
        <v>457</v>
      </c>
      <c r="G275" t="s">
        <v>3754</v>
      </c>
      <c r="H275" t="s">
        <v>211</v>
      </c>
      <c r="I275">
        <v>2.38</v>
      </c>
      <c r="J275" t="s">
        <v>105</v>
      </c>
      <c r="K275" s="79">
        <v>2.2499999999999999E-2</v>
      </c>
      <c r="L275" s="79">
        <v>0</v>
      </c>
      <c r="M275" s="78">
        <v>57361.14</v>
      </c>
      <c r="N275" s="78">
        <v>103.32295635950645</v>
      </c>
      <c r="O275" s="78">
        <v>59.267225649515403</v>
      </c>
      <c r="P275" s="79">
        <v>2.9999999999999997E-4</v>
      </c>
      <c r="Q275" s="79">
        <v>0</v>
      </c>
    </row>
    <row r="276" spans="2:17">
      <c r="B276" t="s">
        <v>3758</v>
      </c>
      <c r="C276" t="s">
        <v>3245</v>
      </c>
      <c r="D276" t="s">
        <v>3759</v>
      </c>
      <c r="E276" t="s">
        <v>3246</v>
      </c>
      <c r="F276" t="s">
        <v>457</v>
      </c>
      <c r="G276" t="s">
        <v>3479</v>
      </c>
      <c r="H276" t="s">
        <v>211</v>
      </c>
      <c r="I276">
        <v>0.98</v>
      </c>
      <c r="J276" t="s">
        <v>105</v>
      </c>
      <c r="K276" s="79">
        <v>2.2499999999999999E-2</v>
      </c>
      <c r="L276" s="79">
        <v>0</v>
      </c>
      <c r="M276" s="78">
        <v>24666.639999999999</v>
      </c>
      <c r="N276" s="78">
        <v>101.42681949652243</v>
      </c>
      <c r="O276" s="78">
        <v>25.018588428657001</v>
      </c>
      <c r="P276" s="79">
        <v>1E-4</v>
      </c>
      <c r="Q276" s="79">
        <v>0</v>
      </c>
    </row>
    <row r="277" spans="2:17">
      <c r="B277" t="s">
        <v>3760</v>
      </c>
      <c r="C277" t="s">
        <v>3245</v>
      </c>
      <c r="D277" t="s">
        <v>3761</v>
      </c>
      <c r="E277" t="s">
        <v>3246</v>
      </c>
      <c r="F277" t="s">
        <v>457</v>
      </c>
      <c r="G277" t="s">
        <v>3479</v>
      </c>
      <c r="H277" t="s">
        <v>211</v>
      </c>
      <c r="I277">
        <v>1.95</v>
      </c>
      <c r="J277" t="s">
        <v>105</v>
      </c>
      <c r="K277" s="79">
        <v>2.2499999999999999E-2</v>
      </c>
      <c r="L277" s="79">
        <v>0</v>
      </c>
      <c r="M277" s="78">
        <v>43999.96</v>
      </c>
      <c r="N277" s="78">
        <v>102.73053252428002</v>
      </c>
      <c r="O277" s="78">
        <v>45.201393218470201</v>
      </c>
      <c r="P277" s="79">
        <v>2.0000000000000001E-4</v>
      </c>
      <c r="Q277" s="79">
        <v>0</v>
      </c>
    </row>
    <row r="278" spans="2:17">
      <c r="B278" t="s">
        <v>3760</v>
      </c>
      <c r="C278" t="s">
        <v>3245</v>
      </c>
      <c r="D278" t="s">
        <v>3762</v>
      </c>
      <c r="E278" t="s">
        <v>3246</v>
      </c>
      <c r="F278" t="s">
        <v>457</v>
      </c>
      <c r="G278" t="s">
        <v>3763</v>
      </c>
      <c r="H278" t="s">
        <v>211</v>
      </c>
      <c r="I278">
        <v>2.0299999999999998</v>
      </c>
      <c r="J278" t="s">
        <v>105</v>
      </c>
      <c r="K278" s="79">
        <v>2.2499999999999999E-2</v>
      </c>
      <c r="L278" s="79">
        <v>0</v>
      </c>
      <c r="M278" s="78">
        <v>29166.7</v>
      </c>
      <c r="N278" s="78">
        <v>102.83861895470416</v>
      </c>
      <c r="O278" s="78">
        <v>29.994631474661698</v>
      </c>
      <c r="P278" s="79">
        <v>2.0000000000000001E-4</v>
      </c>
      <c r="Q278" s="79">
        <v>0</v>
      </c>
    </row>
    <row r="279" spans="2:17">
      <c r="B279" t="s">
        <v>3764</v>
      </c>
      <c r="C279" t="s">
        <v>3245</v>
      </c>
      <c r="D279" t="s">
        <v>3765</v>
      </c>
      <c r="E279" t="s">
        <v>3246</v>
      </c>
      <c r="F279" t="s">
        <v>457</v>
      </c>
      <c r="G279" t="s">
        <v>3479</v>
      </c>
      <c r="H279" t="s">
        <v>211</v>
      </c>
      <c r="I279">
        <v>4.62</v>
      </c>
      <c r="J279" t="s">
        <v>105</v>
      </c>
      <c r="K279" s="79">
        <v>2.2499999999999999E-2</v>
      </c>
      <c r="L279" s="79">
        <v>0</v>
      </c>
      <c r="M279" s="78">
        <v>700000</v>
      </c>
      <c r="N279" s="78">
        <v>106.43916403471199</v>
      </c>
      <c r="O279" s="78">
        <v>745.07414824298405</v>
      </c>
      <c r="P279" s="79">
        <v>4.1000000000000003E-3</v>
      </c>
      <c r="Q279" s="79">
        <v>0</v>
      </c>
    </row>
    <row r="280" spans="2:17">
      <c r="B280" t="s">
        <v>3766</v>
      </c>
      <c r="C280" t="s">
        <v>3245</v>
      </c>
      <c r="D280" t="s">
        <v>3767</v>
      </c>
      <c r="E280" t="s">
        <v>3246</v>
      </c>
      <c r="F280" t="s">
        <v>457</v>
      </c>
      <c r="G280" t="s">
        <v>3768</v>
      </c>
      <c r="H280" t="s">
        <v>211</v>
      </c>
      <c r="I280">
        <v>4.6900000000000004</v>
      </c>
      <c r="J280" t="s">
        <v>105</v>
      </c>
      <c r="K280" s="79">
        <v>2.2499999999999999E-2</v>
      </c>
      <c r="L280" s="79">
        <v>0</v>
      </c>
      <c r="M280" s="78">
        <v>194304</v>
      </c>
      <c r="N280" s="78">
        <v>106.54304176694046</v>
      </c>
      <c r="O280" s="78">
        <v>207.01739187483599</v>
      </c>
      <c r="P280" s="79">
        <v>1.1000000000000001E-3</v>
      </c>
      <c r="Q280" s="79">
        <v>0</v>
      </c>
    </row>
    <row r="281" spans="2:17">
      <c r="B281" t="s">
        <v>3766</v>
      </c>
      <c r="C281" t="s">
        <v>3245</v>
      </c>
      <c r="D281" t="s">
        <v>3769</v>
      </c>
      <c r="E281" t="s">
        <v>3246</v>
      </c>
      <c r="F281" t="s">
        <v>457</v>
      </c>
      <c r="G281" t="s">
        <v>3768</v>
      </c>
      <c r="H281" t="s">
        <v>211</v>
      </c>
      <c r="I281">
        <v>4.6900000000000004</v>
      </c>
      <c r="J281" t="s">
        <v>105</v>
      </c>
      <c r="K281" s="79">
        <v>2.2499999999999999E-2</v>
      </c>
      <c r="L281" s="79">
        <v>0</v>
      </c>
      <c r="M281" s="78">
        <v>41977</v>
      </c>
      <c r="N281" s="78">
        <v>106.54304176694023</v>
      </c>
      <c r="O281" s="78">
        <v>44.723572642508501</v>
      </c>
      <c r="P281" s="79">
        <v>2.0000000000000001E-4</v>
      </c>
      <c r="Q281" s="79">
        <v>0</v>
      </c>
    </row>
    <row r="282" spans="2:17">
      <c r="B282" t="s">
        <v>3766</v>
      </c>
      <c r="C282" t="s">
        <v>3245</v>
      </c>
      <c r="D282" t="s">
        <v>3770</v>
      </c>
      <c r="E282" t="s">
        <v>3246</v>
      </c>
      <c r="F282" t="s">
        <v>457</v>
      </c>
      <c r="G282" t="s">
        <v>3768</v>
      </c>
      <c r="H282" t="s">
        <v>211</v>
      </c>
      <c r="I282">
        <v>4.6900000000000004</v>
      </c>
      <c r="J282" t="s">
        <v>105</v>
      </c>
      <c r="K282" s="79">
        <v>2.2499999999999999E-2</v>
      </c>
      <c r="L282" s="79">
        <v>0</v>
      </c>
      <c r="M282" s="78">
        <v>187388</v>
      </c>
      <c r="N282" s="78">
        <v>106.54304176694025</v>
      </c>
      <c r="O282" s="78">
        <v>199.64887510623399</v>
      </c>
      <c r="P282" s="79">
        <v>1.1000000000000001E-3</v>
      </c>
      <c r="Q282" s="79">
        <v>0</v>
      </c>
    </row>
    <row r="283" spans="2:17">
      <c r="B283" t="s">
        <v>3766</v>
      </c>
      <c r="C283" t="s">
        <v>3245</v>
      </c>
      <c r="D283" t="s">
        <v>3771</v>
      </c>
      <c r="E283" t="s">
        <v>3246</v>
      </c>
      <c r="F283" t="s">
        <v>457</v>
      </c>
      <c r="G283" t="s">
        <v>3768</v>
      </c>
      <c r="H283" t="s">
        <v>211</v>
      </c>
      <c r="I283">
        <v>4.6900000000000004</v>
      </c>
      <c r="J283" t="s">
        <v>105</v>
      </c>
      <c r="K283" s="79">
        <v>2.2499999999999999E-2</v>
      </c>
      <c r="L283" s="79">
        <v>0</v>
      </c>
      <c r="M283" s="78">
        <v>41985</v>
      </c>
      <c r="N283" s="78">
        <v>106.54304176694009</v>
      </c>
      <c r="O283" s="78">
        <v>44.732096085849797</v>
      </c>
      <c r="P283" s="79">
        <v>2.0000000000000001E-4</v>
      </c>
      <c r="Q283" s="79">
        <v>0</v>
      </c>
    </row>
    <row r="284" spans="2:17">
      <c r="B284" t="s">
        <v>3766</v>
      </c>
      <c r="C284" t="s">
        <v>3245</v>
      </c>
      <c r="D284" t="s">
        <v>3772</v>
      </c>
      <c r="E284" t="s">
        <v>3246</v>
      </c>
      <c r="F284" t="s">
        <v>457</v>
      </c>
      <c r="G284" t="s">
        <v>3768</v>
      </c>
      <c r="H284" t="s">
        <v>211</v>
      </c>
      <c r="I284">
        <v>4.6900000000000004</v>
      </c>
      <c r="J284" t="s">
        <v>105</v>
      </c>
      <c r="K284" s="79">
        <v>2.2499999999999999E-2</v>
      </c>
      <c r="L284" s="79">
        <v>0</v>
      </c>
      <c r="M284" s="78">
        <v>187422</v>
      </c>
      <c r="N284" s="78">
        <v>106.54304176694038</v>
      </c>
      <c r="O284" s="78">
        <v>199.68509974043499</v>
      </c>
      <c r="P284" s="79">
        <v>1.1000000000000001E-3</v>
      </c>
      <c r="Q284" s="79">
        <v>0</v>
      </c>
    </row>
    <row r="285" spans="2:17">
      <c r="B285" t="s">
        <v>3766</v>
      </c>
      <c r="C285" t="s">
        <v>3245</v>
      </c>
      <c r="D285" t="s">
        <v>3773</v>
      </c>
      <c r="E285" t="s">
        <v>3246</v>
      </c>
      <c r="F285" t="s">
        <v>457</v>
      </c>
      <c r="G285" t="s">
        <v>3768</v>
      </c>
      <c r="H285" t="s">
        <v>211</v>
      </c>
      <c r="I285">
        <v>4.6900000000000004</v>
      </c>
      <c r="J285" t="s">
        <v>105</v>
      </c>
      <c r="K285" s="79">
        <v>2.2499999999999999E-2</v>
      </c>
      <c r="L285" s="79">
        <v>0</v>
      </c>
      <c r="M285" s="78">
        <v>41979</v>
      </c>
      <c r="N285" s="78">
        <v>106.54304176694014</v>
      </c>
      <c r="O285" s="78">
        <v>44.725703503343802</v>
      </c>
      <c r="P285" s="79">
        <v>2.0000000000000001E-4</v>
      </c>
      <c r="Q285" s="79">
        <v>0</v>
      </c>
    </row>
    <row r="286" spans="2:17">
      <c r="B286" t="s">
        <v>3766</v>
      </c>
      <c r="C286" t="s">
        <v>3245</v>
      </c>
      <c r="D286" t="s">
        <v>3774</v>
      </c>
      <c r="E286" t="s">
        <v>3246</v>
      </c>
      <c r="F286" t="s">
        <v>457</v>
      </c>
      <c r="G286" t="s">
        <v>1093</v>
      </c>
      <c r="H286" t="s">
        <v>211</v>
      </c>
      <c r="I286">
        <v>5.59</v>
      </c>
      <c r="J286" t="s">
        <v>105</v>
      </c>
      <c r="K286" s="79">
        <v>2.2499999999999999E-2</v>
      </c>
      <c r="L286" s="79">
        <v>0</v>
      </c>
      <c r="M286" s="78">
        <v>14150</v>
      </c>
      <c r="N286" s="78">
        <v>107.71366335436254</v>
      </c>
      <c r="O286" s="78">
        <v>15.241483364642299</v>
      </c>
      <c r="P286" s="79">
        <v>1E-4</v>
      </c>
      <c r="Q286" s="79">
        <v>0</v>
      </c>
    </row>
    <row r="287" spans="2:17">
      <c r="B287" t="s">
        <v>3766</v>
      </c>
      <c r="C287" t="s">
        <v>3245</v>
      </c>
      <c r="D287" t="s">
        <v>3775</v>
      </c>
      <c r="E287" t="s">
        <v>3246</v>
      </c>
      <c r="F287" t="s">
        <v>457</v>
      </c>
      <c r="G287" t="s">
        <v>1093</v>
      </c>
      <c r="H287" t="s">
        <v>211</v>
      </c>
      <c r="I287">
        <v>5.59</v>
      </c>
      <c r="J287" t="s">
        <v>105</v>
      </c>
      <c r="K287" s="79">
        <v>2.2499999999999999E-2</v>
      </c>
      <c r="L287" s="79">
        <v>0</v>
      </c>
      <c r="M287" s="78">
        <v>98100</v>
      </c>
      <c r="N287" s="78">
        <v>107.71366335436289</v>
      </c>
      <c r="O287" s="78">
        <v>105.66710375063001</v>
      </c>
      <c r="P287" s="79">
        <v>5.9999999999999995E-4</v>
      </c>
      <c r="Q287" s="79">
        <v>0</v>
      </c>
    </row>
    <row r="288" spans="2:17">
      <c r="B288" t="s">
        <v>3766</v>
      </c>
      <c r="C288" t="s">
        <v>3245</v>
      </c>
      <c r="D288" t="s">
        <v>3776</v>
      </c>
      <c r="E288" t="s">
        <v>3246</v>
      </c>
      <c r="F288" t="s">
        <v>457</v>
      </c>
      <c r="G288" t="s">
        <v>1093</v>
      </c>
      <c r="H288" t="s">
        <v>211</v>
      </c>
      <c r="I288">
        <v>5.59</v>
      </c>
      <c r="J288" t="s">
        <v>105</v>
      </c>
      <c r="K288" s="79">
        <v>2.2499999999999999E-2</v>
      </c>
      <c r="L288" s="79">
        <v>0</v>
      </c>
      <c r="M288" s="78">
        <v>96880</v>
      </c>
      <c r="N288" s="78">
        <v>107.7136633543621</v>
      </c>
      <c r="O288" s="78">
        <v>104.35299705770601</v>
      </c>
      <c r="P288" s="79">
        <v>5.9999999999999995E-4</v>
      </c>
      <c r="Q288" s="79">
        <v>0</v>
      </c>
    </row>
    <row r="289" spans="2:17">
      <c r="B289" t="s">
        <v>3766</v>
      </c>
      <c r="C289" t="s">
        <v>3245</v>
      </c>
      <c r="D289" t="s">
        <v>3777</v>
      </c>
      <c r="E289" t="s">
        <v>3246</v>
      </c>
      <c r="F289" t="s">
        <v>457</v>
      </c>
      <c r="G289" t="s">
        <v>1093</v>
      </c>
      <c r="H289" t="s">
        <v>211</v>
      </c>
      <c r="I289">
        <v>5.59</v>
      </c>
      <c r="J289" t="s">
        <v>105</v>
      </c>
      <c r="K289" s="79">
        <v>2.2499999999999999E-2</v>
      </c>
      <c r="L289" s="79">
        <v>0</v>
      </c>
      <c r="M289" s="78">
        <v>90870</v>
      </c>
      <c r="N289" s="78">
        <v>107.71366335436238</v>
      </c>
      <c r="O289" s="78">
        <v>97.879405890109098</v>
      </c>
      <c r="P289" s="79">
        <v>5.0000000000000001E-4</v>
      </c>
      <c r="Q289" s="79">
        <v>0</v>
      </c>
    </row>
    <row r="290" spans="2:17">
      <c r="B290" t="s">
        <v>3778</v>
      </c>
      <c r="C290" t="s">
        <v>3245</v>
      </c>
      <c r="D290" t="s">
        <v>3779</v>
      </c>
      <c r="E290" t="s">
        <v>3246</v>
      </c>
      <c r="F290" t="s">
        <v>457</v>
      </c>
      <c r="G290" t="s">
        <v>3780</v>
      </c>
      <c r="H290" t="s">
        <v>211</v>
      </c>
      <c r="I290">
        <v>2.42</v>
      </c>
      <c r="J290" t="s">
        <v>105</v>
      </c>
      <c r="K290" s="79">
        <v>2.2499999999999999E-2</v>
      </c>
      <c r="L290" s="79">
        <v>0</v>
      </c>
      <c r="M290" s="78">
        <v>44525.8</v>
      </c>
      <c r="N290" s="78">
        <v>103.37662445107151</v>
      </c>
      <c r="O290" s="78">
        <v>46.0292690498352</v>
      </c>
      <c r="P290" s="79">
        <v>2.9999999999999997E-4</v>
      </c>
      <c r="Q290" s="79">
        <v>0</v>
      </c>
    </row>
    <row r="291" spans="2:17">
      <c r="B291" t="s">
        <v>3778</v>
      </c>
      <c r="C291" t="s">
        <v>3245</v>
      </c>
      <c r="D291" t="s">
        <v>3781</v>
      </c>
      <c r="E291" t="s">
        <v>3246</v>
      </c>
      <c r="F291" t="s">
        <v>457</v>
      </c>
      <c r="G291" t="s">
        <v>3780</v>
      </c>
      <c r="H291" t="s">
        <v>211</v>
      </c>
      <c r="I291">
        <v>2.42</v>
      </c>
      <c r="J291" t="s">
        <v>105</v>
      </c>
      <c r="K291" s="79">
        <v>2.2499999999999999E-2</v>
      </c>
      <c r="L291" s="79">
        <v>0</v>
      </c>
      <c r="M291" s="78">
        <v>121895.03999999999</v>
      </c>
      <c r="N291" s="78">
        <v>103.37662445107118</v>
      </c>
      <c r="O291" s="78">
        <v>126.010977725283</v>
      </c>
      <c r="P291" s="79">
        <v>6.9999999999999999E-4</v>
      </c>
      <c r="Q291" s="79">
        <v>0</v>
      </c>
    </row>
    <row r="292" spans="2:17">
      <c r="B292" t="s">
        <v>3782</v>
      </c>
      <c r="C292" t="s">
        <v>3245</v>
      </c>
      <c r="D292" t="s">
        <v>3783</v>
      </c>
      <c r="E292" t="s">
        <v>3246</v>
      </c>
      <c r="F292" t="s">
        <v>457</v>
      </c>
      <c r="G292" t="s">
        <v>404</v>
      </c>
      <c r="H292" t="s">
        <v>211</v>
      </c>
      <c r="I292">
        <v>0.94</v>
      </c>
      <c r="J292" t="s">
        <v>105</v>
      </c>
      <c r="K292" s="79">
        <v>2.2499999999999999E-2</v>
      </c>
      <c r="L292" s="79">
        <v>0</v>
      </c>
      <c r="M292" s="78">
        <v>136878</v>
      </c>
      <c r="N292" s="78">
        <v>101.37380281781294</v>
      </c>
      <c r="O292" s="78">
        <v>138.75843382096599</v>
      </c>
      <c r="P292" s="79">
        <v>8.0000000000000004E-4</v>
      </c>
      <c r="Q292" s="79">
        <v>0</v>
      </c>
    </row>
    <row r="293" spans="2:17">
      <c r="B293" t="s">
        <v>3784</v>
      </c>
      <c r="C293" t="s">
        <v>3245</v>
      </c>
      <c r="D293" t="s">
        <v>3785</v>
      </c>
      <c r="E293" t="s">
        <v>3246</v>
      </c>
      <c r="F293" t="s">
        <v>457</v>
      </c>
      <c r="G293" t="s">
        <v>828</v>
      </c>
      <c r="H293" t="s">
        <v>211</v>
      </c>
      <c r="I293">
        <v>4.6900000000000004</v>
      </c>
      <c r="J293" t="s">
        <v>105</v>
      </c>
      <c r="K293" s="79">
        <v>2.2499999999999999E-2</v>
      </c>
      <c r="L293" s="79">
        <v>0</v>
      </c>
      <c r="M293" s="78">
        <v>49500</v>
      </c>
      <c r="N293" s="78">
        <v>106.54304176694021</v>
      </c>
      <c r="O293" s="78">
        <v>52.738805674635401</v>
      </c>
      <c r="P293" s="79">
        <v>2.9999999999999997E-4</v>
      </c>
      <c r="Q293" s="79">
        <v>0</v>
      </c>
    </row>
    <row r="294" spans="2:17">
      <c r="B294" t="s">
        <v>3784</v>
      </c>
      <c r="C294" t="s">
        <v>3245</v>
      </c>
      <c r="D294" t="s">
        <v>3786</v>
      </c>
      <c r="E294" t="s">
        <v>3246</v>
      </c>
      <c r="F294" t="s">
        <v>457</v>
      </c>
      <c r="G294" t="s">
        <v>828</v>
      </c>
      <c r="H294" t="s">
        <v>211</v>
      </c>
      <c r="I294">
        <v>4.6900000000000004</v>
      </c>
      <c r="J294" t="s">
        <v>105</v>
      </c>
      <c r="K294" s="79">
        <v>2.2499999999999999E-2</v>
      </c>
      <c r="L294" s="79">
        <v>0</v>
      </c>
      <c r="M294" s="78">
        <v>49500</v>
      </c>
      <c r="N294" s="78">
        <v>106.54304176694021</v>
      </c>
      <c r="O294" s="78">
        <v>52.738805674635401</v>
      </c>
      <c r="P294" s="79">
        <v>2.9999999999999997E-4</v>
      </c>
      <c r="Q294" s="79">
        <v>0</v>
      </c>
    </row>
    <row r="295" spans="2:17">
      <c r="B295" t="s">
        <v>3784</v>
      </c>
      <c r="C295" t="s">
        <v>3245</v>
      </c>
      <c r="D295" t="s">
        <v>3787</v>
      </c>
      <c r="E295" t="s">
        <v>3246</v>
      </c>
      <c r="F295" t="s">
        <v>457</v>
      </c>
      <c r="G295" t="s">
        <v>1706</v>
      </c>
      <c r="H295" t="s">
        <v>211</v>
      </c>
      <c r="I295">
        <v>5.36</v>
      </c>
      <c r="J295" t="s">
        <v>105</v>
      </c>
      <c r="K295" s="79">
        <v>2.2499999999999999E-2</v>
      </c>
      <c r="L295" s="79">
        <v>0</v>
      </c>
      <c r="M295" s="78">
        <v>24517</v>
      </c>
      <c r="N295" s="78">
        <v>107.4922075898601</v>
      </c>
      <c r="O295" s="78">
        <v>26.353864534806</v>
      </c>
      <c r="P295" s="79">
        <v>1E-4</v>
      </c>
      <c r="Q295" s="79">
        <v>0</v>
      </c>
    </row>
    <row r="296" spans="2:17">
      <c r="B296" t="s">
        <v>3784</v>
      </c>
      <c r="C296" t="s">
        <v>3245</v>
      </c>
      <c r="D296" t="s">
        <v>3788</v>
      </c>
      <c r="E296" t="s">
        <v>3246</v>
      </c>
      <c r="F296" t="s">
        <v>457</v>
      </c>
      <c r="G296" t="s">
        <v>1706</v>
      </c>
      <c r="H296" t="s">
        <v>211</v>
      </c>
      <c r="I296">
        <v>5.36</v>
      </c>
      <c r="J296" t="s">
        <v>105</v>
      </c>
      <c r="K296" s="79">
        <v>2.2499999999999999E-2</v>
      </c>
      <c r="L296" s="79">
        <v>0</v>
      </c>
      <c r="M296" s="78">
        <v>24163</v>
      </c>
      <c r="N296" s="78">
        <v>107.49220758986012</v>
      </c>
      <c r="O296" s="78">
        <v>25.9733421199379</v>
      </c>
      <c r="P296" s="79">
        <v>1E-4</v>
      </c>
      <c r="Q296" s="79">
        <v>0</v>
      </c>
    </row>
    <row r="297" spans="2:17">
      <c r="B297" t="s">
        <v>3789</v>
      </c>
      <c r="C297" t="s">
        <v>3245</v>
      </c>
      <c r="D297" t="s">
        <v>3790</v>
      </c>
      <c r="E297" t="s">
        <v>3246</v>
      </c>
      <c r="F297" t="s">
        <v>457</v>
      </c>
      <c r="G297" t="s">
        <v>828</v>
      </c>
      <c r="H297" t="s">
        <v>211</v>
      </c>
      <c r="I297">
        <v>2.42</v>
      </c>
      <c r="J297" t="s">
        <v>105</v>
      </c>
      <c r="K297" s="79">
        <v>2.2499999999999999E-2</v>
      </c>
      <c r="L297" s="79">
        <v>0</v>
      </c>
      <c r="M297" s="78">
        <v>20000.04</v>
      </c>
      <c r="N297" s="78">
        <v>103.37662445107159</v>
      </c>
      <c r="O297" s="78">
        <v>20.675366240864101</v>
      </c>
      <c r="P297" s="79">
        <v>1E-4</v>
      </c>
      <c r="Q297" s="79">
        <v>0</v>
      </c>
    </row>
    <row r="298" spans="2:17">
      <c r="B298" t="s">
        <v>3789</v>
      </c>
      <c r="C298" t="s">
        <v>3245</v>
      </c>
      <c r="D298" t="s">
        <v>3791</v>
      </c>
      <c r="E298" t="s">
        <v>3246</v>
      </c>
      <c r="F298" t="s">
        <v>457</v>
      </c>
      <c r="G298" t="s">
        <v>828</v>
      </c>
      <c r="H298" t="s">
        <v>211</v>
      </c>
      <c r="I298">
        <v>2.42</v>
      </c>
      <c r="J298" t="s">
        <v>105</v>
      </c>
      <c r="K298" s="79">
        <v>2.2499999999999999E-2</v>
      </c>
      <c r="L298" s="79">
        <v>0</v>
      </c>
      <c r="M298" s="78">
        <v>19166.7</v>
      </c>
      <c r="N298" s="78">
        <v>103.37662445107139</v>
      </c>
      <c r="O298" s="78">
        <v>19.813887478663499</v>
      </c>
      <c r="P298" s="79">
        <v>1E-4</v>
      </c>
      <c r="Q298" s="79">
        <v>0</v>
      </c>
    </row>
    <row r="299" spans="2:17">
      <c r="B299" t="s">
        <v>3789</v>
      </c>
      <c r="C299" t="s">
        <v>3245</v>
      </c>
      <c r="D299" t="s">
        <v>3792</v>
      </c>
      <c r="E299" t="s">
        <v>3246</v>
      </c>
      <c r="F299" t="s">
        <v>457</v>
      </c>
      <c r="G299" t="s">
        <v>828</v>
      </c>
      <c r="H299" t="s">
        <v>211</v>
      </c>
      <c r="I299">
        <v>2.42</v>
      </c>
      <c r="J299" t="s">
        <v>105</v>
      </c>
      <c r="K299" s="79">
        <v>2.2499999999999999E-2</v>
      </c>
      <c r="L299" s="79">
        <v>0</v>
      </c>
      <c r="M299" s="78">
        <v>19166.7</v>
      </c>
      <c r="N299" s="78">
        <v>103.37662445107139</v>
      </c>
      <c r="O299" s="78">
        <v>19.813887478663499</v>
      </c>
      <c r="P299" s="79">
        <v>1E-4</v>
      </c>
      <c r="Q299" s="79">
        <v>0</v>
      </c>
    </row>
    <row r="300" spans="2:17">
      <c r="B300" t="s">
        <v>3793</v>
      </c>
      <c r="C300" t="s">
        <v>3245</v>
      </c>
      <c r="D300" t="s">
        <v>3794</v>
      </c>
      <c r="E300" t="s">
        <v>3246</v>
      </c>
      <c r="F300" t="s">
        <v>457</v>
      </c>
      <c r="G300" t="s">
        <v>458</v>
      </c>
      <c r="H300" t="s">
        <v>211</v>
      </c>
      <c r="I300">
        <v>4.6900000000000004</v>
      </c>
      <c r="J300" t="s">
        <v>105</v>
      </c>
      <c r="K300" s="79">
        <v>2.2499999999999999E-2</v>
      </c>
      <c r="L300" s="79">
        <v>0</v>
      </c>
      <c r="M300" s="78">
        <v>115572</v>
      </c>
      <c r="N300" s="78">
        <v>106.54304176694009</v>
      </c>
      <c r="O300" s="78">
        <v>123.133924230888</v>
      </c>
      <c r="P300" s="79">
        <v>6.9999999999999999E-4</v>
      </c>
      <c r="Q300" s="79">
        <v>0</v>
      </c>
    </row>
    <row r="301" spans="2:17">
      <c r="B301" t="s">
        <v>3793</v>
      </c>
      <c r="C301" t="s">
        <v>3245</v>
      </c>
      <c r="D301" t="s">
        <v>3795</v>
      </c>
      <c r="E301" t="s">
        <v>3246</v>
      </c>
      <c r="F301" t="s">
        <v>457</v>
      </c>
      <c r="G301" t="s">
        <v>458</v>
      </c>
      <c r="H301" t="s">
        <v>211</v>
      </c>
      <c r="I301">
        <v>4.6900000000000004</v>
      </c>
      <c r="J301" t="s">
        <v>105</v>
      </c>
      <c r="K301" s="79">
        <v>2.2499999999999999E-2</v>
      </c>
      <c r="L301" s="79">
        <v>0</v>
      </c>
      <c r="M301" s="78">
        <v>202930</v>
      </c>
      <c r="N301" s="78">
        <v>106.54304176694032</v>
      </c>
      <c r="O301" s="78">
        <v>216.20779465765199</v>
      </c>
      <c r="P301" s="79">
        <v>1.1999999999999999E-3</v>
      </c>
      <c r="Q301" s="79">
        <v>0</v>
      </c>
    </row>
    <row r="302" spans="2:17">
      <c r="B302" t="s">
        <v>3793</v>
      </c>
      <c r="C302" t="s">
        <v>3245</v>
      </c>
      <c r="D302" t="s">
        <v>3796</v>
      </c>
      <c r="E302" t="s">
        <v>3246</v>
      </c>
      <c r="F302" t="s">
        <v>457</v>
      </c>
      <c r="G302" t="s">
        <v>458</v>
      </c>
      <c r="H302" t="s">
        <v>211</v>
      </c>
      <c r="I302">
        <v>4.6900000000000004</v>
      </c>
      <c r="J302" t="s">
        <v>105</v>
      </c>
      <c r="K302" s="79">
        <v>2.2499999999999999E-2</v>
      </c>
      <c r="L302" s="79">
        <v>0</v>
      </c>
      <c r="M302" s="78">
        <v>204185</v>
      </c>
      <c r="N302" s="78">
        <v>106.54304176694028</v>
      </c>
      <c r="O302" s="78">
        <v>217.544909831827</v>
      </c>
      <c r="P302" s="79">
        <v>1.1999999999999999E-3</v>
      </c>
      <c r="Q302" s="79">
        <v>0</v>
      </c>
    </row>
    <row r="303" spans="2:17">
      <c r="B303" t="s">
        <v>3797</v>
      </c>
      <c r="C303" t="s">
        <v>3245</v>
      </c>
      <c r="D303" t="s">
        <v>3798</v>
      </c>
      <c r="E303" t="s">
        <v>3246</v>
      </c>
      <c r="F303" t="s">
        <v>457</v>
      </c>
      <c r="G303" t="s">
        <v>817</v>
      </c>
      <c r="H303" t="s">
        <v>211</v>
      </c>
      <c r="I303">
        <v>0.03</v>
      </c>
      <c r="J303" t="s">
        <v>105</v>
      </c>
      <c r="K303" s="79">
        <v>2.2499999999999999E-2</v>
      </c>
      <c r="L303" s="79">
        <v>0</v>
      </c>
      <c r="M303" s="78">
        <v>3989.3</v>
      </c>
      <c r="N303" s="78">
        <v>100.16565620197855</v>
      </c>
      <c r="O303" s="78">
        <v>3.99590852286553</v>
      </c>
      <c r="P303" s="79">
        <v>0</v>
      </c>
      <c r="Q303" s="79">
        <v>0</v>
      </c>
    </row>
    <row r="304" spans="2:17">
      <c r="B304" t="s">
        <v>3799</v>
      </c>
      <c r="C304" t="s">
        <v>3245</v>
      </c>
      <c r="D304" t="s">
        <v>3800</v>
      </c>
      <c r="E304" t="s">
        <v>3246</v>
      </c>
      <c r="F304" t="s">
        <v>457</v>
      </c>
      <c r="G304" t="s">
        <v>3801</v>
      </c>
      <c r="H304" t="s">
        <v>211</v>
      </c>
      <c r="I304">
        <v>1.9</v>
      </c>
      <c r="J304" t="s">
        <v>105</v>
      </c>
      <c r="K304" s="79">
        <v>2.2499999999999999E-2</v>
      </c>
      <c r="L304" s="79">
        <v>0</v>
      </c>
      <c r="M304" s="78">
        <v>17564</v>
      </c>
      <c r="N304" s="78">
        <v>102.68428555127534</v>
      </c>
      <c r="O304" s="78">
        <v>18.035467914226</v>
      </c>
      <c r="P304" s="79">
        <v>1E-4</v>
      </c>
      <c r="Q304" s="79">
        <v>0</v>
      </c>
    </row>
    <row r="305" spans="2:17">
      <c r="B305" t="s">
        <v>3799</v>
      </c>
      <c r="C305" t="s">
        <v>3245</v>
      </c>
      <c r="D305" t="s">
        <v>3802</v>
      </c>
      <c r="E305" t="s">
        <v>3246</v>
      </c>
      <c r="F305" t="s">
        <v>457</v>
      </c>
      <c r="G305" t="s">
        <v>3801</v>
      </c>
      <c r="H305" t="s">
        <v>211</v>
      </c>
      <c r="I305">
        <v>1.9</v>
      </c>
      <c r="J305" t="s">
        <v>105</v>
      </c>
      <c r="K305" s="79">
        <v>2.2499999999999999E-2</v>
      </c>
      <c r="L305" s="79">
        <v>0</v>
      </c>
      <c r="M305" s="78">
        <v>26110</v>
      </c>
      <c r="N305" s="78">
        <v>102.68428555127538</v>
      </c>
      <c r="O305" s="78">
        <v>26.810866957438002</v>
      </c>
      <c r="P305" s="79">
        <v>1E-4</v>
      </c>
      <c r="Q305" s="79">
        <v>0</v>
      </c>
    </row>
    <row r="306" spans="2:17">
      <c r="B306" t="s">
        <v>3799</v>
      </c>
      <c r="C306" t="s">
        <v>3245</v>
      </c>
      <c r="D306" t="s">
        <v>3803</v>
      </c>
      <c r="E306" t="s">
        <v>3246</v>
      </c>
      <c r="F306" t="s">
        <v>457</v>
      </c>
      <c r="G306" t="s">
        <v>3801</v>
      </c>
      <c r="H306" t="s">
        <v>211</v>
      </c>
      <c r="I306">
        <v>1.9</v>
      </c>
      <c r="J306" t="s">
        <v>105</v>
      </c>
      <c r="K306" s="79">
        <v>2.2499999999999999E-2</v>
      </c>
      <c r="L306" s="79">
        <v>0</v>
      </c>
      <c r="M306" s="78">
        <v>26326</v>
      </c>
      <c r="N306" s="78">
        <v>102.68428555127517</v>
      </c>
      <c r="O306" s="78">
        <v>27.032665014228701</v>
      </c>
      <c r="P306" s="79">
        <v>1E-4</v>
      </c>
      <c r="Q306" s="79">
        <v>0</v>
      </c>
    </row>
    <row r="307" spans="2:17">
      <c r="B307" t="s">
        <v>3804</v>
      </c>
      <c r="C307" t="s">
        <v>3245</v>
      </c>
      <c r="D307" t="s">
        <v>3805</v>
      </c>
      <c r="E307" t="s">
        <v>3246</v>
      </c>
      <c r="F307" t="s">
        <v>457</v>
      </c>
      <c r="G307" t="s">
        <v>3806</v>
      </c>
      <c r="H307" t="s">
        <v>211</v>
      </c>
      <c r="I307">
        <v>2.46</v>
      </c>
      <c r="J307" t="s">
        <v>105</v>
      </c>
      <c r="K307" s="79">
        <v>2.2499999999999999E-2</v>
      </c>
      <c r="L307" s="79">
        <v>0</v>
      </c>
      <c r="M307" s="78">
        <v>31347.21</v>
      </c>
      <c r="N307" s="78">
        <v>103.43029384299464</v>
      </c>
      <c r="O307" s="78">
        <v>32.422511414580597</v>
      </c>
      <c r="P307" s="79">
        <v>2.0000000000000001E-4</v>
      </c>
      <c r="Q307" s="79">
        <v>0</v>
      </c>
    </row>
    <row r="308" spans="2:17">
      <c r="B308" t="s">
        <v>3807</v>
      </c>
      <c r="C308" t="s">
        <v>3245</v>
      </c>
      <c r="D308" t="s">
        <v>3808</v>
      </c>
      <c r="E308" t="s">
        <v>3246</v>
      </c>
      <c r="F308" t="s">
        <v>457</v>
      </c>
      <c r="G308" t="s">
        <v>3809</v>
      </c>
      <c r="H308" t="s">
        <v>211</v>
      </c>
      <c r="I308">
        <v>4.7699999999999996</v>
      </c>
      <c r="J308" t="s">
        <v>105</v>
      </c>
      <c r="K308" s="79">
        <v>2.2499999999999999E-2</v>
      </c>
      <c r="L308" s="79">
        <v>0</v>
      </c>
      <c r="M308" s="78">
        <v>168759</v>
      </c>
      <c r="N308" s="78">
        <v>106.65045774130921</v>
      </c>
      <c r="O308" s="78">
        <v>179.982245979656</v>
      </c>
      <c r="P308" s="79">
        <v>1E-3</v>
      </c>
      <c r="Q308" s="79">
        <v>0</v>
      </c>
    </row>
    <row r="309" spans="2:17">
      <c r="B309" t="s">
        <v>3810</v>
      </c>
      <c r="C309" t="s">
        <v>3245</v>
      </c>
      <c r="D309" t="s">
        <v>3811</v>
      </c>
      <c r="E309" t="s">
        <v>3246</v>
      </c>
      <c r="F309" t="s">
        <v>457</v>
      </c>
      <c r="G309" t="s">
        <v>3388</v>
      </c>
      <c r="H309" t="s">
        <v>211</v>
      </c>
      <c r="I309">
        <v>4.7699999999999996</v>
      </c>
      <c r="J309" t="s">
        <v>105</v>
      </c>
      <c r="K309" s="79">
        <v>2.2499999999999999E-2</v>
      </c>
      <c r="L309" s="79">
        <v>0</v>
      </c>
      <c r="M309" s="78">
        <v>85000</v>
      </c>
      <c r="N309" s="78">
        <v>106.65045774130894</v>
      </c>
      <c r="O309" s="78">
        <v>90.652889080112601</v>
      </c>
      <c r="P309" s="79">
        <v>5.0000000000000001E-4</v>
      </c>
      <c r="Q309" s="79">
        <v>0</v>
      </c>
    </row>
    <row r="310" spans="2:17">
      <c r="B310" t="s">
        <v>3810</v>
      </c>
      <c r="C310" t="s">
        <v>3245</v>
      </c>
      <c r="D310" t="s">
        <v>3812</v>
      </c>
      <c r="E310" t="s">
        <v>3246</v>
      </c>
      <c r="F310" t="s">
        <v>457</v>
      </c>
      <c r="G310" t="s">
        <v>3388</v>
      </c>
      <c r="H310" t="s">
        <v>211</v>
      </c>
      <c r="I310">
        <v>4.7699999999999996</v>
      </c>
      <c r="J310" t="s">
        <v>105</v>
      </c>
      <c r="K310" s="79">
        <v>2.2499999999999999E-2</v>
      </c>
      <c r="L310" s="79">
        <v>0</v>
      </c>
      <c r="M310" s="78">
        <v>85000</v>
      </c>
      <c r="N310" s="78">
        <v>106.65045774130894</v>
      </c>
      <c r="O310" s="78">
        <v>90.652889080112601</v>
      </c>
      <c r="P310" s="79">
        <v>5.0000000000000001E-4</v>
      </c>
      <c r="Q310" s="79">
        <v>0</v>
      </c>
    </row>
    <row r="311" spans="2:17">
      <c r="B311" t="s">
        <v>3813</v>
      </c>
      <c r="C311" t="s">
        <v>3245</v>
      </c>
      <c r="D311" t="s">
        <v>3814</v>
      </c>
      <c r="E311" t="s">
        <v>3246</v>
      </c>
      <c r="F311" t="s">
        <v>457</v>
      </c>
      <c r="G311" t="s">
        <v>3388</v>
      </c>
      <c r="H311" t="s">
        <v>211</v>
      </c>
      <c r="I311">
        <v>4.7699999999999996</v>
      </c>
      <c r="J311" t="s">
        <v>105</v>
      </c>
      <c r="K311" s="79">
        <v>2.2499999999999999E-2</v>
      </c>
      <c r="L311" s="79">
        <v>0</v>
      </c>
      <c r="M311" s="78">
        <v>247363</v>
      </c>
      <c r="N311" s="78">
        <v>106.65045774130893</v>
      </c>
      <c r="O311" s="78">
        <v>263.81377178263398</v>
      </c>
      <c r="P311" s="79">
        <v>1.5E-3</v>
      </c>
      <c r="Q311" s="79">
        <v>0</v>
      </c>
    </row>
    <row r="312" spans="2:17">
      <c r="B312" t="s">
        <v>3813</v>
      </c>
      <c r="C312" t="s">
        <v>3245</v>
      </c>
      <c r="D312" t="s">
        <v>3815</v>
      </c>
      <c r="E312" t="s">
        <v>3246</v>
      </c>
      <c r="F312" t="s">
        <v>457</v>
      </c>
      <c r="G312" t="s">
        <v>3388</v>
      </c>
      <c r="H312" t="s">
        <v>211</v>
      </c>
      <c r="I312">
        <v>4.7699999999999996</v>
      </c>
      <c r="J312" t="s">
        <v>105</v>
      </c>
      <c r="K312" s="79">
        <v>2.2499999999999999E-2</v>
      </c>
      <c r="L312" s="79">
        <v>0</v>
      </c>
      <c r="M312" s="78">
        <v>247935</v>
      </c>
      <c r="N312" s="78">
        <v>106.65045774130881</v>
      </c>
      <c r="O312" s="78">
        <v>264.42381240091402</v>
      </c>
      <c r="P312" s="79">
        <v>1.5E-3</v>
      </c>
      <c r="Q312" s="79">
        <v>0</v>
      </c>
    </row>
    <row r="313" spans="2:17">
      <c r="B313" t="s">
        <v>3816</v>
      </c>
      <c r="C313" t="s">
        <v>3245</v>
      </c>
      <c r="D313" t="s">
        <v>3817</v>
      </c>
      <c r="E313" t="s">
        <v>3246</v>
      </c>
      <c r="F313" t="s">
        <v>457</v>
      </c>
      <c r="G313" t="s">
        <v>3388</v>
      </c>
      <c r="H313" t="s">
        <v>211</v>
      </c>
      <c r="I313">
        <v>4.7699999999999996</v>
      </c>
      <c r="J313" t="s">
        <v>105</v>
      </c>
      <c r="K313" s="79">
        <v>2.2499999999999999E-2</v>
      </c>
      <c r="L313" s="79">
        <v>0</v>
      </c>
      <c r="M313" s="78">
        <v>353399</v>
      </c>
      <c r="N313" s="78">
        <v>106.65045774130883</v>
      </c>
      <c r="O313" s="78">
        <v>376.90165115320798</v>
      </c>
      <c r="P313" s="79">
        <v>2.0999999999999999E-3</v>
      </c>
      <c r="Q313" s="79">
        <v>0</v>
      </c>
    </row>
    <row r="314" spans="2:17">
      <c r="B314" t="s">
        <v>3816</v>
      </c>
      <c r="C314" t="s">
        <v>3245</v>
      </c>
      <c r="D314" t="s">
        <v>3818</v>
      </c>
      <c r="E314" t="s">
        <v>3246</v>
      </c>
      <c r="F314" t="s">
        <v>457</v>
      </c>
      <c r="G314" t="s">
        <v>3388</v>
      </c>
      <c r="H314" t="s">
        <v>211</v>
      </c>
      <c r="I314">
        <v>4.7699999999999996</v>
      </c>
      <c r="J314" t="s">
        <v>105</v>
      </c>
      <c r="K314" s="79">
        <v>2.2499999999999999E-2</v>
      </c>
      <c r="L314" s="79">
        <v>0</v>
      </c>
      <c r="M314" s="78">
        <v>355030</v>
      </c>
      <c r="N314" s="78">
        <v>106.6504577413089</v>
      </c>
      <c r="O314" s="78">
        <v>378.64112011896901</v>
      </c>
      <c r="P314" s="79">
        <v>2.0999999999999999E-3</v>
      </c>
      <c r="Q314" s="79">
        <v>0</v>
      </c>
    </row>
    <row r="315" spans="2:17">
      <c r="B315" t="s">
        <v>3819</v>
      </c>
      <c r="C315" t="s">
        <v>3245</v>
      </c>
      <c r="D315" t="s">
        <v>3820</v>
      </c>
      <c r="E315" t="s">
        <v>3246</v>
      </c>
      <c r="F315" t="s">
        <v>457</v>
      </c>
      <c r="G315" t="s">
        <v>3821</v>
      </c>
      <c r="H315" t="s">
        <v>211</v>
      </c>
      <c r="I315">
        <v>3.86</v>
      </c>
      <c r="J315" t="s">
        <v>105</v>
      </c>
      <c r="K315" s="79">
        <v>2.2499999999999999E-2</v>
      </c>
      <c r="L315" s="79">
        <v>0</v>
      </c>
      <c r="M315" s="78">
        <v>31000</v>
      </c>
      <c r="N315" s="78">
        <v>105.37861104849419</v>
      </c>
      <c r="O315" s="78">
        <v>32.667369425033201</v>
      </c>
      <c r="P315" s="79">
        <v>2.0000000000000001E-4</v>
      </c>
      <c r="Q315" s="79">
        <v>0</v>
      </c>
    </row>
    <row r="316" spans="2:17">
      <c r="B316" t="s">
        <v>3819</v>
      </c>
      <c r="C316" t="s">
        <v>3245</v>
      </c>
      <c r="D316" t="s">
        <v>3822</v>
      </c>
      <c r="E316" t="s">
        <v>3246</v>
      </c>
      <c r="F316" t="s">
        <v>457</v>
      </c>
      <c r="G316" t="s">
        <v>3821</v>
      </c>
      <c r="H316" t="s">
        <v>211</v>
      </c>
      <c r="I316">
        <v>3.86</v>
      </c>
      <c r="J316" t="s">
        <v>105</v>
      </c>
      <c r="K316" s="79">
        <v>2.2499999999999999E-2</v>
      </c>
      <c r="L316" s="79">
        <v>0</v>
      </c>
      <c r="M316" s="78">
        <v>31000</v>
      </c>
      <c r="N316" s="78">
        <v>105.37861104849419</v>
      </c>
      <c r="O316" s="78">
        <v>32.667369425033201</v>
      </c>
      <c r="P316" s="79">
        <v>2.0000000000000001E-4</v>
      </c>
      <c r="Q316" s="79">
        <v>0</v>
      </c>
    </row>
    <row r="317" spans="2:17">
      <c r="B317" t="s">
        <v>3823</v>
      </c>
      <c r="C317" t="s">
        <v>3245</v>
      </c>
      <c r="D317" t="s">
        <v>3824</v>
      </c>
      <c r="E317" t="s">
        <v>3246</v>
      </c>
      <c r="F317" t="s">
        <v>457</v>
      </c>
      <c r="G317" t="s">
        <v>3825</v>
      </c>
      <c r="H317" t="s">
        <v>211</v>
      </c>
      <c r="I317">
        <v>2.46</v>
      </c>
      <c r="J317" t="s">
        <v>105</v>
      </c>
      <c r="K317" s="79">
        <v>2.2499999999999999E-2</v>
      </c>
      <c r="L317" s="79">
        <v>0</v>
      </c>
      <c r="M317" s="78">
        <v>2965.29</v>
      </c>
      <c r="N317" s="78">
        <v>103.43029384299479</v>
      </c>
      <c r="O317" s="78">
        <v>3.0670081602969401</v>
      </c>
      <c r="P317" s="79">
        <v>0</v>
      </c>
      <c r="Q317" s="79">
        <v>0</v>
      </c>
    </row>
    <row r="318" spans="2:17">
      <c r="B318" t="s">
        <v>3823</v>
      </c>
      <c r="C318" t="s">
        <v>3245</v>
      </c>
      <c r="D318" t="s">
        <v>3826</v>
      </c>
      <c r="E318" t="s">
        <v>3246</v>
      </c>
      <c r="F318" t="s">
        <v>457</v>
      </c>
      <c r="G318" t="s">
        <v>3825</v>
      </c>
      <c r="H318" t="s">
        <v>211</v>
      </c>
      <c r="I318">
        <v>2.46</v>
      </c>
      <c r="J318" t="s">
        <v>105</v>
      </c>
      <c r="K318" s="79">
        <v>2.2499999999999999E-2</v>
      </c>
      <c r="L318" s="79">
        <v>0</v>
      </c>
      <c r="M318" s="78">
        <v>19486.14</v>
      </c>
      <c r="N318" s="78">
        <v>103.43029384299456</v>
      </c>
      <c r="O318" s="78">
        <v>20.154571860657299</v>
      </c>
      <c r="P318" s="79">
        <v>1E-4</v>
      </c>
      <c r="Q318" s="79">
        <v>0</v>
      </c>
    </row>
    <row r="319" spans="2:17">
      <c r="B319" t="s">
        <v>3823</v>
      </c>
      <c r="C319" t="s">
        <v>3245</v>
      </c>
      <c r="D319" t="s">
        <v>3827</v>
      </c>
      <c r="E319" t="s">
        <v>3246</v>
      </c>
      <c r="F319" t="s">
        <v>457</v>
      </c>
      <c r="G319" t="s">
        <v>3825</v>
      </c>
      <c r="H319" t="s">
        <v>211</v>
      </c>
      <c r="I319">
        <v>2.46</v>
      </c>
      <c r="J319" t="s">
        <v>105</v>
      </c>
      <c r="K319" s="79">
        <v>2.2499999999999999E-2</v>
      </c>
      <c r="L319" s="79">
        <v>0</v>
      </c>
      <c r="M319" s="78">
        <v>6354.13</v>
      </c>
      <c r="N319" s="78">
        <v>103.43029384299471</v>
      </c>
      <c r="O319" s="78">
        <v>6.5720953301658804</v>
      </c>
      <c r="P319" s="79">
        <v>0</v>
      </c>
      <c r="Q319" s="79">
        <v>0</v>
      </c>
    </row>
    <row r="320" spans="2:17">
      <c r="B320" t="s">
        <v>3823</v>
      </c>
      <c r="C320" t="s">
        <v>3245</v>
      </c>
      <c r="D320" t="s">
        <v>3828</v>
      </c>
      <c r="E320" t="s">
        <v>3246</v>
      </c>
      <c r="F320" t="s">
        <v>457</v>
      </c>
      <c r="G320" t="s">
        <v>3825</v>
      </c>
      <c r="H320" t="s">
        <v>211</v>
      </c>
      <c r="I320">
        <v>2.46</v>
      </c>
      <c r="J320" t="s">
        <v>105</v>
      </c>
      <c r="K320" s="79">
        <v>2.2499999999999999E-2</v>
      </c>
      <c r="L320" s="79">
        <v>0</v>
      </c>
      <c r="M320" s="78">
        <v>14826.35</v>
      </c>
      <c r="N320" s="78">
        <v>103.4302938429944</v>
      </c>
      <c r="O320" s="78">
        <v>15.334937371190801</v>
      </c>
      <c r="P320" s="79">
        <v>1E-4</v>
      </c>
      <c r="Q320" s="79">
        <v>0</v>
      </c>
    </row>
    <row r="321" spans="2:17">
      <c r="B321" t="s">
        <v>3829</v>
      </c>
      <c r="C321" t="s">
        <v>3245</v>
      </c>
      <c r="D321" t="s">
        <v>3830</v>
      </c>
      <c r="E321" t="s">
        <v>3246</v>
      </c>
      <c r="F321" t="s">
        <v>457</v>
      </c>
      <c r="G321" t="s">
        <v>732</v>
      </c>
      <c r="H321" t="s">
        <v>211</v>
      </c>
      <c r="I321">
        <v>4.84</v>
      </c>
      <c r="J321" t="s">
        <v>105</v>
      </c>
      <c r="K321" s="79">
        <v>2.2499999999999999E-2</v>
      </c>
      <c r="L321" s="79">
        <v>0</v>
      </c>
      <c r="M321" s="78">
        <v>430000</v>
      </c>
      <c r="N321" s="78">
        <v>106.7581274602221</v>
      </c>
      <c r="O321" s="78">
        <v>459.05994807895502</v>
      </c>
      <c r="P321" s="79">
        <v>2.5000000000000001E-3</v>
      </c>
      <c r="Q321" s="79">
        <v>0</v>
      </c>
    </row>
    <row r="322" spans="2:17">
      <c r="B322" t="s">
        <v>3831</v>
      </c>
      <c r="C322" t="s">
        <v>3245</v>
      </c>
      <c r="D322" t="s">
        <v>3832</v>
      </c>
      <c r="E322" t="s">
        <v>3246</v>
      </c>
      <c r="F322" t="s">
        <v>457</v>
      </c>
      <c r="G322" t="s">
        <v>3833</v>
      </c>
      <c r="H322" t="s">
        <v>211</v>
      </c>
      <c r="I322">
        <v>4.84</v>
      </c>
      <c r="J322" t="s">
        <v>105</v>
      </c>
      <c r="K322" s="79">
        <v>2.2499999999999999E-2</v>
      </c>
      <c r="L322" s="79">
        <v>0</v>
      </c>
      <c r="M322" s="78">
        <v>90324</v>
      </c>
      <c r="N322" s="78">
        <v>106.75812746022198</v>
      </c>
      <c r="O322" s="78">
        <v>96.428211047170905</v>
      </c>
      <c r="P322" s="79">
        <v>5.0000000000000001E-4</v>
      </c>
      <c r="Q322" s="79">
        <v>0</v>
      </c>
    </row>
    <row r="323" spans="2:17">
      <c r="B323" t="s">
        <v>3831</v>
      </c>
      <c r="C323" t="s">
        <v>3245</v>
      </c>
      <c r="D323" t="s">
        <v>3834</v>
      </c>
      <c r="E323" t="s">
        <v>3246</v>
      </c>
      <c r="F323" t="s">
        <v>457</v>
      </c>
      <c r="G323" t="s">
        <v>3833</v>
      </c>
      <c r="H323" t="s">
        <v>211</v>
      </c>
      <c r="I323">
        <v>4.84</v>
      </c>
      <c r="J323" t="s">
        <v>105</v>
      </c>
      <c r="K323" s="79">
        <v>2.2499999999999999E-2</v>
      </c>
      <c r="L323" s="79">
        <v>0</v>
      </c>
      <c r="M323" s="78">
        <v>95676</v>
      </c>
      <c r="N323" s="78">
        <v>106.758127460222</v>
      </c>
      <c r="O323" s="78">
        <v>102.141906028842</v>
      </c>
      <c r="P323" s="79">
        <v>5.9999999999999995E-4</v>
      </c>
      <c r="Q323" s="79">
        <v>0</v>
      </c>
    </row>
    <row r="324" spans="2:17">
      <c r="B324" t="s">
        <v>3835</v>
      </c>
      <c r="C324" t="s">
        <v>3245</v>
      </c>
      <c r="D324" t="s">
        <v>3836</v>
      </c>
      <c r="E324" t="s">
        <v>3246</v>
      </c>
      <c r="F324" t="s">
        <v>457</v>
      </c>
      <c r="G324" t="s">
        <v>802</v>
      </c>
      <c r="H324" t="s">
        <v>211</v>
      </c>
      <c r="I324">
        <v>2.0299999999999998</v>
      </c>
      <c r="J324" t="s">
        <v>105</v>
      </c>
      <c r="K324" s="79">
        <v>2.2499999999999999E-2</v>
      </c>
      <c r="L324" s="79">
        <v>0</v>
      </c>
      <c r="M324" s="78">
        <v>50000</v>
      </c>
      <c r="N324" s="78">
        <v>102.8386189547042</v>
      </c>
      <c r="O324" s="78">
        <v>51.419309477352101</v>
      </c>
      <c r="P324" s="79">
        <v>2.9999999999999997E-4</v>
      </c>
      <c r="Q324" s="79">
        <v>0</v>
      </c>
    </row>
    <row r="325" spans="2:17">
      <c r="B325" t="s">
        <v>3837</v>
      </c>
      <c r="C325" t="s">
        <v>3245</v>
      </c>
      <c r="D325" t="s">
        <v>3838</v>
      </c>
      <c r="E325" t="s">
        <v>3246</v>
      </c>
      <c r="F325" t="s">
        <v>457</v>
      </c>
      <c r="G325" t="s">
        <v>3763</v>
      </c>
      <c r="H325" t="s">
        <v>211</v>
      </c>
      <c r="I325">
        <v>2.5</v>
      </c>
      <c r="J325" t="s">
        <v>105</v>
      </c>
      <c r="K325" s="79">
        <v>2.2499999999999999E-2</v>
      </c>
      <c r="L325" s="79">
        <v>0</v>
      </c>
      <c r="M325" s="78">
        <v>30138.9</v>
      </c>
      <c r="N325" s="78">
        <v>103.48396857043655</v>
      </c>
      <c r="O325" s="78">
        <v>31.1889298034753</v>
      </c>
      <c r="P325" s="79">
        <v>2.0000000000000001E-4</v>
      </c>
      <c r="Q325" s="79">
        <v>0</v>
      </c>
    </row>
    <row r="326" spans="2:17">
      <c r="B326" t="s">
        <v>3837</v>
      </c>
      <c r="C326" t="s">
        <v>3245</v>
      </c>
      <c r="D326" t="s">
        <v>3839</v>
      </c>
      <c r="E326" t="s">
        <v>3246</v>
      </c>
      <c r="F326" t="s">
        <v>457</v>
      </c>
      <c r="G326" t="s">
        <v>3763</v>
      </c>
      <c r="H326" t="s">
        <v>211</v>
      </c>
      <c r="I326">
        <v>2.5</v>
      </c>
      <c r="J326" t="s">
        <v>105</v>
      </c>
      <c r="K326" s="79">
        <v>2.2499999999999999E-2</v>
      </c>
      <c r="L326" s="79">
        <v>0</v>
      </c>
      <c r="M326" s="78">
        <v>30138.9</v>
      </c>
      <c r="N326" s="78">
        <v>103.48396857043655</v>
      </c>
      <c r="O326" s="78">
        <v>31.1889298034753</v>
      </c>
      <c r="P326" s="79">
        <v>2.0000000000000001E-4</v>
      </c>
      <c r="Q326" s="79">
        <v>0</v>
      </c>
    </row>
    <row r="327" spans="2:17">
      <c r="B327" t="s">
        <v>3840</v>
      </c>
      <c r="C327" t="s">
        <v>3245</v>
      </c>
      <c r="D327" t="s">
        <v>3841</v>
      </c>
      <c r="E327" t="s">
        <v>3246</v>
      </c>
      <c r="F327" t="s">
        <v>457</v>
      </c>
      <c r="G327" t="s">
        <v>3842</v>
      </c>
      <c r="H327" t="s">
        <v>211</v>
      </c>
      <c r="I327">
        <v>4.84</v>
      </c>
      <c r="J327" t="s">
        <v>105</v>
      </c>
      <c r="K327" s="79">
        <v>2.2499999999999999E-2</v>
      </c>
      <c r="L327" s="79">
        <v>0</v>
      </c>
      <c r="M327" s="78">
        <v>69531</v>
      </c>
      <c r="N327" s="78">
        <v>106.75812746022206</v>
      </c>
      <c r="O327" s="78">
        <v>74.229993604366996</v>
      </c>
      <c r="P327" s="79">
        <v>4.0000000000000002E-4</v>
      </c>
      <c r="Q327" s="79">
        <v>0</v>
      </c>
    </row>
    <row r="328" spans="2:17">
      <c r="B328" t="s">
        <v>3840</v>
      </c>
      <c r="C328" t="s">
        <v>3245</v>
      </c>
      <c r="D328" t="s">
        <v>3843</v>
      </c>
      <c r="E328" t="s">
        <v>3246</v>
      </c>
      <c r="F328" t="s">
        <v>457</v>
      </c>
      <c r="G328" t="s">
        <v>3842</v>
      </c>
      <c r="H328" t="s">
        <v>211</v>
      </c>
      <c r="I328">
        <v>4.84</v>
      </c>
      <c r="J328" t="s">
        <v>105</v>
      </c>
      <c r="K328" s="79">
        <v>2.2499999999999999E-2</v>
      </c>
      <c r="L328" s="79">
        <v>0</v>
      </c>
      <c r="M328" s="78">
        <v>285138</v>
      </c>
      <c r="N328" s="78">
        <v>106.75812746022207</v>
      </c>
      <c r="O328" s="78">
        <v>304.40798947752802</v>
      </c>
      <c r="P328" s="79">
        <v>1.6999999999999999E-3</v>
      </c>
      <c r="Q328" s="79">
        <v>0</v>
      </c>
    </row>
    <row r="329" spans="2:17">
      <c r="B329" t="s">
        <v>3840</v>
      </c>
      <c r="C329" t="s">
        <v>3245</v>
      </c>
      <c r="D329" t="s">
        <v>3844</v>
      </c>
      <c r="E329" t="s">
        <v>3246</v>
      </c>
      <c r="F329" t="s">
        <v>457</v>
      </c>
      <c r="G329" t="s">
        <v>3842</v>
      </c>
      <c r="H329" t="s">
        <v>211</v>
      </c>
      <c r="I329">
        <v>4.84</v>
      </c>
      <c r="J329" t="s">
        <v>105</v>
      </c>
      <c r="K329" s="79">
        <v>2.2499999999999999E-2</v>
      </c>
      <c r="L329" s="79">
        <v>0</v>
      </c>
      <c r="M329" s="78">
        <v>104458</v>
      </c>
      <c r="N329" s="78">
        <v>106.75812746022228</v>
      </c>
      <c r="O329" s="78">
        <v>111.517404782399</v>
      </c>
      <c r="P329" s="79">
        <v>5.9999999999999995E-4</v>
      </c>
      <c r="Q329" s="79">
        <v>0</v>
      </c>
    </row>
    <row r="330" spans="2:17">
      <c r="B330" t="s">
        <v>3840</v>
      </c>
      <c r="C330" t="s">
        <v>3245</v>
      </c>
      <c r="D330" t="s">
        <v>3845</v>
      </c>
      <c r="E330" t="s">
        <v>3246</v>
      </c>
      <c r="F330" t="s">
        <v>457</v>
      </c>
      <c r="G330" t="s">
        <v>3842</v>
      </c>
      <c r="H330" t="s">
        <v>211</v>
      </c>
      <c r="I330">
        <v>4.84</v>
      </c>
      <c r="J330" t="s">
        <v>105</v>
      </c>
      <c r="K330" s="79">
        <v>2.2499999999999999E-2</v>
      </c>
      <c r="L330" s="79">
        <v>0</v>
      </c>
      <c r="M330" s="78">
        <v>240873</v>
      </c>
      <c r="N330" s="78">
        <v>106.7581274602222</v>
      </c>
      <c r="O330" s="78">
        <v>257.15150435726099</v>
      </c>
      <c r="P330" s="79">
        <v>1.4E-3</v>
      </c>
      <c r="Q330" s="79">
        <v>0</v>
      </c>
    </row>
    <row r="331" spans="2:17">
      <c r="B331" t="s">
        <v>3846</v>
      </c>
      <c r="C331" t="s">
        <v>3245</v>
      </c>
      <c r="D331" t="s">
        <v>3847</v>
      </c>
      <c r="E331" t="s">
        <v>3246</v>
      </c>
      <c r="F331" t="s">
        <v>457</v>
      </c>
      <c r="G331" t="s">
        <v>3842</v>
      </c>
      <c r="H331" t="s">
        <v>211</v>
      </c>
      <c r="I331">
        <v>0.19</v>
      </c>
      <c r="J331" t="s">
        <v>105</v>
      </c>
      <c r="K331" s="79">
        <v>2.2499999999999999E-2</v>
      </c>
      <c r="L331" s="79">
        <v>0</v>
      </c>
      <c r="M331" s="78">
        <v>67722</v>
      </c>
      <c r="N331" s="78">
        <v>100.38279391367296</v>
      </c>
      <c r="O331" s="78">
        <v>67.981235694217602</v>
      </c>
      <c r="P331" s="79">
        <v>4.0000000000000002E-4</v>
      </c>
      <c r="Q331" s="79">
        <v>0</v>
      </c>
    </row>
    <row r="332" spans="2:17">
      <c r="B332" t="s">
        <v>3846</v>
      </c>
      <c r="C332" t="s">
        <v>3245</v>
      </c>
      <c r="D332" t="s">
        <v>3848</v>
      </c>
      <c r="E332" t="s">
        <v>3246</v>
      </c>
      <c r="F332" t="s">
        <v>457</v>
      </c>
      <c r="G332" t="s">
        <v>3842</v>
      </c>
      <c r="H332" t="s">
        <v>211</v>
      </c>
      <c r="I332">
        <v>0.19</v>
      </c>
      <c r="J332" t="s">
        <v>105</v>
      </c>
      <c r="K332" s="79">
        <v>2.2499999999999999E-2</v>
      </c>
      <c r="L332" s="79">
        <v>0</v>
      </c>
      <c r="M332" s="78">
        <v>63333</v>
      </c>
      <c r="N332" s="78">
        <v>100.38279391367297</v>
      </c>
      <c r="O332" s="78">
        <v>63.575434869346502</v>
      </c>
      <c r="P332" s="79">
        <v>4.0000000000000002E-4</v>
      </c>
      <c r="Q332" s="79">
        <v>0</v>
      </c>
    </row>
    <row r="333" spans="2:17">
      <c r="B333" t="s">
        <v>3846</v>
      </c>
      <c r="C333" t="s">
        <v>3245</v>
      </c>
      <c r="D333" t="s">
        <v>3849</v>
      </c>
      <c r="E333" t="s">
        <v>3246</v>
      </c>
      <c r="F333" t="s">
        <v>457</v>
      </c>
      <c r="G333" t="s">
        <v>3842</v>
      </c>
      <c r="H333" t="s">
        <v>211</v>
      </c>
      <c r="I333">
        <v>0.19</v>
      </c>
      <c r="J333" t="s">
        <v>105</v>
      </c>
      <c r="K333" s="79">
        <v>2.2499999999999999E-2</v>
      </c>
      <c r="L333" s="79">
        <v>0</v>
      </c>
      <c r="M333" s="78">
        <v>18945</v>
      </c>
      <c r="N333" s="78">
        <v>100.38279391367327</v>
      </c>
      <c r="O333" s="78">
        <v>19.0175203069454</v>
      </c>
      <c r="P333" s="79">
        <v>1E-4</v>
      </c>
      <c r="Q333" s="79">
        <v>0</v>
      </c>
    </row>
    <row r="334" spans="2:17">
      <c r="B334" t="s">
        <v>3850</v>
      </c>
      <c r="C334" t="s">
        <v>3245</v>
      </c>
      <c r="D334" t="s">
        <v>3851</v>
      </c>
      <c r="E334" t="s">
        <v>3246</v>
      </c>
      <c r="F334" t="s">
        <v>457</v>
      </c>
      <c r="G334" t="s">
        <v>3842</v>
      </c>
      <c r="H334" t="s">
        <v>211</v>
      </c>
      <c r="I334">
        <v>2.5</v>
      </c>
      <c r="J334" t="s">
        <v>105</v>
      </c>
      <c r="K334" s="79">
        <v>2.2499999999999999E-2</v>
      </c>
      <c r="L334" s="79">
        <v>0</v>
      </c>
      <c r="M334" s="78">
        <v>86111.1</v>
      </c>
      <c r="N334" s="78">
        <v>103.48396857043645</v>
      </c>
      <c r="O334" s="78">
        <v>89.111183659657101</v>
      </c>
      <c r="P334" s="79">
        <v>5.0000000000000001E-4</v>
      </c>
      <c r="Q334" s="79">
        <v>0</v>
      </c>
    </row>
    <row r="335" spans="2:17">
      <c r="B335" t="s">
        <v>3852</v>
      </c>
      <c r="C335" t="s">
        <v>3245</v>
      </c>
      <c r="D335" t="s">
        <v>3853</v>
      </c>
      <c r="E335" t="s">
        <v>3246</v>
      </c>
      <c r="F335" t="s">
        <v>457</v>
      </c>
      <c r="G335" t="s">
        <v>3842</v>
      </c>
      <c r="H335" t="s">
        <v>211</v>
      </c>
      <c r="I335">
        <v>4.84</v>
      </c>
      <c r="J335" t="s">
        <v>105</v>
      </c>
      <c r="K335" s="79">
        <v>2.2499999999999999E-2</v>
      </c>
      <c r="L335" s="79">
        <v>0</v>
      </c>
      <c r="M335" s="78">
        <v>294000</v>
      </c>
      <c r="N335" s="78">
        <v>106.75812746022211</v>
      </c>
      <c r="O335" s="78">
        <v>313.86889473305303</v>
      </c>
      <c r="P335" s="79">
        <v>1.6999999999999999E-3</v>
      </c>
      <c r="Q335" s="79">
        <v>0</v>
      </c>
    </row>
    <row r="336" spans="2:17">
      <c r="B336" t="s">
        <v>3854</v>
      </c>
      <c r="C336" t="s">
        <v>3245</v>
      </c>
      <c r="D336" t="s">
        <v>3855</v>
      </c>
      <c r="E336" t="s">
        <v>3246</v>
      </c>
      <c r="F336" t="s">
        <v>457</v>
      </c>
      <c r="G336" t="s">
        <v>3856</v>
      </c>
      <c r="H336" t="s">
        <v>211</v>
      </c>
      <c r="I336">
        <v>4.84</v>
      </c>
      <c r="J336" t="s">
        <v>105</v>
      </c>
      <c r="K336" s="79">
        <v>2.2499999999999999E-2</v>
      </c>
      <c r="L336" s="79">
        <v>0</v>
      </c>
      <c r="M336" s="78">
        <v>400000</v>
      </c>
      <c r="N336" s="78">
        <v>106.758127460222</v>
      </c>
      <c r="O336" s="78">
        <v>427.032509840888</v>
      </c>
      <c r="P336" s="79">
        <v>2.3999999999999998E-3</v>
      </c>
      <c r="Q336" s="79">
        <v>0</v>
      </c>
    </row>
    <row r="337" spans="2:17">
      <c r="B337" t="s">
        <v>3857</v>
      </c>
      <c r="C337" t="s">
        <v>3245</v>
      </c>
      <c r="D337" t="s">
        <v>3858</v>
      </c>
      <c r="E337" t="s">
        <v>3246</v>
      </c>
      <c r="F337" t="s">
        <v>457</v>
      </c>
      <c r="G337" t="s">
        <v>3856</v>
      </c>
      <c r="H337" t="s">
        <v>211</v>
      </c>
      <c r="I337">
        <v>2.5</v>
      </c>
      <c r="J337" t="s">
        <v>105</v>
      </c>
      <c r="K337" s="79">
        <v>2.2499999999999999E-2</v>
      </c>
      <c r="L337" s="79">
        <v>0</v>
      </c>
      <c r="M337" s="78">
        <v>37027.800000000003</v>
      </c>
      <c r="N337" s="78">
        <v>103.48396857043626</v>
      </c>
      <c r="O337" s="78">
        <v>38.317836914323998</v>
      </c>
      <c r="P337" s="79">
        <v>2.0000000000000001E-4</v>
      </c>
      <c r="Q337" s="79">
        <v>0</v>
      </c>
    </row>
    <row r="338" spans="2:17">
      <c r="B338" t="s">
        <v>3859</v>
      </c>
      <c r="C338" t="s">
        <v>3245</v>
      </c>
      <c r="D338" t="s">
        <v>3860</v>
      </c>
      <c r="E338" t="s">
        <v>3246</v>
      </c>
      <c r="F338" t="s">
        <v>457</v>
      </c>
      <c r="G338" t="s">
        <v>3856</v>
      </c>
      <c r="H338" t="s">
        <v>211</v>
      </c>
      <c r="I338">
        <v>4.84</v>
      </c>
      <c r="J338" t="s">
        <v>105</v>
      </c>
      <c r="K338" s="79">
        <v>2.2499999999999999E-2</v>
      </c>
      <c r="L338" s="79">
        <v>0</v>
      </c>
      <c r="M338" s="78">
        <v>176191</v>
      </c>
      <c r="N338" s="78">
        <v>106.75812746022214</v>
      </c>
      <c r="O338" s="78">
        <v>188.09821235344</v>
      </c>
      <c r="P338" s="79">
        <v>1E-3</v>
      </c>
      <c r="Q338" s="79">
        <v>0</v>
      </c>
    </row>
    <row r="339" spans="2:17">
      <c r="B339" t="s">
        <v>3861</v>
      </c>
      <c r="C339" t="s">
        <v>3245</v>
      </c>
      <c r="D339" t="s">
        <v>3862</v>
      </c>
      <c r="E339" t="s">
        <v>3246</v>
      </c>
      <c r="F339" t="s">
        <v>457</v>
      </c>
      <c r="G339" t="s">
        <v>671</v>
      </c>
      <c r="H339" t="s">
        <v>211</v>
      </c>
      <c r="I339">
        <v>4.84</v>
      </c>
      <c r="J339" t="s">
        <v>105</v>
      </c>
      <c r="K339" s="79">
        <v>2.2499999999999999E-2</v>
      </c>
      <c r="L339" s="79">
        <v>0</v>
      </c>
      <c r="M339" s="78">
        <v>200000</v>
      </c>
      <c r="N339" s="78">
        <v>106.758127460222</v>
      </c>
      <c r="O339" s="78">
        <v>213.516254920444</v>
      </c>
      <c r="P339" s="79">
        <v>1.1999999999999999E-3</v>
      </c>
      <c r="Q339" s="79">
        <v>0</v>
      </c>
    </row>
    <row r="340" spans="2:17">
      <c r="B340" t="s">
        <v>3863</v>
      </c>
      <c r="C340" t="s">
        <v>3245</v>
      </c>
      <c r="D340" t="s">
        <v>3864</v>
      </c>
      <c r="E340" t="s">
        <v>3246</v>
      </c>
      <c r="F340" t="s">
        <v>457</v>
      </c>
      <c r="G340" t="s">
        <v>671</v>
      </c>
      <c r="H340" t="s">
        <v>211</v>
      </c>
      <c r="I340">
        <v>2.5</v>
      </c>
      <c r="J340" t="s">
        <v>105</v>
      </c>
      <c r="K340" s="79">
        <v>2.2499999999999999E-2</v>
      </c>
      <c r="L340" s="79">
        <v>0</v>
      </c>
      <c r="M340" s="78">
        <v>73194.41</v>
      </c>
      <c r="N340" s="78">
        <v>103.48396857043632</v>
      </c>
      <c r="O340" s="78">
        <v>75.744480239716296</v>
      </c>
      <c r="P340" s="79">
        <v>4.0000000000000002E-4</v>
      </c>
      <c r="Q340" s="79">
        <v>0</v>
      </c>
    </row>
    <row r="341" spans="2:17">
      <c r="B341" t="s">
        <v>3865</v>
      </c>
      <c r="C341" t="s">
        <v>3245</v>
      </c>
      <c r="D341" t="s">
        <v>3866</v>
      </c>
      <c r="E341" t="s">
        <v>3246</v>
      </c>
      <c r="F341" t="s">
        <v>457</v>
      </c>
      <c r="G341" t="s">
        <v>3298</v>
      </c>
      <c r="H341" t="s">
        <v>211</v>
      </c>
      <c r="I341">
        <v>2.0699999999999998</v>
      </c>
      <c r="J341" t="s">
        <v>105</v>
      </c>
      <c r="K341" s="79">
        <v>2.2499999999999999E-2</v>
      </c>
      <c r="L341" s="79">
        <v>0</v>
      </c>
      <c r="M341" s="78">
        <v>76500</v>
      </c>
      <c r="N341" s="78">
        <v>102.89252625553229</v>
      </c>
      <c r="O341" s="78">
        <v>78.712782585482202</v>
      </c>
      <c r="P341" s="79">
        <v>4.0000000000000002E-4</v>
      </c>
      <c r="Q341" s="79">
        <v>0</v>
      </c>
    </row>
    <row r="342" spans="2:17">
      <c r="B342" t="s">
        <v>3867</v>
      </c>
      <c r="C342" t="s">
        <v>3245</v>
      </c>
      <c r="D342" t="s">
        <v>3868</v>
      </c>
      <c r="E342" t="s">
        <v>3246</v>
      </c>
      <c r="F342" t="s">
        <v>457</v>
      </c>
      <c r="G342" t="s">
        <v>3493</v>
      </c>
      <c r="H342" t="s">
        <v>211</v>
      </c>
      <c r="I342">
        <v>4.91</v>
      </c>
      <c r="J342" t="s">
        <v>105</v>
      </c>
      <c r="K342" s="79">
        <v>2.2499999999999999E-2</v>
      </c>
      <c r="L342" s="79">
        <v>0</v>
      </c>
      <c r="M342" s="78">
        <v>49750</v>
      </c>
      <c r="N342" s="78">
        <v>106.85531141190613</v>
      </c>
      <c r="O342" s="78">
        <v>53.160517427423301</v>
      </c>
      <c r="P342" s="79">
        <v>2.9999999999999997E-4</v>
      </c>
      <c r="Q342" s="79">
        <v>0</v>
      </c>
    </row>
    <row r="343" spans="2:17">
      <c r="B343" t="s">
        <v>3867</v>
      </c>
      <c r="C343" t="s">
        <v>3245</v>
      </c>
      <c r="D343" t="s">
        <v>3869</v>
      </c>
      <c r="E343" t="s">
        <v>3246</v>
      </c>
      <c r="F343" t="s">
        <v>457</v>
      </c>
      <c r="G343" t="s">
        <v>3493</v>
      </c>
      <c r="H343" t="s">
        <v>211</v>
      </c>
      <c r="I343">
        <v>4.91</v>
      </c>
      <c r="J343" t="s">
        <v>105</v>
      </c>
      <c r="K343" s="79">
        <v>2.2499999999999999E-2</v>
      </c>
      <c r="L343" s="79">
        <v>0</v>
      </c>
      <c r="M343" s="78">
        <v>49750</v>
      </c>
      <c r="N343" s="78">
        <v>106.85531141190613</v>
      </c>
      <c r="O343" s="78">
        <v>53.160517427423301</v>
      </c>
      <c r="P343" s="79">
        <v>2.9999999999999997E-4</v>
      </c>
      <c r="Q343" s="79">
        <v>0</v>
      </c>
    </row>
    <row r="344" spans="2:17">
      <c r="B344" t="s">
        <v>3870</v>
      </c>
      <c r="C344" t="s">
        <v>3245</v>
      </c>
      <c r="D344" t="s">
        <v>3871</v>
      </c>
      <c r="E344" t="s">
        <v>3246</v>
      </c>
      <c r="F344" t="s">
        <v>457</v>
      </c>
      <c r="G344" t="s">
        <v>3872</v>
      </c>
      <c r="H344" t="s">
        <v>211</v>
      </c>
      <c r="I344">
        <v>4.01</v>
      </c>
      <c r="J344" t="s">
        <v>105</v>
      </c>
      <c r="K344" s="79">
        <v>2.2499999999999999E-2</v>
      </c>
      <c r="L344" s="79">
        <v>0</v>
      </c>
      <c r="M344" s="78">
        <v>39774</v>
      </c>
      <c r="N344" s="78">
        <v>105.58789179167245</v>
      </c>
      <c r="O344" s="78">
        <v>41.9965280812198</v>
      </c>
      <c r="P344" s="79">
        <v>2.0000000000000001E-4</v>
      </c>
      <c r="Q344" s="79">
        <v>0</v>
      </c>
    </row>
    <row r="345" spans="2:17">
      <c r="B345" t="s">
        <v>3873</v>
      </c>
      <c r="C345" t="s">
        <v>3245</v>
      </c>
      <c r="D345" t="s">
        <v>3874</v>
      </c>
      <c r="E345" t="s">
        <v>3246</v>
      </c>
      <c r="F345" t="s">
        <v>457</v>
      </c>
      <c r="G345" t="s">
        <v>3357</v>
      </c>
      <c r="H345" t="s">
        <v>211</v>
      </c>
      <c r="I345">
        <v>4.91</v>
      </c>
      <c r="J345" t="s">
        <v>105</v>
      </c>
      <c r="K345" s="79">
        <v>2.2499999999999999E-2</v>
      </c>
      <c r="L345" s="79">
        <v>0</v>
      </c>
      <c r="M345" s="78">
        <v>70739</v>
      </c>
      <c r="N345" s="78">
        <v>106.85531141190602</v>
      </c>
      <c r="O345" s="78">
        <v>75.588378739668201</v>
      </c>
      <c r="P345" s="79">
        <v>4.0000000000000002E-4</v>
      </c>
      <c r="Q345" s="79">
        <v>0</v>
      </c>
    </row>
    <row r="346" spans="2:17">
      <c r="B346" t="s">
        <v>3875</v>
      </c>
      <c r="C346" t="s">
        <v>3245</v>
      </c>
      <c r="D346" t="s">
        <v>3876</v>
      </c>
      <c r="E346" t="s">
        <v>3246</v>
      </c>
      <c r="F346" t="s">
        <v>457</v>
      </c>
      <c r="G346" t="s">
        <v>3357</v>
      </c>
      <c r="H346" t="s">
        <v>211</v>
      </c>
      <c r="I346">
        <v>4.91</v>
      </c>
      <c r="J346" t="s">
        <v>105</v>
      </c>
      <c r="K346" s="79">
        <v>2.2499999999999999E-2</v>
      </c>
      <c r="L346" s="79">
        <v>0</v>
      </c>
      <c r="M346" s="78">
        <v>300000</v>
      </c>
      <c r="N346" s="78">
        <v>106.855311411906</v>
      </c>
      <c r="O346" s="78">
        <v>320.56593423571798</v>
      </c>
      <c r="P346" s="79">
        <v>1.8E-3</v>
      </c>
      <c r="Q346" s="79">
        <v>0</v>
      </c>
    </row>
    <row r="347" spans="2:17">
      <c r="B347" t="s">
        <v>3875</v>
      </c>
      <c r="C347" t="s">
        <v>3245</v>
      </c>
      <c r="D347" t="s">
        <v>3877</v>
      </c>
      <c r="E347" t="s">
        <v>3246</v>
      </c>
      <c r="F347" t="s">
        <v>457</v>
      </c>
      <c r="G347" t="s">
        <v>3357</v>
      </c>
      <c r="H347" t="s">
        <v>211</v>
      </c>
      <c r="I347">
        <v>4.91</v>
      </c>
      <c r="J347" t="s">
        <v>105</v>
      </c>
      <c r="K347" s="79">
        <v>2.2499999999999999E-2</v>
      </c>
      <c r="L347" s="79">
        <v>0</v>
      </c>
      <c r="M347" s="78">
        <v>300000</v>
      </c>
      <c r="N347" s="78">
        <v>106.855311411906</v>
      </c>
      <c r="O347" s="78">
        <v>320.56593423571798</v>
      </c>
      <c r="P347" s="79">
        <v>1.8E-3</v>
      </c>
      <c r="Q347" s="79">
        <v>0</v>
      </c>
    </row>
    <row r="348" spans="2:17">
      <c r="B348" t="s">
        <v>3878</v>
      </c>
      <c r="C348" t="s">
        <v>3245</v>
      </c>
      <c r="D348" t="s">
        <v>3879</v>
      </c>
      <c r="E348" t="s">
        <v>3246</v>
      </c>
      <c r="F348" t="s">
        <v>457</v>
      </c>
      <c r="G348" t="s">
        <v>3880</v>
      </c>
      <c r="H348" t="s">
        <v>211</v>
      </c>
      <c r="I348">
        <v>4.99</v>
      </c>
      <c r="J348" t="s">
        <v>105</v>
      </c>
      <c r="K348" s="79">
        <v>2.2499999999999999E-2</v>
      </c>
      <c r="L348" s="79">
        <v>0</v>
      </c>
      <c r="M348" s="78">
        <v>560000</v>
      </c>
      <c r="N348" s="78">
        <v>106.96282100166893</v>
      </c>
      <c r="O348" s="78">
        <v>598.99179760934601</v>
      </c>
      <c r="P348" s="79">
        <v>3.3E-3</v>
      </c>
      <c r="Q348" s="79">
        <v>0</v>
      </c>
    </row>
    <row r="349" spans="2:17">
      <c r="B349" t="s">
        <v>3878</v>
      </c>
      <c r="C349" t="s">
        <v>3245</v>
      </c>
      <c r="D349" t="s">
        <v>3881</v>
      </c>
      <c r="E349" t="s">
        <v>3246</v>
      </c>
      <c r="F349" t="s">
        <v>457</v>
      </c>
      <c r="G349" t="s">
        <v>3882</v>
      </c>
      <c r="H349" t="s">
        <v>211</v>
      </c>
      <c r="I349">
        <v>5.21</v>
      </c>
      <c r="J349" t="s">
        <v>105</v>
      </c>
      <c r="K349" s="79">
        <v>2.2499999999999999E-2</v>
      </c>
      <c r="L349" s="79">
        <v>0</v>
      </c>
      <c r="M349" s="78">
        <v>900000</v>
      </c>
      <c r="N349" s="78">
        <v>107.27793291140367</v>
      </c>
      <c r="O349" s="78">
        <v>965.50139620263303</v>
      </c>
      <c r="P349" s="79">
        <v>5.3E-3</v>
      </c>
      <c r="Q349" s="79">
        <v>1E-4</v>
      </c>
    </row>
    <row r="350" spans="2:17">
      <c r="B350" t="s">
        <v>3883</v>
      </c>
      <c r="C350" t="s">
        <v>3245</v>
      </c>
      <c r="D350" t="s">
        <v>3884</v>
      </c>
      <c r="E350" t="s">
        <v>3246</v>
      </c>
      <c r="F350" t="s">
        <v>457</v>
      </c>
      <c r="G350" t="s">
        <v>3880</v>
      </c>
      <c r="H350" t="s">
        <v>211</v>
      </c>
      <c r="I350">
        <v>4.99</v>
      </c>
      <c r="J350" t="s">
        <v>105</v>
      </c>
      <c r="K350" s="79">
        <v>2.2499999999999999E-2</v>
      </c>
      <c r="L350" s="79">
        <v>0</v>
      </c>
      <c r="M350" s="78">
        <v>247282</v>
      </c>
      <c r="N350" s="78">
        <v>106.96282100166894</v>
      </c>
      <c r="O350" s="78">
        <v>264.49980302934699</v>
      </c>
      <c r="P350" s="79">
        <v>1.5E-3</v>
      </c>
      <c r="Q350" s="79">
        <v>0</v>
      </c>
    </row>
    <row r="351" spans="2:17">
      <c r="B351" t="s">
        <v>3883</v>
      </c>
      <c r="C351" t="s">
        <v>3245</v>
      </c>
      <c r="D351" t="s">
        <v>3885</v>
      </c>
      <c r="E351" t="s">
        <v>3246</v>
      </c>
      <c r="F351" t="s">
        <v>457</v>
      </c>
      <c r="G351" t="s">
        <v>3880</v>
      </c>
      <c r="H351" t="s">
        <v>211</v>
      </c>
      <c r="I351">
        <v>4.99</v>
      </c>
      <c r="J351" t="s">
        <v>105</v>
      </c>
      <c r="K351" s="79">
        <v>2.2499999999999999E-2</v>
      </c>
      <c r="L351" s="79">
        <v>0</v>
      </c>
      <c r="M351" s="78">
        <v>247278</v>
      </c>
      <c r="N351" s="78">
        <v>106.96282100166897</v>
      </c>
      <c r="O351" s="78">
        <v>264.49552451650698</v>
      </c>
      <c r="P351" s="79">
        <v>1.5E-3</v>
      </c>
      <c r="Q351" s="79">
        <v>0</v>
      </c>
    </row>
    <row r="352" spans="2:17">
      <c r="B352" t="s">
        <v>3886</v>
      </c>
      <c r="C352" t="s">
        <v>3245</v>
      </c>
      <c r="D352" t="s">
        <v>3887</v>
      </c>
      <c r="E352" t="s">
        <v>3246</v>
      </c>
      <c r="F352" t="s">
        <v>457</v>
      </c>
      <c r="G352" t="s">
        <v>3880</v>
      </c>
      <c r="H352" t="s">
        <v>211</v>
      </c>
      <c r="I352">
        <v>4.09</v>
      </c>
      <c r="J352" t="s">
        <v>105</v>
      </c>
      <c r="K352" s="79">
        <v>2.2499999999999999E-2</v>
      </c>
      <c r="L352" s="79">
        <v>0</v>
      </c>
      <c r="M352" s="78">
        <v>30000</v>
      </c>
      <c r="N352" s="78">
        <v>105.69589389824966</v>
      </c>
      <c r="O352" s="78">
        <v>31.708768169474901</v>
      </c>
      <c r="P352" s="79">
        <v>2.0000000000000001E-4</v>
      </c>
      <c r="Q352" s="79">
        <v>0</v>
      </c>
    </row>
    <row r="353" spans="2:17">
      <c r="B353" t="s">
        <v>3888</v>
      </c>
      <c r="C353" t="s">
        <v>3245</v>
      </c>
      <c r="D353" t="s">
        <v>3889</v>
      </c>
      <c r="E353" t="s">
        <v>3246</v>
      </c>
      <c r="F353" t="s">
        <v>457</v>
      </c>
      <c r="G353" t="s">
        <v>3880</v>
      </c>
      <c r="H353" t="s">
        <v>211</v>
      </c>
      <c r="I353">
        <v>2.54</v>
      </c>
      <c r="J353" t="s">
        <v>105</v>
      </c>
      <c r="K353" s="79">
        <v>2.2499999999999999E-2</v>
      </c>
      <c r="L353" s="79">
        <v>0</v>
      </c>
      <c r="M353" s="78">
        <v>256326.72</v>
      </c>
      <c r="N353" s="78">
        <v>103.53748194407669</v>
      </c>
      <c r="O353" s="78">
        <v>265.39423143784398</v>
      </c>
      <c r="P353" s="79">
        <v>1.5E-3</v>
      </c>
      <c r="Q353" s="79">
        <v>0</v>
      </c>
    </row>
    <row r="354" spans="2:17">
      <c r="B354" t="s">
        <v>3890</v>
      </c>
      <c r="C354" t="s">
        <v>3245</v>
      </c>
      <c r="D354" t="s">
        <v>3891</v>
      </c>
      <c r="E354" t="s">
        <v>3246</v>
      </c>
      <c r="F354" t="s">
        <v>457</v>
      </c>
      <c r="G354" t="s">
        <v>3293</v>
      </c>
      <c r="H354" t="s">
        <v>211</v>
      </c>
      <c r="I354">
        <v>2.58</v>
      </c>
      <c r="J354" t="s">
        <v>105</v>
      </c>
      <c r="K354" s="79">
        <v>2.2499999999999999E-2</v>
      </c>
      <c r="L354" s="79">
        <v>0</v>
      </c>
      <c r="M354" s="78">
        <v>497777.76</v>
      </c>
      <c r="N354" s="78">
        <v>103.59100286698285</v>
      </c>
      <c r="O354" s="78">
        <v>515.65297363280297</v>
      </c>
      <c r="P354" s="79">
        <v>2.8E-3</v>
      </c>
      <c r="Q354" s="79">
        <v>0</v>
      </c>
    </row>
    <row r="355" spans="2:17">
      <c r="B355" t="s">
        <v>3892</v>
      </c>
      <c r="C355" t="s">
        <v>3245</v>
      </c>
      <c r="D355" t="s">
        <v>3893</v>
      </c>
      <c r="E355" t="s">
        <v>3246</v>
      </c>
      <c r="F355" t="s">
        <v>457</v>
      </c>
      <c r="G355" t="s">
        <v>3679</v>
      </c>
      <c r="H355" t="s">
        <v>211</v>
      </c>
      <c r="I355">
        <v>2.58</v>
      </c>
      <c r="J355" t="s">
        <v>105</v>
      </c>
      <c r="K355" s="79">
        <v>2.2499999999999999E-2</v>
      </c>
      <c r="L355" s="79">
        <v>0</v>
      </c>
      <c r="M355" s="78">
        <v>26666.639999999999</v>
      </c>
      <c r="N355" s="78">
        <v>103.59100286698286</v>
      </c>
      <c r="O355" s="78">
        <v>27.624239806927999</v>
      </c>
      <c r="P355" s="79">
        <v>2.0000000000000001E-4</v>
      </c>
      <c r="Q355" s="79">
        <v>0</v>
      </c>
    </row>
    <row r="356" spans="2:17">
      <c r="B356" t="s">
        <v>3892</v>
      </c>
      <c r="C356" t="s">
        <v>3245</v>
      </c>
      <c r="D356" t="s">
        <v>3894</v>
      </c>
      <c r="E356" t="s">
        <v>3246</v>
      </c>
      <c r="F356" t="s">
        <v>457</v>
      </c>
      <c r="G356" t="s">
        <v>3679</v>
      </c>
      <c r="H356" t="s">
        <v>211</v>
      </c>
      <c r="I356">
        <v>2.58</v>
      </c>
      <c r="J356" t="s">
        <v>105</v>
      </c>
      <c r="K356" s="79">
        <v>2.2499999999999999E-2</v>
      </c>
      <c r="L356" s="79">
        <v>0</v>
      </c>
      <c r="M356" s="78">
        <v>26666.639999999999</v>
      </c>
      <c r="N356" s="78">
        <v>103.59100286698286</v>
      </c>
      <c r="O356" s="78">
        <v>27.624239806927999</v>
      </c>
      <c r="P356" s="79">
        <v>2.0000000000000001E-4</v>
      </c>
      <c r="Q356" s="79">
        <v>0</v>
      </c>
    </row>
    <row r="357" spans="2:17">
      <c r="B357" t="s">
        <v>3895</v>
      </c>
      <c r="C357" t="s">
        <v>3245</v>
      </c>
      <c r="D357" t="s">
        <v>3896</v>
      </c>
      <c r="E357" t="s">
        <v>3246</v>
      </c>
      <c r="F357" t="s">
        <v>457</v>
      </c>
      <c r="G357" t="s">
        <v>3679</v>
      </c>
      <c r="H357" t="s">
        <v>211</v>
      </c>
      <c r="I357">
        <v>2.58</v>
      </c>
      <c r="J357" t="s">
        <v>105</v>
      </c>
      <c r="K357" s="79">
        <v>2.2499999999999999E-2</v>
      </c>
      <c r="L357" s="79">
        <v>0</v>
      </c>
      <c r="M357" s="78">
        <v>266666.64</v>
      </c>
      <c r="N357" s="78">
        <v>103.59100306661456</v>
      </c>
      <c r="O357" s="78">
        <v>276.24264722003801</v>
      </c>
      <c r="P357" s="79">
        <v>1.5E-3</v>
      </c>
      <c r="Q357" s="79">
        <v>0</v>
      </c>
    </row>
    <row r="358" spans="2:17">
      <c r="B358" t="s">
        <v>3895</v>
      </c>
      <c r="C358" t="s">
        <v>3245</v>
      </c>
      <c r="D358" t="s">
        <v>3897</v>
      </c>
      <c r="E358" t="s">
        <v>3246</v>
      </c>
      <c r="F358" t="s">
        <v>457</v>
      </c>
      <c r="G358" t="s">
        <v>3898</v>
      </c>
      <c r="H358" t="s">
        <v>211</v>
      </c>
      <c r="I358">
        <v>2.58</v>
      </c>
      <c r="J358" t="s">
        <v>105</v>
      </c>
      <c r="K358" s="79">
        <v>2.2499999999999999E-2</v>
      </c>
      <c r="L358" s="79">
        <v>0</v>
      </c>
      <c r="M358" s="78">
        <v>108132.58</v>
      </c>
      <c r="N358" s="78">
        <v>103.59100352963834</v>
      </c>
      <c r="O358" s="78">
        <v>112.015624764489</v>
      </c>
      <c r="P358" s="79">
        <v>5.9999999999999995E-4</v>
      </c>
      <c r="Q358" s="79">
        <v>0</v>
      </c>
    </row>
    <row r="359" spans="2:17">
      <c r="B359" t="s">
        <v>3895</v>
      </c>
      <c r="C359" t="s">
        <v>3245</v>
      </c>
      <c r="D359" t="s">
        <v>3899</v>
      </c>
      <c r="E359" t="s">
        <v>3246</v>
      </c>
      <c r="F359" t="s">
        <v>457</v>
      </c>
      <c r="G359" t="s">
        <v>3898</v>
      </c>
      <c r="H359" t="s">
        <v>211</v>
      </c>
      <c r="I359">
        <v>2.58</v>
      </c>
      <c r="J359" t="s">
        <v>105</v>
      </c>
      <c r="K359" s="79">
        <v>2.2499999999999999E-2</v>
      </c>
      <c r="L359" s="79">
        <v>0</v>
      </c>
      <c r="M359" s="78">
        <v>145469.24</v>
      </c>
      <c r="N359" s="78">
        <v>103.5910035296383</v>
      </c>
      <c r="O359" s="78">
        <v>150.69304554293799</v>
      </c>
      <c r="P359" s="79">
        <v>8.0000000000000004E-4</v>
      </c>
      <c r="Q359" s="79">
        <v>0</v>
      </c>
    </row>
    <row r="360" spans="2:17">
      <c r="B360" t="s">
        <v>3895</v>
      </c>
      <c r="C360" t="s">
        <v>3245</v>
      </c>
      <c r="D360" t="s">
        <v>3900</v>
      </c>
      <c r="E360" t="s">
        <v>3246</v>
      </c>
      <c r="F360" t="s">
        <v>457</v>
      </c>
      <c r="G360" t="s">
        <v>3898</v>
      </c>
      <c r="H360" t="s">
        <v>211</v>
      </c>
      <c r="I360">
        <v>2.58</v>
      </c>
      <c r="J360" t="s">
        <v>105</v>
      </c>
      <c r="K360" s="79">
        <v>2.2499999999999999E-2</v>
      </c>
      <c r="L360" s="79">
        <v>0</v>
      </c>
      <c r="M360" s="78">
        <v>20683.86</v>
      </c>
      <c r="N360" s="78">
        <v>103.59100352963857</v>
      </c>
      <c r="O360" s="78">
        <v>21.4266181426655</v>
      </c>
      <c r="P360" s="79">
        <v>1E-4</v>
      </c>
      <c r="Q360" s="79">
        <v>0</v>
      </c>
    </row>
    <row r="361" spans="2:17">
      <c r="B361" t="s">
        <v>3901</v>
      </c>
      <c r="C361" t="s">
        <v>3245</v>
      </c>
      <c r="D361" t="s">
        <v>3902</v>
      </c>
      <c r="E361" t="s">
        <v>3246</v>
      </c>
      <c r="F361" t="s">
        <v>457</v>
      </c>
      <c r="G361" t="s">
        <v>411</v>
      </c>
      <c r="H361" t="s">
        <v>211</v>
      </c>
      <c r="I361">
        <v>1.62</v>
      </c>
      <c r="J361" t="s">
        <v>105</v>
      </c>
      <c r="K361" s="79">
        <v>2.2499999999999999E-2</v>
      </c>
      <c r="L361" s="79">
        <v>0</v>
      </c>
      <c r="M361" s="78">
        <v>33333.360000000001</v>
      </c>
      <c r="N361" s="78">
        <v>102.29770957200624</v>
      </c>
      <c r="O361" s="78">
        <v>34.099263803391302</v>
      </c>
      <c r="P361" s="79">
        <v>2.0000000000000001E-4</v>
      </c>
      <c r="Q361" s="79">
        <v>0</v>
      </c>
    </row>
    <row r="362" spans="2:17">
      <c r="B362" t="s">
        <v>3903</v>
      </c>
      <c r="C362" t="s">
        <v>3245</v>
      </c>
      <c r="D362" t="s">
        <v>3904</v>
      </c>
      <c r="E362" t="s">
        <v>3246</v>
      </c>
      <c r="F362" t="s">
        <v>457</v>
      </c>
      <c r="G362" t="s">
        <v>411</v>
      </c>
      <c r="H362" t="s">
        <v>211</v>
      </c>
      <c r="I362">
        <v>4.99</v>
      </c>
      <c r="J362" t="s">
        <v>105</v>
      </c>
      <c r="K362" s="79">
        <v>2.2499999999999999E-2</v>
      </c>
      <c r="L362" s="79">
        <v>0</v>
      </c>
      <c r="M362" s="78">
        <v>634088</v>
      </c>
      <c r="N362" s="78">
        <v>106.96282100166901</v>
      </c>
      <c r="O362" s="78">
        <v>678.23841243306299</v>
      </c>
      <c r="P362" s="79">
        <v>3.7000000000000002E-3</v>
      </c>
      <c r="Q362" s="79">
        <v>0</v>
      </c>
    </row>
    <row r="363" spans="2:17">
      <c r="B363" t="s">
        <v>3903</v>
      </c>
      <c r="C363" t="s">
        <v>3245</v>
      </c>
      <c r="D363" t="s">
        <v>3905</v>
      </c>
      <c r="E363" t="s">
        <v>3246</v>
      </c>
      <c r="F363" t="s">
        <v>457</v>
      </c>
      <c r="G363" t="s">
        <v>411</v>
      </c>
      <c r="H363" t="s">
        <v>211</v>
      </c>
      <c r="I363">
        <v>4.99</v>
      </c>
      <c r="J363" t="s">
        <v>105</v>
      </c>
      <c r="K363" s="79">
        <v>2.2499999999999999E-2</v>
      </c>
      <c r="L363" s="79">
        <v>0</v>
      </c>
      <c r="M363" s="78">
        <v>637582</v>
      </c>
      <c r="N363" s="78">
        <v>106.96282100166896</v>
      </c>
      <c r="O363" s="78">
        <v>681.97569339886104</v>
      </c>
      <c r="P363" s="79">
        <v>3.8E-3</v>
      </c>
      <c r="Q363" s="79">
        <v>0</v>
      </c>
    </row>
    <row r="364" spans="2:17">
      <c r="B364" t="s">
        <v>3906</v>
      </c>
      <c r="C364" t="s">
        <v>3245</v>
      </c>
      <c r="D364" t="s">
        <v>3907</v>
      </c>
      <c r="E364" t="s">
        <v>3246</v>
      </c>
      <c r="F364" t="s">
        <v>457</v>
      </c>
      <c r="G364" t="s">
        <v>3908</v>
      </c>
      <c r="H364" t="s">
        <v>211</v>
      </c>
      <c r="I364">
        <v>4.91</v>
      </c>
      <c r="J364" t="s">
        <v>105</v>
      </c>
      <c r="K364" s="79">
        <v>2.2499999999999999E-2</v>
      </c>
      <c r="L364" s="79">
        <v>0</v>
      </c>
      <c r="M364" s="78">
        <v>151061</v>
      </c>
      <c r="N364" s="78">
        <v>106.85531141190579</v>
      </c>
      <c r="O364" s="78">
        <v>161.41670197193901</v>
      </c>
      <c r="P364" s="79">
        <v>8.9999999999999998E-4</v>
      </c>
      <c r="Q364" s="79">
        <v>0</v>
      </c>
    </row>
    <row r="365" spans="2:17">
      <c r="B365" t="s">
        <v>3906</v>
      </c>
      <c r="C365" t="s">
        <v>3245</v>
      </c>
      <c r="D365" t="s">
        <v>3909</v>
      </c>
      <c r="E365" t="s">
        <v>3246</v>
      </c>
      <c r="F365" t="s">
        <v>457</v>
      </c>
      <c r="G365" t="s">
        <v>3908</v>
      </c>
      <c r="H365" t="s">
        <v>211</v>
      </c>
      <c r="I365">
        <v>4.91</v>
      </c>
      <c r="J365" t="s">
        <v>105</v>
      </c>
      <c r="K365" s="79">
        <v>2.2499999999999999E-2</v>
      </c>
      <c r="L365" s="79">
        <v>0</v>
      </c>
      <c r="M365" s="78">
        <v>107081</v>
      </c>
      <c r="N365" s="78">
        <v>106.85531141190594</v>
      </c>
      <c r="O365" s="78">
        <v>114.421736012983</v>
      </c>
      <c r="P365" s="79">
        <v>5.9999999999999995E-4</v>
      </c>
      <c r="Q365" s="79">
        <v>0</v>
      </c>
    </row>
    <row r="366" spans="2:17">
      <c r="B366" t="s">
        <v>3906</v>
      </c>
      <c r="C366" t="s">
        <v>3245</v>
      </c>
      <c r="D366" t="s">
        <v>3910</v>
      </c>
      <c r="E366" t="s">
        <v>3246</v>
      </c>
      <c r="F366" t="s">
        <v>457</v>
      </c>
      <c r="G366" t="s">
        <v>3908</v>
      </c>
      <c r="H366" t="s">
        <v>211</v>
      </c>
      <c r="I366">
        <v>4.91</v>
      </c>
      <c r="J366" t="s">
        <v>105</v>
      </c>
      <c r="K366" s="79">
        <v>2.2499999999999999E-2</v>
      </c>
      <c r="L366" s="79">
        <v>0</v>
      </c>
      <c r="M366" s="78">
        <v>107572</v>
      </c>
      <c r="N366" s="78">
        <v>106.85531141190644</v>
      </c>
      <c r="O366" s="78">
        <v>114.946395592016</v>
      </c>
      <c r="P366" s="79">
        <v>5.9999999999999995E-4</v>
      </c>
      <c r="Q366" s="79">
        <v>0</v>
      </c>
    </row>
    <row r="367" spans="2:17">
      <c r="B367" t="s">
        <v>3911</v>
      </c>
      <c r="C367" t="s">
        <v>3245</v>
      </c>
      <c r="D367" t="s">
        <v>3912</v>
      </c>
      <c r="E367" t="s">
        <v>3246</v>
      </c>
      <c r="F367" t="s">
        <v>457</v>
      </c>
      <c r="G367" t="s">
        <v>1688</v>
      </c>
      <c r="H367" t="s">
        <v>211</v>
      </c>
      <c r="I367">
        <v>5.0599999999999996</v>
      </c>
      <c r="J367" t="s">
        <v>105</v>
      </c>
      <c r="K367" s="79">
        <v>2.2499999999999999E-2</v>
      </c>
      <c r="L367" s="79">
        <v>0</v>
      </c>
      <c r="M367" s="78">
        <v>72060</v>
      </c>
      <c r="N367" s="78">
        <v>107.06678474247113</v>
      </c>
      <c r="O367" s="78">
        <v>77.152325085424707</v>
      </c>
      <c r="P367" s="79">
        <v>4.0000000000000002E-4</v>
      </c>
      <c r="Q367" s="79">
        <v>0</v>
      </c>
    </row>
    <row r="368" spans="2:17">
      <c r="B368" t="s">
        <v>3911</v>
      </c>
      <c r="C368" t="s">
        <v>3245</v>
      </c>
      <c r="D368" t="s">
        <v>3913</v>
      </c>
      <c r="E368" t="s">
        <v>3246</v>
      </c>
      <c r="F368" t="s">
        <v>457</v>
      </c>
      <c r="G368" t="s">
        <v>1688</v>
      </c>
      <c r="H368" t="s">
        <v>211</v>
      </c>
      <c r="I368">
        <v>5.0599999999999996</v>
      </c>
      <c r="J368" t="s">
        <v>105</v>
      </c>
      <c r="K368" s="79">
        <v>2.2499999999999999E-2</v>
      </c>
      <c r="L368" s="79">
        <v>0</v>
      </c>
      <c r="M368" s="78">
        <v>72540</v>
      </c>
      <c r="N368" s="78">
        <v>107.06678474247119</v>
      </c>
      <c r="O368" s="78">
        <v>77.666245652188607</v>
      </c>
      <c r="P368" s="79">
        <v>4.0000000000000002E-4</v>
      </c>
      <c r="Q368" s="79">
        <v>0</v>
      </c>
    </row>
    <row r="369" spans="2:17">
      <c r="B369" t="s">
        <v>3914</v>
      </c>
      <c r="C369" t="s">
        <v>3245</v>
      </c>
      <c r="D369" t="s">
        <v>3915</v>
      </c>
      <c r="E369" t="s">
        <v>3246</v>
      </c>
      <c r="F369" t="s">
        <v>457</v>
      </c>
      <c r="G369" t="s">
        <v>3916</v>
      </c>
      <c r="H369" t="s">
        <v>211</v>
      </c>
      <c r="I369">
        <v>5.0599999999999996</v>
      </c>
      <c r="J369" t="s">
        <v>105</v>
      </c>
      <c r="K369" s="79">
        <v>2.2499999999999999E-2</v>
      </c>
      <c r="L369" s="79">
        <v>0</v>
      </c>
      <c r="M369" s="78">
        <v>205004</v>
      </c>
      <c r="N369" s="78">
        <v>107.06678474247137</v>
      </c>
      <c r="O369" s="78">
        <v>219.49119139345601</v>
      </c>
      <c r="P369" s="79">
        <v>1.1999999999999999E-3</v>
      </c>
      <c r="Q369" s="79">
        <v>0</v>
      </c>
    </row>
    <row r="370" spans="2:17">
      <c r="B370" t="s">
        <v>3914</v>
      </c>
      <c r="C370" t="s">
        <v>3245</v>
      </c>
      <c r="D370" t="s">
        <v>3917</v>
      </c>
      <c r="E370" t="s">
        <v>3246</v>
      </c>
      <c r="F370" t="s">
        <v>457</v>
      </c>
      <c r="G370" t="s">
        <v>3916</v>
      </c>
      <c r="H370" t="s">
        <v>211</v>
      </c>
      <c r="I370">
        <v>5.0599999999999996</v>
      </c>
      <c r="J370" t="s">
        <v>105</v>
      </c>
      <c r="K370" s="79">
        <v>2.2499999999999999E-2</v>
      </c>
      <c r="L370" s="79">
        <v>0</v>
      </c>
      <c r="M370" s="78">
        <v>134996</v>
      </c>
      <c r="N370" s="78">
        <v>107.06678474247089</v>
      </c>
      <c r="O370" s="78">
        <v>144.535876730946</v>
      </c>
      <c r="P370" s="79">
        <v>8.0000000000000004E-4</v>
      </c>
      <c r="Q370" s="79">
        <v>0</v>
      </c>
    </row>
    <row r="371" spans="2:17">
      <c r="B371" t="s">
        <v>3918</v>
      </c>
      <c r="C371" t="s">
        <v>3245</v>
      </c>
      <c r="D371" t="s">
        <v>3919</v>
      </c>
      <c r="E371" t="s">
        <v>3246</v>
      </c>
      <c r="F371" t="s">
        <v>457</v>
      </c>
      <c r="G371" t="s">
        <v>3916</v>
      </c>
      <c r="H371" t="s">
        <v>211</v>
      </c>
      <c r="I371">
        <v>2.58</v>
      </c>
      <c r="J371" t="s">
        <v>105</v>
      </c>
      <c r="K371" s="79">
        <v>2.2499999999999999E-2</v>
      </c>
      <c r="L371" s="79">
        <v>0</v>
      </c>
      <c r="M371" s="78">
        <v>35555.519999999997</v>
      </c>
      <c r="N371" s="78">
        <v>103.59100286698268</v>
      </c>
      <c r="O371" s="78">
        <v>36.832319742570597</v>
      </c>
      <c r="P371" s="79">
        <v>2.0000000000000001E-4</v>
      </c>
      <c r="Q371" s="79">
        <v>0</v>
      </c>
    </row>
    <row r="372" spans="2:17">
      <c r="B372" t="s">
        <v>3920</v>
      </c>
      <c r="C372" t="s">
        <v>3245</v>
      </c>
      <c r="D372" t="s">
        <v>3921</v>
      </c>
      <c r="E372" t="s">
        <v>3246</v>
      </c>
      <c r="F372" t="s">
        <v>457</v>
      </c>
      <c r="G372" t="s">
        <v>3922</v>
      </c>
      <c r="H372" t="s">
        <v>211</v>
      </c>
      <c r="I372">
        <v>5.0599999999999996</v>
      </c>
      <c r="J372" t="s">
        <v>105</v>
      </c>
      <c r="K372" s="79">
        <v>2.2499999999999999E-2</v>
      </c>
      <c r="L372" s="79">
        <v>0</v>
      </c>
      <c r="M372" s="78">
        <v>189000</v>
      </c>
      <c r="N372" s="78">
        <v>107.0667847424709</v>
      </c>
      <c r="O372" s="78">
        <v>202.35622316326999</v>
      </c>
      <c r="P372" s="79">
        <v>1.1000000000000001E-3</v>
      </c>
      <c r="Q372" s="79">
        <v>0</v>
      </c>
    </row>
    <row r="373" spans="2:17">
      <c r="B373" t="s">
        <v>3920</v>
      </c>
      <c r="C373" t="s">
        <v>3245</v>
      </c>
      <c r="D373" t="s">
        <v>3923</v>
      </c>
      <c r="E373" t="s">
        <v>3246</v>
      </c>
      <c r="F373" t="s">
        <v>457</v>
      </c>
      <c r="G373" t="s">
        <v>3922</v>
      </c>
      <c r="H373" t="s">
        <v>211</v>
      </c>
      <c r="I373">
        <v>5.0599999999999996</v>
      </c>
      <c r="J373" t="s">
        <v>105</v>
      </c>
      <c r="K373" s="79">
        <v>2.2499999999999999E-2</v>
      </c>
      <c r="L373" s="79">
        <v>0</v>
      </c>
      <c r="M373" s="78">
        <v>126000</v>
      </c>
      <c r="N373" s="78">
        <v>107.06678474247143</v>
      </c>
      <c r="O373" s="78">
        <v>134.90414877551399</v>
      </c>
      <c r="P373" s="79">
        <v>6.9999999999999999E-4</v>
      </c>
      <c r="Q373" s="79">
        <v>0</v>
      </c>
    </row>
    <row r="374" spans="2:17">
      <c r="B374" t="s">
        <v>3924</v>
      </c>
      <c r="C374" t="s">
        <v>3245</v>
      </c>
      <c r="D374" t="s">
        <v>3925</v>
      </c>
      <c r="E374" t="s">
        <v>3246</v>
      </c>
      <c r="F374" t="s">
        <v>457</v>
      </c>
      <c r="G374" t="s">
        <v>3922</v>
      </c>
      <c r="H374" t="s">
        <v>211</v>
      </c>
      <c r="I374">
        <v>1.34</v>
      </c>
      <c r="J374" t="s">
        <v>105</v>
      </c>
      <c r="K374" s="79">
        <v>2.2499999999999999E-2</v>
      </c>
      <c r="L374" s="79">
        <v>0</v>
      </c>
      <c r="M374" s="78">
        <v>67926</v>
      </c>
      <c r="N374" s="78">
        <v>101.91720852966066</v>
      </c>
      <c r="O374" s="78">
        <v>69.228283065857298</v>
      </c>
      <c r="P374" s="79">
        <v>4.0000000000000002E-4</v>
      </c>
      <c r="Q374" s="79">
        <v>0</v>
      </c>
    </row>
    <row r="375" spans="2:17">
      <c r="B375" t="s">
        <v>3926</v>
      </c>
      <c r="C375" t="s">
        <v>3245</v>
      </c>
      <c r="D375" t="s">
        <v>3927</v>
      </c>
      <c r="E375" t="s">
        <v>3246</v>
      </c>
      <c r="F375" t="s">
        <v>457</v>
      </c>
      <c r="G375" t="s">
        <v>3922</v>
      </c>
      <c r="H375" t="s">
        <v>211</v>
      </c>
      <c r="I375">
        <v>4.99</v>
      </c>
      <c r="J375" t="s">
        <v>105</v>
      </c>
      <c r="K375" s="79">
        <v>2.2499999999999999E-2</v>
      </c>
      <c r="L375" s="79">
        <v>0</v>
      </c>
      <c r="M375" s="78">
        <v>85000</v>
      </c>
      <c r="N375" s="78">
        <v>106.96282100166894</v>
      </c>
      <c r="O375" s="78">
        <v>90.918397851418604</v>
      </c>
      <c r="P375" s="79">
        <v>5.0000000000000001E-4</v>
      </c>
      <c r="Q375" s="79">
        <v>0</v>
      </c>
    </row>
    <row r="376" spans="2:17">
      <c r="B376" t="s">
        <v>3926</v>
      </c>
      <c r="C376" t="s">
        <v>3245</v>
      </c>
      <c r="D376" t="s">
        <v>3928</v>
      </c>
      <c r="E376" t="s">
        <v>3246</v>
      </c>
      <c r="F376" t="s">
        <v>457</v>
      </c>
      <c r="G376" t="s">
        <v>3922</v>
      </c>
      <c r="H376" t="s">
        <v>211</v>
      </c>
      <c r="I376">
        <v>4.99</v>
      </c>
      <c r="J376" t="s">
        <v>105</v>
      </c>
      <c r="K376" s="79">
        <v>2.2499999999999999E-2</v>
      </c>
      <c r="L376" s="79">
        <v>0</v>
      </c>
      <c r="M376" s="78">
        <v>85000</v>
      </c>
      <c r="N376" s="78">
        <v>106.96282100166894</v>
      </c>
      <c r="O376" s="78">
        <v>90.918397851418604</v>
      </c>
      <c r="P376" s="79">
        <v>5.0000000000000001E-4</v>
      </c>
      <c r="Q376" s="79">
        <v>0</v>
      </c>
    </row>
    <row r="377" spans="2:17">
      <c r="B377" t="s">
        <v>3929</v>
      </c>
      <c r="C377" t="s">
        <v>3245</v>
      </c>
      <c r="D377" t="s">
        <v>3930</v>
      </c>
      <c r="E377" t="s">
        <v>3246</v>
      </c>
      <c r="F377" t="s">
        <v>457</v>
      </c>
      <c r="G377" t="s">
        <v>3922</v>
      </c>
      <c r="H377" t="s">
        <v>211</v>
      </c>
      <c r="I377">
        <v>5.0599999999999996</v>
      </c>
      <c r="J377" t="s">
        <v>105</v>
      </c>
      <c r="K377" s="79">
        <v>2.2499999999999999E-2</v>
      </c>
      <c r="L377" s="79">
        <v>0</v>
      </c>
      <c r="M377" s="78">
        <v>182546</v>
      </c>
      <c r="N377" s="78">
        <v>107.06678474247094</v>
      </c>
      <c r="O377" s="78">
        <v>195.446132875991</v>
      </c>
      <c r="P377" s="79">
        <v>1.1000000000000001E-3</v>
      </c>
      <c r="Q377" s="79">
        <v>0</v>
      </c>
    </row>
    <row r="378" spans="2:17">
      <c r="B378" t="s">
        <v>3931</v>
      </c>
      <c r="C378" t="s">
        <v>3245</v>
      </c>
      <c r="D378" t="s">
        <v>3932</v>
      </c>
      <c r="E378" t="s">
        <v>3246</v>
      </c>
      <c r="F378" t="s">
        <v>457</v>
      </c>
      <c r="G378" t="s">
        <v>3933</v>
      </c>
      <c r="H378" t="s">
        <v>211</v>
      </c>
      <c r="I378">
        <v>2.62</v>
      </c>
      <c r="J378" t="s">
        <v>105</v>
      </c>
      <c r="K378" s="79">
        <v>2.2499999999999999E-2</v>
      </c>
      <c r="L378" s="79">
        <v>0</v>
      </c>
      <c r="M378" s="78">
        <v>19167.77</v>
      </c>
      <c r="N378" s="78">
        <v>103.64447642926903</v>
      </c>
      <c r="O378" s="78">
        <v>19.866334859666502</v>
      </c>
      <c r="P378" s="79">
        <v>1E-4</v>
      </c>
      <c r="Q378" s="79">
        <v>0</v>
      </c>
    </row>
    <row r="379" spans="2:17">
      <c r="B379" t="s">
        <v>3931</v>
      </c>
      <c r="C379" t="s">
        <v>3245</v>
      </c>
      <c r="D379" t="s">
        <v>3934</v>
      </c>
      <c r="E379" t="s">
        <v>3246</v>
      </c>
      <c r="F379" t="s">
        <v>457</v>
      </c>
      <c r="G379" t="s">
        <v>3933</v>
      </c>
      <c r="H379" t="s">
        <v>211</v>
      </c>
      <c r="I379">
        <v>2.62</v>
      </c>
      <c r="J379" t="s">
        <v>105</v>
      </c>
      <c r="K379" s="79">
        <v>2.2499999999999999E-2</v>
      </c>
      <c r="L379" s="79">
        <v>0</v>
      </c>
      <c r="M379" s="78">
        <v>18599.95</v>
      </c>
      <c r="N379" s="78">
        <v>103.64447642926889</v>
      </c>
      <c r="O379" s="78">
        <v>19.277820793605802</v>
      </c>
      <c r="P379" s="79">
        <v>1E-4</v>
      </c>
      <c r="Q379" s="79">
        <v>0</v>
      </c>
    </row>
    <row r="380" spans="2:17">
      <c r="B380" t="s">
        <v>3931</v>
      </c>
      <c r="C380" t="s">
        <v>3245</v>
      </c>
      <c r="D380" t="s">
        <v>3935</v>
      </c>
      <c r="E380" t="s">
        <v>3246</v>
      </c>
      <c r="F380" t="s">
        <v>457</v>
      </c>
      <c r="G380" t="s">
        <v>3933</v>
      </c>
      <c r="H380" t="s">
        <v>211</v>
      </c>
      <c r="I380">
        <v>2.62</v>
      </c>
      <c r="J380" t="s">
        <v>105</v>
      </c>
      <c r="K380" s="79">
        <v>2.2499999999999999E-2</v>
      </c>
      <c r="L380" s="79">
        <v>0</v>
      </c>
      <c r="M380" s="78">
        <v>18615.27</v>
      </c>
      <c r="N380" s="78">
        <v>103.64447642926909</v>
      </c>
      <c r="O380" s="78">
        <v>19.293699127394799</v>
      </c>
      <c r="P380" s="79">
        <v>1E-4</v>
      </c>
      <c r="Q380" s="79">
        <v>0</v>
      </c>
    </row>
    <row r="381" spans="2:17">
      <c r="B381" t="s">
        <v>3931</v>
      </c>
      <c r="C381" t="s">
        <v>3245</v>
      </c>
      <c r="D381" t="s">
        <v>3936</v>
      </c>
      <c r="E381" t="s">
        <v>3246</v>
      </c>
      <c r="F381" t="s">
        <v>457</v>
      </c>
      <c r="G381" t="s">
        <v>294</v>
      </c>
      <c r="H381" t="s">
        <v>211</v>
      </c>
      <c r="I381">
        <v>2.9</v>
      </c>
      <c r="J381" t="s">
        <v>105</v>
      </c>
      <c r="K381" s="79">
        <v>2.2499999999999999E-2</v>
      </c>
      <c r="L381" s="79">
        <v>0</v>
      </c>
      <c r="M381" s="78">
        <v>9298</v>
      </c>
      <c r="N381" s="78">
        <v>103.95061070537234</v>
      </c>
      <c r="O381" s="78">
        <v>9.6653277833855196</v>
      </c>
      <c r="P381" s="79">
        <v>1E-4</v>
      </c>
      <c r="Q381" s="79">
        <v>0</v>
      </c>
    </row>
    <row r="382" spans="2:17">
      <c r="B382" t="s">
        <v>3931</v>
      </c>
      <c r="C382" t="s">
        <v>3245</v>
      </c>
      <c r="D382" t="s">
        <v>3937</v>
      </c>
      <c r="E382" t="s">
        <v>3246</v>
      </c>
      <c r="F382" t="s">
        <v>457</v>
      </c>
      <c r="G382" t="s">
        <v>294</v>
      </c>
      <c r="H382" t="s">
        <v>211</v>
      </c>
      <c r="I382">
        <v>2.9</v>
      </c>
      <c r="J382" t="s">
        <v>105</v>
      </c>
      <c r="K382" s="79">
        <v>2.2499999999999999E-2</v>
      </c>
      <c r="L382" s="79">
        <v>0</v>
      </c>
      <c r="M382" s="78">
        <v>8852</v>
      </c>
      <c r="N382" s="78">
        <v>103.95061070537234</v>
      </c>
      <c r="O382" s="78">
        <v>9.2017080596395608</v>
      </c>
      <c r="P382" s="79">
        <v>1E-4</v>
      </c>
      <c r="Q382" s="79">
        <v>0</v>
      </c>
    </row>
    <row r="383" spans="2:17">
      <c r="B383" t="s">
        <v>3931</v>
      </c>
      <c r="C383" t="s">
        <v>3245</v>
      </c>
      <c r="D383" t="s">
        <v>3938</v>
      </c>
      <c r="E383" t="s">
        <v>3246</v>
      </c>
      <c r="F383" t="s">
        <v>457</v>
      </c>
      <c r="G383" t="s">
        <v>294</v>
      </c>
      <c r="H383" t="s">
        <v>211</v>
      </c>
      <c r="I383">
        <v>2.9</v>
      </c>
      <c r="J383" t="s">
        <v>105</v>
      </c>
      <c r="K383" s="79">
        <v>2.2499999999999999E-2</v>
      </c>
      <c r="L383" s="79">
        <v>0</v>
      </c>
      <c r="M383" s="78">
        <v>9850</v>
      </c>
      <c r="N383" s="78">
        <v>103.95061070537258</v>
      </c>
      <c r="O383" s="78">
        <v>10.2391351544792</v>
      </c>
      <c r="P383" s="79">
        <v>1E-4</v>
      </c>
      <c r="Q383" s="79">
        <v>0</v>
      </c>
    </row>
    <row r="384" spans="2:17">
      <c r="B384" t="s">
        <v>3939</v>
      </c>
      <c r="C384" t="s">
        <v>3245</v>
      </c>
      <c r="D384" t="s">
        <v>3940</v>
      </c>
      <c r="E384" t="s">
        <v>3246</v>
      </c>
      <c r="F384" t="s">
        <v>457</v>
      </c>
      <c r="G384" t="s">
        <v>3933</v>
      </c>
      <c r="H384" t="s">
        <v>211</v>
      </c>
      <c r="I384">
        <v>5.0599999999999996</v>
      </c>
      <c r="J384" t="s">
        <v>105</v>
      </c>
      <c r="K384" s="79">
        <v>2.2499999999999999E-2</v>
      </c>
      <c r="L384" s="79">
        <v>0</v>
      </c>
      <c r="M384" s="78">
        <v>168000</v>
      </c>
      <c r="N384" s="78">
        <v>107.06678474247143</v>
      </c>
      <c r="O384" s="78">
        <v>179.87219836735201</v>
      </c>
      <c r="P384" s="79">
        <v>1E-3</v>
      </c>
      <c r="Q384" s="79">
        <v>0</v>
      </c>
    </row>
    <row r="385" spans="2:17">
      <c r="B385" t="s">
        <v>3941</v>
      </c>
      <c r="C385" t="s">
        <v>3245</v>
      </c>
      <c r="D385" t="s">
        <v>3942</v>
      </c>
      <c r="E385" t="s">
        <v>3246</v>
      </c>
      <c r="F385" t="s">
        <v>457</v>
      </c>
      <c r="G385" t="s">
        <v>585</v>
      </c>
      <c r="H385" t="s">
        <v>211</v>
      </c>
      <c r="I385">
        <v>1.54</v>
      </c>
      <c r="J385" t="s">
        <v>105</v>
      </c>
      <c r="K385" s="79">
        <v>2.2499999999999999E-2</v>
      </c>
      <c r="L385" s="79">
        <v>0</v>
      </c>
      <c r="M385" s="78">
        <v>53632.34</v>
      </c>
      <c r="N385" s="78">
        <v>102.18936345540527</v>
      </c>
      <c r="O385" s="78">
        <v>54.806546852238696</v>
      </c>
      <c r="P385" s="79">
        <v>2.9999999999999997E-4</v>
      </c>
      <c r="Q385" s="79">
        <v>0</v>
      </c>
    </row>
    <row r="386" spans="2:17">
      <c r="B386" t="s">
        <v>3943</v>
      </c>
      <c r="C386" t="s">
        <v>3245</v>
      </c>
      <c r="D386" t="s">
        <v>3944</v>
      </c>
      <c r="E386" t="s">
        <v>3246</v>
      </c>
      <c r="F386" t="s">
        <v>457</v>
      </c>
      <c r="G386" t="s">
        <v>585</v>
      </c>
      <c r="H386" t="s">
        <v>211</v>
      </c>
      <c r="I386">
        <v>4.99</v>
      </c>
      <c r="J386" t="s">
        <v>105</v>
      </c>
      <c r="K386" s="79">
        <v>2.2499999999999999E-2</v>
      </c>
      <c r="L386" s="79">
        <v>0</v>
      </c>
      <c r="M386" s="78">
        <v>872689</v>
      </c>
      <c r="N386" s="78">
        <v>106.96282100166898</v>
      </c>
      <c r="O386" s="78">
        <v>933.45277297125494</v>
      </c>
      <c r="P386" s="79">
        <v>5.1000000000000004E-3</v>
      </c>
      <c r="Q386" s="79">
        <v>1E-4</v>
      </c>
    </row>
    <row r="387" spans="2:17">
      <c r="B387" t="s">
        <v>3943</v>
      </c>
      <c r="C387" t="s">
        <v>3245</v>
      </c>
      <c r="D387" t="s">
        <v>3945</v>
      </c>
      <c r="E387" t="s">
        <v>3246</v>
      </c>
      <c r="F387" t="s">
        <v>457</v>
      </c>
      <c r="G387" t="s">
        <v>3946</v>
      </c>
      <c r="H387" t="s">
        <v>211</v>
      </c>
      <c r="I387">
        <v>4.99</v>
      </c>
      <c r="J387" t="s">
        <v>105</v>
      </c>
      <c r="K387" s="79">
        <v>2.2499999999999999E-2</v>
      </c>
      <c r="L387" s="79">
        <v>0</v>
      </c>
      <c r="M387" s="78">
        <v>652334</v>
      </c>
      <c r="N387" s="78">
        <v>106.96282100166893</v>
      </c>
      <c r="O387" s="78">
        <v>697.75484875302698</v>
      </c>
      <c r="P387" s="79">
        <v>3.8E-3</v>
      </c>
      <c r="Q387" s="79">
        <v>0</v>
      </c>
    </row>
    <row r="388" spans="2:17">
      <c r="B388" t="s">
        <v>3943</v>
      </c>
      <c r="C388" t="s">
        <v>3245</v>
      </c>
      <c r="D388" t="s">
        <v>3947</v>
      </c>
      <c r="E388" t="s">
        <v>3246</v>
      </c>
      <c r="F388" t="s">
        <v>457</v>
      </c>
      <c r="G388" t="s">
        <v>3946</v>
      </c>
      <c r="H388" t="s">
        <v>211</v>
      </c>
      <c r="I388">
        <v>4.99</v>
      </c>
      <c r="J388" t="s">
        <v>105</v>
      </c>
      <c r="K388" s="79">
        <v>2.2499999999999999E-2</v>
      </c>
      <c r="L388" s="79">
        <v>0</v>
      </c>
      <c r="M388" s="78">
        <v>653524</v>
      </c>
      <c r="N388" s="78">
        <v>106.96282100166896</v>
      </c>
      <c r="O388" s="78">
        <v>699.02770632294698</v>
      </c>
      <c r="P388" s="79">
        <v>3.8999999999999998E-3</v>
      </c>
      <c r="Q388" s="79">
        <v>0</v>
      </c>
    </row>
    <row r="389" spans="2:17">
      <c r="B389" t="s">
        <v>3948</v>
      </c>
      <c r="C389" t="s">
        <v>3245</v>
      </c>
      <c r="D389" t="s">
        <v>3949</v>
      </c>
      <c r="E389" t="s">
        <v>3246</v>
      </c>
      <c r="F389" t="s">
        <v>457</v>
      </c>
      <c r="G389" t="s">
        <v>1328</v>
      </c>
      <c r="H389" t="s">
        <v>211</v>
      </c>
      <c r="I389">
        <v>2.14</v>
      </c>
      <c r="J389" t="s">
        <v>105</v>
      </c>
      <c r="K389" s="79">
        <v>2.2499999999999999E-2</v>
      </c>
      <c r="L389" s="79">
        <v>0</v>
      </c>
      <c r="M389" s="78">
        <v>44043.1</v>
      </c>
      <c r="N389" s="78">
        <v>103.00028425618905</v>
      </c>
      <c r="O389" s="78">
        <v>45.364518195237601</v>
      </c>
      <c r="P389" s="79">
        <v>2.9999999999999997E-4</v>
      </c>
      <c r="Q389" s="79">
        <v>0</v>
      </c>
    </row>
    <row r="390" spans="2:17">
      <c r="B390" t="s">
        <v>3950</v>
      </c>
      <c r="C390" t="s">
        <v>3245</v>
      </c>
      <c r="D390" t="s">
        <v>3951</v>
      </c>
      <c r="E390" t="s">
        <v>3246</v>
      </c>
      <c r="F390" t="s">
        <v>457</v>
      </c>
      <c r="G390" t="s">
        <v>1328</v>
      </c>
      <c r="H390" t="s">
        <v>211</v>
      </c>
      <c r="I390">
        <v>5.0599999999999996</v>
      </c>
      <c r="J390" t="s">
        <v>105</v>
      </c>
      <c r="K390" s="79">
        <v>2.2499999999999999E-2</v>
      </c>
      <c r="L390" s="79">
        <v>0</v>
      </c>
      <c r="M390" s="78">
        <v>285447</v>
      </c>
      <c r="N390" s="78">
        <v>107.06678474247128</v>
      </c>
      <c r="O390" s="78">
        <v>305.61892504384201</v>
      </c>
      <c r="P390" s="79">
        <v>1.6999999999999999E-3</v>
      </c>
      <c r="Q390" s="79">
        <v>0</v>
      </c>
    </row>
    <row r="391" spans="2:17">
      <c r="B391" t="s">
        <v>3950</v>
      </c>
      <c r="C391" t="s">
        <v>3245</v>
      </c>
      <c r="D391" t="s">
        <v>3952</v>
      </c>
      <c r="E391" t="s">
        <v>3246</v>
      </c>
      <c r="F391" t="s">
        <v>457</v>
      </c>
      <c r="G391" t="s">
        <v>1328</v>
      </c>
      <c r="H391" t="s">
        <v>211</v>
      </c>
      <c r="I391">
        <v>5.0599999999999996</v>
      </c>
      <c r="J391" t="s">
        <v>105</v>
      </c>
      <c r="K391" s="79">
        <v>2.2499999999999999E-2</v>
      </c>
      <c r="L391" s="79">
        <v>0</v>
      </c>
      <c r="M391" s="78">
        <v>285359</v>
      </c>
      <c r="N391" s="78">
        <v>107.06678474247106</v>
      </c>
      <c r="O391" s="78">
        <v>305.52470627326801</v>
      </c>
      <c r="P391" s="79">
        <v>1.6999999999999999E-3</v>
      </c>
      <c r="Q391" s="79">
        <v>0</v>
      </c>
    </row>
    <row r="392" spans="2:17">
      <c r="B392" t="s">
        <v>3950</v>
      </c>
      <c r="C392" t="s">
        <v>3245</v>
      </c>
      <c r="D392" t="s">
        <v>3953</v>
      </c>
      <c r="E392" t="s">
        <v>3246</v>
      </c>
      <c r="F392" t="s">
        <v>457</v>
      </c>
      <c r="G392" t="s">
        <v>1328</v>
      </c>
      <c r="H392" t="s">
        <v>211</v>
      </c>
      <c r="I392">
        <v>5.0599999999999996</v>
      </c>
      <c r="J392" t="s">
        <v>105</v>
      </c>
      <c r="K392" s="79">
        <v>2.2499999999999999E-2</v>
      </c>
      <c r="L392" s="79">
        <v>0</v>
      </c>
      <c r="M392" s="78">
        <v>129194</v>
      </c>
      <c r="N392" s="78">
        <v>107.06678474247101</v>
      </c>
      <c r="O392" s="78">
        <v>138.32386188018799</v>
      </c>
      <c r="P392" s="79">
        <v>8.0000000000000004E-4</v>
      </c>
      <c r="Q392" s="79">
        <v>0</v>
      </c>
    </row>
    <row r="393" spans="2:17">
      <c r="B393" t="s">
        <v>3954</v>
      </c>
      <c r="C393" t="s">
        <v>3245</v>
      </c>
      <c r="D393" t="s">
        <v>3955</v>
      </c>
      <c r="E393" t="s">
        <v>3246</v>
      </c>
      <c r="F393" t="s">
        <v>457</v>
      </c>
      <c r="G393" t="s">
        <v>3956</v>
      </c>
      <c r="H393" t="s">
        <v>211</v>
      </c>
      <c r="I393">
        <v>5.0599999999999996</v>
      </c>
      <c r="J393" t="s">
        <v>105</v>
      </c>
      <c r="K393" s="79">
        <v>2.2499999999999999E-2</v>
      </c>
      <c r="L393" s="79">
        <v>0</v>
      </c>
      <c r="M393" s="78">
        <v>206309</v>
      </c>
      <c r="N393" s="78">
        <v>107.06678474247124</v>
      </c>
      <c r="O393" s="78">
        <v>220.88841293434501</v>
      </c>
      <c r="P393" s="79">
        <v>1.1999999999999999E-3</v>
      </c>
      <c r="Q393" s="79">
        <v>0</v>
      </c>
    </row>
    <row r="394" spans="2:17">
      <c r="B394" t="s">
        <v>3954</v>
      </c>
      <c r="C394" t="s">
        <v>3245</v>
      </c>
      <c r="D394" t="s">
        <v>3957</v>
      </c>
      <c r="E394" t="s">
        <v>3246</v>
      </c>
      <c r="F394" t="s">
        <v>457</v>
      </c>
      <c r="G394" t="s">
        <v>1775</v>
      </c>
      <c r="H394" t="s">
        <v>211</v>
      </c>
      <c r="I394">
        <v>5.21</v>
      </c>
      <c r="J394" t="s">
        <v>105</v>
      </c>
      <c r="K394" s="79">
        <v>2.2499999999999999E-2</v>
      </c>
      <c r="L394" s="79">
        <v>0</v>
      </c>
      <c r="M394" s="78">
        <v>4259</v>
      </c>
      <c r="N394" s="78">
        <v>107.27793291140361</v>
      </c>
      <c r="O394" s="78">
        <v>4.5689671626966799</v>
      </c>
      <c r="P394" s="79">
        <v>0</v>
      </c>
      <c r="Q394" s="79">
        <v>0</v>
      </c>
    </row>
    <row r="395" spans="2:17">
      <c r="B395" t="s">
        <v>3958</v>
      </c>
      <c r="C395" t="s">
        <v>3245</v>
      </c>
      <c r="D395" t="s">
        <v>3959</v>
      </c>
      <c r="E395" t="s">
        <v>3246</v>
      </c>
      <c r="F395" t="s">
        <v>457</v>
      </c>
      <c r="G395" t="s">
        <v>1286</v>
      </c>
      <c r="H395" t="s">
        <v>211</v>
      </c>
      <c r="I395">
        <v>4.99</v>
      </c>
      <c r="J395" t="s">
        <v>105</v>
      </c>
      <c r="K395" s="79">
        <v>2.2499999999999999E-2</v>
      </c>
      <c r="L395" s="79">
        <v>0</v>
      </c>
      <c r="M395" s="78">
        <v>50000</v>
      </c>
      <c r="N395" s="78">
        <v>106.962821001669</v>
      </c>
      <c r="O395" s="78">
        <v>53.4814105008345</v>
      </c>
      <c r="P395" s="79">
        <v>2.9999999999999997E-4</v>
      </c>
      <c r="Q395" s="79">
        <v>0</v>
      </c>
    </row>
    <row r="396" spans="2:17">
      <c r="B396" t="s">
        <v>3958</v>
      </c>
      <c r="C396" t="s">
        <v>3245</v>
      </c>
      <c r="D396" t="s">
        <v>3960</v>
      </c>
      <c r="E396" t="s">
        <v>3246</v>
      </c>
      <c r="F396" t="s">
        <v>457</v>
      </c>
      <c r="G396" t="s">
        <v>1286</v>
      </c>
      <c r="H396" t="s">
        <v>211</v>
      </c>
      <c r="I396">
        <v>4.99</v>
      </c>
      <c r="J396" t="s">
        <v>105</v>
      </c>
      <c r="K396" s="79">
        <v>2.2499999999999999E-2</v>
      </c>
      <c r="L396" s="79">
        <v>0</v>
      </c>
      <c r="M396" s="78">
        <v>50000</v>
      </c>
      <c r="N396" s="78">
        <v>106.962821001669</v>
      </c>
      <c r="O396" s="78">
        <v>53.4814105008345</v>
      </c>
      <c r="P396" s="79">
        <v>2.9999999999999997E-4</v>
      </c>
      <c r="Q396" s="79">
        <v>0</v>
      </c>
    </row>
    <row r="397" spans="2:17">
      <c r="B397" t="s">
        <v>3958</v>
      </c>
      <c r="C397" t="s">
        <v>3245</v>
      </c>
      <c r="D397" t="s">
        <v>3961</v>
      </c>
      <c r="E397" t="s">
        <v>3246</v>
      </c>
      <c r="F397" t="s">
        <v>457</v>
      </c>
      <c r="G397" t="s">
        <v>1286</v>
      </c>
      <c r="H397" t="s">
        <v>211</v>
      </c>
      <c r="I397">
        <v>5.22</v>
      </c>
      <c r="J397" t="s">
        <v>105</v>
      </c>
      <c r="K397" s="79">
        <v>2.2499999999999999E-2</v>
      </c>
      <c r="L397" s="79">
        <v>0</v>
      </c>
      <c r="M397" s="78">
        <v>50000</v>
      </c>
      <c r="N397" s="78">
        <v>106.962821001669</v>
      </c>
      <c r="O397" s="78">
        <v>53.4814105008345</v>
      </c>
      <c r="P397" s="79">
        <v>2.9999999999999997E-4</v>
      </c>
      <c r="Q397" s="79">
        <v>0</v>
      </c>
    </row>
    <row r="398" spans="2:17">
      <c r="B398" t="s">
        <v>3962</v>
      </c>
      <c r="C398" t="s">
        <v>3245</v>
      </c>
      <c r="D398" t="s">
        <v>3963</v>
      </c>
      <c r="E398" t="s">
        <v>3246</v>
      </c>
      <c r="F398" t="s">
        <v>457</v>
      </c>
      <c r="G398" t="s">
        <v>3964</v>
      </c>
      <c r="H398" t="s">
        <v>211</v>
      </c>
      <c r="I398">
        <v>5.0599999999999996</v>
      </c>
      <c r="J398" t="s">
        <v>105</v>
      </c>
      <c r="K398" s="79">
        <v>2.2499999999999999E-2</v>
      </c>
      <c r="L398" s="79">
        <v>0</v>
      </c>
      <c r="M398" s="78">
        <v>550000</v>
      </c>
      <c r="N398" s="78">
        <v>107.06678474247109</v>
      </c>
      <c r="O398" s="78">
        <v>588.86731608359105</v>
      </c>
      <c r="P398" s="79">
        <v>3.2000000000000002E-3</v>
      </c>
      <c r="Q398" s="79">
        <v>0</v>
      </c>
    </row>
    <row r="399" spans="2:17">
      <c r="B399" t="s">
        <v>3965</v>
      </c>
      <c r="C399" t="s">
        <v>3245</v>
      </c>
      <c r="D399" t="s">
        <v>3966</v>
      </c>
      <c r="E399" t="s">
        <v>3246</v>
      </c>
      <c r="F399" t="s">
        <v>457</v>
      </c>
      <c r="G399" t="s">
        <v>3964</v>
      </c>
      <c r="H399" t="s">
        <v>211</v>
      </c>
      <c r="I399">
        <v>2.62</v>
      </c>
      <c r="J399" t="s">
        <v>105</v>
      </c>
      <c r="K399" s="79">
        <v>2.2499999999999999E-2</v>
      </c>
      <c r="L399" s="79">
        <v>0</v>
      </c>
      <c r="M399" s="78">
        <v>54166.69</v>
      </c>
      <c r="N399" s="78">
        <v>103.64447663406921</v>
      </c>
      <c r="O399" s="78">
        <v>56.140782360498697</v>
      </c>
      <c r="P399" s="79">
        <v>2.9999999999999997E-4</v>
      </c>
      <c r="Q399" s="79">
        <v>0</v>
      </c>
    </row>
    <row r="400" spans="2:17">
      <c r="B400" t="s">
        <v>3965</v>
      </c>
      <c r="C400" t="s">
        <v>3245</v>
      </c>
      <c r="D400" t="s">
        <v>3967</v>
      </c>
      <c r="E400" t="s">
        <v>3246</v>
      </c>
      <c r="F400" t="s">
        <v>457</v>
      </c>
      <c r="G400" t="s">
        <v>3964</v>
      </c>
      <c r="H400" t="s">
        <v>211</v>
      </c>
      <c r="I400">
        <v>2.62</v>
      </c>
      <c r="J400" t="s">
        <v>105</v>
      </c>
      <c r="K400" s="79">
        <v>2.2499999999999999E-2</v>
      </c>
      <c r="L400" s="79">
        <v>0</v>
      </c>
      <c r="M400" s="78">
        <v>54166.69</v>
      </c>
      <c r="N400" s="78">
        <v>103.64447642926899</v>
      </c>
      <c r="O400" s="78">
        <v>56.140782249565198</v>
      </c>
      <c r="P400" s="79">
        <v>2.9999999999999997E-4</v>
      </c>
      <c r="Q400" s="79">
        <v>0</v>
      </c>
    </row>
    <row r="401" spans="2:17">
      <c r="B401" t="s">
        <v>3965</v>
      </c>
      <c r="C401" t="s">
        <v>3245</v>
      </c>
      <c r="D401" t="s">
        <v>3968</v>
      </c>
      <c r="E401" t="s">
        <v>3246</v>
      </c>
      <c r="F401" t="s">
        <v>457</v>
      </c>
      <c r="G401" t="s">
        <v>1286</v>
      </c>
      <c r="H401" t="s">
        <v>211</v>
      </c>
      <c r="I401">
        <v>2.62</v>
      </c>
      <c r="J401" t="s">
        <v>105</v>
      </c>
      <c r="K401" s="79">
        <v>2.2499999999999999E-2</v>
      </c>
      <c r="L401" s="79">
        <v>0</v>
      </c>
      <c r="M401" s="78">
        <v>45138.92</v>
      </c>
      <c r="N401" s="78">
        <v>103.64447642926902</v>
      </c>
      <c r="O401" s="78">
        <v>46.783997299826602</v>
      </c>
      <c r="P401" s="79">
        <v>2.9999999999999997E-4</v>
      </c>
      <c r="Q401" s="79">
        <v>0</v>
      </c>
    </row>
    <row r="402" spans="2:17">
      <c r="B402" t="s">
        <v>3969</v>
      </c>
      <c r="C402" t="s">
        <v>3245</v>
      </c>
      <c r="D402" t="s">
        <v>3970</v>
      </c>
      <c r="E402" t="s">
        <v>3246</v>
      </c>
      <c r="F402" t="s">
        <v>457</v>
      </c>
      <c r="G402" t="s">
        <v>3964</v>
      </c>
      <c r="H402" t="s">
        <v>211</v>
      </c>
      <c r="I402">
        <v>5.0599999999999996</v>
      </c>
      <c r="J402" t="s">
        <v>105</v>
      </c>
      <c r="K402" s="79">
        <v>2.2499999999999999E-2</v>
      </c>
      <c r="L402" s="79">
        <v>0</v>
      </c>
      <c r="M402" s="78">
        <v>400000</v>
      </c>
      <c r="N402" s="78">
        <v>107.06678474247126</v>
      </c>
      <c r="O402" s="78">
        <v>428.26713896988502</v>
      </c>
      <c r="P402" s="79">
        <v>2.3999999999999998E-3</v>
      </c>
      <c r="Q402" s="79">
        <v>0</v>
      </c>
    </row>
    <row r="403" spans="2:17">
      <c r="B403" t="s">
        <v>3971</v>
      </c>
      <c r="C403" t="s">
        <v>3245</v>
      </c>
      <c r="D403" t="s">
        <v>3972</v>
      </c>
      <c r="E403" t="s">
        <v>3246</v>
      </c>
      <c r="F403" t="s">
        <v>457</v>
      </c>
      <c r="G403" t="s">
        <v>3973</v>
      </c>
      <c r="H403" t="s">
        <v>211</v>
      </c>
      <c r="I403">
        <v>2.62</v>
      </c>
      <c r="J403" t="s">
        <v>105</v>
      </c>
      <c r="K403" s="79">
        <v>2.2499999999999999E-2</v>
      </c>
      <c r="L403" s="79">
        <v>0</v>
      </c>
      <c r="M403" s="78">
        <v>90187.5</v>
      </c>
      <c r="N403" s="78">
        <v>103.64447642926891</v>
      </c>
      <c r="O403" s="78">
        <v>93.474362179646903</v>
      </c>
      <c r="P403" s="79">
        <v>5.0000000000000001E-4</v>
      </c>
      <c r="Q403" s="79">
        <v>0</v>
      </c>
    </row>
    <row r="404" spans="2:17">
      <c r="B404" t="s">
        <v>3974</v>
      </c>
      <c r="C404" t="s">
        <v>3245</v>
      </c>
      <c r="D404" t="s">
        <v>3975</v>
      </c>
      <c r="E404" t="s">
        <v>3246</v>
      </c>
      <c r="F404" t="s">
        <v>457</v>
      </c>
      <c r="G404" t="s">
        <v>3973</v>
      </c>
      <c r="H404" t="s">
        <v>211</v>
      </c>
      <c r="I404">
        <v>2.62</v>
      </c>
      <c r="J404" t="s">
        <v>105</v>
      </c>
      <c r="K404" s="79">
        <v>2.2499999999999999E-2</v>
      </c>
      <c r="L404" s="79">
        <v>0</v>
      </c>
      <c r="M404" s="78">
        <v>92421.23</v>
      </c>
      <c r="N404" s="78">
        <v>103.64447642926901</v>
      </c>
      <c r="O404" s="78">
        <v>95.789499942990503</v>
      </c>
      <c r="P404" s="79">
        <v>5.0000000000000001E-4</v>
      </c>
      <c r="Q404" s="79">
        <v>0</v>
      </c>
    </row>
    <row r="405" spans="2:17">
      <c r="B405" t="s">
        <v>3976</v>
      </c>
      <c r="C405" t="s">
        <v>3245</v>
      </c>
      <c r="D405" t="s">
        <v>3977</v>
      </c>
      <c r="E405" t="s">
        <v>3246</v>
      </c>
      <c r="F405" t="s">
        <v>457</v>
      </c>
      <c r="G405" t="s">
        <v>3978</v>
      </c>
      <c r="H405" t="s">
        <v>211</v>
      </c>
      <c r="I405">
        <v>2.62</v>
      </c>
      <c r="J405" t="s">
        <v>105</v>
      </c>
      <c r="K405" s="79">
        <v>2.2499999999999999E-2</v>
      </c>
      <c r="L405" s="79">
        <v>0</v>
      </c>
      <c r="M405" s="78">
        <v>118060.53</v>
      </c>
      <c r="N405" s="78">
        <v>103.64447642926895</v>
      </c>
      <c r="O405" s="78">
        <v>122.36321818812</v>
      </c>
      <c r="P405" s="79">
        <v>6.9999999999999999E-4</v>
      </c>
      <c r="Q405" s="79">
        <v>0</v>
      </c>
    </row>
    <row r="406" spans="2:17">
      <c r="B406" t="s">
        <v>3979</v>
      </c>
      <c r="C406" t="s">
        <v>3245</v>
      </c>
      <c r="D406" t="s">
        <v>3980</v>
      </c>
      <c r="E406" t="s">
        <v>3246</v>
      </c>
      <c r="F406" t="s">
        <v>457</v>
      </c>
      <c r="G406" t="s">
        <v>3981</v>
      </c>
      <c r="H406" t="s">
        <v>211</v>
      </c>
      <c r="I406">
        <v>5.14</v>
      </c>
      <c r="J406" t="s">
        <v>105</v>
      </c>
      <c r="K406" s="79">
        <v>2.2499999999999999E-2</v>
      </c>
      <c r="L406" s="79">
        <v>0</v>
      </c>
      <c r="M406" s="78">
        <v>143518</v>
      </c>
      <c r="N406" s="78">
        <v>107.17412902536685</v>
      </c>
      <c r="O406" s="78">
        <v>153.81416649462599</v>
      </c>
      <c r="P406" s="79">
        <v>8.0000000000000004E-4</v>
      </c>
      <c r="Q406" s="79">
        <v>0</v>
      </c>
    </row>
    <row r="407" spans="2:17">
      <c r="B407" t="s">
        <v>3982</v>
      </c>
      <c r="C407" t="s">
        <v>3245</v>
      </c>
      <c r="D407" t="s">
        <v>3983</v>
      </c>
      <c r="E407" t="s">
        <v>3246</v>
      </c>
      <c r="F407" t="s">
        <v>457</v>
      </c>
      <c r="G407" t="s">
        <v>3984</v>
      </c>
      <c r="H407" t="s">
        <v>211</v>
      </c>
      <c r="I407">
        <v>2.62</v>
      </c>
      <c r="J407" t="s">
        <v>105</v>
      </c>
      <c r="K407" s="79">
        <v>2.2499999999999999E-2</v>
      </c>
      <c r="L407" s="79">
        <v>0</v>
      </c>
      <c r="M407" s="78">
        <v>393939.39</v>
      </c>
      <c r="N407" s="78">
        <v>103.64447603413484</v>
      </c>
      <c r="O407" s="78">
        <v>408.29641665756702</v>
      </c>
      <c r="P407" s="79">
        <v>2.3E-3</v>
      </c>
      <c r="Q407" s="79">
        <v>0</v>
      </c>
    </row>
    <row r="408" spans="2:17">
      <c r="B408" t="s">
        <v>3982</v>
      </c>
      <c r="C408" t="s">
        <v>3245</v>
      </c>
      <c r="D408" t="s">
        <v>3985</v>
      </c>
      <c r="E408" t="s">
        <v>3246</v>
      </c>
      <c r="F408" t="s">
        <v>457</v>
      </c>
      <c r="G408" t="s">
        <v>578</v>
      </c>
      <c r="H408" t="s">
        <v>211</v>
      </c>
      <c r="I408">
        <v>2.86</v>
      </c>
      <c r="J408" t="s">
        <v>105</v>
      </c>
      <c r="K408" s="79">
        <v>2.2499999999999999E-2</v>
      </c>
      <c r="L408" s="79">
        <v>0</v>
      </c>
      <c r="M408" s="78">
        <v>56208.33</v>
      </c>
      <c r="N408" s="78">
        <v>103.96505379967596</v>
      </c>
      <c r="O408" s="78">
        <v>58.437020524399401</v>
      </c>
      <c r="P408" s="79">
        <v>2.9999999999999997E-4</v>
      </c>
      <c r="Q408" s="79">
        <v>0</v>
      </c>
    </row>
    <row r="409" spans="2:17">
      <c r="B409" t="s">
        <v>3986</v>
      </c>
      <c r="C409" t="s">
        <v>3245</v>
      </c>
      <c r="D409" t="s">
        <v>3987</v>
      </c>
      <c r="E409" t="s">
        <v>3246</v>
      </c>
      <c r="F409" t="s">
        <v>457</v>
      </c>
      <c r="G409" t="s">
        <v>3984</v>
      </c>
      <c r="H409" t="s">
        <v>211</v>
      </c>
      <c r="I409">
        <v>5.14</v>
      </c>
      <c r="J409" t="s">
        <v>105</v>
      </c>
      <c r="K409" s="79">
        <v>2.2499999999999999E-2</v>
      </c>
      <c r="L409" s="79">
        <v>0</v>
      </c>
      <c r="M409" s="78">
        <v>206000</v>
      </c>
      <c r="N409" s="78">
        <v>107.17412902536699</v>
      </c>
      <c r="O409" s="78">
        <v>220.77870579225601</v>
      </c>
      <c r="P409" s="79">
        <v>1.1999999999999999E-3</v>
      </c>
      <c r="Q409" s="79">
        <v>0</v>
      </c>
    </row>
    <row r="410" spans="2:17">
      <c r="B410" t="s">
        <v>3986</v>
      </c>
      <c r="C410" t="s">
        <v>3245</v>
      </c>
      <c r="D410" t="s">
        <v>3988</v>
      </c>
      <c r="E410" t="s">
        <v>3246</v>
      </c>
      <c r="F410" t="s">
        <v>457</v>
      </c>
      <c r="G410" t="s">
        <v>3989</v>
      </c>
      <c r="H410" t="s">
        <v>211</v>
      </c>
      <c r="I410">
        <v>2.2200000000000002</v>
      </c>
      <c r="J410" t="s">
        <v>105</v>
      </c>
      <c r="K410" s="79">
        <v>2.2499999999999999E-2</v>
      </c>
      <c r="L410" s="79">
        <v>0</v>
      </c>
      <c r="M410" s="78">
        <v>128333.35</v>
      </c>
      <c r="N410" s="78">
        <v>103.10792151578292</v>
      </c>
      <c r="O410" s="78">
        <v>132.32184979657501</v>
      </c>
      <c r="P410" s="79">
        <v>6.9999999999999999E-4</v>
      </c>
      <c r="Q410" s="79">
        <v>0</v>
      </c>
    </row>
    <row r="411" spans="2:17">
      <c r="B411" t="s">
        <v>3990</v>
      </c>
      <c r="C411" t="s">
        <v>3245</v>
      </c>
      <c r="D411" t="s">
        <v>3991</v>
      </c>
      <c r="E411" t="s">
        <v>3246</v>
      </c>
      <c r="F411" t="s">
        <v>457</v>
      </c>
      <c r="G411" t="s">
        <v>3992</v>
      </c>
      <c r="H411" t="s">
        <v>211</v>
      </c>
      <c r="I411">
        <v>4.24</v>
      </c>
      <c r="J411" t="s">
        <v>105</v>
      </c>
      <c r="K411" s="79">
        <v>2.2499999999999999E-2</v>
      </c>
      <c r="L411" s="79">
        <v>0</v>
      </c>
      <c r="M411" s="78">
        <v>55000</v>
      </c>
      <c r="N411" s="78">
        <v>105.90816995848455</v>
      </c>
      <c r="O411" s="78">
        <v>58.249493477166503</v>
      </c>
      <c r="P411" s="79">
        <v>2.9999999999999997E-4</v>
      </c>
      <c r="Q411" s="79">
        <v>0</v>
      </c>
    </row>
    <row r="412" spans="2:17">
      <c r="B412" t="s">
        <v>3993</v>
      </c>
      <c r="C412" t="s">
        <v>3245</v>
      </c>
      <c r="D412" t="s">
        <v>3994</v>
      </c>
      <c r="E412" t="s">
        <v>3246</v>
      </c>
      <c r="F412" t="s">
        <v>457</v>
      </c>
      <c r="G412" t="s">
        <v>3608</v>
      </c>
      <c r="H412" t="s">
        <v>211</v>
      </c>
      <c r="I412">
        <v>3.32</v>
      </c>
      <c r="J412" t="s">
        <v>105</v>
      </c>
      <c r="K412" s="79">
        <v>2.2499999999999999E-2</v>
      </c>
      <c r="L412" s="79">
        <v>0</v>
      </c>
      <c r="M412" s="78">
        <v>250000</v>
      </c>
      <c r="N412" s="78">
        <v>104.6262817222176</v>
      </c>
      <c r="O412" s="78">
        <v>261.56570430554399</v>
      </c>
      <c r="P412" s="79">
        <v>1.4E-3</v>
      </c>
      <c r="Q412" s="79">
        <v>0</v>
      </c>
    </row>
    <row r="413" spans="2:17">
      <c r="B413" t="s">
        <v>3993</v>
      </c>
      <c r="C413" t="s">
        <v>3245</v>
      </c>
      <c r="D413" t="s">
        <v>3995</v>
      </c>
      <c r="E413" t="s">
        <v>3246</v>
      </c>
      <c r="F413" t="s">
        <v>457</v>
      </c>
      <c r="G413" t="s">
        <v>3608</v>
      </c>
      <c r="H413" t="s">
        <v>211</v>
      </c>
      <c r="I413">
        <v>3.32</v>
      </c>
      <c r="J413" t="s">
        <v>105</v>
      </c>
      <c r="K413" s="79">
        <v>2.2499999999999999E-2</v>
      </c>
      <c r="L413" s="79">
        <v>0</v>
      </c>
      <c r="M413" s="78">
        <v>250000</v>
      </c>
      <c r="N413" s="78">
        <v>104.6262817222176</v>
      </c>
      <c r="O413" s="78">
        <v>261.56570430554399</v>
      </c>
      <c r="P413" s="79">
        <v>1.4E-3</v>
      </c>
      <c r="Q413" s="79">
        <v>0</v>
      </c>
    </row>
    <row r="414" spans="2:17">
      <c r="B414" t="s">
        <v>3996</v>
      </c>
      <c r="C414" t="s">
        <v>3245</v>
      </c>
      <c r="D414" t="s">
        <v>3997</v>
      </c>
      <c r="E414" t="s">
        <v>3246</v>
      </c>
      <c r="F414" t="s">
        <v>457</v>
      </c>
      <c r="G414" t="s">
        <v>3998</v>
      </c>
      <c r="H414" t="s">
        <v>211</v>
      </c>
      <c r="I414">
        <v>2.66</v>
      </c>
      <c r="J414" t="s">
        <v>105</v>
      </c>
      <c r="K414" s="79">
        <v>2.2499999999999999E-2</v>
      </c>
      <c r="L414" s="79">
        <v>0</v>
      </c>
      <c r="M414" s="78">
        <v>91575</v>
      </c>
      <c r="N414" s="78">
        <v>103.6979560018636</v>
      </c>
      <c r="O414" s="78">
        <v>94.961403208706599</v>
      </c>
      <c r="P414" s="79">
        <v>5.0000000000000001E-4</v>
      </c>
      <c r="Q414" s="79">
        <v>0</v>
      </c>
    </row>
    <row r="415" spans="2:17">
      <c r="B415" t="s">
        <v>3999</v>
      </c>
      <c r="C415" t="s">
        <v>3245</v>
      </c>
      <c r="D415" t="s">
        <v>4000</v>
      </c>
      <c r="E415" t="s">
        <v>3246</v>
      </c>
      <c r="F415" t="s">
        <v>457</v>
      </c>
      <c r="G415" t="s">
        <v>4001</v>
      </c>
      <c r="H415" t="s">
        <v>211</v>
      </c>
      <c r="I415">
        <v>5.0599999999999996</v>
      </c>
      <c r="J415" t="s">
        <v>105</v>
      </c>
      <c r="K415" s="79">
        <v>2.2499999999999999E-2</v>
      </c>
      <c r="L415" s="79">
        <v>0</v>
      </c>
      <c r="M415" s="78">
        <v>200000</v>
      </c>
      <c r="N415" s="78">
        <v>107.066784742471</v>
      </c>
      <c r="O415" s="78">
        <v>214.133569484942</v>
      </c>
      <c r="P415" s="79">
        <v>1.1999999999999999E-3</v>
      </c>
      <c r="Q415" s="79">
        <v>0</v>
      </c>
    </row>
    <row r="416" spans="2:17">
      <c r="B416" t="s">
        <v>3999</v>
      </c>
      <c r="C416" t="s">
        <v>3245</v>
      </c>
      <c r="D416" t="s">
        <v>4002</v>
      </c>
      <c r="E416" t="s">
        <v>3246</v>
      </c>
      <c r="F416" t="s">
        <v>457</v>
      </c>
      <c r="G416" t="s">
        <v>4001</v>
      </c>
      <c r="H416" t="s">
        <v>211</v>
      </c>
      <c r="I416">
        <v>5.0599999999999996</v>
      </c>
      <c r="J416" t="s">
        <v>105</v>
      </c>
      <c r="K416" s="79">
        <v>2.2499999999999999E-2</v>
      </c>
      <c r="L416" s="79">
        <v>0</v>
      </c>
      <c r="M416" s="78">
        <v>50000</v>
      </c>
      <c r="N416" s="78">
        <v>107.0667847424712</v>
      </c>
      <c r="O416" s="78">
        <v>53.5333923712356</v>
      </c>
      <c r="P416" s="79">
        <v>2.9999999999999997E-4</v>
      </c>
      <c r="Q416" s="79">
        <v>0</v>
      </c>
    </row>
    <row r="417" spans="2:17">
      <c r="B417" t="s">
        <v>4003</v>
      </c>
      <c r="C417" t="s">
        <v>3245</v>
      </c>
      <c r="D417" t="s">
        <v>4004</v>
      </c>
      <c r="E417" t="s">
        <v>3246</v>
      </c>
      <c r="F417" t="s">
        <v>457</v>
      </c>
      <c r="G417" t="s">
        <v>4001</v>
      </c>
      <c r="H417" t="s">
        <v>211</v>
      </c>
      <c r="I417">
        <v>5.14</v>
      </c>
      <c r="J417" t="s">
        <v>105</v>
      </c>
      <c r="K417" s="79">
        <v>2.2499999999999999E-2</v>
      </c>
      <c r="L417" s="79">
        <v>0</v>
      </c>
      <c r="M417" s="78">
        <v>75000</v>
      </c>
      <c r="N417" s="78">
        <v>107.17412902536707</v>
      </c>
      <c r="O417" s="78">
        <v>80.380596769025303</v>
      </c>
      <c r="P417" s="79">
        <v>4.0000000000000002E-4</v>
      </c>
      <c r="Q417" s="79">
        <v>0</v>
      </c>
    </row>
    <row r="418" spans="2:17">
      <c r="B418" t="s">
        <v>4003</v>
      </c>
      <c r="C418" t="s">
        <v>3245</v>
      </c>
      <c r="D418" t="s">
        <v>4005</v>
      </c>
      <c r="E418" t="s">
        <v>3246</v>
      </c>
      <c r="F418" t="s">
        <v>457</v>
      </c>
      <c r="G418" t="s">
        <v>4001</v>
      </c>
      <c r="H418" t="s">
        <v>211</v>
      </c>
      <c r="I418">
        <v>5.14</v>
      </c>
      <c r="J418" t="s">
        <v>105</v>
      </c>
      <c r="K418" s="79">
        <v>2.2499999999999999E-2</v>
      </c>
      <c r="L418" s="79">
        <v>0</v>
      </c>
      <c r="M418" s="78">
        <v>75000</v>
      </c>
      <c r="N418" s="78">
        <v>107.17412902536707</v>
      </c>
      <c r="O418" s="78">
        <v>80.380596769025303</v>
      </c>
      <c r="P418" s="79">
        <v>4.0000000000000002E-4</v>
      </c>
      <c r="Q418" s="79">
        <v>0</v>
      </c>
    </row>
    <row r="419" spans="2:17">
      <c r="B419" t="s">
        <v>4003</v>
      </c>
      <c r="C419" t="s">
        <v>3245</v>
      </c>
      <c r="D419" t="s">
        <v>4006</v>
      </c>
      <c r="E419" t="s">
        <v>3246</v>
      </c>
      <c r="F419" t="s">
        <v>457</v>
      </c>
      <c r="G419" t="s">
        <v>4007</v>
      </c>
      <c r="H419" t="s">
        <v>211</v>
      </c>
      <c r="I419">
        <v>5.21</v>
      </c>
      <c r="J419" t="s">
        <v>105</v>
      </c>
      <c r="K419" s="79">
        <v>2.2499999999999999E-2</v>
      </c>
      <c r="L419" s="79">
        <v>0</v>
      </c>
      <c r="M419" s="78">
        <v>25000</v>
      </c>
      <c r="N419" s="78">
        <v>107.2779329114036</v>
      </c>
      <c r="O419" s="78">
        <v>26.819483227850899</v>
      </c>
      <c r="P419" s="79">
        <v>1E-4</v>
      </c>
      <c r="Q419" s="79">
        <v>0</v>
      </c>
    </row>
    <row r="420" spans="2:17">
      <c r="B420" t="s">
        <v>4003</v>
      </c>
      <c r="C420" t="s">
        <v>3245</v>
      </c>
      <c r="D420" t="s">
        <v>4008</v>
      </c>
      <c r="E420" t="s">
        <v>3246</v>
      </c>
      <c r="F420" t="s">
        <v>457</v>
      </c>
      <c r="G420" t="s">
        <v>4007</v>
      </c>
      <c r="H420" t="s">
        <v>211</v>
      </c>
      <c r="I420">
        <v>5.21</v>
      </c>
      <c r="J420" t="s">
        <v>105</v>
      </c>
      <c r="K420" s="79">
        <v>2.2499999999999999E-2</v>
      </c>
      <c r="L420" s="79">
        <v>0</v>
      </c>
      <c r="M420" s="78">
        <v>25000</v>
      </c>
      <c r="N420" s="78">
        <v>107.2779329114036</v>
      </c>
      <c r="O420" s="78">
        <v>26.819483227850899</v>
      </c>
      <c r="P420" s="79">
        <v>1E-4</v>
      </c>
      <c r="Q420" s="79">
        <v>0</v>
      </c>
    </row>
    <row r="421" spans="2:17">
      <c r="B421" t="s">
        <v>4003</v>
      </c>
      <c r="C421" t="s">
        <v>3245</v>
      </c>
      <c r="D421" t="s">
        <v>4009</v>
      </c>
      <c r="E421" t="s">
        <v>3246</v>
      </c>
      <c r="F421" t="s">
        <v>457</v>
      </c>
      <c r="G421" t="s">
        <v>919</v>
      </c>
      <c r="H421" t="s">
        <v>211</v>
      </c>
      <c r="I421">
        <v>5.36</v>
      </c>
      <c r="J421" t="s">
        <v>105</v>
      </c>
      <c r="K421" s="79">
        <v>2.2499999999999999E-2</v>
      </c>
      <c r="L421" s="79">
        <v>0</v>
      </c>
      <c r="M421" s="78">
        <v>30000</v>
      </c>
      <c r="N421" s="78">
        <v>107.49220758986</v>
      </c>
      <c r="O421" s="78">
        <v>32.247662276958003</v>
      </c>
      <c r="P421" s="79">
        <v>2.0000000000000001E-4</v>
      </c>
      <c r="Q421" s="79">
        <v>0</v>
      </c>
    </row>
    <row r="422" spans="2:17">
      <c r="B422" t="s">
        <v>4003</v>
      </c>
      <c r="C422" t="s">
        <v>3245</v>
      </c>
      <c r="D422" t="s">
        <v>4010</v>
      </c>
      <c r="E422" t="s">
        <v>3246</v>
      </c>
      <c r="F422" t="s">
        <v>457</v>
      </c>
      <c r="G422" t="s">
        <v>919</v>
      </c>
      <c r="H422" t="s">
        <v>211</v>
      </c>
      <c r="I422">
        <v>5.36</v>
      </c>
      <c r="J422" t="s">
        <v>105</v>
      </c>
      <c r="K422" s="79">
        <v>2.2499999999999999E-2</v>
      </c>
      <c r="L422" s="79">
        <v>0</v>
      </c>
      <c r="M422" s="78">
        <v>30000</v>
      </c>
      <c r="N422" s="78">
        <v>107.49220758986</v>
      </c>
      <c r="O422" s="78">
        <v>32.247662276958003</v>
      </c>
      <c r="P422" s="79">
        <v>2.0000000000000001E-4</v>
      </c>
      <c r="Q422" s="79">
        <v>0</v>
      </c>
    </row>
    <row r="423" spans="2:17">
      <c r="B423" t="s">
        <v>4011</v>
      </c>
      <c r="C423" t="s">
        <v>3245</v>
      </c>
      <c r="D423" t="s">
        <v>4012</v>
      </c>
      <c r="E423" t="s">
        <v>3246</v>
      </c>
      <c r="F423" t="s">
        <v>457</v>
      </c>
      <c r="G423" t="s">
        <v>4013</v>
      </c>
      <c r="H423" t="s">
        <v>211</v>
      </c>
      <c r="I423">
        <v>2.78</v>
      </c>
      <c r="J423" t="s">
        <v>105</v>
      </c>
      <c r="K423" s="79">
        <v>2.2499999999999999E-2</v>
      </c>
      <c r="L423" s="79">
        <v>0</v>
      </c>
      <c r="M423" s="78">
        <v>41250</v>
      </c>
      <c r="N423" s="78">
        <v>103.69795600186352</v>
      </c>
      <c r="O423" s="78">
        <v>42.775406850768697</v>
      </c>
      <c r="P423" s="79">
        <v>2.0000000000000001E-4</v>
      </c>
      <c r="Q423" s="79">
        <v>0</v>
      </c>
    </row>
    <row r="424" spans="2:17">
      <c r="B424" t="s">
        <v>4011</v>
      </c>
      <c r="C424" t="s">
        <v>3245</v>
      </c>
      <c r="D424" t="s">
        <v>4014</v>
      </c>
      <c r="E424" t="s">
        <v>3246</v>
      </c>
      <c r="F424" t="s">
        <v>457</v>
      </c>
      <c r="G424" t="s">
        <v>4013</v>
      </c>
      <c r="H424" t="s">
        <v>211</v>
      </c>
      <c r="I424">
        <v>2.66</v>
      </c>
      <c r="J424" t="s">
        <v>105</v>
      </c>
      <c r="K424" s="79">
        <v>2.2499999999999999E-2</v>
      </c>
      <c r="L424" s="79">
        <v>0</v>
      </c>
      <c r="M424" s="78">
        <v>41250</v>
      </c>
      <c r="N424" s="78">
        <v>103.69795600186352</v>
      </c>
      <c r="O424" s="78">
        <v>42.775406850768697</v>
      </c>
      <c r="P424" s="79">
        <v>2.0000000000000001E-4</v>
      </c>
      <c r="Q424" s="79">
        <v>0</v>
      </c>
    </row>
    <row r="425" spans="2:17">
      <c r="B425" t="s">
        <v>4015</v>
      </c>
      <c r="C425" t="s">
        <v>3245</v>
      </c>
      <c r="D425" t="s">
        <v>4016</v>
      </c>
      <c r="E425" t="s">
        <v>3246</v>
      </c>
      <c r="F425" t="s">
        <v>457</v>
      </c>
      <c r="G425" t="s">
        <v>4013</v>
      </c>
      <c r="H425" t="s">
        <v>211</v>
      </c>
      <c r="I425">
        <v>5.14</v>
      </c>
      <c r="J425" t="s">
        <v>105</v>
      </c>
      <c r="K425" s="79">
        <v>2.2499999999999999E-2</v>
      </c>
      <c r="L425" s="79">
        <v>0</v>
      </c>
      <c r="M425" s="78">
        <v>243000</v>
      </c>
      <c r="N425" s="78">
        <v>107.17412902536708</v>
      </c>
      <c r="O425" s="78">
        <v>260.433133531642</v>
      </c>
      <c r="P425" s="79">
        <v>1.4E-3</v>
      </c>
      <c r="Q425" s="79">
        <v>0</v>
      </c>
    </row>
    <row r="426" spans="2:17">
      <c r="B426" t="s">
        <v>4015</v>
      </c>
      <c r="C426" t="s">
        <v>3245</v>
      </c>
      <c r="D426" t="s">
        <v>4017</v>
      </c>
      <c r="E426" t="s">
        <v>3246</v>
      </c>
      <c r="F426" t="s">
        <v>457</v>
      </c>
      <c r="G426" t="s">
        <v>4013</v>
      </c>
      <c r="H426" t="s">
        <v>211</v>
      </c>
      <c r="I426">
        <v>5.14</v>
      </c>
      <c r="J426" t="s">
        <v>105</v>
      </c>
      <c r="K426" s="79">
        <v>2.2499999999999999E-2</v>
      </c>
      <c r="L426" s="79">
        <v>0</v>
      </c>
      <c r="M426" s="78">
        <v>240000</v>
      </c>
      <c r="N426" s="78">
        <v>107.17412902536708</v>
      </c>
      <c r="O426" s="78">
        <v>257.21790966088099</v>
      </c>
      <c r="P426" s="79">
        <v>1.4E-3</v>
      </c>
      <c r="Q426" s="79">
        <v>0</v>
      </c>
    </row>
    <row r="427" spans="2:17">
      <c r="B427" t="s">
        <v>4018</v>
      </c>
      <c r="C427" t="s">
        <v>3245</v>
      </c>
      <c r="D427" t="s">
        <v>4019</v>
      </c>
      <c r="E427" t="s">
        <v>3246</v>
      </c>
      <c r="F427" t="s">
        <v>457</v>
      </c>
      <c r="G427" t="s">
        <v>4013</v>
      </c>
      <c r="H427" t="s">
        <v>211</v>
      </c>
      <c r="I427">
        <v>5.14</v>
      </c>
      <c r="J427" t="s">
        <v>105</v>
      </c>
      <c r="K427" s="79">
        <v>2.2499999999999999E-2</v>
      </c>
      <c r="L427" s="79">
        <v>0</v>
      </c>
      <c r="M427" s="78">
        <v>500000</v>
      </c>
      <c r="N427" s="78">
        <v>107.17412902536719</v>
      </c>
      <c r="O427" s="78">
        <v>535.87064512683605</v>
      </c>
      <c r="P427" s="79">
        <v>3.0000000000000001E-3</v>
      </c>
      <c r="Q427" s="79">
        <v>0</v>
      </c>
    </row>
    <row r="428" spans="2:17">
      <c r="B428" t="s">
        <v>4020</v>
      </c>
      <c r="C428" t="s">
        <v>3245</v>
      </c>
      <c r="D428" t="s">
        <v>4021</v>
      </c>
      <c r="E428" t="s">
        <v>3246</v>
      </c>
      <c r="F428" t="s">
        <v>457</v>
      </c>
      <c r="G428" t="s">
        <v>915</v>
      </c>
      <c r="H428" t="s">
        <v>211</v>
      </c>
      <c r="I428">
        <v>5.14</v>
      </c>
      <c r="J428" t="s">
        <v>105</v>
      </c>
      <c r="K428" s="79">
        <v>2.2499999999999999E-2</v>
      </c>
      <c r="L428" s="79">
        <v>0</v>
      </c>
      <c r="M428" s="78">
        <v>350000</v>
      </c>
      <c r="N428" s="78">
        <v>107.17412902536714</v>
      </c>
      <c r="O428" s="78">
        <v>375.10945158878502</v>
      </c>
      <c r="P428" s="79">
        <v>2.0999999999999999E-3</v>
      </c>
      <c r="Q428" s="79">
        <v>0</v>
      </c>
    </row>
    <row r="429" spans="2:17">
      <c r="B429" t="s">
        <v>4020</v>
      </c>
      <c r="C429" t="s">
        <v>3245</v>
      </c>
      <c r="D429" t="s">
        <v>4022</v>
      </c>
      <c r="E429" t="s">
        <v>3246</v>
      </c>
      <c r="F429" t="s">
        <v>457</v>
      </c>
      <c r="G429" t="s">
        <v>915</v>
      </c>
      <c r="H429" t="s">
        <v>211</v>
      </c>
      <c r="I429">
        <v>5.14</v>
      </c>
      <c r="J429" t="s">
        <v>105</v>
      </c>
      <c r="K429" s="79">
        <v>2.2499999999999999E-2</v>
      </c>
      <c r="L429" s="79">
        <v>0</v>
      </c>
      <c r="M429" s="78">
        <v>350000</v>
      </c>
      <c r="N429" s="78">
        <v>107.17412902536714</v>
      </c>
      <c r="O429" s="78">
        <v>375.10945158878502</v>
      </c>
      <c r="P429" s="79">
        <v>2.0999999999999999E-3</v>
      </c>
      <c r="Q429" s="79">
        <v>0</v>
      </c>
    </row>
    <row r="430" spans="2:17">
      <c r="B430" t="s">
        <v>4023</v>
      </c>
      <c r="C430" t="s">
        <v>3245</v>
      </c>
      <c r="D430" t="s">
        <v>4024</v>
      </c>
      <c r="E430" t="s">
        <v>3246</v>
      </c>
      <c r="F430" t="s">
        <v>457</v>
      </c>
      <c r="G430" t="s">
        <v>915</v>
      </c>
      <c r="H430" t="s">
        <v>211</v>
      </c>
      <c r="I430">
        <v>5.14</v>
      </c>
      <c r="J430" t="s">
        <v>105</v>
      </c>
      <c r="K430" s="79">
        <v>2.2499999999999999E-2</v>
      </c>
      <c r="L430" s="79">
        <v>0</v>
      </c>
      <c r="M430" s="78">
        <v>123212</v>
      </c>
      <c r="N430" s="78">
        <v>107.17412902536685</v>
      </c>
      <c r="O430" s="78">
        <v>132.051387854735</v>
      </c>
      <c r="P430" s="79">
        <v>6.9999999999999999E-4</v>
      </c>
      <c r="Q430" s="79">
        <v>0</v>
      </c>
    </row>
    <row r="431" spans="2:17">
      <c r="B431" t="s">
        <v>4025</v>
      </c>
      <c r="C431" t="s">
        <v>3245</v>
      </c>
      <c r="D431" t="s">
        <v>4026</v>
      </c>
      <c r="E431" t="s">
        <v>3246</v>
      </c>
      <c r="F431" t="s">
        <v>457</v>
      </c>
      <c r="G431" t="s">
        <v>915</v>
      </c>
      <c r="H431" t="s">
        <v>211</v>
      </c>
      <c r="I431">
        <v>5.14</v>
      </c>
      <c r="J431" t="s">
        <v>105</v>
      </c>
      <c r="K431" s="79">
        <v>2.2499999999999999E-2</v>
      </c>
      <c r="L431" s="79">
        <v>0</v>
      </c>
      <c r="M431" s="78">
        <v>258842</v>
      </c>
      <c r="N431" s="78">
        <v>107.17412902536721</v>
      </c>
      <c r="O431" s="78">
        <v>277.41165905184101</v>
      </c>
      <c r="P431" s="79">
        <v>1.5E-3</v>
      </c>
      <c r="Q431" s="79">
        <v>0</v>
      </c>
    </row>
    <row r="432" spans="2:17">
      <c r="B432" t="s">
        <v>4027</v>
      </c>
      <c r="C432" t="s">
        <v>3245</v>
      </c>
      <c r="D432" t="s">
        <v>4028</v>
      </c>
      <c r="E432" t="s">
        <v>3246</v>
      </c>
      <c r="F432" t="s">
        <v>457</v>
      </c>
      <c r="G432" t="s">
        <v>4029</v>
      </c>
      <c r="H432" t="s">
        <v>211</v>
      </c>
      <c r="I432">
        <v>5.14</v>
      </c>
      <c r="J432" t="s">
        <v>105</v>
      </c>
      <c r="K432" s="79">
        <v>2.2499999999999999E-2</v>
      </c>
      <c r="L432" s="79">
        <v>0</v>
      </c>
      <c r="M432" s="78">
        <v>250000</v>
      </c>
      <c r="N432" s="78">
        <v>107.17412902536719</v>
      </c>
      <c r="O432" s="78">
        <v>267.93532256341803</v>
      </c>
      <c r="P432" s="79">
        <v>1.5E-3</v>
      </c>
      <c r="Q432" s="79">
        <v>0</v>
      </c>
    </row>
    <row r="433" spans="2:17">
      <c r="B433" t="s">
        <v>4030</v>
      </c>
      <c r="C433" t="s">
        <v>3245</v>
      </c>
      <c r="D433" t="s">
        <v>4031</v>
      </c>
      <c r="E433" t="s">
        <v>3246</v>
      </c>
      <c r="F433" t="s">
        <v>457</v>
      </c>
      <c r="G433" t="s">
        <v>4032</v>
      </c>
      <c r="H433" t="s">
        <v>211</v>
      </c>
      <c r="I433">
        <v>5.14</v>
      </c>
      <c r="J433" t="s">
        <v>105</v>
      </c>
      <c r="K433" s="79">
        <v>2.2499999999999999E-2</v>
      </c>
      <c r="L433" s="79">
        <v>0</v>
      </c>
      <c r="M433" s="78">
        <v>665000</v>
      </c>
      <c r="N433" s="78">
        <v>107.17412902536707</v>
      </c>
      <c r="O433" s="78">
        <v>712.70795801869099</v>
      </c>
      <c r="P433" s="79">
        <v>3.8999999999999998E-3</v>
      </c>
      <c r="Q433" s="79">
        <v>0</v>
      </c>
    </row>
    <row r="434" spans="2:17">
      <c r="B434" t="s">
        <v>4033</v>
      </c>
      <c r="C434" t="s">
        <v>3245</v>
      </c>
      <c r="D434" t="s">
        <v>4034</v>
      </c>
      <c r="E434" t="s">
        <v>3246</v>
      </c>
      <c r="F434" t="s">
        <v>457</v>
      </c>
      <c r="G434" t="s">
        <v>1775</v>
      </c>
      <c r="H434" t="s">
        <v>211</v>
      </c>
      <c r="I434">
        <v>5.14</v>
      </c>
      <c r="J434" t="s">
        <v>105</v>
      </c>
      <c r="K434" s="79">
        <v>2.2499999999999999E-2</v>
      </c>
      <c r="L434" s="79">
        <v>0</v>
      </c>
      <c r="M434" s="78">
        <v>1000000</v>
      </c>
      <c r="N434" s="78">
        <v>107.17412902536699</v>
      </c>
      <c r="O434" s="78">
        <v>1071.7412902536701</v>
      </c>
      <c r="P434" s="79">
        <v>5.8999999999999999E-3</v>
      </c>
      <c r="Q434" s="79">
        <v>1E-4</v>
      </c>
    </row>
    <row r="435" spans="2:17">
      <c r="B435" t="s">
        <v>4035</v>
      </c>
      <c r="C435" t="s">
        <v>3245</v>
      </c>
      <c r="D435" t="s">
        <v>4036</v>
      </c>
      <c r="E435" t="s">
        <v>3246</v>
      </c>
      <c r="F435" t="s">
        <v>457</v>
      </c>
      <c r="G435" t="s">
        <v>1775</v>
      </c>
      <c r="H435" t="s">
        <v>211</v>
      </c>
      <c r="I435">
        <v>2.1800000000000002</v>
      </c>
      <c r="J435" t="s">
        <v>105</v>
      </c>
      <c r="K435" s="79">
        <v>2.2499999999999999E-2</v>
      </c>
      <c r="L435" s="79">
        <v>0</v>
      </c>
      <c r="M435" s="78">
        <v>180000.02</v>
      </c>
      <c r="N435" s="78">
        <v>103.05413438435285</v>
      </c>
      <c r="O435" s="78">
        <v>185.49746250266199</v>
      </c>
      <c r="P435" s="79">
        <v>1E-3</v>
      </c>
      <c r="Q435" s="79">
        <v>0</v>
      </c>
    </row>
    <row r="436" spans="2:17">
      <c r="B436" t="s">
        <v>4037</v>
      </c>
      <c r="C436" t="s">
        <v>3245</v>
      </c>
      <c r="D436" t="s">
        <v>4038</v>
      </c>
      <c r="E436" t="s">
        <v>3246</v>
      </c>
      <c r="F436" t="s">
        <v>457</v>
      </c>
      <c r="G436" t="s">
        <v>1775</v>
      </c>
      <c r="H436" t="s">
        <v>211</v>
      </c>
      <c r="I436">
        <v>5.21</v>
      </c>
      <c r="J436" t="s">
        <v>105</v>
      </c>
      <c r="K436" s="79">
        <v>2.2499999999999999E-2</v>
      </c>
      <c r="L436" s="79">
        <v>0</v>
      </c>
      <c r="M436" s="78">
        <v>453594</v>
      </c>
      <c r="N436" s="78">
        <v>107.2779329114036</v>
      </c>
      <c r="O436" s="78">
        <v>486.60626701015201</v>
      </c>
      <c r="P436" s="79">
        <v>2.7000000000000001E-3</v>
      </c>
      <c r="Q436" s="79">
        <v>0</v>
      </c>
    </row>
    <row r="437" spans="2:17">
      <c r="B437" t="s">
        <v>4037</v>
      </c>
      <c r="C437" t="s">
        <v>3245</v>
      </c>
      <c r="D437" t="s">
        <v>4039</v>
      </c>
      <c r="E437" t="s">
        <v>3246</v>
      </c>
      <c r="F437" t="s">
        <v>457</v>
      </c>
      <c r="G437" t="s">
        <v>1775</v>
      </c>
      <c r="H437" t="s">
        <v>211</v>
      </c>
      <c r="I437">
        <v>5.21</v>
      </c>
      <c r="J437" t="s">
        <v>105</v>
      </c>
      <c r="K437" s="79">
        <v>2.2499999999999999E-2</v>
      </c>
      <c r="L437" s="79">
        <v>0</v>
      </c>
      <c r="M437" s="78">
        <v>46406</v>
      </c>
      <c r="N437" s="78">
        <v>107.2779329114037</v>
      </c>
      <c r="O437" s="78">
        <v>49.783397546865999</v>
      </c>
      <c r="P437" s="79">
        <v>2.9999999999999997E-4</v>
      </c>
      <c r="Q437" s="79">
        <v>0</v>
      </c>
    </row>
    <row r="438" spans="2:17">
      <c r="B438" t="s">
        <v>4040</v>
      </c>
      <c r="C438" t="s">
        <v>3245</v>
      </c>
      <c r="D438" t="s">
        <v>4041</v>
      </c>
      <c r="E438" t="s">
        <v>3246</v>
      </c>
      <c r="F438" t="s">
        <v>457</v>
      </c>
      <c r="G438" t="s">
        <v>1775</v>
      </c>
      <c r="H438" t="s">
        <v>211</v>
      </c>
      <c r="I438">
        <v>1.94</v>
      </c>
      <c r="J438" t="s">
        <v>105</v>
      </c>
      <c r="K438" s="79">
        <v>2.2499999999999999E-2</v>
      </c>
      <c r="L438" s="79">
        <v>0</v>
      </c>
      <c r="M438" s="78">
        <v>40000</v>
      </c>
      <c r="N438" s="78">
        <v>102.73366966180249</v>
      </c>
      <c r="O438" s="78">
        <v>41.093467864720999</v>
      </c>
      <c r="P438" s="79">
        <v>2.0000000000000001E-4</v>
      </c>
      <c r="Q438" s="79">
        <v>0</v>
      </c>
    </row>
    <row r="439" spans="2:17">
      <c r="B439" t="s">
        <v>4042</v>
      </c>
      <c r="C439" t="s">
        <v>3245</v>
      </c>
      <c r="D439" t="s">
        <v>4043</v>
      </c>
      <c r="E439" t="s">
        <v>3246</v>
      </c>
      <c r="F439" t="s">
        <v>457</v>
      </c>
      <c r="G439" t="s">
        <v>4044</v>
      </c>
      <c r="H439" t="s">
        <v>211</v>
      </c>
      <c r="I439">
        <v>5.21</v>
      </c>
      <c r="J439" t="s">
        <v>105</v>
      </c>
      <c r="K439" s="79">
        <v>2.2499999999999999E-2</v>
      </c>
      <c r="L439" s="79">
        <v>0</v>
      </c>
      <c r="M439" s="78">
        <v>122457</v>
      </c>
      <c r="N439" s="78">
        <v>107.27793291140401</v>
      </c>
      <c r="O439" s="78">
        <v>131.369338305318</v>
      </c>
      <c r="P439" s="79">
        <v>6.9999999999999999E-4</v>
      </c>
      <c r="Q439" s="79">
        <v>0</v>
      </c>
    </row>
    <row r="440" spans="2:17">
      <c r="B440" t="s">
        <v>4042</v>
      </c>
      <c r="C440" t="s">
        <v>3245</v>
      </c>
      <c r="D440" t="s">
        <v>4045</v>
      </c>
      <c r="E440" t="s">
        <v>3246</v>
      </c>
      <c r="F440" t="s">
        <v>457</v>
      </c>
      <c r="G440" t="s">
        <v>4044</v>
      </c>
      <c r="H440" t="s">
        <v>211</v>
      </c>
      <c r="I440">
        <v>5.21</v>
      </c>
      <c r="J440" t="s">
        <v>105</v>
      </c>
      <c r="K440" s="79">
        <v>2.2499999999999999E-2</v>
      </c>
      <c r="L440" s="79">
        <v>0</v>
      </c>
      <c r="M440" s="78">
        <v>6134</v>
      </c>
      <c r="N440" s="78">
        <v>107.27793291140365</v>
      </c>
      <c r="O440" s="78">
        <v>6.5804284047854997</v>
      </c>
      <c r="P440" s="79">
        <v>0</v>
      </c>
      <c r="Q440" s="79">
        <v>0</v>
      </c>
    </row>
    <row r="441" spans="2:17">
      <c r="B441" t="s">
        <v>4042</v>
      </c>
      <c r="C441" t="s">
        <v>3245</v>
      </c>
      <c r="D441" t="s">
        <v>4046</v>
      </c>
      <c r="E441" t="s">
        <v>3246</v>
      </c>
      <c r="F441" t="s">
        <v>457</v>
      </c>
      <c r="G441" t="s">
        <v>4044</v>
      </c>
      <c r="H441" t="s">
        <v>211</v>
      </c>
      <c r="I441">
        <v>5.21</v>
      </c>
      <c r="J441" t="s">
        <v>105</v>
      </c>
      <c r="K441" s="79">
        <v>2.2499999999999999E-2</v>
      </c>
      <c r="L441" s="79">
        <v>0</v>
      </c>
      <c r="M441" s="78">
        <v>201409</v>
      </c>
      <c r="N441" s="78">
        <v>107.27793291140367</v>
      </c>
      <c r="O441" s="78">
        <v>216.06741189752901</v>
      </c>
      <c r="P441" s="79">
        <v>1.1999999999999999E-3</v>
      </c>
      <c r="Q441" s="79">
        <v>0</v>
      </c>
    </row>
    <row r="442" spans="2:17">
      <c r="B442" t="s">
        <v>4047</v>
      </c>
      <c r="C442" t="s">
        <v>3245</v>
      </c>
      <c r="D442" t="s">
        <v>4048</v>
      </c>
      <c r="E442" t="s">
        <v>3246</v>
      </c>
      <c r="F442" t="s">
        <v>457</v>
      </c>
      <c r="G442" t="s">
        <v>4044</v>
      </c>
      <c r="H442" t="s">
        <v>211</v>
      </c>
      <c r="I442">
        <v>2.7</v>
      </c>
      <c r="J442" t="s">
        <v>105</v>
      </c>
      <c r="K442" s="79">
        <v>2.2499999999999999E-2</v>
      </c>
      <c r="L442" s="79">
        <v>0</v>
      </c>
      <c r="M442" s="78">
        <v>97708.35</v>
      </c>
      <c r="N442" s="78">
        <v>103.75138849077689</v>
      </c>
      <c r="O442" s="78">
        <v>101.37376979642799</v>
      </c>
      <c r="P442" s="79">
        <v>5.9999999999999995E-4</v>
      </c>
      <c r="Q442" s="79">
        <v>0</v>
      </c>
    </row>
    <row r="443" spans="2:17">
      <c r="B443" t="s">
        <v>4047</v>
      </c>
      <c r="C443" t="s">
        <v>3245</v>
      </c>
      <c r="D443" t="s">
        <v>4049</v>
      </c>
      <c r="E443" t="s">
        <v>3246</v>
      </c>
      <c r="F443" t="s">
        <v>457</v>
      </c>
      <c r="G443" t="s">
        <v>4044</v>
      </c>
      <c r="H443" t="s">
        <v>211</v>
      </c>
      <c r="I443">
        <v>2.7</v>
      </c>
      <c r="J443" t="s">
        <v>105</v>
      </c>
      <c r="K443" s="79">
        <v>2.2499999999999999E-2</v>
      </c>
      <c r="L443" s="79">
        <v>0</v>
      </c>
      <c r="M443" s="78">
        <v>97708.35</v>
      </c>
      <c r="N443" s="78">
        <v>103.75138849077689</v>
      </c>
      <c r="O443" s="78">
        <v>101.37376979642799</v>
      </c>
      <c r="P443" s="79">
        <v>5.9999999999999995E-4</v>
      </c>
      <c r="Q443" s="79">
        <v>0</v>
      </c>
    </row>
    <row r="444" spans="2:17">
      <c r="B444" t="s">
        <v>4047</v>
      </c>
      <c r="C444" t="s">
        <v>3245</v>
      </c>
      <c r="D444" t="s">
        <v>4050</v>
      </c>
      <c r="E444" t="s">
        <v>3246</v>
      </c>
      <c r="F444" t="s">
        <v>457</v>
      </c>
      <c r="G444" t="s">
        <v>4044</v>
      </c>
      <c r="H444" t="s">
        <v>211</v>
      </c>
      <c r="I444">
        <v>2.7</v>
      </c>
      <c r="J444" t="s">
        <v>105</v>
      </c>
      <c r="K444" s="79">
        <v>2.2499999999999999E-2</v>
      </c>
      <c r="L444" s="79">
        <v>0</v>
      </c>
      <c r="M444" s="78">
        <v>97708.35</v>
      </c>
      <c r="N444" s="78">
        <v>103.75138849077689</v>
      </c>
      <c r="O444" s="78">
        <v>101.37376979642799</v>
      </c>
      <c r="P444" s="79">
        <v>5.9999999999999995E-4</v>
      </c>
      <c r="Q444" s="79">
        <v>0</v>
      </c>
    </row>
    <row r="445" spans="2:17">
      <c r="B445" t="s">
        <v>4047</v>
      </c>
      <c r="C445" t="s">
        <v>3245</v>
      </c>
      <c r="D445" t="s">
        <v>4051</v>
      </c>
      <c r="E445" t="s">
        <v>3246</v>
      </c>
      <c r="F445" t="s">
        <v>457</v>
      </c>
      <c r="G445" t="s">
        <v>4044</v>
      </c>
      <c r="H445" t="s">
        <v>211</v>
      </c>
      <c r="I445">
        <v>2.7</v>
      </c>
      <c r="J445" t="s">
        <v>105</v>
      </c>
      <c r="K445" s="79">
        <v>2.2499999999999999E-2</v>
      </c>
      <c r="L445" s="79">
        <v>0</v>
      </c>
      <c r="M445" s="78">
        <v>97708.35</v>
      </c>
      <c r="N445" s="78">
        <v>103.75138849077689</v>
      </c>
      <c r="O445" s="78">
        <v>101.37376979642799</v>
      </c>
      <c r="P445" s="79">
        <v>5.9999999999999995E-4</v>
      </c>
      <c r="Q445" s="79">
        <v>0</v>
      </c>
    </row>
    <row r="446" spans="2:17">
      <c r="B446" t="s">
        <v>4052</v>
      </c>
      <c r="C446" t="s">
        <v>3245</v>
      </c>
      <c r="D446" t="s">
        <v>4053</v>
      </c>
      <c r="E446" t="s">
        <v>3246</v>
      </c>
      <c r="F446" t="s">
        <v>457</v>
      </c>
      <c r="G446" t="s">
        <v>4044</v>
      </c>
      <c r="H446" t="s">
        <v>211</v>
      </c>
      <c r="I446">
        <v>5.21</v>
      </c>
      <c r="J446" t="s">
        <v>105</v>
      </c>
      <c r="K446" s="79">
        <v>2.2499999999999999E-2</v>
      </c>
      <c r="L446" s="79">
        <v>0</v>
      </c>
      <c r="M446" s="78">
        <v>187500</v>
      </c>
      <c r="N446" s="78">
        <v>107.27793291140374</v>
      </c>
      <c r="O446" s="78">
        <v>201.14612420888199</v>
      </c>
      <c r="P446" s="79">
        <v>1.1000000000000001E-3</v>
      </c>
      <c r="Q446" s="79">
        <v>0</v>
      </c>
    </row>
    <row r="447" spans="2:17">
      <c r="B447" t="s">
        <v>4052</v>
      </c>
      <c r="C447" t="s">
        <v>3245</v>
      </c>
      <c r="D447" t="s">
        <v>4054</v>
      </c>
      <c r="E447" t="s">
        <v>3246</v>
      </c>
      <c r="F447" t="s">
        <v>457</v>
      </c>
      <c r="G447" t="s">
        <v>4044</v>
      </c>
      <c r="H447" t="s">
        <v>211</v>
      </c>
      <c r="I447">
        <v>5.21</v>
      </c>
      <c r="J447" t="s">
        <v>105</v>
      </c>
      <c r="K447" s="79">
        <v>2.2499999999999999E-2</v>
      </c>
      <c r="L447" s="79">
        <v>0</v>
      </c>
      <c r="M447" s="78">
        <v>187500</v>
      </c>
      <c r="N447" s="78">
        <v>107.27793291140374</v>
      </c>
      <c r="O447" s="78">
        <v>201.14612420888199</v>
      </c>
      <c r="P447" s="79">
        <v>1.1000000000000001E-3</v>
      </c>
      <c r="Q447" s="79">
        <v>0</v>
      </c>
    </row>
    <row r="448" spans="2:17">
      <c r="B448" t="s">
        <v>4052</v>
      </c>
      <c r="C448" t="s">
        <v>3245</v>
      </c>
      <c r="D448" t="s">
        <v>4055</v>
      </c>
      <c r="E448" t="s">
        <v>3246</v>
      </c>
      <c r="F448" t="s">
        <v>457</v>
      </c>
      <c r="G448" t="s">
        <v>1193</v>
      </c>
      <c r="H448" t="s">
        <v>211</v>
      </c>
      <c r="I448">
        <v>2.9</v>
      </c>
      <c r="J448" t="s">
        <v>105</v>
      </c>
      <c r="K448" s="79">
        <v>2.2499999999999999E-2</v>
      </c>
      <c r="L448" s="79">
        <v>0</v>
      </c>
      <c r="M448" s="78">
        <v>22500</v>
      </c>
      <c r="N448" s="78">
        <v>104.02457632148489</v>
      </c>
      <c r="O448" s="78">
        <v>23.405529672334101</v>
      </c>
      <c r="P448" s="79">
        <v>1E-4</v>
      </c>
      <c r="Q448" s="79">
        <v>0</v>
      </c>
    </row>
    <row r="449" spans="2:17">
      <c r="B449" t="s">
        <v>4052</v>
      </c>
      <c r="C449" t="s">
        <v>3245</v>
      </c>
      <c r="D449" t="s">
        <v>4056</v>
      </c>
      <c r="E449" t="s">
        <v>3246</v>
      </c>
      <c r="F449" t="s">
        <v>457</v>
      </c>
      <c r="G449" t="s">
        <v>1193</v>
      </c>
      <c r="H449" t="s">
        <v>211</v>
      </c>
      <c r="I449">
        <v>2.9</v>
      </c>
      <c r="J449" t="s">
        <v>105</v>
      </c>
      <c r="K449" s="79">
        <v>2.2499999999999999E-2</v>
      </c>
      <c r="L449" s="79">
        <v>0</v>
      </c>
      <c r="M449" s="78">
        <v>22500</v>
      </c>
      <c r="N449" s="78">
        <v>104.02457632148489</v>
      </c>
      <c r="O449" s="78">
        <v>23.405529672334101</v>
      </c>
      <c r="P449" s="79">
        <v>1E-4</v>
      </c>
      <c r="Q449" s="79">
        <v>0</v>
      </c>
    </row>
    <row r="450" spans="2:17">
      <c r="B450" t="s">
        <v>4057</v>
      </c>
      <c r="C450" t="s">
        <v>3245</v>
      </c>
      <c r="D450" t="s">
        <v>4058</v>
      </c>
      <c r="E450" t="s">
        <v>3246</v>
      </c>
      <c r="F450" t="s">
        <v>457</v>
      </c>
      <c r="G450" t="s">
        <v>4044</v>
      </c>
      <c r="H450" t="s">
        <v>211</v>
      </c>
      <c r="I450">
        <v>5.14</v>
      </c>
      <c r="J450" t="s">
        <v>105</v>
      </c>
      <c r="K450" s="79">
        <v>2.2499999999999999E-2</v>
      </c>
      <c r="L450" s="79">
        <v>0</v>
      </c>
      <c r="M450" s="78">
        <v>30174</v>
      </c>
      <c r="N450" s="78">
        <v>107.17412902536721</v>
      </c>
      <c r="O450" s="78">
        <v>32.338721692114298</v>
      </c>
      <c r="P450" s="79">
        <v>2.0000000000000001E-4</v>
      </c>
      <c r="Q450" s="79">
        <v>0</v>
      </c>
    </row>
    <row r="451" spans="2:17">
      <c r="B451" t="s">
        <v>4057</v>
      </c>
      <c r="C451" t="s">
        <v>3245</v>
      </c>
      <c r="D451" t="s">
        <v>4059</v>
      </c>
      <c r="E451" t="s">
        <v>3246</v>
      </c>
      <c r="F451" t="s">
        <v>457</v>
      </c>
      <c r="G451" t="s">
        <v>4044</v>
      </c>
      <c r="H451" t="s">
        <v>211</v>
      </c>
      <c r="I451">
        <v>5.14</v>
      </c>
      <c r="J451" t="s">
        <v>105</v>
      </c>
      <c r="K451" s="79">
        <v>2.2499999999999999E-2</v>
      </c>
      <c r="L451" s="79">
        <v>0</v>
      </c>
      <c r="M451" s="78">
        <v>29826</v>
      </c>
      <c r="N451" s="78">
        <v>107.17412902536712</v>
      </c>
      <c r="O451" s="78">
        <v>31.965755723106</v>
      </c>
      <c r="P451" s="79">
        <v>2.0000000000000001E-4</v>
      </c>
      <c r="Q451" s="79">
        <v>0</v>
      </c>
    </row>
    <row r="452" spans="2:17">
      <c r="B452" t="s">
        <v>4060</v>
      </c>
      <c r="C452" t="s">
        <v>3245</v>
      </c>
      <c r="D452" t="s">
        <v>4061</v>
      </c>
      <c r="E452" t="s">
        <v>3246</v>
      </c>
      <c r="F452" t="s">
        <v>457</v>
      </c>
      <c r="G452" t="s">
        <v>3898</v>
      </c>
      <c r="H452" t="s">
        <v>211</v>
      </c>
      <c r="I452">
        <v>5.21</v>
      </c>
      <c r="J452" t="s">
        <v>105</v>
      </c>
      <c r="K452" s="79">
        <v>2.2499999999999999E-2</v>
      </c>
      <c r="L452" s="79">
        <v>0</v>
      </c>
      <c r="M452" s="78">
        <v>559265</v>
      </c>
      <c r="N452" s="78">
        <v>107.27793291140372</v>
      </c>
      <c r="O452" s="78">
        <v>599.96793149696202</v>
      </c>
      <c r="P452" s="79">
        <v>3.3E-3</v>
      </c>
      <c r="Q452" s="79">
        <v>0</v>
      </c>
    </row>
    <row r="453" spans="2:17">
      <c r="B453" t="s">
        <v>4062</v>
      </c>
      <c r="C453" t="s">
        <v>3245</v>
      </c>
      <c r="D453" t="s">
        <v>4063</v>
      </c>
      <c r="E453" t="s">
        <v>3246</v>
      </c>
      <c r="F453" t="s">
        <v>457</v>
      </c>
      <c r="G453" t="s">
        <v>2972</v>
      </c>
      <c r="H453" t="s">
        <v>211</v>
      </c>
      <c r="I453">
        <v>5.21</v>
      </c>
      <c r="J453" t="s">
        <v>105</v>
      </c>
      <c r="K453" s="79">
        <v>2.2499999999999999E-2</v>
      </c>
      <c r="L453" s="79">
        <v>0</v>
      </c>
      <c r="M453" s="78">
        <v>290000</v>
      </c>
      <c r="N453" s="78">
        <v>107.27793291140379</v>
      </c>
      <c r="O453" s="78">
        <v>311.10600544307101</v>
      </c>
      <c r="P453" s="79">
        <v>1.6999999999999999E-3</v>
      </c>
      <c r="Q453" s="79">
        <v>0</v>
      </c>
    </row>
    <row r="454" spans="2:17">
      <c r="B454" t="s">
        <v>4062</v>
      </c>
      <c r="C454" t="s">
        <v>3245</v>
      </c>
      <c r="D454" t="s">
        <v>4064</v>
      </c>
      <c r="E454" t="s">
        <v>3246</v>
      </c>
      <c r="F454" t="s">
        <v>457</v>
      </c>
      <c r="G454" t="s">
        <v>2972</v>
      </c>
      <c r="H454" t="s">
        <v>211</v>
      </c>
      <c r="I454">
        <v>5.21</v>
      </c>
      <c r="J454" t="s">
        <v>105</v>
      </c>
      <c r="K454" s="79">
        <v>2.2499999999999999E-2</v>
      </c>
      <c r="L454" s="79">
        <v>0</v>
      </c>
      <c r="M454" s="78">
        <v>290000</v>
      </c>
      <c r="N454" s="78">
        <v>107.27793291140379</v>
      </c>
      <c r="O454" s="78">
        <v>311.10600544307101</v>
      </c>
      <c r="P454" s="79">
        <v>1.6999999999999999E-3</v>
      </c>
      <c r="Q454" s="79">
        <v>0</v>
      </c>
    </row>
    <row r="455" spans="2:17">
      <c r="B455" t="s">
        <v>4065</v>
      </c>
      <c r="C455" t="s">
        <v>3245</v>
      </c>
      <c r="D455" t="s">
        <v>4066</v>
      </c>
      <c r="E455" t="s">
        <v>3246</v>
      </c>
      <c r="F455" t="s">
        <v>457</v>
      </c>
      <c r="G455" t="s">
        <v>2972</v>
      </c>
      <c r="H455" t="s">
        <v>211</v>
      </c>
      <c r="I455">
        <v>5.21</v>
      </c>
      <c r="J455" t="s">
        <v>105</v>
      </c>
      <c r="K455" s="79">
        <v>2.2499999999999999E-2</v>
      </c>
      <c r="L455" s="79">
        <v>0</v>
      </c>
      <c r="M455" s="78">
        <v>106682</v>
      </c>
      <c r="N455" s="78">
        <v>107.27793291140398</v>
      </c>
      <c r="O455" s="78">
        <v>114.446244388544</v>
      </c>
      <c r="P455" s="79">
        <v>5.9999999999999995E-4</v>
      </c>
      <c r="Q455" s="79">
        <v>0</v>
      </c>
    </row>
    <row r="456" spans="2:17">
      <c r="B456" t="s">
        <v>4065</v>
      </c>
      <c r="C456" t="s">
        <v>3245</v>
      </c>
      <c r="D456" t="s">
        <v>4067</v>
      </c>
      <c r="E456" t="s">
        <v>3246</v>
      </c>
      <c r="F456" t="s">
        <v>457</v>
      </c>
      <c r="G456" t="s">
        <v>2972</v>
      </c>
      <c r="H456" t="s">
        <v>211</v>
      </c>
      <c r="I456">
        <v>5.21</v>
      </c>
      <c r="J456" t="s">
        <v>105</v>
      </c>
      <c r="K456" s="79">
        <v>2.2499999999999999E-2</v>
      </c>
      <c r="L456" s="79">
        <v>0</v>
      </c>
      <c r="M456" s="78">
        <v>164808</v>
      </c>
      <c r="N456" s="78">
        <v>107.27793291140357</v>
      </c>
      <c r="O456" s="78">
        <v>176.80261567262599</v>
      </c>
      <c r="P456" s="79">
        <v>1E-3</v>
      </c>
      <c r="Q456" s="79">
        <v>0</v>
      </c>
    </row>
    <row r="457" spans="2:17">
      <c r="B457" t="s">
        <v>4065</v>
      </c>
      <c r="C457" t="s">
        <v>3245</v>
      </c>
      <c r="D457" t="s">
        <v>4068</v>
      </c>
      <c r="E457" t="s">
        <v>3246</v>
      </c>
      <c r="F457" t="s">
        <v>457</v>
      </c>
      <c r="G457" t="s">
        <v>2972</v>
      </c>
      <c r="H457" t="s">
        <v>211</v>
      </c>
      <c r="I457">
        <v>5.21</v>
      </c>
      <c r="J457" t="s">
        <v>105</v>
      </c>
      <c r="K457" s="79">
        <v>2.2499999999999999E-2</v>
      </c>
      <c r="L457" s="79">
        <v>0</v>
      </c>
      <c r="M457" s="78">
        <v>106651</v>
      </c>
      <c r="N457" s="78">
        <v>107.27793291140355</v>
      </c>
      <c r="O457" s="78">
        <v>114.412988229341</v>
      </c>
      <c r="P457" s="79">
        <v>5.9999999999999995E-4</v>
      </c>
      <c r="Q457" s="79">
        <v>0</v>
      </c>
    </row>
    <row r="458" spans="2:17">
      <c r="B458" t="s">
        <v>4065</v>
      </c>
      <c r="C458" t="s">
        <v>3245</v>
      </c>
      <c r="D458" t="s">
        <v>4069</v>
      </c>
      <c r="E458" t="s">
        <v>3246</v>
      </c>
      <c r="F458" t="s">
        <v>457</v>
      </c>
      <c r="G458" t="s">
        <v>2972</v>
      </c>
      <c r="H458" t="s">
        <v>211</v>
      </c>
      <c r="I458">
        <v>5.21</v>
      </c>
      <c r="J458" t="s">
        <v>105</v>
      </c>
      <c r="K458" s="79">
        <v>2.2499999999999999E-2</v>
      </c>
      <c r="L458" s="79">
        <v>0</v>
      </c>
      <c r="M458" s="78">
        <v>164068</v>
      </c>
      <c r="N458" s="78">
        <v>107.27793291140381</v>
      </c>
      <c r="O458" s="78">
        <v>176.00875896908201</v>
      </c>
      <c r="P458" s="79">
        <v>1E-3</v>
      </c>
      <c r="Q458" s="79">
        <v>0</v>
      </c>
    </row>
    <row r="459" spans="2:17">
      <c r="B459" t="s">
        <v>4070</v>
      </c>
      <c r="C459" t="s">
        <v>3245</v>
      </c>
      <c r="D459" t="s">
        <v>4071</v>
      </c>
      <c r="E459" t="s">
        <v>3246</v>
      </c>
      <c r="F459" t="s">
        <v>457</v>
      </c>
      <c r="G459" t="s">
        <v>4072</v>
      </c>
      <c r="H459" t="s">
        <v>211</v>
      </c>
      <c r="I459">
        <v>5.21</v>
      </c>
      <c r="J459" t="s">
        <v>105</v>
      </c>
      <c r="K459" s="79">
        <v>2.2499999999999999E-2</v>
      </c>
      <c r="L459" s="79">
        <v>0</v>
      </c>
      <c r="M459" s="78">
        <v>330000</v>
      </c>
      <c r="N459" s="78">
        <v>107.27793291140364</v>
      </c>
      <c r="O459" s="78">
        <v>354.01717860763199</v>
      </c>
      <c r="P459" s="79">
        <v>2E-3</v>
      </c>
      <c r="Q459" s="79">
        <v>0</v>
      </c>
    </row>
    <row r="460" spans="2:17">
      <c r="B460" t="s">
        <v>4070</v>
      </c>
      <c r="C460" t="s">
        <v>3245</v>
      </c>
      <c r="D460" t="s">
        <v>4073</v>
      </c>
      <c r="E460" t="s">
        <v>3246</v>
      </c>
      <c r="F460" t="s">
        <v>457</v>
      </c>
      <c r="G460" t="s">
        <v>4072</v>
      </c>
      <c r="H460" t="s">
        <v>211</v>
      </c>
      <c r="I460">
        <v>5.21</v>
      </c>
      <c r="J460" t="s">
        <v>105</v>
      </c>
      <c r="K460" s="79">
        <v>2.2499999999999999E-2</v>
      </c>
      <c r="L460" s="79">
        <v>0</v>
      </c>
      <c r="M460" s="78">
        <v>330000</v>
      </c>
      <c r="N460" s="78">
        <v>107.27793291140364</v>
      </c>
      <c r="O460" s="78">
        <v>354.01717860763199</v>
      </c>
      <c r="P460" s="79">
        <v>2E-3</v>
      </c>
      <c r="Q460" s="79">
        <v>0</v>
      </c>
    </row>
    <row r="461" spans="2:17">
      <c r="B461" t="s">
        <v>4074</v>
      </c>
      <c r="C461" t="s">
        <v>3245</v>
      </c>
      <c r="D461" t="s">
        <v>4075</v>
      </c>
      <c r="E461" t="s">
        <v>3246</v>
      </c>
      <c r="F461" t="s">
        <v>457</v>
      </c>
      <c r="G461" t="s">
        <v>4072</v>
      </c>
      <c r="H461" t="s">
        <v>211</v>
      </c>
      <c r="I461">
        <v>5.21</v>
      </c>
      <c r="J461" t="s">
        <v>105</v>
      </c>
      <c r="K461" s="79">
        <v>2.2499999999999999E-2</v>
      </c>
      <c r="L461" s="79">
        <v>0</v>
      </c>
      <c r="M461" s="78">
        <v>200000</v>
      </c>
      <c r="N461" s="78">
        <v>107.2779329114035</v>
      </c>
      <c r="O461" s="78">
        <v>214.55586582280699</v>
      </c>
      <c r="P461" s="79">
        <v>1.1999999999999999E-3</v>
      </c>
      <c r="Q461" s="79">
        <v>0</v>
      </c>
    </row>
    <row r="462" spans="2:17">
      <c r="B462" t="s">
        <v>4076</v>
      </c>
      <c r="C462" t="s">
        <v>3245</v>
      </c>
      <c r="D462" t="s">
        <v>4077</v>
      </c>
      <c r="E462" t="s">
        <v>3246</v>
      </c>
      <c r="F462" t="s">
        <v>457</v>
      </c>
      <c r="G462" t="s">
        <v>3882</v>
      </c>
      <c r="H462" t="s">
        <v>211</v>
      </c>
      <c r="I462">
        <v>5.0599999999999996</v>
      </c>
      <c r="J462" t="s">
        <v>105</v>
      </c>
      <c r="K462" s="79">
        <v>2.2499999999999999E-2</v>
      </c>
      <c r="L462" s="79">
        <v>0</v>
      </c>
      <c r="M462" s="78">
        <v>420000</v>
      </c>
      <c r="N462" s="78">
        <v>107.06678474247119</v>
      </c>
      <c r="O462" s="78">
        <v>449.68049591837899</v>
      </c>
      <c r="P462" s="79">
        <v>2.5000000000000001E-3</v>
      </c>
      <c r="Q462" s="79">
        <v>0</v>
      </c>
    </row>
    <row r="463" spans="2:17">
      <c r="B463" t="s">
        <v>4078</v>
      </c>
      <c r="C463" t="s">
        <v>3245</v>
      </c>
      <c r="D463" t="s">
        <v>4079</v>
      </c>
      <c r="E463" t="s">
        <v>3246</v>
      </c>
      <c r="F463" t="s">
        <v>457</v>
      </c>
      <c r="G463" t="s">
        <v>4007</v>
      </c>
      <c r="H463" t="s">
        <v>211</v>
      </c>
      <c r="I463">
        <v>2.2200000000000002</v>
      </c>
      <c r="J463" t="s">
        <v>105</v>
      </c>
      <c r="K463" s="79">
        <v>2.2499999999999999E-2</v>
      </c>
      <c r="L463" s="79">
        <v>0</v>
      </c>
      <c r="M463" s="78">
        <v>55000</v>
      </c>
      <c r="N463" s="78">
        <v>103.10792151578272</v>
      </c>
      <c r="O463" s="78">
        <v>56.709356833680502</v>
      </c>
      <c r="P463" s="79">
        <v>2.9999999999999997E-4</v>
      </c>
      <c r="Q463" s="79">
        <v>0</v>
      </c>
    </row>
    <row r="464" spans="2:17">
      <c r="B464" t="s">
        <v>4078</v>
      </c>
      <c r="C464" t="s">
        <v>3245</v>
      </c>
      <c r="D464" t="s">
        <v>4080</v>
      </c>
      <c r="E464" t="s">
        <v>3246</v>
      </c>
      <c r="F464" t="s">
        <v>457</v>
      </c>
      <c r="G464" t="s">
        <v>324</v>
      </c>
      <c r="H464" t="s">
        <v>211</v>
      </c>
      <c r="I464">
        <v>2.85</v>
      </c>
      <c r="J464" t="s">
        <v>105</v>
      </c>
      <c r="K464" s="79">
        <v>2.2499999999999999E-2</v>
      </c>
      <c r="L464" s="79">
        <v>0</v>
      </c>
      <c r="M464" s="78">
        <v>15000</v>
      </c>
      <c r="N464" s="78">
        <v>104.00162863132</v>
      </c>
      <c r="O464" s="78">
        <v>15.600244294697999</v>
      </c>
      <c r="P464" s="79">
        <v>1E-4</v>
      </c>
      <c r="Q464" s="79">
        <v>0</v>
      </c>
    </row>
    <row r="465" spans="2:17">
      <c r="B465" t="s">
        <v>4078</v>
      </c>
      <c r="C465" t="s">
        <v>3245</v>
      </c>
      <c r="D465" t="s">
        <v>4081</v>
      </c>
      <c r="E465" t="s">
        <v>3246</v>
      </c>
      <c r="F465" t="s">
        <v>457</v>
      </c>
      <c r="G465" t="s">
        <v>324</v>
      </c>
      <c r="H465" t="s">
        <v>211</v>
      </c>
      <c r="I465">
        <v>2.85</v>
      </c>
      <c r="J465" t="s">
        <v>105</v>
      </c>
      <c r="K465" s="79">
        <v>2.2499999999999999E-2</v>
      </c>
      <c r="L465" s="79">
        <v>0</v>
      </c>
      <c r="M465" s="78">
        <v>55000</v>
      </c>
      <c r="N465" s="78">
        <v>104.00162863131982</v>
      </c>
      <c r="O465" s="78">
        <v>57.2008957472259</v>
      </c>
      <c r="P465" s="79">
        <v>2.9999999999999997E-4</v>
      </c>
      <c r="Q465" s="79">
        <v>0</v>
      </c>
    </row>
    <row r="466" spans="2:17">
      <c r="B466" t="s">
        <v>4082</v>
      </c>
      <c r="C466" t="s">
        <v>3245</v>
      </c>
      <c r="D466" t="s">
        <v>4083</v>
      </c>
      <c r="E466" t="s">
        <v>3246</v>
      </c>
      <c r="F466" t="s">
        <v>457</v>
      </c>
      <c r="G466" t="s">
        <v>1571</v>
      </c>
      <c r="H466" t="s">
        <v>211</v>
      </c>
      <c r="I466">
        <v>5.21</v>
      </c>
      <c r="J466" t="s">
        <v>105</v>
      </c>
      <c r="K466" s="79">
        <v>2.2499999999999999E-2</v>
      </c>
      <c r="L466" s="79">
        <v>0</v>
      </c>
      <c r="M466" s="78">
        <v>250000</v>
      </c>
      <c r="N466" s="78">
        <v>107.2779329114036</v>
      </c>
      <c r="O466" s="78">
        <v>268.19483227850901</v>
      </c>
      <c r="P466" s="79">
        <v>1.5E-3</v>
      </c>
      <c r="Q466" s="79">
        <v>0</v>
      </c>
    </row>
    <row r="467" spans="2:17">
      <c r="B467" t="s">
        <v>4082</v>
      </c>
      <c r="C467" t="s">
        <v>3245</v>
      </c>
      <c r="D467" t="s">
        <v>4084</v>
      </c>
      <c r="E467" t="s">
        <v>3246</v>
      </c>
      <c r="F467" t="s">
        <v>457</v>
      </c>
      <c r="G467" t="s">
        <v>1571</v>
      </c>
      <c r="H467" t="s">
        <v>211</v>
      </c>
      <c r="I467">
        <v>5.21</v>
      </c>
      <c r="J467" t="s">
        <v>105</v>
      </c>
      <c r="K467" s="79">
        <v>2.2499999999999999E-2</v>
      </c>
      <c r="L467" s="79">
        <v>0</v>
      </c>
      <c r="M467" s="78">
        <v>250000</v>
      </c>
      <c r="N467" s="78">
        <v>107.2779329114036</v>
      </c>
      <c r="O467" s="78">
        <v>268.19483227850901</v>
      </c>
      <c r="P467" s="79">
        <v>1.5E-3</v>
      </c>
      <c r="Q467" s="79">
        <v>0</v>
      </c>
    </row>
    <row r="468" spans="2:17">
      <c r="B468" t="s">
        <v>4085</v>
      </c>
      <c r="C468" t="s">
        <v>3245</v>
      </c>
      <c r="D468" t="s">
        <v>4086</v>
      </c>
      <c r="E468" t="s">
        <v>3246</v>
      </c>
      <c r="F468" t="s">
        <v>457</v>
      </c>
      <c r="G468" t="s">
        <v>1122</v>
      </c>
      <c r="H468" t="s">
        <v>211</v>
      </c>
      <c r="I468">
        <v>2.89</v>
      </c>
      <c r="J468" t="s">
        <v>105</v>
      </c>
      <c r="K468" s="79">
        <v>2.2499999999999999E-2</v>
      </c>
      <c r="L468" s="79">
        <v>0</v>
      </c>
      <c r="M468" s="78">
        <v>450000</v>
      </c>
      <c r="N468" s="78">
        <v>104.02375991716178</v>
      </c>
      <c r="O468" s="78">
        <v>468.10691962722802</v>
      </c>
      <c r="P468" s="79">
        <v>2.5999999999999999E-3</v>
      </c>
      <c r="Q468" s="79">
        <v>0</v>
      </c>
    </row>
    <row r="469" spans="2:17">
      <c r="B469" t="s">
        <v>4087</v>
      </c>
      <c r="C469" t="s">
        <v>3245</v>
      </c>
      <c r="D469" t="s">
        <v>4088</v>
      </c>
      <c r="E469" t="s">
        <v>3246</v>
      </c>
      <c r="F469" t="s">
        <v>457</v>
      </c>
      <c r="G469" t="s">
        <v>1122</v>
      </c>
      <c r="H469" t="s">
        <v>211</v>
      </c>
      <c r="I469">
        <v>1.26</v>
      </c>
      <c r="J469" t="s">
        <v>105</v>
      </c>
      <c r="K469" s="79">
        <v>2.2499999999999999E-2</v>
      </c>
      <c r="L469" s="79">
        <v>0</v>
      </c>
      <c r="M469" s="78">
        <v>117596.22</v>
      </c>
      <c r="N469" s="78">
        <v>101.80848098716608</v>
      </c>
      <c r="O469" s="78">
        <v>119.722925280326</v>
      </c>
      <c r="P469" s="79">
        <v>6.9999999999999999E-4</v>
      </c>
      <c r="Q469" s="79">
        <v>0</v>
      </c>
    </row>
    <row r="470" spans="2:17">
      <c r="B470" t="s">
        <v>4089</v>
      </c>
      <c r="C470" t="s">
        <v>3245</v>
      </c>
      <c r="D470" t="s">
        <v>4090</v>
      </c>
      <c r="E470" t="s">
        <v>3246</v>
      </c>
      <c r="F470" t="s">
        <v>457</v>
      </c>
      <c r="G470" t="s">
        <v>840</v>
      </c>
      <c r="H470" t="s">
        <v>211</v>
      </c>
      <c r="I470">
        <v>5.21</v>
      </c>
      <c r="J470" t="s">
        <v>105</v>
      </c>
      <c r="K470" s="79">
        <v>2.2499999999999999E-2</v>
      </c>
      <c r="L470" s="79">
        <v>0</v>
      </c>
      <c r="M470" s="78">
        <v>56000</v>
      </c>
      <c r="N470" s="78">
        <v>107.27793291140375</v>
      </c>
      <c r="O470" s="78">
        <v>60.075642430386097</v>
      </c>
      <c r="P470" s="79">
        <v>2.9999999999999997E-4</v>
      </c>
      <c r="Q470" s="79">
        <v>0</v>
      </c>
    </row>
    <row r="471" spans="2:17">
      <c r="B471" t="s">
        <v>4089</v>
      </c>
      <c r="C471" t="s">
        <v>3245</v>
      </c>
      <c r="D471" t="s">
        <v>4091</v>
      </c>
      <c r="E471" t="s">
        <v>3246</v>
      </c>
      <c r="F471" t="s">
        <v>457</v>
      </c>
      <c r="G471" t="s">
        <v>840</v>
      </c>
      <c r="H471" t="s">
        <v>211</v>
      </c>
      <c r="I471">
        <v>5.21</v>
      </c>
      <c r="J471" t="s">
        <v>105</v>
      </c>
      <c r="K471" s="79">
        <v>2.2499999999999999E-2</v>
      </c>
      <c r="L471" s="79">
        <v>0</v>
      </c>
      <c r="M471" s="78">
        <v>56000</v>
      </c>
      <c r="N471" s="78">
        <v>107.27793291140375</v>
      </c>
      <c r="O471" s="78">
        <v>60.075642430386097</v>
      </c>
      <c r="P471" s="79">
        <v>2.9999999999999997E-4</v>
      </c>
      <c r="Q471" s="79">
        <v>0</v>
      </c>
    </row>
    <row r="472" spans="2:17">
      <c r="B472" t="s">
        <v>4092</v>
      </c>
      <c r="C472" t="s">
        <v>3245</v>
      </c>
      <c r="D472" t="s">
        <v>4093</v>
      </c>
      <c r="E472" t="s">
        <v>3246</v>
      </c>
      <c r="F472" t="s">
        <v>457</v>
      </c>
      <c r="G472" t="s">
        <v>840</v>
      </c>
      <c r="H472" t="s">
        <v>211</v>
      </c>
      <c r="I472">
        <v>5.21</v>
      </c>
      <c r="J472" t="s">
        <v>105</v>
      </c>
      <c r="K472" s="79">
        <v>2.2499999999999999E-2</v>
      </c>
      <c r="L472" s="79">
        <v>0</v>
      </c>
      <c r="M472" s="78">
        <v>798567</v>
      </c>
      <c r="N472" s="78">
        <v>107.27793291140368</v>
      </c>
      <c r="O472" s="78">
        <v>856.68617051260901</v>
      </c>
      <c r="P472" s="79">
        <v>4.7000000000000002E-3</v>
      </c>
      <c r="Q472" s="79">
        <v>1E-4</v>
      </c>
    </row>
    <row r="473" spans="2:17">
      <c r="B473" t="s">
        <v>4094</v>
      </c>
      <c r="C473" t="s">
        <v>3245</v>
      </c>
      <c r="D473" t="s">
        <v>4095</v>
      </c>
      <c r="E473" t="s">
        <v>3246</v>
      </c>
      <c r="F473" t="s">
        <v>457</v>
      </c>
      <c r="G473" t="s">
        <v>840</v>
      </c>
      <c r="H473" t="s">
        <v>211</v>
      </c>
      <c r="I473">
        <v>1.26</v>
      </c>
      <c r="J473" t="s">
        <v>105</v>
      </c>
      <c r="K473" s="79">
        <v>2.2499999999999999E-2</v>
      </c>
      <c r="L473" s="79">
        <v>0</v>
      </c>
      <c r="M473" s="78">
        <v>31000</v>
      </c>
      <c r="N473" s="78">
        <v>101.80848090285839</v>
      </c>
      <c r="O473" s="78">
        <v>31.560629079886098</v>
      </c>
      <c r="P473" s="79">
        <v>2.0000000000000001E-4</v>
      </c>
      <c r="Q473" s="79">
        <v>0</v>
      </c>
    </row>
    <row r="474" spans="2:17">
      <c r="B474" t="s">
        <v>4096</v>
      </c>
      <c r="C474" t="s">
        <v>3245</v>
      </c>
      <c r="D474" t="s">
        <v>4097</v>
      </c>
      <c r="E474" t="s">
        <v>3246</v>
      </c>
      <c r="F474" t="s">
        <v>457</v>
      </c>
      <c r="G474" t="s">
        <v>520</v>
      </c>
      <c r="H474" t="s">
        <v>211</v>
      </c>
      <c r="I474">
        <v>1.74</v>
      </c>
      <c r="J474" t="s">
        <v>105</v>
      </c>
      <c r="K474" s="79">
        <v>2.2499999999999999E-2</v>
      </c>
      <c r="L474" s="79">
        <v>0</v>
      </c>
      <c r="M474" s="78">
        <v>80625</v>
      </c>
      <c r="N474" s="78">
        <v>102.46008440307337</v>
      </c>
      <c r="O474" s="78">
        <v>82.608443049977893</v>
      </c>
      <c r="P474" s="79">
        <v>5.0000000000000001E-4</v>
      </c>
      <c r="Q474" s="79">
        <v>0</v>
      </c>
    </row>
    <row r="475" spans="2:17">
      <c r="B475" t="s">
        <v>4098</v>
      </c>
      <c r="C475" t="s">
        <v>3245</v>
      </c>
      <c r="D475" t="s">
        <v>4099</v>
      </c>
      <c r="E475" t="s">
        <v>3246</v>
      </c>
      <c r="F475" t="s">
        <v>457</v>
      </c>
      <c r="G475" t="s">
        <v>771</v>
      </c>
      <c r="H475" t="s">
        <v>211</v>
      </c>
      <c r="I475">
        <v>1.26</v>
      </c>
      <c r="J475" t="s">
        <v>105</v>
      </c>
      <c r="K475" s="79">
        <v>2.2499999999999999E-2</v>
      </c>
      <c r="L475" s="79">
        <v>0</v>
      </c>
      <c r="M475" s="78">
        <v>51666.65</v>
      </c>
      <c r="N475" s="78">
        <v>101.80848090285842</v>
      </c>
      <c r="O475" s="78">
        <v>52.601031498396701</v>
      </c>
      <c r="P475" s="79">
        <v>2.9999999999999997E-4</v>
      </c>
      <c r="Q475" s="79">
        <v>0</v>
      </c>
    </row>
    <row r="476" spans="2:17">
      <c r="B476" t="s">
        <v>4100</v>
      </c>
      <c r="C476" t="s">
        <v>3245</v>
      </c>
      <c r="D476" t="s">
        <v>4101</v>
      </c>
      <c r="E476" t="s">
        <v>3246</v>
      </c>
      <c r="F476" t="s">
        <v>457</v>
      </c>
      <c r="G476" t="s">
        <v>935</v>
      </c>
      <c r="H476" t="s">
        <v>211</v>
      </c>
      <c r="I476">
        <v>5.21</v>
      </c>
      <c r="J476" t="s">
        <v>105</v>
      </c>
      <c r="K476" s="79">
        <v>2.2499999999999999E-2</v>
      </c>
      <c r="L476" s="79">
        <v>0</v>
      </c>
      <c r="M476" s="78">
        <v>187077</v>
      </c>
      <c r="N476" s="78">
        <v>107.27793291140387</v>
      </c>
      <c r="O476" s="78">
        <v>200.692338552667</v>
      </c>
      <c r="P476" s="79">
        <v>1.1000000000000001E-3</v>
      </c>
      <c r="Q476" s="79">
        <v>0</v>
      </c>
    </row>
    <row r="477" spans="2:17">
      <c r="B477" t="s">
        <v>4100</v>
      </c>
      <c r="C477" t="s">
        <v>3245</v>
      </c>
      <c r="D477" t="s">
        <v>4102</v>
      </c>
      <c r="E477" t="s">
        <v>3246</v>
      </c>
      <c r="F477" t="s">
        <v>457</v>
      </c>
      <c r="G477" t="s">
        <v>935</v>
      </c>
      <c r="H477" t="s">
        <v>211</v>
      </c>
      <c r="I477">
        <v>5.21</v>
      </c>
      <c r="J477" t="s">
        <v>105</v>
      </c>
      <c r="K477" s="79">
        <v>2.2499999999999999E-2</v>
      </c>
      <c r="L477" s="79">
        <v>0</v>
      </c>
      <c r="M477" s="78">
        <v>188909</v>
      </c>
      <c r="N477" s="78">
        <v>107.27793291140391</v>
      </c>
      <c r="O477" s="78">
        <v>202.65767028360401</v>
      </c>
      <c r="P477" s="79">
        <v>1.1000000000000001E-3</v>
      </c>
      <c r="Q477" s="79">
        <v>0</v>
      </c>
    </row>
    <row r="478" spans="2:17">
      <c r="B478" t="s">
        <v>4103</v>
      </c>
      <c r="C478" t="s">
        <v>3245</v>
      </c>
      <c r="D478" t="s">
        <v>4104</v>
      </c>
      <c r="E478" t="s">
        <v>3246</v>
      </c>
      <c r="F478" t="s">
        <v>457</v>
      </c>
      <c r="G478" t="s">
        <v>935</v>
      </c>
      <c r="H478" t="s">
        <v>211</v>
      </c>
      <c r="I478">
        <v>5.29</v>
      </c>
      <c r="J478" t="s">
        <v>105</v>
      </c>
      <c r="K478" s="79">
        <v>2.2499999999999999E-2</v>
      </c>
      <c r="L478" s="79">
        <v>0</v>
      </c>
      <c r="M478" s="78">
        <v>500000</v>
      </c>
      <c r="N478" s="78">
        <v>107.3851121416086</v>
      </c>
      <c r="O478" s="78">
        <v>536.92556070804301</v>
      </c>
      <c r="P478" s="79">
        <v>3.0000000000000001E-3</v>
      </c>
      <c r="Q478" s="79">
        <v>0</v>
      </c>
    </row>
    <row r="479" spans="2:17">
      <c r="B479" t="s">
        <v>4105</v>
      </c>
      <c r="C479" t="s">
        <v>3245</v>
      </c>
      <c r="D479" t="s">
        <v>4106</v>
      </c>
      <c r="E479" t="s">
        <v>3246</v>
      </c>
      <c r="F479" t="s">
        <v>457</v>
      </c>
      <c r="G479" t="s">
        <v>4107</v>
      </c>
      <c r="H479" t="s">
        <v>211</v>
      </c>
      <c r="I479">
        <v>1.87</v>
      </c>
      <c r="J479" t="s">
        <v>105</v>
      </c>
      <c r="K479" s="79">
        <v>2.2499999999999999E-2</v>
      </c>
      <c r="L479" s="79">
        <v>0</v>
      </c>
      <c r="M479" s="78">
        <v>23000</v>
      </c>
      <c r="N479" s="78">
        <v>102.62241006751174</v>
      </c>
      <c r="O479" s="78">
        <v>23.6031543155277</v>
      </c>
      <c r="P479" s="79">
        <v>1E-4</v>
      </c>
      <c r="Q479" s="79">
        <v>0</v>
      </c>
    </row>
    <row r="480" spans="2:17">
      <c r="B480" t="s">
        <v>4105</v>
      </c>
      <c r="C480" t="s">
        <v>3245</v>
      </c>
      <c r="D480" t="s">
        <v>4108</v>
      </c>
      <c r="E480" t="s">
        <v>3246</v>
      </c>
      <c r="F480" t="s">
        <v>457</v>
      </c>
      <c r="G480" t="s">
        <v>4107</v>
      </c>
      <c r="H480" t="s">
        <v>211</v>
      </c>
      <c r="I480">
        <v>1.87</v>
      </c>
      <c r="J480" t="s">
        <v>105</v>
      </c>
      <c r="K480" s="79">
        <v>2.2499999999999999E-2</v>
      </c>
      <c r="L480" s="79">
        <v>0</v>
      </c>
      <c r="M480" s="78">
        <v>23000</v>
      </c>
      <c r="N480" s="78">
        <v>102.62241006751174</v>
      </c>
      <c r="O480" s="78">
        <v>23.6031543155277</v>
      </c>
      <c r="P480" s="79">
        <v>1E-4</v>
      </c>
      <c r="Q480" s="79">
        <v>0</v>
      </c>
    </row>
    <row r="481" spans="2:17">
      <c r="B481" t="s">
        <v>4109</v>
      </c>
      <c r="C481" t="s">
        <v>3245</v>
      </c>
      <c r="D481" t="s">
        <v>4110</v>
      </c>
      <c r="E481" t="s">
        <v>3246</v>
      </c>
      <c r="F481" t="s">
        <v>457</v>
      </c>
      <c r="G481" t="s">
        <v>4107</v>
      </c>
      <c r="H481" t="s">
        <v>211</v>
      </c>
      <c r="I481">
        <v>5.29</v>
      </c>
      <c r="J481" t="s">
        <v>105</v>
      </c>
      <c r="K481" s="79">
        <v>2.2499999999999999E-2</v>
      </c>
      <c r="L481" s="79">
        <v>0</v>
      </c>
      <c r="M481" s="78">
        <v>179849</v>
      </c>
      <c r="N481" s="78">
        <v>107.3851121416088</v>
      </c>
      <c r="O481" s="78">
        <v>193.13105033556201</v>
      </c>
      <c r="P481" s="79">
        <v>1.1000000000000001E-3</v>
      </c>
      <c r="Q481" s="79">
        <v>0</v>
      </c>
    </row>
    <row r="482" spans="2:17">
      <c r="B482" t="s">
        <v>4109</v>
      </c>
      <c r="C482" t="s">
        <v>3245</v>
      </c>
      <c r="D482" t="s">
        <v>4111</v>
      </c>
      <c r="E482" t="s">
        <v>3246</v>
      </c>
      <c r="F482" t="s">
        <v>457</v>
      </c>
      <c r="G482" t="s">
        <v>4107</v>
      </c>
      <c r="H482" t="s">
        <v>211</v>
      </c>
      <c r="I482">
        <v>5.29</v>
      </c>
      <c r="J482" t="s">
        <v>105</v>
      </c>
      <c r="K482" s="79">
        <v>2.2499999999999999E-2</v>
      </c>
      <c r="L482" s="79">
        <v>0</v>
      </c>
      <c r="M482" s="78">
        <v>180151</v>
      </c>
      <c r="N482" s="78">
        <v>107.38511214160843</v>
      </c>
      <c r="O482" s="78">
        <v>193.45535337422899</v>
      </c>
      <c r="P482" s="79">
        <v>1.1000000000000001E-3</v>
      </c>
      <c r="Q482" s="79">
        <v>0</v>
      </c>
    </row>
    <row r="483" spans="2:17">
      <c r="B483" t="s">
        <v>4112</v>
      </c>
      <c r="C483" t="s">
        <v>3245</v>
      </c>
      <c r="D483" t="s">
        <v>4113</v>
      </c>
      <c r="E483" t="s">
        <v>3246</v>
      </c>
      <c r="F483" t="s">
        <v>457</v>
      </c>
      <c r="G483" t="s">
        <v>4107</v>
      </c>
      <c r="H483" t="s">
        <v>211</v>
      </c>
      <c r="I483">
        <v>5.21</v>
      </c>
      <c r="J483" t="s">
        <v>105</v>
      </c>
      <c r="K483" s="79">
        <v>2.2499999999999999E-2</v>
      </c>
      <c r="L483" s="79">
        <v>0</v>
      </c>
      <c r="M483" s="78">
        <v>389999</v>
      </c>
      <c r="N483" s="78">
        <v>107.27793291140362</v>
      </c>
      <c r="O483" s="78">
        <v>418.38286557514499</v>
      </c>
      <c r="P483" s="79">
        <v>2.3E-3</v>
      </c>
      <c r="Q483" s="79">
        <v>0</v>
      </c>
    </row>
    <row r="484" spans="2:17">
      <c r="B484" t="s">
        <v>4112</v>
      </c>
      <c r="C484" t="s">
        <v>3245</v>
      </c>
      <c r="D484" t="s">
        <v>4114</v>
      </c>
      <c r="E484" t="s">
        <v>3246</v>
      </c>
      <c r="F484" t="s">
        <v>457</v>
      </c>
      <c r="G484" t="s">
        <v>4107</v>
      </c>
      <c r="H484" t="s">
        <v>211</v>
      </c>
      <c r="I484">
        <v>5.21</v>
      </c>
      <c r="J484" t="s">
        <v>105</v>
      </c>
      <c r="K484" s="79">
        <v>2.2499999999999999E-2</v>
      </c>
      <c r="L484" s="79">
        <v>0</v>
      </c>
      <c r="M484" s="78">
        <v>719254</v>
      </c>
      <c r="N484" s="78">
        <v>107.27793291140377</v>
      </c>
      <c r="O484" s="78">
        <v>771.60082358258796</v>
      </c>
      <c r="P484" s="79">
        <v>4.3E-3</v>
      </c>
      <c r="Q484" s="79">
        <v>1E-4</v>
      </c>
    </row>
    <row r="485" spans="2:17">
      <c r="B485" t="s">
        <v>4115</v>
      </c>
      <c r="C485" t="s">
        <v>3245</v>
      </c>
      <c r="D485" t="s">
        <v>4116</v>
      </c>
      <c r="E485" t="s">
        <v>3246</v>
      </c>
      <c r="F485" t="s">
        <v>457</v>
      </c>
      <c r="G485" t="s">
        <v>4107</v>
      </c>
      <c r="H485" t="s">
        <v>211</v>
      </c>
      <c r="I485">
        <v>5.29</v>
      </c>
      <c r="J485" t="s">
        <v>105</v>
      </c>
      <c r="K485" s="79">
        <v>2.2499999999999999E-2</v>
      </c>
      <c r="L485" s="79">
        <v>0</v>
      </c>
      <c r="M485" s="78">
        <v>429466</v>
      </c>
      <c r="N485" s="78">
        <v>107.38511214160864</v>
      </c>
      <c r="O485" s="78">
        <v>461.182545710081</v>
      </c>
      <c r="P485" s="79">
        <v>2.5000000000000001E-3</v>
      </c>
      <c r="Q485" s="79">
        <v>0</v>
      </c>
    </row>
    <row r="486" spans="2:17">
      <c r="B486" t="s">
        <v>4117</v>
      </c>
      <c r="C486" t="s">
        <v>3245</v>
      </c>
      <c r="D486" t="s">
        <v>4118</v>
      </c>
      <c r="E486" t="s">
        <v>3246</v>
      </c>
      <c r="F486" t="s">
        <v>457</v>
      </c>
      <c r="G486" t="s">
        <v>408</v>
      </c>
      <c r="H486" t="s">
        <v>211</v>
      </c>
      <c r="I486">
        <v>5.29</v>
      </c>
      <c r="J486" t="s">
        <v>105</v>
      </c>
      <c r="K486" s="79">
        <v>2.2499999999999999E-2</v>
      </c>
      <c r="L486" s="79">
        <v>0</v>
      </c>
      <c r="M486" s="78">
        <v>159000</v>
      </c>
      <c r="N486" s="78">
        <v>107.3851121416088</v>
      </c>
      <c r="O486" s="78">
        <v>170.742328305158</v>
      </c>
      <c r="P486" s="79">
        <v>8.9999999999999998E-4</v>
      </c>
      <c r="Q486" s="79">
        <v>0</v>
      </c>
    </row>
    <row r="487" spans="2:17">
      <c r="B487" t="s">
        <v>4117</v>
      </c>
      <c r="C487" t="s">
        <v>3245</v>
      </c>
      <c r="D487" t="s">
        <v>4119</v>
      </c>
      <c r="E487" t="s">
        <v>3246</v>
      </c>
      <c r="F487" t="s">
        <v>457</v>
      </c>
      <c r="G487" t="s">
        <v>4120</v>
      </c>
      <c r="H487" t="s">
        <v>211</v>
      </c>
      <c r="I487">
        <v>5.29</v>
      </c>
      <c r="J487" t="s">
        <v>105</v>
      </c>
      <c r="K487" s="79">
        <v>2.2499999999999999E-2</v>
      </c>
      <c r="L487" s="79">
        <v>0</v>
      </c>
      <c r="M487" s="78">
        <v>36215</v>
      </c>
      <c r="N487" s="78">
        <v>107.38511214160873</v>
      </c>
      <c r="O487" s="78">
        <v>38.889518362083599</v>
      </c>
      <c r="P487" s="79">
        <v>2.0000000000000001E-4</v>
      </c>
      <c r="Q487" s="79">
        <v>0</v>
      </c>
    </row>
    <row r="488" spans="2:17">
      <c r="B488" t="s">
        <v>4121</v>
      </c>
      <c r="C488" t="s">
        <v>3245</v>
      </c>
      <c r="D488" t="s">
        <v>4122</v>
      </c>
      <c r="E488" t="s">
        <v>3246</v>
      </c>
      <c r="F488" t="s">
        <v>457</v>
      </c>
      <c r="G488" t="s">
        <v>408</v>
      </c>
      <c r="H488" t="s">
        <v>211</v>
      </c>
      <c r="I488">
        <v>2.97</v>
      </c>
      <c r="J488" t="s">
        <v>105</v>
      </c>
      <c r="K488" s="79">
        <v>2.2499999999999999E-2</v>
      </c>
      <c r="L488" s="79">
        <v>0</v>
      </c>
      <c r="M488" s="78">
        <v>96800</v>
      </c>
      <c r="N488" s="78">
        <v>104.13133729002479</v>
      </c>
      <c r="O488" s="78">
        <v>100.799134496744</v>
      </c>
      <c r="P488" s="79">
        <v>5.9999999999999995E-4</v>
      </c>
      <c r="Q488" s="79">
        <v>0</v>
      </c>
    </row>
    <row r="489" spans="2:17">
      <c r="B489" t="s">
        <v>4121</v>
      </c>
      <c r="C489" t="s">
        <v>3245</v>
      </c>
      <c r="D489" t="s">
        <v>4123</v>
      </c>
      <c r="E489" t="s">
        <v>3246</v>
      </c>
      <c r="F489" t="s">
        <v>457</v>
      </c>
      <c r="G489" t="s">
        <v>408</v>
      </c>
      <c r="H489" t="s">
        <v>211</v>
      </c>
      <c r="I489">
        <v>2.97</v>
      </c>
      <c r="J489" t="s">
        <v>105</v>
      </c>
      <c r="K489" s="79">
        <v>2.2499999999999999E-2</v>
      </c>
      <c r="L489" s="79">
        <v>0</v>
      </c>
      <c r="M489" s="78">
        <v>104500</v>
      </c>
      <c r="N489" s="78">
        <v>104.13133729002487</v>
      </c>
      <c r="O489" s="78">
        <v>108.817247468076</v>
      </c>
      <c r="P489" s="79">
        <v>5.9999999999999995E-4</v>
      </c>
      <c r="Q489" s="79">
        <v>0</v>
      </c>
    </row>
    <row r="490" spans="2:17">
      <c r="B490" t="s">
        <v>4121</v>
      </c>
      <c r="C490" t="s">
        <v>3245</v>
      </c>
      <c r="D490" t="s">
        <v>4124</v>
      </c>
      <c r="E490" t="s">
        <v>3246</v>
      </c>
      <c r="F490" t="s">
        <v>457</v>
      </c>
      <c r="G490" t="s">
        <v>408</v>
      </c>
      <c r="H490" t="s">
        <v>211</v>
      </c>
      <c r="I490">
        <v>5.29</v>
      </c>
      <c r="J490" t="s">
        <v>105</v>
      </c>
      <c r="K490" s="79">
        <v>2.2499999999999999E-2</v>
      </c>
      <c r="L490" s="79">
        <v>0</v>
      </c>
      <c r="M490" s="78">
        <v>415153</v>
      </c>
      <c r="N490" s="78">
        <v>107.38511214160876</v>
      </c>
      <c r="O490" s="78">
        <v>445.81251460925301</v>
      </c>
      <c r="P490" s="79">
        <v>2.5000000000000001E-3</v>
      </c>
      <c r="Q490" s="79">
        <v>0</v>
      </c>
    </row>
    <row r="491" spans="2:17">
      <c r="B491" t="s">
        <v>4125</v>
      </c>
      <c r="C491" t="s">
        <v>3245</v>
      </c>
      <c r="D491" t="s">
        <v>4126</v>
      </c>
      <c r="E491" t="s">
        <v>3246</v>
      </c>
      <c r="F491" t="s">
        <v>457</v>
      </c>
      <c r="G491" t="s">
        <v>408</v>
      </c>
      <c r="H491" t="s">
        <v>211</v>
      </c>
      <c r="I491">
        <v>5.14</v>
      </c>
      <c r="J491" t="s">
        <v>105</v>
      </c>
      <c r="K491" s="79">
        <v>2.2499999999999999E-2</v>
      </c>
      <c r="L491" s="79">
        <v>0</v>
      </c>
      <c r="M491" s="78">
        <v>20000</v>
      </c>
      <c r="N491" s="78">
        <v>107.17412902536699</v>
      </c>
      <c r="O491" s="78">
        <v>21.434825805073402</v>
      </c>
      <c r="P491" s="79">
        <v>1E-4</v>
      </c>
      <c r="Q491" s="79">
        <v>0</v>
      </c>
    </row>
    <row r="492" spans="2:17">
      <c r="B492" t="s">
        <v>4125</v>
      </c>
      <c r="C492" t="s">
        <v>3245</v>
      </c>
      <c r="D492" t="s">
        <v>4127</v>
      </c>
      <c r="E492" t="s">
        <v>3246</v>
      </c>
      <c r="F492" t="s">
        <v>457</v>
      </c>
      <c r="G492" t="s">
        <v>408</v>
      </c>
      <c r="H492" t="s">
        <v>211</v>
      </c>
      <c r="I492">
        <v>5.14</v>
      </c>
      <c r="J492" t="s">
        <v>105</v>
      </c>
      <c r="K492" s="79">
        <v>2.2499999999999999E-2</v>
      </c>
      <c r="L492" s="79">
        <v>0</v>
      </c>
      <c r="M492" s="78">
        <v>340000</v>
      </c>
      <c r="N492" s="78">
        <v>107.17412902536707</v>
      </c>
      <c r="O492" s="78">
        <v>364.39203868624799</v>
      </c>
      <c r="P492" s="79">
        <v>2E-3</v>
      </c>
      <c r="Q492" s="79">
        <v>0</v>
      </c>
    </row>
    <row r="493" spans="2:17">
      <c r="B493" t="s">
        <v>4128</v>
      </c>
      <c r="C493" t="s">
        <v>3245</v>
      </c>
      <c r="D493" t="s">
        <v>4129</v>
      </c>
      <c r="E493" t="s">
        <v>3246</v>
      </c>
      <c r="F493" t="s">
        <v>457</v>
      </c>
      <c r="G493" t="s">
        <v>3124</v>
      </c>
      <c r="H493" t="s">
        <v>211</v>
      </c>
      <c r="I493">
        <v>0.56999999999999995</v>
      </c>
      <c r="J493" t="s">
        <v>105</v>
      </c>
      <c r="K493" s="79">
        <v>2.2499999999999999E-2</v>
      </c>
      <c r="L493" s="79">
        <v>0</v>
      </c>
      <c r="M493" s="78">
        <v>161925.56</v>
      </c>
      <c r="N493" s="78">
        <v>100.88007346691653</v>
      </c>
      <c r="O493" s="78">
        <v>163.35062388971599</v>
      </c>
      <c r="P493" s="79">
        <v>8.9999999999999998E-4</v>
      </c>
      <c r="Q493" s="79">
        <v>0</v>
      </c>
    </row>
    <row r="494" spans="2:17">
      <c r="B494" t="s">
        <v>4130</v>
      </c>
      <c r="C494" t="s">
        <v>3245</v>
      </c>
      <c r="D494" t="s">
        <v>4131</v>
      </c>
      <c r="E494" t="s">
        <v>3246</v>
      </c>
      <c r="F494" t="s">
        <v>457</v>
      </c>
      <c r="G494" t="s">
        <v>3124</v>
      </c>
      <c r="H494" t="s">
        <v>211</v>
      </c>
      <c r="I494">
        <v>1.58</v>
      </c>
      <c r="J494" t="s">
        <v>105</v>
      </c>
      <c r="K494" s="79">
        <v>2.2499999999999999E-2</v>
      </c>
      <c r="L494" s="79">
        <v>0</v>
      </c>
      <c r="M494" s="78">
        <v>40000</v>
      </c>
      <c r="N494" s="78">
        <v>102.2474868054765</v>
      </c>
      <c r="O494" s="78">
        <v>40.898994722190601</v>
      </c>
      <c r="P494" s="79">
        <v>2.0000000000000001E-4</v>
      </c>
      <c r="Q494" s="79">
        <v>0</v>
      </c>
    </row>
    <row r="495" spans="2:17">
      <c r="B495" t="s">
        <v>4132</v>
      </c>
      <c r="C495" t="s">
        <v>3245</v>
      </c>
      <c r="D495" t="s">
        <v>4133</v>
      </c>
      <c r="E495" t="s">
        <v>3246</v>
      </c>
      <c r="F495" t="s">
        <v>457</v>
      </c>
      <c r="G495" t="s">
        <v>4134</v>
      </c>
      <c r="H495" t="s">
        <v>211</v>
      </c>
      <c r="I495">
        <v>2.2200000000000002</v>
      </c>
      <c r="J495" t="s">
        <v>105</v>
      </c>
      <c r="K495" s="79">
        <v>2.2499999999999999E-2</v>
      </c>
      <c r="L495" s="79">
        <v>0</v>
      </c>
      <c r="M495" s="78">
        <v>116000</v>
      </c>
      <c r="N495" s="78">
        <v>103.1161800805138</v>
      </c>
      <c r="O495" s="78">
        <v>119.614768893396</v>
      </c>
      <c r="P495" s="79">
        <v>6.9999999999999999E-4</v>
      </c>
      <c r="Q495" s="79">
        <v>0</v>
      </c>
    </row>
    <row r="496" spans="2:17">
      <c r="B496" t="s">
        <v>4135</v>
      </c>
      <c r="C496" t="s">
        <v>3245</v>
      </c>
      <c r="D496" t="s">
        <v>4136</v>
      </c>
      <c r="E496" t="s">
        <v>3246</v>
      </c>
      <c r="F496" t="s">
        <v>457</v>
      </c>
      <c r="G496" t="s">
        <v>4137</v>
      </c>
      <c r="H496" t="s">
        <v>211</v>
      </c>
      <c r="I496">
        <v>2.74</v>
      </c>
      <c r="J496" t="s">
        <v>105</v>
      </c>
      <c r="K496" s="79">
        <v>2.2499999999999999E-2</v>
      </c>
      <c r="L496" s="79">
        <v>0</v>
      </c>
      <c r="M496" s="78">
        <v>4722.24</v>
      </c>
      <c r="N496" s="78">
        <v>103.80482559560674</v>
      </c>
      <c r="O496" s="78">
        <v>4.9019129962059802</v>
      </c>
      <c r="P496" s="79">
        <v>0</v>
      </c>
      <c r="Q496" s="79">
        <v>0</v>
      </c>
    </row>
    <row r="497" spans="2:17">
      <c r="B497" t="s">
        <v>4135</v>
      </c>
      <c r="C497" t="s">
        <v>3245</v>
      </c>
      <c r="D497" t="s">
        <v>4138</v>
      </c>
      <c r="E497" t="s">
        <v>3246</v>
      </c>
      <c r="F497" t="s">
        <v>457</v>
      </c>
      <c r="G497" t="s">
        <v>4137</v>
      </c>
      <c r="H497" t="s">
        <v>211</v>
      </c>
      <c r="I497">
        <v>2.74</v>
      </c>
      <c r="J497" t="s">
        <v>105</v>
      </c>
      <c r="K497" s="79">
        <v>2.2499999999999999E-2</v>
      </c>
      <c r="L497" s="79">
        <v>0</v>
      </c>
      <c r="M497" s="78">
        <v>4722.24</v>
      </c>
      <c r="N497" s="78">
        <v>103.80482559560674</v>
      </c>
      <c r="O497" s="78">
        <v>4.9019129962059802</v>
      </c>
      <c r="P497" s="79">
        <v>0</v>
      </c>
      <c r="Q497" s="79">
        <v>0</v>
      </c>
    </row>
    <row r="498" spans="2:17">
      <c r="B498" t="s">
        <v>4139</v>
      </c>
      <c r="C498" t="s">
        <v>3245</v>
      </c>
      <c r="D498" t="s">
        <v>4140</v>
      </c>
      <c r="E498" t="s">
        <v>3246</v>
      </c>
      <c r="F498" t="s">
        <v>457</v>
      </c>
      <c r="G498" t="s">
        <v>1277</v>
      </c>
      <c r="H498" t="s">
        <v>211</v>
      </c>
      <c r="I498">
        <v>5.21</v>
      </c>
      <c r="J498" t="s">
        <v>105</v>
      </c>
      <c r="K498" s="79">
        <v>2.2499999999999999E-2</v>
      </c>
      <c r="L498" s="79">
        <v>0</v>
      </c>
      <c r="M498" s="78">
        <v>140193</v>
      </c>
      <c r="N498" s="78">
        <v>107.27793291140357</v>
      </c>
      <c r="O498" s="78">
        <v>150.396152486484</v>
      </c>
      <c r="P498" s="79">
        <v>8.0000000000000004E-4</v>
      </c>
      <c r="Q498" s="79">
        <v>0</v>
      </c>
    </row>
    <row r="499" spans="2:17">
      <c r="B499" t="s">
        <v>4139</v>
      </c>
      <c r="C499" t="s">
        <v>3245</v>
      </c>
      <c r="D499" t="s">
        <v>4141</v>
      </c>
      <c r="E499" t="s">
        <v>3246</v>
      </c>
      <c r="F499" t="s">
        <v>457</v>
      </c>
      <c r="G499" t="s">
        <v>1277</v>
      </c>
      <c r="H499" t="s">
        <v>211</v>
      </c>
      <c r="I499">
        <v>5.21</v>
      </c>
      <c r="J499" t="s">
        <v>105</v>
      </c>
      <c r="K499" s="79">
        <v>2.2499999999999999E-2</v>
      </c>
      <c r="L499" s="79">
        <v>0</v>
      </c>
      <c r="M499" s="78">
        <v>139778</v>
      </c>
      <c r="N499" s="78">
        <v>107.27793291140379</v>
      </c>
      <c r="O499" s="78">
        <v>149.95094906490201</v>
      </c>
      <c r="P499" s="79">
        <v>8.0000000000000004E-4</v>
      </c>
      <c r="Q499" s="79">
        <v>0</v>
      </c>
    </row>
    <row r="500" spans="2:17">
      <c r="B500" t="s">
        <v>4139</v>
      </c>
      <c r="C500" t="s">
        <v>3245</v>
      </c>
      <c r="D500" t="s">
        <v>4142</v>
      </c>
      <c r="E500" t="s">
        <v>3246</v>
      </c>
      <c r="F500" t="s">
        <v>457</v>
      </c>
      <c r="G500" t="s">
        <v>1277</v>
      </c>
      <c r="H500" t="s">
        <v>211</v>
      </c>
      <c r="I500">
        <v>5.21</v>
      </c>
      <c r="J500" t="s">
        <v>105</v>
      </c>
      <c r="K500" s="79">
        <v>2.2499999999999999E-2</v>
      </c>
      <c r="L500" s="79">
        <v>0</v>
      </c>
      <c r="M500" s="78">
        <v>421337</v>
      </c>
      <c r="N500" s="78">
        <v>107.2779329114037</v>
      </c>
      <c r="O500" s="78">
        <v>452.00162419092101</v>
      </c>
      <c r="P500" s="79">
        <v>2.5000000000000001E-3</v>
      </c>
      <c r="Q500" s="79">
        <v>0</v>
      </c>
    </row>
    <row r="501" spans="2:17">
      <c r="B501" t="s">
        <v>4143</v>
      </c>
      <c r="C501" t="s">
        <v>3245</v>
      </c>
      <c r="D501" t="s">
        <v>4144</v>
      </c>
      <c r="E501" t="s">
        <v>3246</v>
      </c>
      <c r="F501" t="s">
        <v>457</v>
      </c>
      <c r="G501" t="s">
        <v>1277</v>
      </c>
      <c r="H501" t="s">
        <v>211</v>
      </c>
      <c r="I501">
        <v>5.29</v>
      </c>
      <c r="J501" t="s">
        <v>105</v>
      </c>
      <c r="K501" s="79">
        <v>2.2499999999999999E-2</v>
      </c>
      <c r="L501" s="79">
        <v>0</v>
      </c>
      <c r="M501" s="78">
        <v>433000</v>
      </c>
      <c r="N501" s="78">
        <v>107.38511214160877</v>
      </c>
      <c r="O501" s="78">
        <v>464.97753557316599</v>
      </c>
      <c r="P501" s="79">
        <v>2.5999999999999999E-3</v>
      </c>
      <c r="Q501" s="79">
        <v>0</v>
      </c>
    </row>
    <row r="502" spans="2:17">
      <c r="B502" t="s">
        <v>4145</v>
      </c>
      <c r="C502" t="s">
        <v>3245</v>
      </c>
      <c r="D502" t="s">
        <v>4146</v>
      </c>
      <c r="E502" t="s">
        <v>3246</v>
      </c>
      <c r="F502" t="s">
        <v>457</v>
      </c>
      <c r="G502" t="s">
        <v>1277</v>
      </c>
      <c r="H502" t="s">
        <v>211</v>
      </c>
      <c r="I502">
        <v>2.97</v>
      </c>
      <c r="J502" t="s">
        <v>105</v>
      </c>
      <c r="K502" s="79">
        <v>2.2499999999999999E-2</v>
      </c>
      <c r="L502" s="79">
        <v>0</v>
      </c>
      <c r="M502" s="78">
        <v>8092</v>
      </c>
      <c r="N502" s="78">
        <v>104.13133729002472</v>
      </c>
      <c r="O502" s="78">
        <v>8.4263078135087994</v>
      </c>
      <c r="P502" s="79">
        <v>0</v>
      </c>
      <c r="Q502" s="79">
        <v>0</v>
      </c>
    </row>
    <row r="503" spans="2:17">
      <c r="B503" t="s">
        <v>4145</v>
      </c>
      <c r="C503" t="s">
        <v>3245</v>
      </c>
      <c r="D503" t="s">
        <v>4147</v>
      </c>
      <c r="E503" t="s">
        <v>3246</v>
      </c>
      <c r="F503" t="s">
        <v>457</v>
      </c>
      <c r="G503" t="s">
        <v>1277</v>
      </c>
      <c r="H503" t="s">
        <v>211</v>
      </c>
      <c r="I503">
        <v>2.97</v>
      </c>
      <c r="J503" t="s">
        <v>105</v>
      </c>
      <c r="K503" s="79">
        <v>2.2499999999999999E-2</v>
      </c>
      <c r="L503" s="79">
        <v>0</v>
      </c>
      <c r="M503" s="78">
        <v>41353</v>
      </c>
      <c r="N503" s="78">
        <v>104.13133729002466</v>
      </c>
      <c r="O503" s="78">
        <v>43.061431909543899</v>
      </c>
      <c r="P503" s="79">
        <v>2.0000000000000001E-4</v>
      </c>
      <c r="Q503" s="79">
        <v>0</v>
      </c>
    </row>
    <row r="504" spans="2:17">
      <c r="B504" t="s">
        <v>4148</v>
      </c>
      <c r="C504" t="s">
        <v>3245</v>
      </c>
      <c r="D504" t="s">
        <v>4149</v>
      </c>
      <c r="E504" t="s">
        <v>3246</v>
      </c>
      <c r="F504" t="s">
        <v>457</v>
      </c>
      <c r="G504" t="s">
        <v>1277</v>
      </c>
      <c r="H504" t="s">
        <v>211</v>
      </c>
      <c r="I504">
        <v>0.32</v>
      </c>
      <c r="J504" t="s">
        <v>105</v>
      </c>
      <c r="K504" s="79">
        <v>2.2499999999999999E-2</v>
      </c>
      <c r="L504" s="79">
        <v>0</v>
      </c>
      <c r="M504" s="78">
        <v>20000</v>
      </c>
      <c r="N504" s="78">
        <v>100.5497231261885</v>
      </c>
      <c r="O504" s="78">
        <v>20.109944625237699</v>
      </c>
      <c r="P504" s="79">
        <v>1E-4</v>
      </c>
      <c r="Q504" s="79">
        <v>0</v>
      </c>
    </row>
    <row r="505" spans="2:17">
      <c r="B505" t="s">
        <v>4150</v>
      </c>
      <c r="C505" t="s">
        <v>3245</v>
      </c>
      <c r="D505" t="s">
        <v>4151</v>
      </c>
      <c r="E505" t="s">
        <v>3246</v>
      </c>
      <c r="F505" t="s">
        <v>457</v>
      </c>
      <c r="G505" t="s">
        <v>4152</v>
      </c>
      <c r="H505" t="s">
        <v>211</v>
      </c>
      <c r="I505">
        <v>2.97</v>
      </c>
      <c r="J505" t="s">
        <v>105</v>
      </c>
      <c r="K505" s="79">
        <v>2.2499999999999999E-2</v>
      </c>
      <c r="L505" s="79">
        <v>0</v>
      </c>
      <c r="M505" s="78">
        <v>24219</v>
      </c>
      <c r="N505" s="78">
        <v>104.13133729002477</v>
      </c>
      <c r="O505" s="78">
        <v>25.219568578271101</v>
      </c>
      <c r="P505" s="79">
        <v>1E-4</v>
      </c>
      <c r="Q505" s="79">
        <v>0</v>
      </c>
    </row>
    <row r="506" spans="2:17">
      <c r="B506" t="s">
        <v>4150</v>
      </c>
      <c r="C506" t="s">
        <v>3245</v>
      </c>
      <c r="D506" t="s">
        <v>4153</v>
      </c>
      <c r="E506" t="s">
        <v>3246</v>
      </c>
      <c r="F506" t="s">
        <v>457</v>
      </c>
      <c r="G506" t="s">
        <v>4152</v>
      </c>
      <c r="H506" t="s">
        <v>211</v>
      </c>
      <c r="I506">
        <v>2.97</v>
      </c>
      <c r="J506" t="s">
        <v>105</v>
      </c>
      <c r="K506" s="79">
        <v>2.2499999999999999E-2</v>
      </c>
      <c r="L506" s="79">
        <v>0</v>
      </c>
      <c r="M506" s="78">
        <v>5755</v>
      </c>
      <c r="N506" s="78">
        <v>104.13133729002467</v>
      </c>
      <c r="O506" s="78">
        <v>5.9927584610409204</v>
      </c>
      <c r="P506" s="79">
        <v>0</v>
      </c>
      <c r="Q506" s="79">
        <v>0</v>
      </c>
    </row>
    <row r="507" spans="2:17">
      <c r="B507" t="s">
        <v>4154</v>
      </c>
      <c r="C507" t="s">
        <v>3245</v>
      </c>
      <c r="D507" t="s">
        <v>4155</v>
      </c>
      <c r="E507" t="s">
        <v>3246</v>
      </c>
      <c r="F507" t="s">
        <v>457</v>
      </c>
      <c r="G507" t="s">
        <v>4156</v>
      </c>
      <c r="H507" t="s">
        <v>211</v>
      </c>
      <c r="I507">
        <v>4.3899999999999997</v>
      </c>
      <c r="J507" t="s">
        <v>105</v>
      </c>
      <c r="K507" s="79">
        <v>2.2499999999999999E-2</v>
      </c>
      <c r="L507" s="79">
        <v>0</v>
      </c>
      <c r="M507" s="78">
        <v>16067</v>
      </c>
      <c r="N507" s="78">
        <v>106.12011962280886</v>
      </c>
      <c r="O507" s="78">
        <v>17.050319619796699</v>
      </c>
      <c r="P507" s="79">
        <v>1E-4</v>
      </c>
      <c r="Q507" s="79">
        <v>0</v>
      </c>
    </row>
    <row r="508" spans="2:17">
      <c r="B508" t="s">
        <v>4154</v>
      </c>
      <c r="C508" t="s">
        <v>3245</v>
      </c>
      <c r="D508" t="s">
        <v>4157</v>
      </c>
      <c r="E508" t="s">
        <v>3246</v>
      </c>
      <c r="F508" t="s">
        <v>457</v>
      </c>
      <c r="G508" t="s">
        <v>4156</v>
      </c>
      <c r="H508" t="s">
        <v>211</v>
      </c>
      <c r="I508">
        <v>4.3899999999999997</v>
      </c>
      <c r="J508" t="s">
        <v>105</v>
      </c>
      <c r="K508" s="79">
        <v>2.2499999999999999E-2</v>
      </c>
      <c r="L508" s="79">
        <v>0</v>
      </c>
      <c r="M508" s="78">
        <v>16342</v>
      </c>
      <c r="N508" s="78">
        <v>106.12011962280872</v>
      </c>
      <c r="O508" s="78">
        <v>17.342149948759399</v>
      </c>
      <c r="P508" s="79">
        <v>1E-4</v>
      </c>
      <c r="Q508" s="79">
        <v>0</v>
      </c>
    </row>
    <row r="509" spans="2:17">
      <c r="B509" t="s">
        <v>4158</v>
      </c>
      <c r="C509" t="s">
        <v>3245</v>
      </c>
      <c r="D509" t="s">
        <v>4159</v>
      </c>
      <c r="E509" t="s">
        <v>3246</v>
      </c>
      <c r="F509" t="s">
        <v>457</v>
      </c>
      <c r="G509" t="s">
        <v>4156</v>
      </c>
      <c r="H509" t="s">
        <v>211</v>
      </c>
      <c r="I509">
        <v>1.78</v>
      </c>
      <c r="J509" t="s">
        <v>105</v>
      </c>
      <c r="K509" s="79">
        <v>2.2499999999999999E-2</v>
      </c>
      <c r="L509" s="79">
        <v>0</v>
      </c>
      <c r="M509" s="78">
        <v>45833.32</v>
      </c>
      <c r="N509" s="78">
        <v>102.5142004738594</v>
      </c>
      <c r="O509" s="78">
        <v>46.985661548625501</v>
      </c>
      <c r="P509" s="79">
        <v>2.9999999999999997E-4</v>
      </c>
      <c r="Q509" s="79">
        <v>0</v>
      </c>
    </row>
    <row r="510" spans="2:17">
      <c r="B510" t="s">
        <v>4160</v>
      </c>
      <c r="C510" t="s">
        <v>3245</v>
      </c>
      <c r="D510" t="s">
        <v>4161</v>
      </c>
      <c r="E510" t="s">
        <v>3246</v>
      </c>
      <c r="F510" t="s">
        <v>457</v>
      </c>
      <c r="G510" t="s">
        <v>4156</v>
      </c>
      <c r="H510" t="s">
        <v>211</v>
      </c>
      <c r="I510">
        <v>4.3099999999999996</v>
      </c>
      <c r="J510" t="s">
        <v>105</v>
      </c>
      <c r="K510" s="79">
        <v>2.2499999999999999E-2</v>
      </c>
      <c r="L510" s="79">
        <v>0</v>
      </c>
      <c r="M510" s="78">
        <v>274401</v>
      </c>
      <c r="N510" s="78">
        <v>106.01244938921396</v>
      </c>
      <c r="O510" s="78">
        <v>290.89922124849699</v>
      </c>
      <c r="P510" s="79">
        <v>1.6000000000000001E-3</v>
      </c>
      <c r="Q510" s="79">
        <v>0</v>
      </c>
    </row>
    <row r="511" spans="2:17">
      <c r="B511" t="s">
        <v>4162</v>
      </c>
      <c r="C511" t="s">
        <v>3245</v>
      </c>
      <c r="D511" t="s">
        <v>4163</v>
      </c>
      <c r="E511" t="s">
        <v>3246</v>
      </c>
      <c r="F511" t="s">
        <v>457</v>
      </c>
      <c r="G511" t="s">
        <v>4156</v>
      </c>
      <c r="H511" t="s">
        <v>211</v>
      </c>
      <c r="I511">
        <v>2.74</v>
      </c>
      <c r="J511" t="s">
        <v>105</v>
      </c>
      <c r="K511" s="79">
        <v>2.2499999999999999E-2</v>
      </c>
      <c r="L511" s="79">
        <v>0</v>
      </c>
      <c r="M511" s="78">
        <v>133331.96</v>
      </c>
      <c r="N511" s="78">
        <v>103.80482559560663</v>
      </c>
      <c r="O511" s="78">
        <v>138.40500854120401</v>
      </c>
      <c r="P511" s="79">
        <v>8.0000000000000004E-4</v>
      </c>
      <c r="Q511" s="79">
        <v>0</v>
      </c>
    </row>
    <row r="512" spans="2:17">
      <c r="B512" t="s">
        <v>4164</v>
      </c>
      <c r="C512" t="s">
        <v>3245</v>
      </c>
      <c r="D512" t="s">
        <v>4165</v>
      </c>
      <c r="E512" t="s">
        <v>3246</v>
      </c>
      <c r="F512" t="s">
        <v>457</v>
      </c>
      <c r="G512" t="s">
        <v>4166</v>
      </c>
      <c r="H512" t="s">
        <v>211</v>
      </c>
      <c r="I512">
        <v>0.61</v>
      </c>
      <c r="J512" t="s">
        <v>105</v>
      </c>
      <c r="K512" s="79">
        <v>2.2499999999999999E-2</v>
      </c>
      <c r="L512" s="79">
        <v>0</v>
      </c>
      <c r="M512" s="78">
        <v>200000</v>
      </c>
      <c r="N512" s="78">
        <v>100.9350030256915</v>
      </c>
      <c r="O512" s="78">
        <v>201.870006051383</v>
      </c>
      <c r="P512" s="79">
        <v>1.1000000000000001E-3</v>
      </c>
      <c r="Q512" s="79">
        <v>0</v>
      </c>
    </row>
    <row r="513" spans="2:17">
      <c r="B513" t="s">
        <v>4167</v>
      </c>
      <c r="C513" t="s">
        <v>3245</v>
      </c>
      <c r="D513" t="s">
        <v>4168</v>
      </c>
      <c r="E513" t="s">
        <v>3246</v>
      </c>
      <c r="F513" t="s">
        <v>457</v>
      </c>
      <c r="G513" t="s">
        <v>4166</v>
      </c>
      <c r="H513" t="s">
        <v>211</v>
      </c>
      <c r="I513">
        <v>5.29</v>
      </c>
      <c r="J513" t="s">
        <v>105</v>
      </c>
      <c r="K513" s="79">
        <v>2.2499999999999999E-2</v>
      </c>
      <c r="L513" s="79">
        <v>0</v>
      </c>
      <c r="M513" s="78">
        <v>65000</v>
      </c>
      <c r="N513" s="78">
        <v>107.38511214160862</v>
      </c>
      <c r="O513" s="78">
        <v>69.8003228920456</v>
      </c>
      <c r="P513" s="79">
        <v>4.0000000000000002E-4</v>
      </c>
      <c r="Q513" s="79">
        <v>0</v>
      </c>
    </row>
    <row r="514" spans="2:17">
      <c r="B514" t="s">
        <v>4167</v>
      </c>
      <c r="C514" t="s">
        <v>3245</v>
      </c>
      <c r="D514" t="s">
        <v>4169</v>
      </c>
      <c r="E514" t="s">
        <v>3246</v>
      </c>
      <c r="F514" t="s">
        <v>457</v>
      </c>
      <c r="G514" t="s">
        <v>4166</v>
      </c>
      <c r="H514" t="s">
        <v>211</v>
      </c>
      <c r="I514">
        <v>5.29</v>
      </c>
      <c r="J514" t="s">
        <v>105</v>
      </c>
      <c r="K514" s="79">
        <v>2.2499999999999999E-2</v>
      </c>
      <c r="L514" s="79">
        <v>0</v>
      </c>
      <c r="M514" s="78">
        <v>65000</v>
      </c>
      <c r="N514" s="78">
        <v>107.38511214160862</v>
      </c>
      <c r="O514" s="78">
        <v>69.8003228920456</v>
      </c>
      <c r="P514" s="79">
        <v>4.0000000000000002E-4</v>
      </c>
      <c r="Q514" s="79">
        <v>0</v>
      </c>
    </row>
    <row r="515" spans="2:17">
      <c r="B515" t="s">
        <v>4170</v>
      </c>
      <c r="C515" t="s">
        <v>3245</v>
      </c>
      <c r="D515" t="s">
        <v>4171</v>
      </c>
      <c r="E515" t="s">
        <v>3246</v>
      </c>
      <c r="F515" t="s">
        <v>457</v>
      </c>
      <c r="G515" t="s">
        <v>4172</v>
      </c>
      <c r="H515" t="s">
        <v>211</v>
      </c>
      <c r="I515">
        <v>5.29</v>
      </c>
      <c r="J515" t="s">
        <v>105</v>
      </c>
      <c r="K515" s="79">
        <v>2.2499999999999999E-2</v>
      </c>
      <c r="L515" s="79">
        <v>0</v>
      </c>
      <c r="M515" s="78">
        <v>65000</v>
      </c>
      <c r="N515" s="78">
        <v>107.38511214160862</v>
      </c>
      <c r="O515" s="78">
        <v>69.8003228920456</v>
      </c>
      <c r="P515" s="79">
        <v>4.0000000000000002E-4</v>
      </c>
      <c r="Q515" s="79">
        <v>0</v>
      </c>
    </row>
    <row r="516" spans="2:17">
      <c r="B516" t="s">
        <v>4170</v>
      </c>
      <c r="C516" t="s">
        <v>3245</v>
      </c>
      <c r="D516" t="s">
        <v>4173</v>
      </c>
      <c r="E516" t="s">
        <v>3246</v>
      </c>
      <c r="F516" t="s">
        <v>457</v>
      </c>
      <c r="G516" t="s">
        <v>4172</v>
      </c>
      <c r="H516" t="s">
        <v>211</v>
      </c>
      <c r="I516">
        <v>5.29</v>
      </c>
      <c r="J516" t="s">
        <v>105</v>
      </c>
      <c r="K516" s="79">
        <v>2.2499999999999999E-2</v>
      </c>
      <c r="L516" s="79">
        <v>0</v>
      </c>
      <c r="M516" s="78">
        <v>65000</v>
      </c>
      <c r="N516" s="78">
        <v>107.38511214160862</v>
      </c>
      <c r="O516" s="78">
        <v>69.8003228920456</v>
      </c>
      <c r="P516" s="79">
        <v>4.0000000000000002E-4</v>
      </c>
      <c r="Q516" s="79">
        <v>0</v>
      </c>
    </row>
    <row r="517" spans="2:17">
      <c r="B517" t="s">
        <v>4174</v>
      </c>
      <c r="C517" t="s">
        <v>3245</v>
      </c>
      <c r="D517" t="s">
        <v>4175</v>
      </c>
      <c r="E517" t="s">
        <v>3246</v>
      </c>
      <c r="F517" t="s">
        <v>457</v>
      </c>
      <c r="G517" t="s">
        <v>4172</v>
      </c>
      <c r="H517" t="s">
        <v>211</v>
      </c>
      <c r="I517">
        <v>2.74</v>
      </c>
      <c r="J517" t="s">
        <v>105</v>
      </c>
      <c r="K517" s="79">
        <v>2.2499999999999999E-2</v>
      </c>
      <c r="L517" s="79">
        <v>0</v>
      </c>
      <c r="M517" s="78">
        <v>93500</v>
      </c>
      <c r="N517" s="78">
        <v>103.80482559560663</v>
      </c>
      <c r="O517" s="78">
        <v>97.057511931892194</v>
      </c>
      <c r="P517" s="79">
        <v>5.0000000000000001E-4</v>
      </c>
      <c r="Q517" s="79">
        <v>0</v>
      </c>
    </row>
    <row r="518" spans="2:17">
      <c r="B518" t="s">
        <v>4176</v>
      </c>
      <c r="C518" t="s">
        <v>3245</v>
      </c>
      <c r="D518" t="s">
        <v>4177</v>
      </c>
      <c r="E518" t="s">
        <v>3246</v>
      </c>
      <c r="F518" t="s">
        <v>457</v>
      </c>
      <c r="G518" t="s">
        <v>4172</v>
      </c>
      <c r="H518" t="s">
        <v>211</v>
      </c>
      <c r="I518">
        <v>5.29</v>
      </c>
      <c r="J518" t="s">
        <v>105</v>
      </c>
      <c r="K518" s="79">
        <v>2.2499999999999999E-2</v>
      </c>
      <c r="L518" s="79">
        <v>0</v>
      </c>
      <c r="M518" s="78">
        <v>24584</v>
      </c>
      <c r="N518" s="78">
        <v>107.38511214160877</v>
      </c>
      <c r="O518" s="78">
        <v>26.3995559688931</v>
      </c>
      <c r="P518" s="79">
        <v>1E-4</v>
      </c>
      <c r="Q518" s="79">
        <v>0</v>
      </c>
    </row>
    <row r="519" spans="2:17">
      <c r="B519" t="s">
        <v>4176</v>
      </c>
      <c r="C519" t="s">
        <v>3245</v>
      </c>
      <c r="D519" t="s">
        <v>4178</v>
      </c>
      <c r="E519" t="s">
        <v>3246</v>
      </c>
      <c r="F519" t="s">
        <v>457</v>
      </c>
      <c r="G519" t="s">
        <v>4172</v>
      </c>
      <c r="H519" t="s">
        <v>211</v>
      </c>
      <c r="I519">
        <v>5.29</v>
      </c>
      <c r="J519" t="s">
        <v>105</v>
      </c>
      <c r="K519" s="79">
        <v>2.2499999999999999E-2</v>
      </c>
      <c r="L519" s="79">
        <v>0</v>
      </c>
      <c r="M519" s="78">
        <v>49801</v>
      </c>
      <c r="N519" s="78">
        <v>107.3851121416086</v>
      </c>
      <c r="O519" s="78">
        <v>53.478859697642498</v>
      </c>
      <c r="P519" s="79">
        <v>2.9999999999999997E-4</v>
      </c>
      <c r="Q519" s="79">
        <v>0</v>
      </c>
    </row>
    <row r="520" spans="2:17">
      <c r="B520" t="s">
        <v>4176</v>
      </c>
      <c r="C520" t="s">
        <v>3245</v>
      </c>
      <c r="D520" t="s">
        <v>4179</v>
      </c>
      <c r="E520" t="s">
        <v>3246</v>
      </c>
      <c r="F520" t="s">
        <v>457</v>
      </c>
      <c r="G520" t="s">
        <v>4172</v>
      </c>
      <c r="H520" t="s">
        <v>211</v>
      </c>
      <c r="I520">
        <v>5.29</v>
      </c>
      <c r="J520" t="s">
        <v>105</v>
      </c>
      <c r="K520" s="79">
        <v>2.2499999999999999E-2</v>
      </c>
      <c r="L520" s="79">
        <v>0</v>
      </c>
      <c r="M520" s="78">
        <v>24615</v>
      </c>
      <c r="N520" s="78">
        <v>107.38511214160877</v>
      </c>
      <c r="O520" s="78">
        <v>26.432845353657001</v>
      </c>
      <c r="P520" s="79">
        <v>1E-4</v>
      </c>
      <c r="Q520" s="79">
        <v>0</v>
      </c>
    </row>
    <row r="521" spans="2:17">
      <c r="B521" t="s">
        <v>4180</v>
      </c>
      <c r="C521" t="s">
        <v>3245</v>
      </c>
      <c r="D521" t="s">
        <v>4181</v>
      </c>
      <c r="E521" t="s">
        <v>3246</v>
      </c>
      <c r="F521" t="s">
        <v>457</v>
      </c>
      <c r="G521" t="s">
        <v>4182</v>
      </c>
      <c r="H521" t="s">
        <v>211</v>
      </c>
      <c r="I521">
        <v>5.29</v>
      </c>
      <c r="J521" t="s">
        <v>105</v>
      </c>
      <c r="K521" s="79">
        <v>2.2499999999999999E-2</v>
      </c>
      <c r="L521" s="79">
        <v>0</v>
      </c>
      <c r="M521" s="78">
        <v>308000</v>
      </c>
      <c r="N521" s="78">
        <v>107.38511214160877</v>
      </c>
      <c r="O521" s="78">
        <v>330.74614539615499</v>
      </c>
      <c r="P521" s="79">
        <v>1.8E-3</v>
      </c>
      <c r="Q521" s="79">
        <v>0</v>
      </c>
    </row>
    <row r="522" spans="2:17">
      <c r="B522" t="s">
        <v>4180</v>
      </c>
      <c r="C522" t="s">
        <v>3245</v>
      </c>
      <c r="D522" t="s">
        <v>4183</v>
      </c>
      <c r="E522" t="s">
        <v>3246</v>
      </c>
      <c r="F522" t="s">
        <v>457</v>
      </c>
      <c r="G522" t="s">
        <v>4182</v>
      </c>
      <c r="H522" t="s">
        <v>211</v>
      </c>
      <c r="I522">
        <v>5.29</v>
      </c>
      <c r="J522" t="s">
        <v>105</v>
      </c>
      <c r="K522" s="79">
        <v>2.2499999999999999E-2</v>
      </c>
      <c r="L522" s="79">
        <v>0</v>
      </c>
      <c r="M522" s="78">
        <v>308000</v>
      </c>
      <c r="N522" s="78">
        <v>107.38511214160877</v>
      </c>
      <c r="O522" s="78">
        <v>330.74614539615499</v>
      </c>
      <c r="P522" s="79">
        <v>1.8E-3</v>
      </c>
      <c r="Q522" s="79">
        <v>0</v>
      </c>
    </row>
    <row r="523" spans="2:17">
      <c r="B523" t="s">
        <v>4184</v>
      </c>
      <c r="C523" t="s">
        <v>3245</v>
      </c>
      <c r="D523" t="s">
        <v>4185</v>
      </c>
      <c r="E523" t="s">
        <v>3246</v>
      </c>
      <c r="F523" t="s">
        <v>457</v>
      </c>
      <c r="G523" t="s">
        <v>4182</v>
      </c>
      <c r="H523" t="s">
        <v>211</v>
      </c>
      <c r="I523">
        <v>5.21</v>
      </c>
      <c r="J523" t="s">
        <v>105</v>
      </c>
      <c r="K523" s="79">
        <v>2.2499999999999999E-2</v>
      </c>
      <c r="L523" s="79">
        <v>0</v>
      </c>
      <c r="M523" s="78">
        <v>42799</v>
      </c>
      <c r="N523" s="78">
        <v>107.27793291140377</v>
      </c>
      <c r="O523" s="78">
        <v>45.913882506751698</v>
      </c>
      <c r="P523" s="79">
        <v>2.9999999999999997E-4</v>
      </c>
      <c r="Q523" s="79">
        <v>0</v>
      </c>
    </row>
    <row r="524" spans="2:17">
      <c r="B524" t="s">
        <v>4184</v>
      </c>
      <c r="C524" t="s">
        <v>3245</v>
      </c>
      <c r="D524" t="s">
        <v>4186</v>
      </c>
      <c r="E524" t="s">
        <v>3246</v>
      </c>
      <c r="F524" t="s">
        <v>457</v>
      </c>
      <c r="G524" t="s">
        <v>4182</v>
      </c>
      <c r="H524" t="s">
        <v>211</v>
      </c>
      <c r="I524">
        <v>5.21</v>
      </c>
      <c r="J524" t="s">
        <v>105</v>
      </c>
      <c r="K524" s="79">
        <v>2.2499999999999999E-2</v>
      </c>
      <c r="L524" s="79">
        <v>0</v>
      </c>
      <c r="M524" s="78">
        <v>135537</v>
      </c>
      <c r="N524" s="78">
        <v>107.27793291140352</v>
      </c>
      <c r="O524" s="78">
        <v>145.40129193012899</v>
      </c>
      <c r="P524" s="79">
        <v>8.0000000000000004E-4</v>
      </c>
      <c r="Q524" s="79">
        <v>0</v>
      </c>
    </row>
    <row r="525" spans="2:17">
      <c r="B525" t="s">
        <v>4187</v>
      </c>
      <c r="C525" t="s">
        <v>3245</v>
      </c>
      <c r="D525" t="s">
        <v>4188</v>
      </c>
      <c r="E525" t="s">
        <v>3246</v>
      </c>
      <c r="F525" t="s">
        <v>457</v>
      </c>
      <c r="G525" t="s">
        <v>4189</v>
      </c>
      <c r="H525" t="s">
        <v>211</v>
      </c>
      <c r="I525">
        <v>1.66</v>
      </c>
      <c r="J525" t="s">
        <v>105</v>
      </c>
      <c r="K525" s="79">
        <v>2.2499999999999999E-2</v>
      </c>
      <c r="L525" s="79">
        <v>0</v>
      </c>
      <c r="M525" s="78">
        <v>70000</v>
      </c>
      <c r="N525" s="78">
        <v>102.35860290824343</v>
      </c>
      <c r="O525" s="78">
        <v>71.651022035770396</v>
      </c>
      <c r="P525" s="79">
        <v>4.0000000000000002E-4</v>
      </c>
      <c r="Q525" s="79">
        <v>0</v>
      </c>
    </row>
    <row r="526" spans="2:17">
      <c r="B526" t="s">
        <v>4190</v>
      </c>
      <c r="C526" t="s">
        <v>3245</v>
      </c>
      <c r="D526" t="s">
        <v>4191</v>
      </c>
      <c r="E526" t="s">
        <v>3246</v>
      </c>
      <c r="F526" t="s">
        <v>457</v>
      </c>
      <c r="G526" t="s">
        <v>1706</v>
      </c>
      <c r="H526" t="s">
        <v>211</v>
      </c>
      <c r="I526">
        <v>2.2599999999999998</v>
      </c>
      <c r="J526" t="s">
        <v>105</v>
      </c>
      <c r="K526" s="79">
        <v>2.2499999999999999E-2</v>
      </c>
      <c r="L526" s="79">
        <v>0</v>
      </c>
      <c r="M526" s="78">
        <v>70000</v>
      </c>
      <c r="N526" s="78">
        <v>103.16171076113014</v>
      </c>
      <c r="O526" s="78">
        <v>72.213197532791099</v>
      </c>
      <c r="P526" s="79">
        <v>4.0000000000000002E-4</v>
      </c>
      <c r="Q526" s="79">
        <v>0</v>
      </c>
    </row>
    <row r="527" spans="2:17">
      <c r="B527" t="s">
        <v>4190</v>
      </c>
      <c r="C527" t="s">
        <v>3245</v>
      </c>
      <c r="D527" t="s">
        <v>4192</v>
      </c>
      <c r="E527" t="s">
        <v>3246</v>
      </c>
      <c r="F527" t="s">
        <v>457</v>
      </c>
      <c r="G527" t="s">
        <v>1706</v>
      </c>
      <c r="H527" t="s">
        <v>211</v>
      </c>
      <c r="I527">
        <v>2.2599999999999998</v>
      </c>
      <c r="J527" t="s">
        <v>105</v>
      </c>
      <c r="K527" s="79">
        <v>2.2499999999999999E-2</v>
      </c>
      <c r="L527" s="79">
        <v>0</v>
      </c>
      <c r="M527" s="78">
        <v>70000</v>
      </c>
      <c r="N527" s="78">
        <v>103.16171076113014</v>
      </c>
      <c r="O527" s="78">
        <v>72.213197532791099</v>
      </c>
      <c r="P527" s="79">
        <v>4.0000000000000002E-4</v>
      </c>
      <c r="Q527" s="79">
        <v>0</v>
      </c>
    </row>
    <row r="528" spans="2:17">
      <c r="B528" t="s">
        <v>4193</v>
      </c>
      <c r="C528" t="s">
        <v>3245</v>
      </c>
      <c r="D528" t="s">
        <v>4194</v>
      </c>
      <c r="E528" t="s">
        <v>3246</v>
      </c>
      <c r="F528" t="s">
        <v>457</v>
      </c>
      <c r="G528" t="s">
        <v>328</v>
      </c>
      <c r="H528" t="s">
        <v>211</v>
      </c>
      <c r="I528">
        <v>5.29</v>
      </c>
      <c r="J528" t="s">
        <v>105</v>
      </c>
      <c r="K528" s="79">
        <v>2.2499999999999999E-2</v>
      </c>
      <c r="L528" s="79">
        <v>0</v>
      </c>
      <c r="M528" s="78">
        <v>250000</v>
      </c>
      <c r="N528" s="78">
        <v>107.3851121416088</v>
      </c>
      <c r="O528" s="78">
        <v>268.46278035402202</v>
      </c>
      <c r="P528" s="79">
        <v>1.5E-3</v>
      </c>
      <c r="Q528" s="79">
        <v>0</v>
      </c>
    </row>
    <row r="529" spans="2:17">
      <c r="B529" t="s">
        <v>4193</v>
      </c>
      <c r="C529" t="s">
        <v>3245</v>
      </c>
      <c r="D529" t="s">
        <v>4195</v>
      </c>
      <c r="E529" t="s">
        <v>3246</v>
      </c>
      <c r="F529" t="s">
        <v>457</v>
      </c>
      <c r="G529" t="s">
        <v>328</v>
      </c>
      <c r="H529" t="s">
        <v>211</v>
      </c>
      <c r="I529">
        <v>5.29</v>
      </c>
      <c r="J529" t="s">
        <v>105</v>
      </c>
      <c r="K529" s="79">
        <v>2.2499999999999999E-2</v>
      </c>
      <c r="L529" s="79">
        <v>0</v>
      </c>
      <c r="M529" s="78">
        <v>250000</v>
      </c>
      <c r="N529" s="78">
        <v>107.3851121416088</v>
      </c>
      <c r="O529" s="78">
        <v>268.46278035402202</v>
      </c>
      <c r="P529" s="79">
        <v>1.5E-3</v>
      </c>
      <c r="Q529" s="79">
        <v>0</v>
      </c>
    </row>
    <row r="530" spans="2:17">
      <c r="B530" t="s">
        <v>4193</v>
      </c>
      <c r="C530" t="s">
        <v>3245</v>
      </c>
      <c r="D530" t="s">
        <v>4196</v>
      </c>
      <c r="E530" t="s">
        <v>3246</v>
      </c>
      <c r="F530" t="s">
        <v>457</v>
      </c>
      <c r="G530" t="s">
        <v>661</v>
      </c>
      <c r="H530" t="s">
        <v>211</v>
      </c>
      <c r="I530">
        <v>5.36</v>
      </c>
      <c r="J530" t="s">
        <v>105</v>
      </c>
      <c r="K530" s="79">
        <v>2.2499999999999999E-2</v>
      </c>
      <c r="L530" s="79">
        <v>0</v>
      </c>
      <c r="M530" s="78">
        <v>15000</v>
      </c>
      <c r="N530" s="78">
        <v>107.49220758986</v>
      </c>
      <c r="O530" s="78">
        <v>16.123831138479002</v>
      </c>
      <c r="P530" s="79">
        <v>1E-4</v>
      </c>
      <c r="Q530" s="79">
        <v>0</v>
      </c>
    </row>
    <row r="531" spans="2:17">
      <c r="B531" t="s">
        <v>4193</v>
      </c>
      <c r="C531" t="s">
        <v>3245</v>
      </c>
      <c r="D531" t="s">
        <v>4197</v>
      </c>
      <c r="E531" t="s">
        <v>3246</v>
      </c>
      <c r="F531" t="s">
        <v>457</v>
      </c>
      <c r="G531" t="s">
        <v>661</v>
      </c>
      <c r="H531" t="s">
        <v>211</v>
      </c>
      <c r="I531">
        <v>5.36</v>
      </c>
      <c r="J531" t="s">
        <v>105</v>
      </c>
      <c r="K531" s="79">
        <v>2.2499999999999999E-2</v>
      </c>
      <c r="L531" s="79">
        <v>0</v>
      </c>
      <c r="M531" s="78">
        <v>390000</v>
      </c>
      <c r="N531" s="78">
        <v>107.49220758986</v>
      </c>
      <c r="O531" s="78">
        <v>419.21960960045402</v>
      </c>
      <c r="P531" s="79">
        <v>2.3E-3</v>
      </c>
      <c r="Q531" s="79">
        <v>0</v>
      </c>
    </row>
    <row r="532" spans="2:17">
      <c r="B532" t="s">
        <v>4193</v>
      </c>
      <c r="C532" t="s">
        <v>3245</v>
      </c>
      <c r="D532" t="s">
        <v>4198</v>
      </c>
      <c r="E532" t="s">
        <v>3246</v>
      </c>
      <c r="F532" t="s">
        <v>457</v>
      </c>
      <c r="G532" t="s">
        <v>661</v>
      </c>
      <c r="H532" t="s">
        <v>211</v>
      </c>
      <c r="I532">
        <v>5.36</v>
      </c>
      <c r="J532" t="s">
        <v>105</v>
      </c>
      <c r="K532" s="79">
        <v>2.2499999999999999E-2</v>
      </c>
      <c r="L532" s="79">
        <v>0</v>
      </c>
      <c r="M532" s="78">
        <v>15000</v>
      </c>
      <c r="N532" s="78">
        <v>107.49220758986</v>
      </c>
      <c r="O532" s="78">
        <v>16.123831138479002</v>
      </c>
      <c r="P532" s="79">
        <v>1E-4</v>
      </c>
      <c r="Q532" s="79">
        <v>0</v>
      </c>
    </row>
    <row r="533" spans="2:17">
      <c r="B533" t="s">
        <v>4199</v>
      </c>
      <c r="C533" t="s">
        <v>3245</v>
      </c>
      <c r="D533" t="s">
        <v>4200</v>
      </c>
      <c r="E533" t="s">
        <v>3246</v>
      </c>
      <c r="F533" t="s">
        <v>457</v>
      </c>
      <c r="G533" t="s">
        <v>3133</v>
      </c>
      <c r="H533" t="s">
        <v>211</v>
      </c>
      <c r="I533">
        <v>5.36</v>
      </c>
      <c r="J533" t="s">
        <v>105</v>
      </c>
      <c r="K533" s="79">
        <v>2.2499999999999999E-2</v>
      </c>
      <c r="L533" s="79">
        <v>0</v>
      </c>
      <c r="M533" s="78">
        <v>500000</v>
      </c>
      <c r="N533" s="78">
        <v>107.49220758986</v>
      </c>
      <c r="O533" s="78">
        <v>537.46103794930002</v>
      </c>
      <c r="P533" s="79">
        <v>3.0000000000000001E-3</v>
      </c>
      <c r="Q533" s="79">
        <v>0</v>
      </c>
    </row>
    <row r="534" spans="2:17">
      <c r="B534" t="s">
        <v>4201</v>
      </c>
      <c r="C534" t="s">
        <v>3245</v>
      </c>
      <c r="D534" t="s">
        <v>4202</v>
      </c>
      <c r="E534" t="s">
        <v>3246</v>
      </c>
      <c r="F534" t="s">
        <v>457</v>
      </c>
      <c r="G534" t="s">
        <v>3133</v>
      </c>
      <c r="H534" t="s">
        <v>211</v>
      </c>
      <c r="I534">
        <v>5.36</v>
      </c>
      <c r="J534" t="s">
        <v>105</v>
      </c>
      <c r="K534" s="79">
        <v>2.2499999999999999E-2</v>
      </c>
      <c r="L534" s="79">
        <v>0</v>
      </c>
      <c r="M534" s="78">
        <v>300000</v>
      </c>
      <c r="N534" s="78">
        <v>107.49220758986</v>
      </c>
      <c r="O534" s="78">
        <v>322.47662276957999</v>
      </c>
      <c r="P534" s="79">
        <v>1.8E-3</v>
      </c>
      <c r="Q534" s="79">
        <v>0</v>
      </c>
    </row>
    <row r="535" spans="2:17">
      <c r="B535" t="s">
        <v>4203</v>
      </c>
      <c r="C535" t="s">
        <v>3245</v>
      </c>
      <c r="D535" t="s">
        <v>4204</v>
      </c>
      <c r="E535" t="s">
        <v>3246</v>
      </c>
      <c r="F535" t="s">
        <v>457</v>
      </c>
      <c r="G535" t="s">
        <v>919</v>
      </c>
      <c r="H535" t="s">
        <v>211</v>
      </c>
      <c r="I535">
        <v>2.74</v>
      </c>
      <c r="J535" t="s">
        <v>105</v>
      </c>
      <c r="K535" s="79">
        <v>2.2499999999999999E-2</v>
      </c>
      <c r="L535" s="79">
        <v>0</v>
      </c>
      <c r="M535" s="78">
        <v>37777.760000000002</v>
      </c>
      <c r="N535" s="78">
        <v>103.80482581648251</v>
      </c>
      <c r="O535" s="78">
        <v>39.215137965368797</v>
      </c>
      <c r="P535" s="79">
        <v>2.0000000000000001E-4</v>
      </c>
      <c r="Q535" s="79">
        <v>0</v>
      </c>
    </row>
    <row r="536" spans="2:17">
      <c r="B536" t="s">
        <v>4205</v>
      </c>
      <c r="C536" t="s">
        <v>3245</v>
      </c>
      <c r="D536" t="s">
        <v>4206</v>
      </c>
      <c r="E536" t="s">
        <v>3246</v>
      </c>
      <c r="F536" t="s">
        <v>457</v>
      </c>
      <c r="G536" t="s">
        <v>661</v>
      </c>
      <c r="H536" t="s">
        <v>211</v>
      </c>
      <c r="I536">
        <v>2.78</v>
      </c>
      <c r="J536" t="s">
        <v>105</v>
      </c>
      <c r="K536" s="79">
        <v>2.2499999999999999E-2</v>
      </c>
      <c r="L536" s="79">
        <v>0</v>
      </c>
      <c r="M536" s="78">
        <v>47437.5</v>
      </c>
      <c r="N536" s="78">
        <v>103.85826591409729</v>
      </c>
      <c r="O536" s="78">
        <v>49.267764892999899</v>
      </c>
      <c r="P536" s="79">
        <v>2.9999999999999997E-4</v>
      </c>
      <c r="Q536" s="79">
        <v>0</v>
      </c>
    </row>
    <row r="537" spans="2:17">
      <c r="B537" t="s">
        <v>4205</v>
      </c>
      <c r="C537" t="s">
        <v>3245</v>
      </c>
      <c r="D537" t="s">
        <v>4207</v>
      </c>
      <c r="E537" t="s">
        <v>3246</v>
      </c>
      <c r="F537" t="s">
        <v>457</v>
      </c>
      <c r="G537" t="s">
        <v>661</v>
      </c>
      <c r="H537" t="s">
        <v>211</v>
      </c>
      <c r="I537">
        <v>2.78</v>
      </c>
      <c r="J537" t="s">
        <v>105</v>
      </c>
      <c r="K537" s="79">
        <v>2.2499999999999999E-2</v>
      </c>
      <c r="L537" s="79">
        <v>0</v>
      </c>
      <c r="M537" s="78">
        <v>47437.5</v>
      </c>
      <c r="N537" s="78">
        <v>103.85826591409729</v>
      </c>
      <c r="O537" s="78">
        <v>49.267764892999899</v>
      </c>
      <c r="P537" s="79">
        <v>2.9999999999999997E-4</v>
      </c>
      <c r="Q537" s="79">
        <v>0</v>
      </c>
    </row>
    <row r="538" spans="2:17">
      <c r="B538" t="s">
        <v>4208</v>
      </c>
      <c r="C538" t="s">
        <v>3245</v>
      </c>
      <c r="D538" t="s">
        <v>4209</v>
      </c>
      <c r="E538" t="s">
        <v>3246</v>
      </c>
      <c r="F538" t="s">
        <v>457</v>
      </c>
      <c r="G538" t="s">
        <v>978</v>
      </c>
      <c r="H538" t="s">
        <v>211</v>
      </c>
      <c r="I538">
        <v>5.36</v>
      </c>
      <c r="J538" t="s">
        <v>105</v>
      </c>
      <c r="K538" s="79">
        <v>2.2499999999999999E-2</v>
      </c>
      <c r="L538" s="79">
        <v>0</v>
      </c>
      <c r="M538" s="78">
        <v>90000</v>
      </c>
      <c r="N538" s="78">
        <v>107.49220758986</v>
      </c>
      <c r="O538" s="78">
        <v>96.742986830874003</v>
      </c>
      <c r="P538" s="79">
        <v>5.0000000000000001E-4</v>
      </c>
      <c r="Q538" s="79">
        <v>0</v>
      </c>
    </row>
    <row r="539" spans="2:17">
      <c r="B539" t="s">
        <v>4210</v>
      </c>
      <c r="C539" t="s">
        <v>3245</v>
      </c>
      <c r="D539" t="s">
        <v>4211</v>
      </c>
      <c r="E539" t="s">
        <v>3246</v>
      </c>
      <c r="F539" t="s">
        <v>457</v>
      </c>
      <c r="G539" t="s">
        <v>4212</v>
      </c>
      <c r="H539" t="s">
        <v>211</v>
      </c>
      <c r="I539">
        <v>3.55</v>
      </c>
      <c r="J539" t="s">
        <v>105</v>
      </c>
      <c r="K539" s="79">
        <v>2.2499999999999999E-2</v>
      </c>
      <c r="L539" s="79">
        <v>0</v>
      </c>
      <c r="M539" s="78">
        <v>786241</v>
      </c>
      <c r="N539" s="78">
        <v>104.95028012882335</v>
      </c>
      <c r="O539" s="78">
        <v>825.16213198766195</v>
      </c>
      <c r="P539" s="79">
        <v>4.5999999999999999E-3</v>
      </c>
      <c r="Q539" s="79">
        <v>1E-4</v>
      </c>
    </row>
    <row r="540" spans="2:17">
      <c r="B540" t="s">
        <v>4213</v>
      </c>
      <c r="C540" t="s">
        <v>3245</v>
      </c>
      <c r="D540" t="s">
        <v>4214</v>
      </c>
      <c r="E540" t="s">
        <v>3246</v>
      </c>
      <c r="F540" t="s">
        <v>457</v>
      </c>
      <c r="G540" t="s">
        <v>4212</v>
      </c>
      <c r="H540" t="s">
        <v>211</v>
      </c>
      <c r="I540">
        <v>5.36</v>
      </c>
      <c r="J540" t="s">
        <v>105</v>
      </c>
      <c r="K540" s="79">
        <v>2.2499999999999999E-2</v>
      </c>
      <c r="L540" s="79">
        <v>0</v>
      </c>
      <c r="M540" s="78">
        <v>190000</v>
      </c>
      <c r="N540" s="78">
        <v>107.49220758986</v>
      </c>
      <c r="O540" s="78">
        <v>204.23519442073399</v>
      </c>
      <c r="P540" s="79">
        <v>1.1000000000000001E-3</v>
      </c>
      <c r="Q540" s="79">
        <v>0</v>
      </c>
    </row>
    <row r="541" spans="2:17">
      <c r="B541" t="s">
        <v>4215</v>
      </c>
      <c r="C541" t="s">
        <v>3245</v>
      </c>
      <c r="D541" t="s">
        <v>4216</v>
      </c>
      <c r="E541" t="s">
        <v>3246</v>
      </c>
      <c r="F541" t="s">
        <v>457</v>
      </c>
      <c r="G541" t="s">
        <v>4217</v>
      </c>
      <c r="H541" t="s">
        <v>211</v>
      </c>
      <c r="I541">
        <v>3.05</v>
      </c>
      <c r="J541" t="s">
        <v>105</v>
      </c>
      <c r="K541" s="79">
        <v>2.2499999999999999E-2</v>
      </c>
      <c r="L541" s="79">
        <v>0</v>
      </c>
      <c r="M541" s="78">
        <v>203000</v>
      </c>
      <c r="N541" s="78">
        <v>104.23883910884729</v>
      </c>
      <c r="O541" s="78">
        <v>211.60484339096001</v>
      </c>
      <c r="P541" s="79">
        <v>1.1999999999999999E-3</v>
      </c>
      <c r="Q541" s="79">
        <v>0</v>
      </c>
    </row>
    <row r="542" spans="2:17">
      <c r="B542" t="s">
        <v>4218</v>
      </c>
      <c r="C542" t="s">
        <v>3245</v>
      </c>
      <c r="D542" t="s">
        <v>4219</v>
      </c>
      <c r="E542" t="s">
        <v>3246</v>
      </c>
      <c r="F542" t="s">
        <v>457</v>
      </c>
      <c r="G542" t="s">
        <v>4217</v>
      </c>
      <c r="H542" t="s">
        <v>211</v>
      </c>
      <c r="I542">
        <v>5.36</v>
      </c>
      <c r="J542" t="s">
        <v>105</v>
      </c>
      <c r="K542" s="79">
        <v>2.2499999999999999E-2</v>
      </c>
      <c r="L542" s="79">
        <v>0</v>
      </c>
      <c r="M542" s="78">
        <v>400000</v>
      </c>
      <c r="N542" s="78">
        <v>107.49220758986</v>
      </c>
      <c r="O542" s="78">
        <v>429.96883035944001</v>
      </c>
      <c r="P542" s="79">
        <v>2.3999999999999998E-3</v>
      </c>
      <c r="Q542" s="79">
        <v>0</v>
      </c>
    </row>
    <row r="543" spans="2:17">
      <c r="B543" t="s">
        <v>4220</v>
      </c>
      <c r="C543" t="s">
        <v>3245</v>
      </c>
      <c r="D543" t="s">
        <v>4221</v>
      </c>
      <c r="E543" t="s">
        <v>3246</v>
      </c>
      <c r="F543" t="s">
        <v>457</v>
      </c>
      <c r="G543" t="s">
        <v>4217</v>
      </c>
      <c r="H543" t="s">
        <v>211</v>
      </c>
      <c r="I543">
        <v>5.36</v>
      </c>
      <c r="J543" t="s">
        <v>105</v>
      </c>
      <c r="K543" s="79">
        <v>2.2499999999999999E-2</v>
      </c>
      <c r="L543" s="79">
        <v>0</v>
      </c>
      <c r="M543" s="78">
        <v>400000</v>
      </c>
      <c r="N543" s="78">
        <v>107.49220758986</v>
      </c>
      <c r="O543" s="78">
        <v>429.96883035944001</v>
      </c>
      <c r="P543" s="79">
        <v>2.3999999999999998E-3</v>
      </c>
      <c r="Q543" s="79">
        <v>0</v>
      </c>
    </row>
    <row r="544" spans="2:17">
      <c r="B544" t="s">
        <v>4220</v>
      </c>
      <c r="C544" t="s">
        <v>3245</v>
      </c>
      <c r="D544" t="s">
        <v>4222</v>
      </c>
      <c r="E544" t="s">
        <v>3246</v>
      </c>
      <c r="F544" t="s">
        <v>457</v>
      </c>
      <c r="G544" t="s">
        <v>590</v>
      </c>
      <c r="H544" t="s">
        <v>211</v>
      </c>
      <c r="I544">
        <v>5.58</v>
      </c>
      <c r="J544" t="s">
        <v>105</v>
      </c>
      <c r="K544" s="79">
        <v>2.2499999999999999E-2</v>
      </c>
      <c r="L544" s="79">
        <v>0</v>
      </c>
      <c r="M544" s="78">
        <v>290443</v>
      </c>
      <c r="N544" s="78">
        <v>107.81845481475538</v>
      </c>
      <c r="O544" s="78">
        <v>313.15115471761999</v>
      </c>
      <c r="P544" s="79">
        <v>1.6999999999999999E-3</v>
      </c>
      <c r="Q544" s="79">
        <v>0</v>
      </c>
    </row>
    <row r="545" spans="2:17">
      <c r="B545" t="s">
        <v>4223</v>
      </c>
      <c r="C545" t="s">
        <v>3245</v>
      </c>
      <c r="D545" t="s">
        <v>4224</v>
      </c>
      <c r="E545" t="s">
        <v>3246</v>
      </c>
      <c r="F545" t="s">
        <v>457</v>
      </c>
      <c r="G545" t="s">
        <v>3732</v>
      </c>
      <c r="H545" t="s">
        <v>211</v>
      </c>
      <c r="I545">
        <v>2.78</v>
      </c>
      <c r="J545" t="s">
        <v>105</v>
      </c>
      <c r="K545" s="79">
        <v>2.2499999999999999E-2</v>
      </c>
      <c r="L545" s="79">
        <v>0</v>
      </c>
      <c r="M545" s="78">
        <v>159722.54</v>
      </c>
      <c r="N545" s="78">
        <v>103.85826591409703</v>
      </c>
      <c r="O545" s="78">
        <v>165.88506031795001</v>
      </c>
      <c r="P545" s="79">
        <v>8.9999999999999998E-4</v>
      </c>
      <c r="Q545" s="79">
        <v>0</v>
      </c>
    </row>
    <row r="546" spans="2:17">
      <c r="B546" t="s">
        <v>4223</v>
      </c>
      <c r="C546" t="s">
        <v>3245</v>
      </c>
      <c r="D546" t="s">
        <v>4225</v>
      </c>
      <c r="E546" t="s">
        <v>3246</v>
      </c>
      <c r="F546" t="s">
        <v>457</v>
      </c>
      <c r="G546" t="s">
        <v>3732</v>
      </c>
      <c r="H546" t="s">
        <v>211</v>
      </c>
      <c r="I546">
        <v>2.78</v>
      </c>
      <c r="J546" t="s">
        <v>105</v>
      </c>
      <c r="K546" s="79">
        <v>2.2499999999999999E-2</v>
      </c>
      <c r="L546" s="79">
        <v>0</v>
      </c>
      <c r="M546" s="78">
        <v>159722.54</v>
      </c>
      <c r="N546" s="78">
        <v>103.85826591409703</v>
      </c>
      <c r="O546" s="78">
        <v>165.88506031795001</v>
      </c>
      <c r="P546" s="79">
        <v>8.9999999999999998E-4</v>
      </c>
      <c r="Q546" s="79">
        <v>0</v>
      </c>
    </row>
    <row r="547" spans="2:17">
      <c r="B547" t="s">
        <v>4223</v>
      </c>
      <c r="C547" t="s">
        <v>3245</v>
      </c>
      <c r="D547" t="s">
        <v>4226</v>
      </c>
      <c r="E547" t="s">
        <v>3246</v>
      </c>
      <c r="F547" t="s">
        <v>457</v>
      </c>
      <c r="G547" t="s">
        <v>3732</v>
      </c>
      <c r="H547" t="s">
        <v>211</v>
      </c>
      <c r="I547">
        <v>2.78</v>
      </c>
      <c r="J547" t="s">
        <v>105</v>
      </c>
      <c r="K547" s="79">
        <v>2.2499999999999999E-2</v>
      </c>
      <c r="L547" s="79">
        <v>0</v>
      </c>
      <c r="M547" s="78">
        <v>159721.57</v>
      </c>
      <c r="N547" s="78">
        <v>103.85826591409726</v>
      </c>
      <c r="O547" s="78">
        <v>165.884052892771</v>
      </c>
      <c r="P547" s="79">
        <v>8.9999999999999998E-4</v>
      </c>
      <c r="Q547" s="79">
        <v>0</v>
      </c>
    </row>
    <row r="548" spans="2:17">
      <c r="B548" t="s">
        <v>4227</v>
      </c>
      <c r="C548" t="s">
        <v>3245</v>
      </c>
      <c r="D548" t="s">
        <v>4228</v>
      </c>
      <c r="E548" t="s">
        <v>3246</v>
      </c>
      <c r="F548" t="s">
        <v>457</v>
      </c>
      <c r="G548" t="s">
        <v>3732</v>
      </c>
      <c r="H548" t="s">
        <v>211</v>
      </c>
      <c r="I548">
        <v>2.2599999999999998</v>
      </c>
      <c r="J548" t="s">
        <v>105</v>
      </c>
      <c r="K548" s="79">
        <v>2.2499999999999999E-2</v>
      </c>
      <c r="L548" s="79">
        <v>0</v>
      </c>
      <c r="M548" s="78">
        <v>50000</v>
      </c>
      <c r="N548" s="78">
        <v>103.1644494861856</v>
      </c>
      <c r="O548" s="78">
        <v>51.582224743092802</v>
      </c>
      <c r="P548" s="79">
        <v>2.9999999999999997E-4</v>
      </c>
      <c r="Q548" s="79">
        <v>0</v>
      </c>
    </row>
    <row r="549" spans="2:17">
      <c r="B549" t="s">
        <v>4229</v>
      </c>
      <c r="C549" t="s">
        <v>3245</v>
      </c>
      <c r="D549" t="s">
        <v>4230</v>
      </c>
      <c r="E549" t="s">
        <v>3246</v>
      </c>
      <c r="F549" t="s">
        <v>457</v>
      </c>
      <c r="G549" t="s">
        <v>3732</v>
      </c>
      <c r="H549" t="s">
        <v>211</v>
      </c>
      <c r="I549">
        <v>1.34</v>
      </c>
      <c r="J549" t="s">
        <v>105</v>
      </c>
      <c r="K549" s="79">
        <v>2.2499999999999999E-2</v>
      </c>
      <c r="L549" s="79">
        <v>0</v>
      </c>
      <c r="M549" s="78">
        <v>90750</v>
      </c>
      <c r="N549" s="78">
        <v>101.91738255287791</v>
      </c>
      <c r="O549" s="78">
        <v>92.490024666736701</v>
      </c>
      <c r="P549" s="79">
        <v>5.0000000000000001E-4</v>
      </c>
      <c r="Q549" s="79">
        <v>0</v>
      </c>
    </row>
    <row r="550" spans="2:17">
      <c r="B550" t="s">
        <v>4231</v>
      </c>
      <c r="C550" t="s">
        <v>3245</v>
      </c>
      <c r="D550" t="s">
        <v>4232</v>
      </c>
      <c r="E550" t="s">
        <v>3246</v>
      </c>
      <c r="F550" t="s">
        <v>457</v>
      </c>
      <c r="G550" t="s">
        <v>3732</v>
      </c>
      <c r="H550" t="s">
        <v>211</v>
      </c>
      <c r="I550">
        <v>2.62</v>
      </c>
      <c r="J550" t="s">
        <v>105</v>
      </c>
      <c r="K550" s="79">
        <v>2.2499999999999999E-2</v>
      </c>
      <c r="L550" s="79">
        <v>0</v>
      </c>
      <c r="M550" s="78">
        <v>99000</v>
      </c>
      <c r="N550" s="78">
        <v>103.66040718091718</v>
      </c>
      <c r="O550" s="78">
        <v>102.623803109108</v>
      </c>
      <c r="P550" s="79">
        <v>5.9999999999999995E-4</v>
      </c>
      <c r="Q550" s="79">
        <v>0</v>
      </c>
    </row>
    <row r="551" spans="2:17">
      <c r="B551" t="s">
        <v>4233</v>
      </c>
      <c r="C551" t="s">
        <v>3245</v>
      </c>
      <c r="D551" t="s">
        <v>4234</v>
      </c>
      <c r="E551" t="s">
        <v>3246</v>
      </c>
      <c r="F551" t="s">
        <v>457</v>
      </c>
      <c r="G551" t="s">
        <v>1209</v>
      </c>
      <c r="H551" t="s">
        <v>211</v>
      </c>
      <c r="I551">
        <v>5.36</v>
      </c>
      <c r="J551" t="s">
        <v>105</v>
      </c>
      <c r="K551" s="79">
        <v>2.2499999999999999E-2</v>
      </c>
      <c r="L551" s="79">
        <v>0</v>
      </c>
      <c r="M551" s="78">
        <v>34105</v>
      </c>
      <c r="N551" s="78">
        <v>107.49220758985985</v>
      </c>
      <c r="O551" s="78">
        <v>36.660217398521702</v>
      </c>
      <c r="P551" s="79">
        <v>2.0000000000000001E-4</v>
      </c>
      <c r="Q551" s="79">
        <v>0</v>
      </c>
    </row>
    <row r="552" spans="2:17">
      <c r="B552" t="s">
        <v>4235</v>
      </c>
      <c r="C552" t="s">
        <v>3245</v>
      </c>
      <c r="D552" t="s">
        <v>4236</v>
      </c>
      <c r="E552" t="s">
        <v>3246</v>
      </c>
      <c r="F552" t="s">
        <v>457</v>
      </c>
      <c r="G552" t="s">
        <v>1209</v>
      </c>
      <c r="H552" t="s">
        <v>211</v>
      </c>
      <c r="I552">
        <v>5.36</v>
      </c>
      <c r="J552" t="s">
        <v>105</v>
      </c>
      <c r="K552" s="79">
        <v>2.2499999999999999E-2</v>
      </c>
      <c r="L552" s="79">
        <v>0</v>
      </c>
      <c r="M552" s="78">
        <v>273000</v>
      </c>
      <c r="N552" s="78">
        <v>107.49220758986007</v>
      </c>
      <c r="O552" s="78">
        <v>293.453726720318</v>
      </c>
      <c r="P552" s="79">
        <v>1.6000000000000001E-3</v>
      </c>
      <c r="Q552" s="79">
        <v>0</v>
      </c>
    </row>
    <row r="553" spans="2:17">
      <c r="B553" t="s">
        <v>4235</v>
      </c>
      <c r="C553" t="s">
        <v>3245</v>
      </c>
      <c r="D553" t="s">
        <v>4237</v>
      </c>
      <c r="E553" t="s">
        <v>3246</v>
      </c>
      <c r="F553" t="s">
        <v>457</v>
      </c>
      <c r="G553" t="s">
        <v>1209</v>
      </c>
      <c r="H553" t="s">
        <v>211</v>
      </c>
      <c r="I553">
        <v>5.36</v>
      </c>
      <c r="J553" t="s">
        <v>105</v>
      </c>
      <c r="K553" s="79">
        <v>2.2499999999999999E-2</v>
      </c>
      <c r="L553" s="79">
        <v>0</v>
      </c>
      <c r="M553" s="78">
        <v>297500</v>
      </c>
      <c r="N553" s="78">
        <v>107.49220758985983</v>
      </c>
      <c r="O553" s="78">
        <v>319.78931757983298</v>
      </c>
      <c r="P553" s="79">
        <v>1.8E-3</v>
      </c>
      <c r="Q553" s="79">
        <v>0</v>
      </c>
    </row>
    <row r="554" spans="2:17">
      <c r="B554" t="s">
        <v>4235</v>
      </c>
      <c r="C554" t="s">
        <v>3245</v>
      </c>
      <c r="D554" t="s">
        <v>4238</v>
      </c>
      <c r="E554" t="s">
        <v>3246</v>
      </c>
      <c r="F554" t="s">
        <v>457</v>
      </c>
      <c r="G554" t="s">
        <v>1209</v>
      </c>
      <c r="H554" t="s">
        <v>211</v>
      </c>
      <c r="I554">
        <v>5.36</v>
      </c>
      <c r="J554" t="s">
        <v>105</v>
      </c>
      <c r="K554" s="79">
        <v>2.2499999999999999E-2</v>
      </c>
      <c r="L554" s="79">
        <v>0</v>
      </c>
      <c r="M554" s="78">
        <v>297500</v>
      </c>
      <c r="N554" s="78">
        <v>107.49220758985983</v>
      </c>
      <c r="O554" s="78">
        <v>319.78931757983298</v>
      </c>
      <c r="P554" s="79">
        <v>1.8E-3</v>
      </c>
      <c r="Q554" s="79">
        <v>0</v>
      </c>
    </row>
    <row r="555" spans="2:17">
      <c r="B555" t="s">
        <v>4239</v>
      </c>
      <c r="C555" t="s">
        <v>3245</v>
      </c>
      <c r="D555" t="s">
        <v>4240</v>
      </c>
      <c r="E555" t="s">
        <v>3246</v>
      </c>
      <c r="F555" t="s">
        <v>457</v>
      </c>
      <c r="G555" t="s">
        <v>798</v>
      </c>
      <c r="H555" t="s">
        <v>211</v>
      </c>
      <c r="I555">
        <v>5.36</v>
      </c>
      <c r="J555" t="s">
        <v>105</v>
      </c>
      <c r="K555" s="79">
        <v>2.2499999999999999E-2</v>
      </c>
      <c r="L555" s="79">
        <v>0</v>
      </c>
      <c r="M555" s="78">
        <v>264756</v>
      </c>
      <c r="N555" s="78">
        <v>107.4922075898601</v>
      </c>
      <c r="O555" s="78">
        <v>284.59206912661</v>
      </c>
      <c r="P555" s="79">
        <v>1.6000000000000001E-3</v>
      </c>
      <c r="Q555" s="79">
        <v>0</v>
      </c>
    </row>
    <row r="556" spans="2:17">
      <c r="B556" t="s">
        <v>4241</v>
      </c>
      <c r="C556" t="s">
        <v>3245</v>
      </c>
      <c r="D556" t="s">
        <v>4242</v>
      </c>
      <c r="E556" t="s">
        <v>3246</v>
      </c>
      <c r="F556" t="s">
        <v>457</v>
      </c>
      <c r="G556" t="s">
        <v>798</v>
      </c>
      <c r="H556" t="s">
        <v>211</v>
      </c>
      <c r="I556">
        <v>1.83</v>
      </c>
      <c r="J556" t="s">
        <v>105</v>
      </c>
      <c r="K556" s="79">
        <v>2.2499999999999999E-2</v>
      </c>
      <c r="L556" s="79">
        <v>0</v>
      </c>
      <c r="M556" s="78">
        <v>32812.49</v>
      </c>
      <c r="N556" s="78">
        <v>102.56833558629413</v>
      </c>
      <c r="O556" s="78">
        <v>33.655224857419199</v>
      </c>
      <c r="P556" s="79">
        <v>2.0000000000000001E-4</v>
      </c>
      <c r="Q556" s="79">
        <v>0</v>
      </c>
    </row>
    <row r="557" spans="2:17">
      <c r="B557" t="s">
        <v>4243</v>
      </c>
      <c r="C557" t="s">
        <v>3245</v>
      </c>
      <c r="D557" t="s">
        <v>4244</v>
      </c>
      <c r="E557" t="s">
        <v>3246</v>
      </c>
      <c r="F557" t="s">
        <v>457</v>
      </c>
      <c r="G557" t="s">
        <v>798</v>
      </c>
      <c r="H557" t="s">
        <v>211</v>
      </c>
      <c r="I557">
        <v>5.36</v>
      </c>
      <c r="J557" t="s">
        <v>105</v>
      </c>
      <c r="K557" s="79">
        <v>2.2499999999999999E-2</v>
      </c>
      <c r="L557" s="79">
        <v>0</v>
      </c>
      <c r="M557" s="78">
        <v>20038.84</v>
      </c>
      <c r="N557" s="78">
        <v>107.49220758985999</v>
      </c>
      <c r="O557" s="78">
        <v>21.540191491399899</v>
      </c>
      <c r="P557" s="79">
        <v>1E-4</v>
      </c>
      <c r="Q557" s="79">
        <v>0</v>
      </c>
    </row>
    <row r="558" spans="2:17">
      <c r="B558" t="s">
        <v>4245</v>
      </c>
      <c r="C558" t="s">
        <v>3245</v>
      </c>
      <c r="D558" t="s">
        <v>4246</v>
      </c>
      <c r="E558" t="s">
        <v>3246</v>
      </c>
      <c r="F558" t="s">
        <v>457</v>
      </c>
      <c r="G558" t="s">
        <v>798</v>
      </c>
      <c r="H558" t="s">
        <v>211</v>
      </c>
      <c r="I558">
        <v>5.36</v>
      </c>
      <c r="J558" t="s">
        <v>105</v>
      </c>
      <c r="K558" s="79">
        <v>2.2499999999999999E-2</v>
      </c>
      <c r="L558" s="79">
        <v>0</v>
      </c>
      <c r="M558" s="78">
        <v>45562</v>
      </c>
      <c r="N558" s="78">
        <v>107.49220758985997</v>
      </c>
      <c r="O558" s="78">
        <v>48.975599622091998</v>
      </c>
      <c r="P558" s="79">
        <v>2.9999999999999997E-4</v>
      </c>
      <c r="Q558" s="79">
        <v>0</v>
      </c>
    </row>
    <row r="559" spans="2:17">
      <c r="B559" t="s">
        <v>4247</v>
      </c>
      <c r="C559" t="s">
        <v>3245</v>
      </c>
      <c r="D559" t="s">
        <v>4248</v>
      </c>
      <c r="E559" t="s">
        <v>3246</v>
      </c>
      <c r="F559" t="s">
        <v>457</v>
      </c>
      <c r="G559" t="s">
        <v>798</v>
      </c>
      <c r="H559" t="s">
        <v>211</v>
      </c>
      <c r="I559">
        <v>2.78</v>
      </c>
      <c r="J559" t="s">
        <v>105</v>
      </c>
      <c r="K559" s="79">
        <v>2.2499999999999999E-2</v>
      </c>
      <c r="L559" s="79">
        <v>0</v>
      </c>
      <c r="M559" s="78">
        <v>95823.75</v>
      </c>
      <c r="N559" s="78">
        <v>103.85826591409729</v>
      </c>
      <c r="O559" s="78">
        <v>99.520885083859795</v>
      </c>
      <c r="P559" s="79">
        <v>5.0000000000000001E-4</v>
      </c>
      <c r="Q559" s="79">
        <v>0</v>
      </c>
    </row>
    <row r="560" spans="2:17">
      <c r="B560" t="s">
        <v>4249</v>
      </c>
      <c r="C560" t="s">
        <v>3245</v>
      </c>
      <c r="D560" t="s">
        <v>4250</v>
      </c>
      <c r="E560" t="s">
        <v>3246</v>
      </c>
      <c r="F560" t="s">
        <v>457</v>
      </c>
      <c r="G560" t="s">
        <v>318</v>
      </c>
      <c r="H560" t="s">
        <v>211</v>
      </c>
      <c r="I560">
        <v>5.44</v>
      </c>
      <c r="J560" t="s">
        <v>105</v>
      </c>
      <c r="K560" s="79">
        <v>2.2499999999999999E-2</v>
      </c>
      <c r="L560" s="79">
        <v>0</v>
      </c>
      <c r="M560" s="78">
        <v>30000</v>
      </c>
      <c r="N560" s="78">
        <v>107.59577084824133</v>
      </c>
      <c r="O560" s="78">
        <v>32.278731254472397</v>
      </c>
      <c r="P560" s="79">
        <v>2.0000000000000001E-4</v>
      </c>
      <c r="Q560" s="79">
        <v>0</v>
      </c>
    </row>
    <row r="561" spans="2:17">
      <c r="B561" t="s">
        <v>4251</v>
      </c>
      <c r="C561" t="s">
        <v>3245</v>
      </c>
      <c r="D561" t="s">
        <v>4252</v>
      </c>
      <c r="E561" t="s">
        <v>3246</v>
      </c>
      <c r="F561" t="s">
        <v>457</v>
      </c>
      <c r="G561" t="s">
        <v>318</v>
      </c>
      <c r="H561" t="s">
        <v>211</v>
      </c>
      <c r="I561">
        <v>1.83</v>
      </c>
      <c r="J561" t="s">
        <v>105</v>
      </c>
      <c r="K561" s="79">
        <v>2.2499999999999999E-2</v>
      </c>
      <c r="L561" s="79">
        <v>0</v>
      </c>
      <c r="M561" s="78">
        <v>92812.5</v>
      </c>
      <c r="N561" s="78">
        <v>102.56833558629398</v>
      </c>
      <c r="O561" s="78">
        <v>95.196236466029106</v>
      </c>
      <c r="P561" s="79">
        <v>5.0000000000000001E-4</v>
      </c>
      <c r="Q561" s="79">
        <v>0</v>
      </c>
    </row>
    <row r="562" spans="2:17">
      <c r="B562" t="s">
        <v>4253</v>
      </c>
      <c r="C562" t="s">
        <v>3245</v>
      </c>
      <c r="D562" t="s">
        <v>4254</v>
      </c>
      <c r="E562" t="s">
        <v>3246</v>
      </c>
      <c r="F562" t="s">
        <v>457</v>
      </c>
      <c r="G562" t="s">
        <v>4255</v>
      </c>
      <c r="H562" t="s">
        <v>211</v>
      </c>
      <c r="I562">
        <v>2.82</v>
      </c>
      <c r="J562" t="s">
        <v>105</v>
      </c>
      <c r="K562" s="79">
        <v>2.2499999999999999E-2</v>
      </c>
      <c r="L562" s="79">
        <v>0</v>
      </c>
      <c r="M562" s="78">
        <v>96250</v>
      </c>
      <c r="N562" s="78">
        <v>103.91165883598337</v>
      </c>
      <c r="O562" s="78">
        <v>100.014971629634</v>
      </c>
      <c r="P562" s="79">
        <v>5.9999999999999995E-4</v>
      </c>
      <c r="Q562" s="79">
        <v>0</v>
      </c>
    </row>
    <row r="563" spans="2:17">
      <c r="B563" t="s">
        <v>4256</v>
      </c>
      <c r="C563" t="s">
        <v>3245</v>
      </c>
      <c r="D563" t="s">
        <v>4257</v>
      </c>
      <c r="E563" t="s">
        <v>3246</v>
      </c>
      <c r="F563" t="s">
        <v>457</v>
      </c>
      <c r="G563" t="s">
        <v>4255</v>
      </c>
      <c r="H563" t="s">
        <v>211</v>
      </c>
      <c r="I563">
        <v>0.23</v>
      </c>
      <c r="J563" t="s">
        <v>105</v>
      </c>
      <c r="K563" s="79">
        <v>2.2499999999999999E-2</v>
      </c>
      <c r="L563" s="79">
        <v>0</v>
      </c>
      <c r="M563" s="78">
        <v>60000</v>
      </c>
      <c r="N563" s="78">
        <v>100.4399152449695</v>
      </c>
      <c r="O563" s="78">
        <v>60.263949146981702</v>
      </c>
      <c r="P563" s="79">
        <v>2.9999999999999997E-4</v>
      </c>
      <c r="Q563" s="79">
        <v>0</v>
      </c>
    </row>
    <row r="564" spans="2:17">
      <c r="B564" t="s">
        <v>4258</v>
      </c>
      <c r="C564" t="s">
        <v>3245</v>
      </c>
      <c r="D564" t="s">
        <v>4259</v>
      </c>
      <c r="E564" t="s">
        <v>3246</v>
      </c>
      <c r="F564" t="s">
        <v>457</v>
      </c>
      <c r="G564" t="s">
        <v>3143</v>
      </c>
      <c r="H564" t="s">
        <v>211</v>
      </c>
      <c r="I564">
        <v>2.2999999999999998</v>
      </c>
      <c r="J564" t="s">
        <v>105</v>
      </c>
      <c r="K564" s="79">
        <v>2.2499999999999999E-2</v>
      </c>
      <c r="L564" s="79">
        <v>0</v>
      </c>
      <c r="M564" s="78">
        <v>34448.89</v>
      </c>
      <c r="N564" s="78">
        <v>103.21550013555299</v>
      </c>
      <c r="O564" s="78">
        <v>35.5565941046465</v>
      </c>
      <c r="P564" s="79">
        <v>2.0000000000000001E-4</v>
      </c>
      <c r="Q564" s="79">
        <v>0</v>
      </c>
    </row>
    <row r="565" spans="2:17">
      <c r="B565" t="s">
        <v>4258</v>
      </c>
      <c r="C565" t="s">
        <v>3245</v>
      </c>
      <c r="D565" t="s">
        <v>4260</v>
      </c>
      <c r="E565" t="s">
        <v>3246</v>
      </c>
      <c r="F565" t="s">
        <v>457</v>
      </c>
      <c r="G565" t="s">
        <v>3143</v>
      </c>
      <c r="H565" t="s">
        <v>211</v>
      </c>
      <c r="I565">
        <v>2.2999999999999998</v>
      </c>
      <c r="J565" t="s">
        <v>105</v>
      </c>
      <c r="K565" s="79">
        <v>2.2499999999999999E-2</v>
      </c>
      <c r="L565" s="79">
        <v>0</v>
      </c>
      <c r="M565" s="78">
        <v>59601.11</v>
      </c>
      <c r="N565" s="78">
        <v>103.21550013555301</v>
      </c>
      <c r="O565" s="78">
        <v>61.5175837728411</v>
      </c>
      <c r="P565" s="79">
        <v>2.9999999999999997E-4</v>
      </c>
      <c r="Q565" s="79">
        <v>0</v>
      </c>
    </row>
    <row r="566" spans="2:17">
      <c r="B566" t="s">
        <v>4261</v>
      </c>
      <c r="C566" t="s">
        <v>3245</v>
      </c>
      <c r="D566" t="s">
        <v>4262</v>
      </c>
      <c r="E566" t="s">
        <v>3246</v>
      </c>
      <c r="F566" t="s">
        <v>457</v>
      </c>
      <c r="G566" t="s">
        <v>1694</v>
      </c>
      <c r="H566" t="s">
        <v>211</v>
      </c>
      <c r="I566">
        <v>1.87</v>
      </c>
      <c r="J566" t="s">
        <v>105</v>
      </c>
      <c r="K566" s="79">
        <v>2.2499999999999999E-2</v>
      </c>
      <c r="L566" s="79">
        <v>0</v>
      </c>
      <c r="M566" s="78">
        <v>33541.660000000003</v>
      </c>
      <c r="N566" s="78">
        <v>102.62241027836548</v>
      </c>
      <c r="O566" s="78">
        <v>34.421259939374401</v>
      </c>
      <c r="P566" s="79">
        <v>2.0000000000000001E-4</v>
      </c>
      <c r="Q566" s="79">
        <v>0</v>
      </c>
    </row>
    <row r="567" spans="2:17">
      <c r="B567" t="s">
        <v>4261</v>
      </c>
      <c r="C567" t="s">
        <v>3245</v>
      </c>
      <c r="D567" t="s">
        <v>4263</v>
      </c>
      <c r="E567" t="s">
        <v>3246</v>
      </c>
      <c r="F567" t="s">
        <v>457</v>
      </c>
      <c r="G567" t="s">
        <v>1694</v>
      </c>
      <c r="H567" t="s">
        <v>211</v>
      </c>
      <c r="I567">
        <v>1.87</v>
      </c>
      <c r="J567" t="s">
        <v>105</v>
      </c>
      <c r="K567" s="79">
        <v>2.2499999999999999E-2</v>
      </c>
      <c r="L567" s="79">
        <v>0</v>
      </c>
      <c r="M567" s="78">
        <v>33541.660000000003</v>
      </c>
      <c r="N567" s="78">
        <v>102.62241027836548</v>
      </c>
      <c r="O567" s="78">
        <v>34.421259939374401</v>
      </c>
      <c r="P567" s="79">
        <v>2.0000000000000001E-4</v>
      </c>
      <c r="Q567" s="79">
        <v>0</v>
      </c>
    </row>
    <row r="568" spans="2:17">
      <c r="B568" t="s">
        <v>4264</v>
      </c>
      <c r="C568" t="s">
        <v>3245</v>
      </c>
      <c r="D568" t="s">
        <v>4265</v>
      </c>
      <c r="E568" t="s">
        <v>3246</v>
      </c>
      <c r="F568" t="s">
        <v>457</v>
      </c>
      <c r="G568" t="s">
        <v>4266</v>
      </c>
      <c r="H568" t="s">
        <v>211</v>
      </c>
      <c r="I568">
        <v>5.44</v>
      </c>
      <c r="J568" t="s">
        <v>105</v>
      </c>
      <c r="K568" s="79">
        <v>2.2499999999999999E-2</v>
      </c>
      <c r="L568" s="79">
        <v>0</v>
      </c>
      <c r="M568" s="78">
        <v>162135</v>
      </c>
      <c r="N568" s="78">
        <v>107.59577084824129</v>
      </c>
      <c r="O568" s="78">
        <v>174.45040306479601</v>
      </c>
      <c r="P568" s="79">
        <v>1E-3</v>
      </c>
      <c r="Q568" s="79">
        <v>0</v>
      </c>
    </row>
    <row r="569" spans="2:17">
      <c r="B569" t="s">
        <v>4264</v>
      </c>
      <c r="C569" t="s">
        <v>3245</v>
      </c>
      <c r="D569" t="s">
        <v>4267</v>
      </c>
      <c r="E569" t="s">
        <v>3246</v>
      </c>
      <c r="F569" t="s">
        <v>457</v>
      </c>
      <c r="G569" t="s">
        <v>4266</v>
      </c>
      <c r="H569" t="s">
        <v>211</v>
      </c>
      <c r="I569">
        <v>5.44</v>
      </c>
      <c r="J569" t="s">
        <v>105</v>
      </c>
      <c r="K569" s="79">
        <v>2.2499999999999999E-2</v>
      </c>
      <c r="L569" s="79">
        <v>0</v>
      </c>
      <c r="M569" s="78">
        <v>69513</v>
      </c>
      <c r="N569" s="78">
        <v>107.59577084824133</v>
      </c>
      <c r="O569" s="78">
        <v>74.793048189738002</v>
      </c>
      <c r="P569" s="79">
        <v>4.0000000000000002E-4</v>
      </c>
      <c r="Q569" s="79">
        <v>0</v>
      </c>
    </row>
    <row r="570" spans="2:17">
      <c r="B570" t="s">
        <v>4268</v>
      </c>
      <c r="C570" t="s">
        <v>3245</v>
      </c>
      <c r="D570" t="s">
        <v>4269</v>
      </c>
      <c r="E570" t="s">
        <v>3246</v>
      </c>
      <c r="F570" t="s">
        <v>457</v>
      </c>
      <c r="G570" t="s">
        <v>4266</v>
      </c>
      <c r="H570" t="s">
        <v>211</v>
      </c>
      <c r="I570">
        <v>5.44</v>
      </c>
      <c r="J570" t="s">
        <v>105</v>
      </c>
      <c r="K570" s="79">
        <v>2.2499999999999999E-2</v>
      </c>
      <c r="L570" s="79">
        <v>0</v>
      </c>
      <c r="M570" s="78">
        <v>500000</v>
      </c>
      <c r="N570" s="78">
        <v>107.5957708482414</v>
      </c>
      <c r="O570" s="78">
        <v>537.97885424120705</v>
      </c>
      <c r="P570" s="79">
        <v>3.0000000000000001E-3</v>
      </c>
      <c r="Q570" s="79">
        <v>0</v>
      </c>
    </row>
    <row r="571" spans="2:17">
      <c r="B571" t="s">
        <v>4268</v>
      </c>
      <c r="C571" t="s">
        <v>3245</v>
      </c>
      <c r="D571" t="s">
        <v>4270</v>
      </c>
      <c r="E571" t="s">
        <v>3246</v>
      </c>
      <c r="F571" t="s">
        <v>457</v>
      </c>
      <c r="G571" t="s">
        <v>4266</v>
      </c>
      <c r="H571" t="s">
        <v>211</v>
      </c>
      <c r="I571">
        <v>5.44</v>
      </c>
      <c r="J571" t="s">
        <v>105</v>
      </c>
      <c r="K571" s="79">
        <v>2.2499999999999999E-2</v>
      </c>
      <c r="L571" s="79">
        <v>0</v>
      </c>
      <c r="M571" s="78">
        <v>60000</v>
      </c>
      <c r="N571" s="78">
        <v>107.59577084824133</v>
      </c>
      <c r="O571" s="78">
        <v>64.557462508944795</v>
      </c>
      <c r="P571" s="79">
        <v>4.0000000000000002E-4</v>
      </c>
      <c r="Q571" s="79">
        <v>0</v>
      </c>
    </row>
    <row r="572" spans="2:17">
      <c r="B572" t="s">
        <v>4268</v>
      </c>
      <c r="C572" t="s">
        <v>3245</v>
      </c>
      <c r="D572" t="s">
        <v>4271</v>
      </c>
      <c r="E572" t="s">
        <v>3246</v>
      </c>
      <c r="F572" t="s">
        <v>457</v>
      </c>
      <c r="G572" t="s">
        <v>4266</v>
      </c>
      <c r="H572" t="s">
        <v>211</v>
      </c>
      <c r="I572">
        <v>5.44</v>
      </c>
      <c r="J572" t="s">
        <v>105</v>
      </c>
      <c r="K572" s="79">
        <v>2.2499999999999999E-2</v>
      </c>
      <c r="L572" s="79">
        <v>0</v>
      </c>
      <c r="M572" s="78">
        <v>40000</v>
      </c>
      <c r="N572" s="78">
        <v>107.5957708482415</v>
      </c>
      <c r="O572" s="78">
        <v>43.038308339296599</v>
      </c>
      <c r="P572" s="79">
        <v>2.0000000000000001E-4</v>
      </c>
      <c r="Q572" s="79">
        <v>0</v>
      </c>
    </row>
    <row r="573" spans="2:17">
      <c r="B573" t="s">
        <v>4268</v>
      </c>
      <c r="C573" t="s">
        <v>3245</v>
      </c>
      <c r="D573" t="s">
        <v>4272</v>
      </c>
      <c r="E573" t="s">
        <v>3246</v>
      </c>
      <c r="F573" t="s">
        <v>457</v>
      </c>
      <c r="G573" t="s">
        <v>308</v>
      </c>
      <c r="H573" t="s">
        <v>211</v>
      </c>
      <c r="I573">
        <v>0.32</v>
      </c>
      <c r="J573" t="s">
        <v>105</v>
      </c>
      <c r="K573" s="79">
        <v>2.2499999999999999E-2</v>
      </c>
      <c r="L573" s="79">
        <v>0</v>
      </c>
      <c r="M573" s="78">
        <v>19349</v>
      </c>
      <c r="N573" s="78">
        <v>100.43879242104863</v>
      </c>
      <c r="O573" s="78">
        <v>19.433901945548701</v>
      </c>
      <c r="P573" s="79">
        <v>1E-4</v>
      </c>
      <c r="Q573" s="79">
        <v>0</v>
      </c>
    </row>
    <row r="574" spans="2:17">
      <c r="B574" t="s">
        <v>4268</v>
      </c>
      <c r="C574" t="s">
        <v>3245</v>
      </c>
      <c r="D574" t="s">
        <v>4273</v>
      </c>
      <c r="E574" t="s">
        <v>3246</v>
      </c>
      <c r="F574" t="s">
        <v>457</v>
      </c>
      <c r="G574" t="s">
        <v>308</v>
      </c>
      <c r="H574" t="s">
        <v>211</v>
      </c>
      <c r="I574">
        <v>0.32</v>
      </c>
      <c r="J574" t="s">
        <v>105</v>
      </c>
      <c r="K574" s="79">
        <v>2.2499999999999999E-2</v>
      </c>
      <c r="L574" s="79">
        <v>0</v>
      </c>
      <c r="M574" s="78">
        <v>4842</v>
      </c>
      <c r="N574" s="78">
        <v>100.43879242104875</v>
      </c>
      <c r="O574" s="78">
        <v>4.8632463290271799</v>
      </c>
      <c r="P574" s="79">
        <v>0</v>
      </c>
      <c r="Q574" s="79">
        <v>0</v>
      </c>
    </row>
    <row r="575" spans="2:17">
      <c r="B575" t="s">
        <v>4268</v>
      </c>
      <c r="C575" t="s">
        <v>3245</v>
      </c>
      <c r="D575" t="s">
        <v>4274</v>
      </c>
      <c r="E575" t="s">
        <v>3246</v>
      </c>
      <c r="F575" t="s">
        <v>457</v>
      </c>
      <c r="G575" t="s">
        <v>308</v>
      </c>
      <c r="H575" t="s">
        <v>211</v>
      </c>
      <c r="I575">
        <v>0.32</v>
      </c>
      <c r="J575" t="s">
        <v>105</v>
      </c>
      <c r="K575" s="79">
        <v>2.2499999999999999E-2</v>
      </c>
      <c r="L575" s="79">
        <v>0</v>
      </c>
      <c r="M575" s="78">
        <v>24992</v>
      </c>
      <c r="N575" s="78">
        <v>100.43879242104873</v>
      </c>
      <c r="O575" s="78">
        <v>25.101663001868499</v>
      </c>
      <c r="P575" s="79">
        <v>1E-4</v>
      </c>
      <c r="Q575" s="79">
        <v>0</v>
      </c>
    </row>
    <row r="576" spans="2:17">
      <c r="B576" t="s">
        <v>4275</v>
      </c>
      <c r="C576" t="s">
        <v>3245</v>
      </c>
      <c r="D576" t="s">
        <v>4276</v>
      </c>
      <c r="E576" t="s">
        <v>3246</v>
      </c>
      <c r="F576" t="s">
        <v>457</v>
      </c>
      <c r="G576" t="s">
        <v>4277</v>
      </c>
      <c r="H576" t="s">
        <v>211</v>
      </c>
      <c r="I576">
        <v>5.36</v>
      </c>
      <c r="J576" t="s">
        <v>105</v>
      </c>
      <c r="K576" s="79">
        <v>2.2499999999999999E-2</v>
      </c>
      <c r="L576" s="79">
        <v>0</v>
      </c>
      <c r="M576" s="78">
        <v>7423</v>
      </c>
      <c r="N576" s="78">
        <v>107.4922075898599</v>
      </c>
      <c r="O576" s="78">
        <v>7.9791465693952999</v>
      </c>
      <c r="P576" s="79">
        <v>0</v>
      </c>
      <c r="Q576" s="79">
        <v>0</v>
      </c>
    </row>
    <row r="577" spans="2:17">
      <c r="B577" t="s">
        <v>4275</v>
      </c>
      <c r="C577" t="s">
        <v>3245</v>
      </c>
      <c r="D577" t="s">
        <v>4278</v>
      </c>
      <c r="E577" t="s">
        <v>3246</v>
      </c>
      <c r="F577" t="s">
        <v>457</v>
      </c>
      <c r="G577" t="s">
        <v>4277</v>
      </c>
      <c r="H577" t="s">
        <v>211</v>
      </c>
      <c r="I577">
        <v>5.36</v>
      </c>
      <c r="J577" t="s">
        <v>105</v>
      </c>
      <c r="K577" s="79">
        <v>2.2499999999999999E-2</v>
      </c>
      <c r="L577" s="79">
        <v>0</v>
      </c>
      <c r="M577" s="78">
        <v>29153</v>
      </c>
      <c r="N577" s="78">
        <v>107.49220758986004</v>
      </c>
      <c r="O577" s="78">
        <v>31.3372032786719</v>
      </c>
      <c r="P577" s="79">
        <v>2.0000000000000001E-4</v>
      </c>
      <c r="Q577" s="79">
        <v>0</v>
      </c>
    </row>
    <row r="578" spans="2:17">
      <c r="B578" t="s">
        <v>4275</v>
      </c>
      <c r="C578" t="s">
        <v>3245</v>
      </c>
      <c r="D578" t="s">
        <v>4279</v>
      </c>
      <c r="E578" t="s">
        <v>3246</v>
      </c>
      <c r="F578" t="s">
        <v>457</v>
      </c>
      <c r="G578" t="s">
        <v>4277</v>
      </c>
      <c r="H578" t="s">
        <v>211</v>
      </c>
      <c r="I578">
        <v>5.36</v>
      </c>
      <c r="J578" t="s">
        <v>105</v>
      </c>
      <c r="K578" s="79">
        <v>2.2499999999999999E-2</v>
      </c>
      <c r="L578" s="79">
        <v>0</v>
      </c>
      <c r="M578" s="78">
        <v>29089</v>
      </c>
      <c r="N578" s="78">
        <v>107.49220758986009</v>
      </c>
      <c r="O578" s="78">
        <v>31.268408265814401</v>
      </c>
      <c r="P578" s="79">
        <v>2.0000000000000001E-4</v>
      </c>
      <c r="Q578" s="79">
        <v>0</v>
      </c>
    </row>
    <row r="579" spans="2:17">
      <c r="B579" t="s">
        <v>4275</v>
      </c>
      <c r="C579" t="s">
        <v>3245</v>
      </c>
      <c r="D579" t="s">
        <v>4280</v>
      </c>
      <c r="E579" t="s">
        <v>3246</v>
      </c>
      <c r="F579" t="s">
        <v>457</v>
      </c>
      <c r="G579" t="s">
        <v>4277</v>
      </c>
      <c r="H579" t="s">
        <v>211</v>
      </c>
      <c r="I579">
        <v>5.36</v>
      </c>
      <c r="J579" t="s">
        <v>105</v>
      </c>
      <c r="K579" s="79">
        <v>2.2499999999999999E-2</v>
      </c>
      <c r="L579" s="79">
        <v>0</v>
      </c>
      <c r="M579" s="78">
        <v>7444</v>
      </c>
      <c r="N579" s="78">
        <v>107.49220758986002</v>
      </c>
      <c r="O579" s="78">
        <v>8.0017199329891806</v>
      </c>
      <c r="P579" s="79">
        <v>0</v>
      </c>
      <c r="Q579" s="79">
        <v>0</v>
      </c>
    </row>
    <row r="580" spans="2:17">
      <c r="B580" t="s">
        <v>4281</v>
      </c>
      <c r="C580" t="s">
        <v>3245</v>
      </c>
      <c r="D580" t="s">
        <v>4282</v>
      </c>
      <c r="E580" t="s">
        <v>3246</v>
      </c>
      <c r="F580" t="s">
        <v>457</v>
      </c>
      <c r="G580" t="s">
        <v>4277</v>
      </c>
      <c r="H580" t="s">
        <v>211</v>
      </c>
      <c r="I580">
        <v>2.82</v>
      </c>
      <c r="J580" t="s">
        <v>105</v>
      </c>
      <c r="K580" s="79">
        <v>2.2499999999999999E-2</v>
      </c>
      <c r="L580" s="79">
        <v>0</v>
      </c>
      <c r="M580" s="78">
        <v>48611.12</v>
      </c>
      <c r="N580" s="78">
        <v>103.911658835983</v>
      </c>
      <c r="O580" s="78">
        <v>50.5126211707503</v>
      </c>
      <c r="P580" s="79">
        <v>2.9999999999999997E-4</v>
      </c>
      <c r="Q580" s="79">
        <v>0</v>
      </c>
    </row>
    <row r="581" spans="2:17">
      <c r="B581" t="s">
        <v>4281</v>
      </c>
      <c r="C581" t="s">
        <v>3245</v>
      </c>
      <c r="D581" t="s">
        <v>4283</v>
      </c>
      <c r="E581" t="s">
        <v>3246</v>
      </c>
      <c r="F581" t="s">
        <v>457</v>
      </c>
      <c r="G581" t="s">
        <v>4277</v>
      </c>
      <c r="H581" t="s">
        <v>211</v>
      </c>
      <c r="I581">
        <v>2.82</v>
      </c>
      <c r="J581" t="s">
        <v>105</v>
      </c>
      <c r="K581" s="79">
        <v>2.2499999999999999E-2</v>
      </c>
      <c r="L581" s="79">
        <v>0</v>
      </c>
      <c r="M581" s="78">
        <v>48611.12</v>
      </c>
      <c r="N581" s="78">
        <v>103.911658835983</v>
      </c>
      <c r="O581" s="78">
        <v>50.5126211707503</v>
      </c>
      <c r="P581" s="79">
        <v>2.9999999999999997E-4</v>
      </c>
      <c r="Q581" s="79">
        <v>0</v>
      </c>
    </row>
    <row r="582" spans="2:17">
      <c r="B582" t="s">
        <v>4281</v>
      </c>
      <c r="C582" t="s">
        <v>3245</v>
      </c>
      <c r="D582" t="s">
        <v>4284</v>
      </c>
      <c r="E582" t="s">
        <v>3246</v>
      </c>
      <c r="F582" t="s">
        <v>457</v>
      </c>
      <c r="G582" t="s">
        <v>4277</v>
      </c>
      <c r="H582" t="s">
        <v>211</v>
      </c>
      <c r="I582">
        <v>2.82</v>
      </c>
      <c r="J582" t="s">
        <v>105</v>
      </c>
      <c r="K582" s="79">
        <v>2.2499999999999999E-2</v>
      </c>
      <c r="L582" s="79">
        <v>0</v>
      </c>
      <c r="M582" s="78">
        <v>48611.12</v>
      </c>
      <c r="N582" s="78">
        <v>103.911658835983</v>
      </c>
      <c r="O582" s="78">
        <v>50.5126211707503</v>
      </c>
      <c r="P582" s="79">
        <v>2.9999999999999997E-4</v>
      </c>
      <c r="Q582" s="79">
        <v>0</v>
      </c>
    </row>
    <row r="583" spans="2:17">
      <c r="B583" t="s">
        <v>4285</v>
      </c>
      <c r="C583" t="s">
        <v>3245</v>
      </c>
      <c r="D583" t="s">
        <v>4286</v>
      </c>
      <c r="E583" t="s">
        <v>3246</v>
      </c>
      <c r="F583" t="s">
        <v>457</v>
      </c>
      <c r="G583" t="s">
        <v>1792</v>
      </c>
      <c r="H583" t="s">
        <v>211</v>
      </c>
      <c r="I583">
        <v>2.82</v>
      </c>
      <c r="J583" t="s">
        <v>105</v>
      </c>
      <c r="K583" s="79">
        <v>2.2499999999999999E-2</v>
      </c>
      <c r="L583" s="79">
        <v>0</v>
      </c>
      <c r="M583" s="78">
        <v>94286.12</v>
      </c>
      <c r="N583" s="78">
        <v>103.91165883598296</v>
      </c>
      <c r="O583" s="78">
        <v>97.974271344085494</v>
      </c>
      <c r="P583" s="79">
        <v>5.0000000000000001E-4</v>
      </c>
      <c r="Q583" s="79">
        <v>0</v>
      </c>
    </row>
    <row r="584" spans="2:17">
      <c r="B584" t="s">
        <v>4287</v>
      </c>
      <c r="C584" t="s">
        <v>3245</v>
      </c>
      <c r="D584" t="s">
        <v>4288</v>
      </c>
      <c r="E584" t="s">
        <v>3246</v>
      </c>
      <c r="F584" t="s">
        <v>457</v>
      </c>
      <c r="G584" t="s">
        <v>1792</v>
      </c>
      <c r="H584" t="s">
        <v>211</v>
      </c>
      <c r="I584">
        <v>1.38</v>
      </c>
      <c r="J584" t="s">
        <v>105</v>
      </c>
      <c r="K584" s="79">
        <v>2.2499999999999999E-2</v>
      </c>
      <c r="L584" s="79">
        <v>0</v>
      </c>
      <c r="M584" s="78">
        <v>93500</v>
      </c>
      <c r="N584" s="78">
        <v>101.97177934273337</v>
      </c>
      <c r="O584" s="78">
        <v>95.343613685455693</v>
      </c>
      <c r="P584" s="79">
        <v>5.0000000000000001E-4</v>
      </c>
      <c r="Q584" s="79">
        <v>0</v>
      </c>
    </row>
    <row r="585" spans="2:17">
      <c r="B585" t="s">
        <v>4289</v>
      </c>
      <c r="C585" t="s">
        <v>3245</v>
      </c>
      <c r="D585" t="s">
        <v>4290</v>
      </c>
      <c r="E585" t="s">
        <v>3246</v>
      </c>
      <c r="F585" t="s">
        <v>457</v>
      </c>
      <c r="G585" t="s">
        <v>1792</v>
      </c>
      <c r="H585" t="s">
        <v>211</v>
      </c>
      <c r="I585">
        <v>5.44</v>
      </c>
      <c r="J585" t="s">
        <v>105</v>
      </c>
      <c r="K585" s="79">
        <v>2.2499999999999999E-2</v>
      </c>
      <c r="L585" s="79">
        <v>0</v>
      </c>
      <c r="M585" s="78">
        <v>70000</v>
      </c>
      <c r="N585" s="78">
        <v>107.59577084824143</v>
      </c>
      <c r="O585" s="78">
        <v>75.317039593768996</v>
      </c>
      <c r="P585" s="79">
        <v>4.0000000000000002E-4</v>
      </c>
      <c r="Q585" s="79">
        <v>0</v>
      </c>
    </row>
    <row r="586" spans="2:17">
      <c r="B586" t="s">
        <v>4291</v>
      </c>
      <c r="C586" t="s">
        <v>3245</v>
      </c>
      <c r="D586" t="s">
        <v>4292</v>
      </c>
      <c r="E586" t="s">
        <v>3246</v>
      </c>
      <c r="F586" t="s">
        <v>457</v>
      </c>
      <c r="G586" t="s">
        <v>1792</v>
      </c>
      <c r="H586" t="s">
        <v>211</v>
      </c>
      <c r="I586">
        <v>0.89</v>
      </c>
      <c r="J586" t="s">
        <v>105</v>
      </c>
      <c r="K586" s="79">
        <v>2.2499999999999999E-2</v>
      </c>
      <c r="L586" s="79">
        <v>0</v>
      </c>
      <c r="M586" s="78">
        <v>59583.34</v>
      </c>
      <c r="N586" s="78">
        <v>101.31738107137498</v>
      </c>
      <c r="O586" s="78">
        <v>60.368279642852997</v>
      </c>
      <c r="P586" s="79">
        <v>2.9999999999999997E-4</v>
      </c>
      <c r="Q586" s="79">
        <v>0</v>
      </c>
    </row>
    <row r="587" spans="2:17">
      <c r="B587" t="s">
        <v>4293</v>
      </c>
      <c r="C587" t="s">
        <v>3245</v>
      </c>
      <c r="D587" t="s">
        <v>4294</v>
      </c>
      <c r="E587" t="s">
        <v>3246</v>
      </c>
      <c r="F587" t="s">
        <v>457</v>
      </c>
      <c r="G587" t="s">
        <v>1792</v>
      </c>
      <c r="H587" t="s">
        <v>211</v>
      </c>
      <c r="I587">
        <v>2.69</v>
      </c>
      <c r="J587" t="s">
        <v>105</v>
      </c>
      <c r="K587" s="79">
        <v>2.2499999999999999E-2</v>
      </c>
      <c r="L587" s="79">
        <v>0</v>
      </c>
      <c r="M587" s="78">
        <v>279000</v>
      </c>
      <c r="N587" s="78">
        <v>103.76687367076559</v>
      </c>
      <c r="O587" s="78">
        <v>289.50957754143599</v>
      </c>
      <c r="P587" s="79">
        <v>1.6000000000000001E-3</v>
      </c>
      <c r="Q587" s="79">
        <v>0</v>
      </c>
    </row>
    <row r="588" spans="2:17">
      <c r="B588" t="s">
        <v>4293</v>
      </c>
      <c r="C588" t="s">
        <v>3245</v>
      </c>
      <c r="D588" t="s">
        <v>4295</v>
      </c>
      <c r="E588" t="s">
        <v>3246</v>
      </c>
      <c r="F588" t="s">
        <v>457</v>
      </c>
      <c r="G588" t="s">
        <v>1792</v>
      </c>
      <c r="H588" t="s">
        <v>211</v>
      </c>
      <c r="I588">
        <v>2.69</v>
      </c>
      <c r="J588" t="s">
        <v>105</v>
      </c>
      <c r="K588" s="79">
        <v>2.2499999999999999E-2</v>
      </c>
      <c r="L588" s="79">
        <v>0</v>
      </c>
      <c r="M588" s="78">
        <v>279000</v>
      </c>
      <c r="N588" s="78">
        <v>103.76687367076559</v>
      </c>
      <c r="O588" s="78">
        <v>289.50957754143599</v>
      </c>
      <c r="P588" s="79">
        <v>1.6000000000000001E-3</v>
      </c>
      <c r="Q588" s="79">
        <v>0</v>
      </c>
    </row>
    <row r="589" spans="2:17">
      <c r="B589" t="s">
        <v>4296</v>
      </c>
      <c r="C589" t="s">
        <v>3245</v>
      </c>
      <c r="D589" t="s">
        <v>4297</v>
      </c>
      <c r="E589" t="s">
        <v>3246</v>
      </c>
      <c r="F589" t="s">
        <v>457</v>
      </c>
      <c r="G589" t="s">
        <v>1792</v>
      </c>
      <c r="H589" t="s">
        <v>211</v>
      </c>
      <c r="I589">
        <v>5.44</v>
      </c>
      <c r="J589" t="s">
        <v>105</v>
      </c>
      <c r="K589" s="79">
        <v>2.2499999999999999E-2</v>
      </c>
      <c r="L589" s="79">
        <v>0</v>
      </c>
      <c r="M589" s="78">
        <v>85000</v>
      </c>
      <c r="N589" s="78">
        <v>107.59577084824141</v>
      </c>
      <c r="O589" s="78">
        <v>91.456405221005198</v>
      </c>
      <c r="P589" s="79">
        <v>5.0000000000000001E-4</v>
      </c>
      <c r="Q589" s="79">
        <v>0</v>
      </c>
    </row>
    <row r="590" spans="2:17">
      <c r="B590" t="s">
        <v>4296</v>
      </c>
      <c r="C590" t="s">
        <v>3245</v>
      </c>
      <c r="D590" t="s">
        <v>4298</v>
      </c>
      <c r="E590" t="s">
        <v>3246</v>
      </c>
      <c r="F590" t="s">
        <v>457</v>
      </c>
      <c r="G590" t="s">
        <v>1792</v>
      </c>
      <c r="H590" t="s">
        <v>211</v>
      </c>
      <c r="I590">
        <v>5.44</v>
      </c>
      <c r="J590" t="s">
        <v>105</v>
      </c>
      <c r="K590" s="79">
        <v>2.2499999999999999E-2</v>
      </c>
      <c r="L590" s="79">
        <v>0</v>
      </c>
      <c r="M590" s="78">
        <v>85000</v>
      </c>
      <c r="N590" s="78">
        <v>107.59577084824141</v>
      </c>
      <c r="O590" s="78">
        <v>91.456405221005198</v>
      </c>
      <c r="P590" s="79">
        <v>5.0000000000000001E-4</v>
      </c>
      <c r="Q590" s="79">
        <v>0</v>
      </c>
    </row>
    <row r="591" spans="2:17">
      <c r="B591" t="s">
        <v>4299</v>
      </c>
      <c r="C591" t="s">
        <v>3245</v>
      </c>
      <c r="D591" t="s">
        <v>4300</v>
      </c>
      <c r="E591" t="s">
        <v>3246</v>
      </c>
      <c r="F591" t="s">
        <v>457</v>
      </c>
      <c r="G591" t="s">
        <v>4301</v>
      </c>
      <c r="H591" t="s">
        <v>211</v>
      </c>
      <c r="I591">
        <v>2.82</v>
      </c>
      <c r="J591" t="s">
        <v>105</v>
      </c>
      <c r="K591" s="79">
        <v>2.2499999999999999E-2</v>
      </c>
      <c r="L591" s="79">
        <v>0</v>
      </c>
      <c r="M591" s="78">
        <v>68055.56</v>
      </c>
      <c r="N591" s="78">
        <v>103.91165883598298</v>
      </c>
      <c r="O591" s="78">
        <v>70.717661326117707</v>
      </c>
      <c r="P591" s="79">
        <v>4.0000000000000002E-4</v>
      </c>
      <c r="Q591" s="79">
        <v>0</v>
      </c>
    </row>
    <row r="592" spans="2:17">
      <c r="B592" t="s">
        <v>4302</v>
      </c>
      <c r="C592" t="s">
        <v>3245</v>
      </c>
      <c r="D592" t="s">
        <v>4303</v>
      </c>
      <c r="E592" t="s">
        <v>3246</v>
      </c>
      <c r="F592" t="s">
        <v>457</v>
      </c>
      <c r="G592" t="s">
        <v>4301</v>
      </c>
      <c r="H592" t="s">
        <v>211</v>
      </c>
      <c r="I592">
        <v>0.28000000000000003</v>
      </c>
      <c r="J592" t="s">
        <v>105</v>
      </c>
      <c r="K592" s="79">
        <v>2.2499999999999999E-2</v>
      </c>
      <c r="L592" s="79">
        <v>0</v>
      </c>
      <c r="M592" s="78">
        <v>25000</v>
      </c>
      <c r="N592" s="78">
        <v>100.49485071318639</v>
      </c>
      <c r="O592" s="78">
        <v>25.123712678296599</v>
      </c>
      <c r="P592" s="79">
        <v>1E-4</v>
      </c>
      <c r="Q592" s="79">
        <v>0</v>
      </c>
    </row>
    <row r="593" spans="2:17">
      <c r="B593" t="s">
        <v>4304</v>
      </c>
      <c r="C593" t="s">
        <v>3245</v>
      </c>
      <c r="D593" t="s">
        <v>4305</v>
      </c>
      <c r="E593" t="s">
        <v>3246</v>
      </c>
      <c r="F593" t="s">
        <v>457</v>
      </c>
      <c r="G593" t="s">
        <v>1057</v>
      </c>
      <c r="H593" t="s">
        <v>211</v>
      </c>
      <c r="I593">
        <v>2.82</v>
      </c>
      <c r="J593" t="s">
        <v>105</v>
      </c>
      <c r="K593" s="79">
        <v>2.2499999999999999E-2</v>
      </c>
      <c r="L593" s="79">
        <v>0</v>
      </c>
      <c r="M593" s="78">
        <v>85555.56</v>
      </c>
      <c r="N593" s="78">
        <v>103.91165883598283</v>
      </c>
      <c r="O593" s="78">
        <v>88.902201622414594</v>
      </c>
      <c r="P593" s="79">
        <v>5.0000000000000001E-4</v>
      </c>
      <c r="Q593" s="79">
        <v>0</v>
      </c>
    </row>
    <row r="594" spans="2:17">
      <c r="B594" t="s">
        <v>4306</v>
      </c>
      <c r="C594" t="s">
        <v>3245</v>
      </c>
      <c r="D594" t="s">
        <v>4307</v>
      </c>
      <c r="E594" t="s">
        <v>3246</v>
      </c>
      <c r="F594" t="s">
        <v>457</v>
      </c>
      <c r="G594" t="s">
        <v>1057</v>
      </c>
      <c r="H594" t="s">
        <v>211</v>
      </c>
      <c r="I594">
        <v>2.82</v>
      </c>
      <c r="J594" t="s">
        <v>105</v>
      </c>
      <c r="K594" s="79">
        <v>2.2499999999999999E-2</v>
      </c>
      <c r="L594" s="79">
        <v>0</v>
      </c>
      <c r="M594" s="78">
        <v>248888.88</v>
      </c>
      <c r="N594" s="78">
        <v>103.91165883598295</v>
      </c>
      <c r="O594" s="78">
        <v>258.62456386629901</v>
      </c>
      <c r="P594" s="79">
        <v>1.4E-3</v>
      </c>
      <c r="Q594" s="79">
        <v>0</v>
      </c>
    </row>
    <row r="595" spans="2:17">
      <c r="B595" t="s">
        <v>4308</v>
      </c>
      <c r="C595" t="s">
        <v>3245</v>
      </c>
      <c r="D595" t="s">
        <v>4309</v>
      </c>
      <c r="E595" t="s">
        <v>3246</v>
      </c>
      <c r="F595" t="s">
        <v>457</v>
      </c>
      <c r="G595" t="s">
        <v>401</v>
      </c>
      <c r="H595" t="s">
        <v>211</v>
      </c>
      <c r="I595">
        <v>5.51</v>
      </c>
      <c r="J595" t="s">
        <v>105</v>
      </c>
      <c r="K595" s="79">
        <v>2.2499999999999999E-2</v>
      </c>
      <c r="L595" s="79">
        <v>0</v>
      </c>
      <c r="M595" s="78">
        <v>25000</v>
      </c>
      <c r="N595" s="78">
        <v>107.70270162641</v>
      </c>
      <c r="O595" s="78">
        <v>26.925675406602501</v>
      </c>
      <c r="P595" s="79">
        <v>1E-4</v>
      </c>
      <c r="Q595" s="79">
        <v>0</v>
      </c>
    </row>
    <row r="596" spans="2:17">
      <c r="B596" t="s">
        <v>4308</v>
      </c>
      <c r="C596" t="s">
        <v>3245</v>
      </c>
      <c r="D596" t="s">
        <v>4310</v>
      </c>
      <c r="E596" t="s">
        <v>3246</v>
      </c>
      <c r="F596" t="s">
        <v>457</v>
      </c>
      <c r="G596" t="s">
        <v>401</v>
      </c>
      <c r="H596" t="s">
        <v>211</v>
      </c>
      <c r="I596">
        <v>5.51</v>
      </c>
      <c r="J596" t="s">
        <v>105</v>
      </c>
      <c r="K596" s="79">
        <v>2.2499999999999999E-2</v>
      </c>
      <c r="L596" s="79">
        <v>0</v>
      </c>
      <c r="M596" s="78">
        <v>25000</v>
      </c>
      <c r="N596" s="78">
        <v>107.70270162641</v>
      </c>
      <c r="O596" s="78">
        <v>26.925675406602501</v>
      </c>
      <c r="P596" s="79">
        <v>1E-4</v>
      </c>
      <c r="Q596" s="79">
        <v>0</v>
      </c>
    </row>
    <row r="597" spans="2:17">
      <c r="B597" t="s">
        <v>4311</v>
      </c>
      <c r="C597" t="s">
        <v>3245</v>
      </c>
      <c r="D597" t="s">
        <v>4312</v>
      </c>
      <c r="E597" t="s">
        <v>3246</v>
      </c>
      <c r="F597" t="s">
        <v>457</v>
      </c>
      <c r="G597" t="s">
        <v>4313</v>
      </c>
      <c r="H597" t="s">
        <v>211</v>
      </c>
      <c r="I597">
        <v>4.13</v>
      </c>
      <c r="J597" t="s">
        <v>105</v>
      </c>
      <c r="K597" s="79">
        <v>2.2499999999999999E-2</v>
      </c>
      <c r="L597" s="79">
        <v>0</v>
      </c>
      <c r="M597" s="78">
        <v>365091</v>
      </c>
      <c r="N597" s="78">
        <v>105.74376752081125</v>
      </c>
      <c r="O597" s="78">
        <v>386.06097827940499</v>
      </c>
      <c r="P597" s="79">
        <v>2.0999999999999999E-3</v>
      </c>
      <c r="Q597" s="79">
        <v>0</v>
      </c>
    </row>
    <row r="598" spans="2:17">
      <c r="B598" t="s">
        <v>4311</v>
      </c>
      <c r="C598" t="s">
        <v>3245</v>
      </c>
      <c r="D598" t="s">
        <v>4314</v>
      </c>
      <c r="E598" t="s">
        <v>3246</v>
      </c>
      <c r="F598" t="s">
        <v>457</v>
      </c>
      <c r="G598" t="s">
        <v>4313</v>
      </c>
      <c r="H598" t="s">
        <v>211</v>
      </c>
      <c r="I598">
        <v>4.13</v>
      </c>
      <c r="J598" t="s">
        <v>105</v>
      </c>
      <c r="K598" s="79">
        <v>2.2499999999999999E-2</v>
      </c>
      <c r="L598" s="79">
        <v>0</v>
      </c>
      <c r="M598" s="78">
        <v>365978</v>
      </c>
      <c r="N598" s="78">
        <v>105.74376740581674</v>
      </c>
      <c r="O598" s="78">
        <v>386.99892507646001</v>
      </c>
      <c r="P598" s="79">
        <v>2.0999999999999999E-3</v>
      </c>
      <c r="Q598" s="79">
        <v>0</v>
      </c>
    </row>
    <row r="599" spans="2:17">
      <c r="B599" t="s">
        <v>4315</v>
      </c>
      <c r="C599" t="s">
        <v>3245</v>
      </c>
      <c r="D599" t="s">
        <v>4316</v>
      </c>
      <c r="E599" t="s">
        <v>3246</v>
      </c>
      <c r="F599" t="s">
        <v>457</v>
      </c>
      <c r="G599" t="s">
        <v>3258</v>
      </c>
      <c r="H599" t="s">
        <v>211</v>
      </c>
      <c r="I599">
        <v>5.36</v>
      </c>
      <c r="J599" t="s">
        <v>105</v>
      </c>
      <c r="K599" s="79">
        <v>2.2499999999999999E-2</v>
      </c>
      <c r="L599" s="79">
        <v>0</v>
      </c>
      <c r="M599" s="78">
        <v>100000</v>
      </c>
      <c r="N599" s="78">
        <v>107.49220758986</v>
      </c>
      <c r="O599" s="78">
        <v>107.49220758986</v>
      </c>
      <c r="P599" s="79">
        <v>5.9999999999999995E-4</v>
      </c>
      <c r="Q599" s="79">
        <v>0</v>
      </c>
    </row>
    <row r="600" spans="2:17">
      <c r="B600" t="s">
        <v>4315</v>
      </c>
      <c r="C600" t="s">
        <v>3245</v>
      </c>
      <c r="D600" t="s">
        <v>4317</v>
      </c>
      <c r="E600" t="s">
        <v>3246</v>
      </c>
      <c r="F600" t="s">
        <v>457</v>
      </c>
      <c r="G600" t="s">
        <v>3258</v>
      </c>
      <c r="H600" t="s">
        <v>211</v>
      </c>
      <c r="I600">
        <v>5.36</v>
      </c>
      <c r="J600" t="s">
        <v>105</v>
      </c>
      <c r="K600" s="79">
        <v>2.2499999999999999E-2</v>
      </c>
      <c r="L600" s="79">
        <v>0</v>
      </c>
      <c r="M600" s="78">
        <v>100000</v>
      </c>
      <c r="N600" s="78">
        <v>107.49220758986</v>
      </c>
      <c r="O600" s="78">
        <v>107.49220758986</v>
      </c>
      <c r="P600" s="79">
        <v>5.9999999999999995E-4</v>
      </c>
      <c r="Q600" s="79">
        <v>0</v>
      </c>
    </row>
    <row r="601" spans="2:17">
      <c r="B601" t="s">
        <v>4318</v>
      </c>
      <c r="C601" t="s">
        <v>3245</v>
      </c>
      <c r="D601" t="s">
        <v>4319</v>
      </c>
      <c r="E601" t="s">
        <v>3246</v>
      </c>
      <c r="F601" t="s">
        <v>457</v>
      </c>
      <c r="G601" t="s">
        <v>305</v>
      </c>
      <c r="H601" t="s">
        <v>211</v>
      </c>
      <c r="I601">
        <v>2.86</v>
      </c>
      <c r="J601" t="s">
        <v>105</v>
      </c>
      <c r="K601" s="79">
        <v>2.2499999999999999E-2</v>
      </c>
      <c r="L601" s="79">
        <v>0</v>
      </c>
      <c r="M601" s="78">
        <v>197222.22</v>
      </c>
      <c r="N601" s="78">
        <v>103.96505379967581</v>
      </c>
      <c r="O601" s="78">
        <v>205.04218712791501</v>
      </c>
      <c r="P601" s="79">
        <v>1.1000000000000001E-3</v>
      </c>
      <c r="Q601" s="79">
        <v>0</v>
      </c>
    </row>
    <row r="602" spans="2:17">
      <c r="B602" t="s">
        <v>4320</v>
      </c>
      <c r="C602" t="s">
        <v>3245</v>
      </c>
      <c r="D602" t="s">
        <v>4321</v>
      </c>
      <c r="E602" t="s">
        <v>3246</v>
      </c>
      <c r="F602" t="s">
        <v>457</v>
      </c>
      <c r="G602" t="s">
        <v>1538</v>
      </c>
      <c r="H602" t="s">
        <v>211</v>
      </c>
      <c r="I602">
        <v>2.77</v>
      </c>
      <c r="J602" t="s">
        <v>105</v>
      </c>
      <c r="K602" s="79">
        <v>2.2499999999999999E-2</v>
      </c>
      <c r="L602" s="79">
        <v>0</v>
      </c>
      <c r="M602" s="78">
        <v>35413</v>
      </c>
      <c r="N602" s="78">
        <v>103.87680208346963</v>
      </c>
      <c r="O602" s="78">
        <v>36.785891921819101</v>
      </c>
      <c r="P602" s="79">
        <v>2.0000000000000001E-4</v>
      </c>
      <c r="Q602" s="79">
        <v>0</v>
      </c>
    </row>
    <row r="603" spans="2:17">
      <c r="B603" t="s">
        <v>4320</v>
      </c>
      <c r="C603" t="s">
        <v>3245</v>
      </c>
      <c r="D603" t="s">
        <v>4322</v>
      </c>
      <c r="E603" t="s">
        <v>3246</v>
      </c>
      <c r="F603" t="s">
        <v>457</v>
      </c>
      <c r="G603" t="s">
        <v>1538</v>
      </c>
      <c r="H603" t="s">
        <v>211</v>
      </c>
      <c r="I603">
        <v>2.77</v>
      </c>
      <c r="J603" t="s">
        <v>105</v>
      </c>
      <c r="K603" s="79">
        <v>2.2499999999999999E-2</v>
      </c>
      <c r="L603" s="79">
        <v>0</v>
      </c>
      <c r="M603" s="78">
        <v>11898</v>
      </c>
      <c r="N603" s="78">
        <v>103.87680208346949</v>
      </c>
      <c r="O603" s="78">
        <v>12.359261911891201</v>
      </c>
      <c r="P603" s="79">
        <v>1E-4</v>
      </c>
      <c r="Q603" s="79">
        <v>0</v>
      </c>
    </row>
    <row r="604" spans="2:17">
      <c r="B604" t="s">
        <v>4320</v>
      </c>
      <c r="C604" t="s">
        <v>3245</v>
      </c>
      <c r="D604" t="s">
        <v>4323</v>
      </c>
      <c r="E604" t="s">
        <v>3246</v>
      </c>
      <c r="F604" t="s">
        <v>457</v>
      </c>
      <c r="G604" t="s">
        <v>1538</v>
      </c>
      <c r="H604" t="s">
        <v>211</v>
      </c>
      <c r="I604">
        <v>2.77</v>
      </c>
      <c r="J604" t="s">
        <v>105</v>
      </c>
      <c r="K604" s="79">
        <v>2.2499999999999999E-2</v>
      </c>
      <c r="L604" s="79">
        <v>0</v>
      </c>
      <c r="M604" s="78">
        <v>18958</v>
      </c>
      <c r="N604" s="78">
        <v>103.87680208346977</v>
      </c>
      <c r="O604" s="78">
        <v>19.692964138984198</v>
      </c>
      <c r="P604" s="79">
        <v>1E-4</v>
      </c>
      <c r="Q604" s="79">
        <v>0</v>
      </c>
    </row>
    <row r="605" spans="2:17">
      <c r="B605" t="s">
        <v>4320</v>
      </c>
      <c r="C605" t="s">
        <v>3245</v>
      </c>
      <c r="D605" t="s">
        <v>4324</v>
      </c>
      <c r="E605" t="s">
        <v>3246</v>
      </c>
      <c r="F605" t="s">
        <v>457</v>
      </c>
      <c r="G605" t="s">
        <v>1538</v>
      </c>
      <c r="H605" t="s">
        <v>211</v>
      </c>
      <c r="I605">
        <v>2.77</v>
      </c>
      <c r="J605" t="s">
        <v>105</v>
      </c>
      <c r="K605" s="79">
        <v>2.2499999999999999E-2</v>
      </c>
      <c r="L605" s="79">
        <v>0</v>
      </c>
      <c r="M605" s="78">
        <v>43731</v>
      </c>
      <c r="N605" s="78">
        <v>103.87680208346963</v>
      </c>
      <c r="O605" s="78">
        <v>45.426364319122101</v>
      </c>
      <c r="P605" s="79">
        <v>2.9999999999999997E-4</v>
      </c>
      <c r="Q605" s="79">
        <v>0</v>
      </c>
    </row>
    <row r="606" spans="2:17">
      <c r="B606" t="s">
        <v>4325</v>
      </c>
      <c r="C606" t="s">
        <v>3245</v>
      </c>
      <c r="D606" t="s">
        <v>4326</v>
      </c>
      <c r="E606" t="s">
        <v>3246</v>
      </c>
      <c r="F606" t="s">
        <v>457</v>
      </c>
      <c r="G606" t="s">
        <v>1538</v>
      </c>
      <c r="H606" t="s">
        <v>211</v>
      </c>
      <c r="I606">
        <v>5.51</v>
      </c>
      <c r="J606" t="s">
        <v>105</v>
      </c>
      <c r="K606" s="79">
        <v>2.2499999999999999E-2</v>
      </c>
      <c r="L606" s="79">
        <v>0</v>
      </c>
      <c r="M606" s="78">
        <v>105415</v>
      </c>
      <c r="N606" s="78">
        <v>107.7027016264099</v>
      </c>
      <c r="O606" s="78">
        <v>113.53480291948</v>
      </c>
      <c r="P606" s="79">
        <v>5.9999999999999995E-4</v>
      </c>
      <c r="Q606" s="79">
        <v>0</v>
      </c>
    </row>
    <row r="607" spans="2:17">
      <c r="B607" t="s">
        <v>4325</v>
      </c>
      <c r="C607" t="s">
        <v>3245</v>
      </c>
      <c r="D607" t="s">
        <v>4327</v>
      </c>
      <c r="E607" t="s">
        <v>3246</v>
      </c>
      <c r="F607" t="s">
        <v>457</v>
      </c>
      <c r="G607" t="s">
        <v>1538</v>
      </c>
      <c r="H607" t="s">
        <v>211</v>
      </c>
      <c r="I607">
        <v>5.51</v>
      </c>
      <c r="J607" t="s">
        <v>105</v>
      </c>
      <c r="K607" s="79">
        <v>2.2499999999999999E-2</v>
      </c>
      <c r="L607" s="79">
        <v>0</v>
      </c>
      <c r="M607" s="78">
        <v>105454</v>
      </c>
      <c r="N607" s="78">
        <v>107.70270162641057</v>
      </c>
      <c r="O607" s="78">
        <v>113.576806973115</v>
      </c>
      <c r="P607" s="79">
        <v>5.9999999999999995E-4</v>
      </c>
      <c r="Q607" s="79">
        <v>0</v>
      </c>
    </row>
    <row r="608" spans="2:17">
      <c r="B608" t="s">
        <v>4328</v>
      </c>
      <c r="C608" t="s">
        <v>3245</v>
      </c>
      <c r="D608" t="s">
        <v>4329</v>
      </c>
      <c r="E608" t="s">
        <v>3246</v>
      </c>
      <c r="F608" t="s">
        <v>457</v>
      </c>
      <c r="G608" t="s">
        <v>1538</v>
      </c>
      <c r="H608" t="s">
        <v>211</v>
      </c>
      <c r="I608">
        <v>4.62</v>
      </c>
      <c r="J608" t="s">
        <v>105</v>
      </c>
      <c r="K608" s="79">
        <v>2.2499999999999999E-2</v>
      </c>
      <c r="L608" s="79">
        <v>0</v>
      </c>
      <c r="M608" s="78">
        <v>171427</v>
      </c>
      <c r="N608" s="78">
        <v>106.43916403471215</v>
      </c>
      <c r="O608" s="78">
        <v>182.46546572978599</v>
      </c>
      <c r="P608" s="79">
        <v>1E-3</v>
      </c>
      <c r="Q608" s="79">
        <v>0</v>
      </c>
    </row>
    <row r="609" spans="2:17">
      <c r="B609" t="s">
        <v>4328</v>
      </c>
      <c r="C609" t="s">
        <v>3245</v>
      </c>
      <c r="D609" t="s">
        <v>4330</v>
      </c>
      <c r="E609" t="s">
        <v>3246</v>
      </c>
      <c r="F609" t="s">
        <v>457</v>
      </c>
      <c r="G609" t="s">
        <v>1538</v>
      </c>
      <c r="H609" t="s">
        <v>211</v>
      </c>
      <c r="I609">
        <v>4.62</v>
      </c>
      <c r="J609" t="s">
        <v>105</v>
      </c>
      <c r="K609" s="79">
        <v>2.2499999999999999E-2</v>
      </c>
      <c r="L609" s="79">
        <v>0</v>
      </c>
      <c r="M609" s="78">
        <v>209712</v>
      </c>
      <c r="N609" s="78">
        <v>106.43916403471189</v>
      </c>
      <c r="O609" s="78">
        <v>223.21569968047501</v>
      </c>
      <c r="P609" s="79">
        <v>1.1999999999999999E-3</v>
      </c>
      <c r="Q609" s="79">
        <v>0</v>
      </c>
    </row>
    <row r="610" spans="2:17">
      <c r="B610" t="s">
        <v>4331</v>
      </c>
      <c r="C610" t="s">
        <v>3245</v>
      </c>
      <c r="D610" t="s">
        <v>4332</v>
      </c>
      <c r="E610" t="s">
        <v>3246</v>
      </c>
      <c r="F610" t="s">
        <v>457</v>
      </c>
      <c r="G610" t="s">
        <v>1765</v>
      </c>
      <c r="H610" t="s">
        <v>211</v>
      </c>
      <c r="I610">
        <v>0.85</v>
      </c>
      <c r="J610" t="s">
        <v>105</v>
      </c>
      <c r="K610" s="79">
        <v>2.2499999999999999E-2</v>
      </c>
      <c r="L610" s="79">
        <v>0</v>
      </c>
      <c r="M610" s="78">
        <v>44000</v>
      </c>
      <c r="N610" s="78">
        <v>101.26602523288318</v>
      </c>
      <c r="O610" s="78">
        <v>44.557051102468598</v>
      </c>
      <c r="P610" s="79">
        <v>2.0000000000000001E-4</v>
      </c>
      <c r="Q610" s="79">
        <v>0</v>
      </c>
    </row>
    <row r="611" spans="2:17">
      <c r="B611" t="s">
        <v>4331</v>
      </c>
      <c r="C611" t="s">
        <v>3245</v>
      </c>
      <c r="D611" t="s">
        <v>4333</v>
      </c>
      <c r="E611" t="s">
        <v>3246</v>
      </c>
      <c r="F611" t="s">
        <v>457</v>
      </c>
      <c r="G611" t="s">
        <v>1765</v>
      </c>
      <c r="H611" t="s">
        <v>211</v>
      </c>
      <c r="I611">
        <v>0.85</v>
      </c>
      <c r="J611" t="s">
        <v>105</v>
      </c>
      <c r="K611" s="79">
        <v>2.2499999999999999E-2</v>
      </c>
      <c r="L611" s="79">
        <v>0</v>
      </c>
      <c r="M611" s="78">
        <v>19000</v>
      </c>
      <c r="N611" s="78">
        <v>101.26602523288315</v>
      </c>
      <c r="O611" s="78">
        <v>19.2405447942478</v>
      </c>
      <c r="P611" s="79">
        <v>1E-4</v>
      </c>
      <c r="Q611" s="79">
        <v>0</v>
      </c>
    </row>
    <row r="612" spans="2:17">
      <c r="B612" t="s">
        <v>4334</v>
      </c>
      <c r="C612" t="s">
        <v>3245</v>
      </c>
      <c r="D612" t="s">
        <v>4335</v>
      </c>
      <c r="E612" t="s">
        <v>3246</v>
      </c>
      <c r="F612" t="s">
        <v>457</v>
      </c>
      <c r="G612" t="s">
        <v>1765</v>
      </c>
      <c r="H612" t="s">
        <v>211</v>
      </c>
      <c r="I612">
        <v>5.51</v>
      </c>
      <c r="J612" t="s">
        <v>105</v>
      </c>
      <c r="K612" s="79">
        <v>2.2499999999999999E-2</v>
      </c>
      <c r="L612" s="79">
        <v>0</v>
      </c>
      <c r="M612" s="78">
        <v>38000</v>
      </c>
      <c r="N612" s="78">
        <v>107.70270162641</v>
      </c>
      <c r="O612" s="78">
        <v>40.927026618035804</v>
      </c>
      <c r="P612" s="79">
        <v>2.0000000000000001E-4</v>
      </c>
      <c r="Q612" s="79">
        <v>0</v>
      </c>
    </row>
    <row r="613" spans="2:17">
      <c r="B613" t="s">
        <v>4336</v>
      </c>
      <c r="C613" t="s">
        <v>3245</v>
      </c>
      <c r="D613" t="s">
        <v>4337</v>
      </c>
      <c r="E613" t="s">
        <v>3246</v>
      </c>
      <c r="F613" t="s">
        <v>457</v>
      </c>
      <c r="G613" t="s">
        <v>1218</v>
      </c>
      <c r="H613" t="s">
        <v>211</v>
      </c>
      <c r="I613">
        <v>2.38</v>
      </c>
      <c r="J613" t="s">
        <v>105</v>
      </c>
      <c r="K613" s="79">
        <v>2.2499999999999999E-2</v>
      </c>
      <c r="L613" s="79">
        <v>0</v>
      </c>
      <c r="M613" s="78">
        <v>52116.67</v>
      </c>
      <c r="N613" s="78">
        <v>103.32295616672056</v>
      </c>
      <c r="O613" s="78">
        <v>53.848484099654399</v>
      </c>
      <c r="P613" s="79">
        <v>2.9999999999999997E-4</v>
      </c>
      <c r="Q613" s="79">
        <v>0</v>
      </c>
    </row>
    <row r="614" spans="2:17">
      <c r="B614" t="s">
        <v>4338</v>
      </c>
      <c r="C614" t="s">
        <v>3245</v>
      </c>
      <c r="D614" t="s">
        <v>4339</v>
      </c>
      <c r="E614" t="s">
        <v>3246</v>
      </c>
      <c r="F614" t="s">
        <v>457</v>
      </c>
      <c r="G614" t="s">
        <v>4340</v>
      </c>
      <c r="H614" t="s">
        <v>211</v>
      </c>
      <c r="I614">
        <v>2.86</v>
      </c>
      <c r="J614" t="s">
        <v>105</v>
      </c>
      <c r="K614" s="79">
        <v>2.2499999999999999E-2</v>
      </c>
      <c r="L614" s="79">
        <v>0</v>
      </c>
      <c r="M614" s="78">
        <v>138610.74</v>
      </c>
      <c r="N614" s="78">
        <v>103.96505379967599</v>
      </c>
      <c r="O614" s="78">
        <v>144.10673041312899</v>
      </c>
      <c r="P614" s="79">
        <v>8.0000000000000004E-4</v>
      </c>
      <c r="Q614" s="79">
        <v>0</v>
      </c>
    </row>
    <row r="615" spans="2:17">
      <c r="B615" t="s">
        <v>4341</v>
      </c>
      <c r="C615" t="s">
        <v>3245</v>
      </c>
      <c r="D615" t="s">
        <v>4342</v>
      </c>
      <c r="E615" t="s">
        <v>3246</v>
      </c>
      <c r="F615" t="s">
        <v>457</v>
      </c>
      <c r="G615" t="s">
        <v>4340</v>
      </c>
      <c r="H615" t="s">
        <v>211</v>
      </c>
      <c r="I615">
        <v>5.51</v>
      </c>
      <c r="J615" t="s">
        <v>105</v>
      </c>
      <c r="K615" s="79">
        <v>2.2499999999999999E-2</v>
      </c>
      <c r="L615" s="79">
        <v>0</v>
      </c>
      <c r="M615" s="78">
        <v>180000</v>
      </c>
      <c r="N615" s="78">
        <v>107.70270162641</v>
      </c>
      <c r="O615" s="78">
        <v>193.86486292753801</v>
      </c>
      <c r="P615" s="79">
        <v>1.1000000000000001E-3</v>
      </c>
      <c r="Q615" s="79">
        <v>0</v>
      </c>
    </row>
    <row r="616" spans="2:17">
      <c r="B616" t="s">
        <v>4343</v>
      </c>
      <c r="C616" t="s">
        <v>3245</v>
      </c>
      <c r="D616" t="s">
        <v>4344</v>
      </c>
      <c r="E616" t="s">
        <v>3246</v>
      </c>
      <c r="F616" t="s">
        <v>457</v>
      </c>
      <c r="G616" t="s">
        <v>433</v>
      </c>
      <c r="H616" t="s">
        <v>211</v>
      </c>
      <c r="I616">
        <v>5.51</v>
      </c>
      <c r="J616" t="s">
        <v>105</v>
      </c>
      <c r="K616" s="79">
        <v>2.2499999999999999E-2</v>
      </c>
      <c r="L616" s="79">
        <v>0</v>
      </c>
      <c r="M616" s="78">
        <v>350000</v>
      </c>
      <c r="N616" s="78">
        <v>107.70270162641</v>
      </c>
      <c r="O616" s="78">
        <v>376.95945569243497</v>
      </c>
      <c r="P616" s="79">
        <v>2.0999999999999999E-3</v>
      </c>
      <c r="Q616" s="79">
        <v>0</v>
      </c>
    </row>
    <row r="617" spans="2:17">
      <c r="B617" t="s">
        <v>4345</v>
      </c>
      <c r="C617" t="s">
        <v>3245</v>
      </c>
      <c r="D617" t="s">
        <v>4346</v>
      </c>
      <c r="E617" t="s">
        <v>3246</v>
      </c>
      <c r="F617" t="s">
        <v>457</v>
      </c>
      <c r="G617" t="s">
        <v>433</v>
      </c>
      <c r="H617" t="s">
        <v>211</v>
      </c>
      <c r="I617">
        <v>5.51</v>
      </c>
      <c r="J617" t="s">
        <v>105</v>
      </c>
      <c r="K617" s="79">
        <v>2.2499999999999999E-2</v>
      </c>
      <c r="L617" s="79">
        <v>0</v>
      </c>
      <c r="M617" s="78">
        <v>49500</v>
      </c>
      <c r="N617" s="78">
        <v>107.7027016264101</v>
      </c>
      <c r="O617" s="78">
        <v>53.312837305073003</v>
      </c>
      <c r="P617" s="79">
        <v>2.9999999999999997E-4</v>
      </c>
      <c r="Q617" s="79">
        <v>0</v>
      </c>
    </row>
    <row r="618" spans="2:17">
      <c r="B618" t="s">
        <v>4345</v>
      </c>
      <c r="C618" t="s">
        <v>3245</v>
      </c>
      <c r="D618" t="s">
        <v>4347</v>
      </c>
      <c r="E618" t="s">
        <v>3246</v>
      </c>
      <c r="F618" t="s">
        <v>457</v>
      </c>
      <c r="G618" t="s">
        <v>433</v>
      </c>
      <c r="H618" t="s">
        <v>211</v>
      </c>
      <c r="I618">
        <v>5.51</v>
      </c>
      <c r="J618" t="s">
        <v>105</v>
      </c>
      <c r="K618" s="79">
        <v>2.2499999999999999E-2</v>
      </c>
      <c r="L618" s="79">
        <v>0</v>
      </c>
      <c r="M618" s="78">
        <v>49500</v>
      </c>
      <c r="N618" s="78">
        <v>107.7027016264101</v>
      </c>
      <c r="O618" s="78">
        <v>53.312837305073003</v>
      </c>
      <c r="P618" s="79">
        <v>2.9999999999999997E-4</v>
      </c>
      <c r="Q618" s="79">
        <v>0</v>
      </c>
    </row>
    <row r="619" spans="2:17">
      <c r="B619" t="s">
        <v>4348</v>
      </c>
      <c r="C619" t="s">
        <v>3245</v>
      </c>
      <c r="D619" t="s">
        <v>4349</v>
      </c>
      <c r="E619" t="s">
        <v>3246</v>
      </c>
      <c r="F619" t="s">
        <v>457</v>
      </c>
      <c r="G619" t="s">
        <v>1436</v>
      </c>
      <c r="H619" t="s">
        <v>211</v>
      </c>
      <c r="I619">
        <v>1.42</v>
      </c>
      <c r="J619" t="s">
        <v>105</v>
      </c>
      <c r="K619" s="79">
        <v>2.2499999999999999E-2</v>
      </c>
      <c r="L619" s="79">
        <v>0</v>
      </c>
      <c r="M619" s="78">
        <v>136111.10999999999</v>
      </c>
      <c r="N619" s="78">
        <v>102.02620855796856</v>
      </c>
      <c r="O619" s="78">
        <v>138.86900495916601</v>
      </c>
      <c r="P619" s="79">
        <v>8.0000000000000004E-4</v>
      </c>
      <c r="Q619" s="79">
        <v>0</v>
      </c>
    </row>
    <row r="620" spans="2:17">
      <c r="B620" t="s">
        <v>4350</v>
      </c>
      <c r="C620" t="s">
        <v>3245</v>
      </c>
      <c r="D620" t="s">
        <v>4351</v>
      </c>
      <c r="E620" t="s">
        <v>3246</v>
      </c>
      <c r="F620" t="s">
        <v>457</v>
      </c>
      <c r="G620" t="s">
        <v>494</v>
      </c>
      <c r="H620" t="s">
        <v>211</v>
      </c>
      <c r="I620">
        <v>4.62</v>
      </c>
      <c r="J620" t="s">
        <v>105</v>
      </c>
      <c r="K620" s="79">
        <v>2.2499999999999999E-2</v>
      </c>
      <c r="L620" s="79">
        <v>0</v>
      </c>
      <c r="M620" s="78">
        <v>98000</v>
      </c>
      <c r="N620" s="78">
        <v>106.43916403471225</v>
      </c>
      <c r="O620" s="78">
        <v>104.310380754018</v>
      </c>
      <c r="P620" s="79">
        <v>5.9999999999999995E-4</v>
      </c>
      <c r="Q620" s="79">
        <v>0</v>
      </c>
    </row>
    <row r="621" spans="2:17">
      <c r="B621" t="s">
        <v>4352</v>
      </c>
      <c r="C621" t="s">
        <v>3245</v>
      </c>
      <c r="D621" t="s">
        <v>4353</v>
      </c>
      <c r="E621" t="s">
        <v>3246</v>
      </c>
      <c r="F621" t="s">
        <v>457</v>
      </c>
      <c r="G621" t="s">
        <v>494</v>
      </c>
      <c r="H621" t="s">
        <v>211</v>
      </c>
      <c r="I621">
        <v>0.93</v>
      </c>
      <c r="J621" t="s">
        <v>105</v>
      </c>
      <c r="K621" s="79">
        <v>2.2499999999999999E-2</v>
      </c>
      <c r="L621" s="79">
        <v>0</v>
      </c>
      <c r="M621" s="78">
        <v>47916.67</v>
      </c>
      <c r="N621" s="78">
        <v>101.37214708946928</v>
      </c>
      <c r="O621" s="78">
        <v>48.574157192775601</v>
      </c>
      <c r="P621" s="79">
        <v>2.9999999999999997E-4</v>
      </c>
      <c r="Q621" s="79">
        <v>0</v>
      </c>
    </row>
    <row r="622" spans="2:17">
      <c r="B622" t="s">
        <v>4354</v>
      </c>
      <c r="C622" t="s">
        <v>3245</v>
      </c>
      <c r="D622" t="s">
        <v>4355</v>
      </c>
      <c r="E622" t="s">
        <v>3246</v>
      </c>
      <c r="F622" t="s">
        <v>457</v>
      </c>
      <c r="G622" t="s">
        <v>494</v>
      </c>
      <c r="H622" t="s">
        <v>211</v>
      </c>
      <c r="I622">
        <v>5.51</v>
      </c>
      <c r="J622" t="s">
        <v>105</v>
      </c>
      <c r="K622" s="79">
        <v>2.2499999999999999E-2</v>
      </c>
      <c r="L622" s="79">
        <v>0</v>
      </c>
      <c r="M622" s="78">
        <v>433597</v>
      </c>
      <c r="N622" s="78">
        <v>107.70270162641023</v>
      </c>
      <c r="O622" s="78">
        <v>466.99568317106599</v>
      </c>
      <c r="P622" s="79">
        <v>2.5999999999999999E-3</v>
      </c>
      <c r="Q622" s="79">
        <v>0</v>
      </c>
    </row>
    <row r="623" spans="2:17">
      <c r="B623" t="s">
        <v>4354</v>
      </c>
      <c r="C623" t="s">
        <v>3245</v>
      </c>
      <c r="D623" t="s">
        <v>4356</v>
      </c>
      <c r="E623" t="s">
        <v>3246</v>
      </c>
      <c r="F623" t="s">
        <v>457</v>
      </c>
      <c r="G623" t="s">
        <v>494</v>
      </c>
      <c r="H623" t="s">
        <v>211</v>
      </c>
      <c r="I623">
        <v>5.51</v>
      </c>
      <c r="J623" t="s">
        <v>105</v>
      </c>
      <c r="K623" s="79">
        <v>2.2499999999999999E-2</v>
      </c>
      <c r="L623" s="79">
        <v>0</v>
      </c>
      <c r="M623" s="78">
        <v>441125</v>
      </c>
      <c r="N623" s="78">
        <v>107.7027016264102</v>
      </c>
      <c r="O623" s="78">
        <v>475.10354254950198</v>
      </c>
      <c r="P623" s="79">
        <v>2.5999999999999999E-3</v>
      </c>
      <c r="Q623" s="79">
        <v>0</v>
      </c>
    </row>
    <row r="624" spans="2:17">
      <c r="B624" t="s">
        <v>4357</v>
      </c>
      <c r="C624" t="s">
        <v>3245</v>
      </c>
      <c r="D624" t="s">
        <v>4358</v>
      </c>
      <c r="E624" t="s">
        <v>3246</v>
      </c>
      <c r="F624" t="s">
        <v>457</v>
      </c>
      <c r="G624" t="s">
        <v>578</v>
      </c>
      <c r="H624" t="s">
        <v>211</v>
      </c>
      <c r="I624">
        <v>2.86</v>
      </c>
      <c r="J624" t="s">
        <v>105</v>
      </c>
      <c r="K624" s="79">
        <v>2.2499999999999999E-2</v>
      </c>
      <c r="L624" s="79">
        <v>0</v>
      </c>
      <c r="M624" s="78">
        <v>73958.33</v>
      </c>
      <c r="N624" s="78">
        <v>103.96505379967584</v>
      </c>
      <c r="O624" s="78">
        <v>76.890817573841801</v>
      </c>
      <c r="P624" s="79">
        <v>4.0000000000000002E-4</v>
      </c>
      <c r="Q624" s="79">
        <v>0</v>
      </c>
    </row>
    <row r="625" spans="2:17">
      <c r="B625" t="s">
        <v>4357</v>
      </c>
      <c r="C625" t="s">
        <v>3245</v>
      </c>
      <c r="D625" t="s">
        <v>4359</v>
      </c>
      <c r="E625" t="s">
        <v>3246</v>
      </c>
      <c r="F625" t="s">
        <v>457</v>
      </c>
      <c r="G625" t="s">
        <v>578</v>
      </c>
      <c r="H625" t="s">
        <v>211</v>
      </c>
      <c r="I625">
        <v>2.86</v>
      </c>
      <c r="J625" t="s">
        <v>105</v>
      </c>
      <c r="K625" s="79">
        <v>2.2499999999999999E-2</v>
      </c>
      <c r="L625" s="79">
        <v>0</v>
      </c>
      <c r="M625" s="78">
        <v>73958.33</v>
      </c>
      <c r="N625" s="78">
        <v>103.96505379967584</v>
      </c>
      <c r="O625" s="78">
        <v>76.890817573841801</v>
      </c>
      <c r="P625" s="79">
        <v>4.0000000000000002E-4</v>
      </c>
      <c r="Q625" s="79">
        <v>0</v>
      </c>
    </row>
    <row r="626" spans="2:17">
      <c r="B626" t="s">
        <v>4360</v>
      </c>
      <c r="C626" t="s">
        <v>3245</v>
      </c>
      <c r="D626" t="s">
        <v>4361</v>
      </c>
      <c r="E626" t="s">
        <v>3246</v>
      </c>
      <c r="F626" t="s">
        <v>457</v>
      </c>
      <c r="G626" t="s">
        <v>578</v>
      </c>
      <c r="H626" t="s">
        <v>211</v>
      </c>
      <c r="I626">
        <v>0.85</v>
      </c>
      <c r="J626" t="s">
        <v>105</v>
      </c>
      <c r="K626" s="79">
        <v>2.2499999999999999E-2</v>
      </c>
      <c r="L626" s="79">
        <v>0</v>
      </c>
      <c r="M626" s="78">
        <v>42235</v>
      </c>
      <c r="N626" s="78">
        <v>101.26602523288315</v>
      </c>
      <c r="O626" s="78">
        <v>42.769705757108198</v>
      </c>
      <c r="P626" s="79">
        <v>2.0000000000000001E-4</v>
      </c>
      <c r="Q626" s="79">
        <v>0</v>
      </c>
    </row>
    <row r="627" spans="2:17">
      <c r="B627" t="s">
        <v>4360</v>
      </c>
      <c r="C627" t="s">
        <v>3245</v>
      </c>
      <c r="D627" t="s">
        <v>4362</v>
      </c>
      <c r="E627" t="s">
        <v>3246</v>
      </c>
      <c r="F627" t="s">
        <v>457</v>
      </c>
      <c r="G627" t="s">
        <v>578</v>
      </c>
      <c r="H627" t="s">
        <v>211</v>
      </c>
      <c r="I627">
        <v>0.85</v>
      </c>
      <c r="J627" t="s">
        <v>105</v>
      </c>
      <c r="K627" s="79">
        <v>2.2499999999999999E-2</v>
      </c>
      <c r="L627" s="79">
        <v>0</v>
      </c>
      <c r="M627" s="78">
        <v>21182</v>
      </c>
      <c r="N627" s="78">
        <v>101.26602523288311</v>
      </c>
      <c r="O627" s="78">
        <v>21.450169464829301</v>
      </c>
      <c r="P627" s="79">
        <v>1E-4</v>
      </c>
      <c r="Q627" s="79">
        <v>0</v>
      </c>
    </row>
    <row r="628" spans="2:17">
      <c r="B628" t="s">
        <v>4360</v>
      </c>
      <c r="C628" t="s">
        <v>3245</v>
      </c>
      <c r="D628" t="s">
        <v>4363</v>
      </c>
      <c r="E628" t="s">
        <v>3246</v>
      </c>
      <c r="F628" t="s">
        <v>457</v>
      </c>
      <c r="G628" t="s">
        <v>578</v>
      </c>
      <c r="H628" t="s">
        <v>211</v>
      </c>
      <c r="I628">
        <v>0.85</v>
      </c>
      <c r="J628" t="s">
        <v>105</v>
      </c>
      <c r="K628" s="79">
        <v>2.2499999999999999E-2</v>
      </c>
      <c r="L628" s="79">
        <v>0</v>
      </c>
      <c r="M628" s="78">
        <v>21117</v>
      </c>
      <c r="N628" s="78">
        <v>101.26602523288298</v>
      </c>
      <c r="O628" s="78">
        <v>21.384346548427899</v>
      </c>
      <c r="P628" s="79">
        <v>1E-4</v>
      </c>
      <c r="Q628" s="79">
        <v>0</v>
      </c>
    </row>
    <row r="629" spans="2:17">
      <c r="B629" t="s">
        <v>4364</v>
      </c>
      <c r="C629" t="s">
        <v>3245</v>
      </c>
      <c r="D629" t="s">
        <v>4365</v>
      </c>
      <c r="E629" t="s">
        <v>3246</v>
      </c>
      <c r="F629" t="s">
        <v>457</v>
      </c>
      <c r="G629" t="s">
        <v>578</v>
      </c>
      <c r="H629" t="s">
        <v>211</v>
      </c>
      <c r="I629">
        <v>5.51</v>
      </c>
      <c r="J629" t="s">
        <v>105</v>
      </c>
      <c r="K629" s="79">
        <v>2.2499999999999999E-2</v>
      </c>
      <c r="L629" s="79">
        <v>0</v>
      </c>
      <c r="M629" s="78">
        <v>88453</v>
      </c>
      <c r="N629" s="78">
        <v>107.70270162641019</v>
      </c>
      <c r="O629" s="78">
        <v>95.266270669608602</v>
      </c>
      <c r="P629" s="79">
        <v>5.0000000000000001E-4</v>
      </c>
      <c r="Q629" s="79">
        <v>0</v>
      </c>
    </row>
    <row r="630" spans="2:17">
      <c r="B630" t="s">
        <v>4364</v>
      </c>
      <c r="C630" t="s">
        <v>3245</v>
      </c>
      <c r="D630" t="s">
        <v>4366</v>
      </c>
      <c r="E630" t="s">
        <v>3246</v>
      </c>
      <c r="F630" t="s">
        <v>457</v>
      </c>
      <c r="G630" t="s">
        <v>578</v>
      </c>
      <c r="H630" t="s">
        <v>211</v>
      </c>
      <c r="I630">
        <v>5.51</v>
      </c>
      <c r="J630" t="s">
        <v>105</v>
      </c>
      <c r="K630" s="79">
        <v>2.2499999999999999E-2</v>
      </c>
      <c r="L630" s="79">
        <v>0</v>
      </c>
      <c r="M630" s="78">
        <v>88871</v>
      </c>
      <c r="N630" s="78">
        <v>107.70270162641019</v>
      </c>
      <c r="O630" s="78">
        <v>95.716467962406995</v>
      </c>
      <c r="P630" s="79">
        <v>5.0000000000000001E-4</v>
      </c>
      <c r="Q630" s="79">
        <v>0</v>
      </c>
    </row>
    <row r="631" spans="2:17">
      <c r="B631" t="s">
        <v>4367</v>
      </c>
      <c r="C631" t="s">
        <v>3245</v>
      </c>
      <c r="D631" t="s">
        <v>4368</v>
      </c>
      <c r="E631" t="s">
        <v>3246</v>
      </c>
      <c r="F631" t="s">
        <v>457</v>
      </c>
      <c r="G631" t="s">
        <v>578</v>
      </c>
      <c r="H631" t="s">
        <v>211</v>
      </c>
      <c r="I631">
        <v>1.58</v>
      </c>
      <c r="J631" t="s">
        <v>105</v>
      </c>
      <c r="K631" s="79">
        <v>2.2499999999999999E-2</v>
      </c>
      <c r="L631" s="79">
        <v>0</v>
      </c>
      <c r="M631" s="78">
        <v>97500</v>
      </c>
      <c r="N631" s="78">
        <v>102.24352155832359</v>
      </c>
      <c r="O631" s="78">
        <v>99.687433519365499</v>
      </c>
      <c r="P631" s="79">
        <v>5.0000000000000001E-4</v>
      </c>
      <c r="Q631" s="79">
        <v>0</v>
      </c>
    </row>
    <row r="632" spans="2:17">
      <c r="B632" t="s">
        <v>4369</v>
      </c>
      <c r="C632" t="s">
        <v>3245</v>
      </c>
      <c r="D632" t="s">
        <v>4370</v>
      </c>
      <c r="E632" t="s">
        <v>3246</v>
      </c>
      <c r="F632" t="s">
        <v>457</v>
      </c>
      <c r="G632" t="s">
        <v>578</v>
      </c>
      <c r="H632" t="s">
        <v>211</v>
      </c>
      <c r="I632">
        <v>1.46</v>
      </c>
      <c r="J632" t="s">
        <v>105</v>
      </c>
      <c r="K632" s="79">
        <v>2.2499999999999999E-2</v>
      </c>
      <c r="L632" s="79">
        <v>0</v>
      </c>
      <c r="M632" s="78">
        <v>20000</v>
      </c>
      <c r="N632" s="78">
        <v>102.080566795734</v>
      </c>
      <c r="O632" s="78">
        <v>20.416113359146799</v>
      </c>
      <c r="P632" s="79">
        <v>1E-4</v>
      </c>
      <c r="Q632" s="79">
        <v>0</v>
      </c>
    </row>
    <row r="633" spans="2:17">
      <c r="B633" t="s">
        <v>4369</v>
      </c>
      <c r="C633" t="s">
        <v>3245</v>
      </c>
      <c r="D633" t="s">
        <v>4371</v>
      </c>
      <c r="E633" t="s">
        <v>3246</v>
      </c>
      <c r="F633" t="s">
        <v>457</v>
      </c>
      <c r="G633" t="s">
        <v>578</v>
      </c>
      <c r="H633" t="s">
        <v>211</v>
      </c>
      <c r="I633">
        <v>1.46</v>
      </c>
      <c r="J633" t="s">
        <v>105</v>
      </c>
      <c r="K633" s="79">
        <v>2.2499999999999999E-2</v>
      </c>
      <c r="L633" s="79">
        <v>0</v>
      </c>
      <c r="M633" s="78">
        <v>20000</v>
      </c>
      <c r="N633" s="78">
        <v>102.080566795734</v>
      </c>
      <c r="O633" s="78">
        <v>20.416113359146799</v>
      </c>
      <c r="P633" s="79">
        <v>1E-4</v>
      </c>
      <c r="Q633" s="79">
        <v>0</v>
      </c>
    </row>
    <row r="634" spans="2:17">
      <c r="B634" t="s">
        <v>4372</v>
      </c>
      <c r="C634" t="s">
        <v>3245</v>
      </c>
      <c r="D634" t="s">
        <v>4373</v>
      </c>
      <c r="E634" t="s">
        <v>3246</v>
      </c>
      <c r="F634" t="s">
        <v>457</v>
      </c>
      <c r="G634" t="s">
        <v>1060</v>
      </c>
      <c r="H634" t="s">
        <v>211</v>
      </c>
      <c r="I634">
        <v>5.51</v>
      </c>
      <c r="J634" t="s">
        <v>105</v>
      </c>
      <c r="K634" s="79">
        <v>2.2499999999999999E-2</v>
      </c>
      <c r="L634" s="79">
        <v>0</v>
      </c>
      <c r="M634" s="78">
        <v>99900</v>
      </c>
      <c r="N634" s="78">
        <v>107.70270162641042</v>
      </c>
      <c r="O634" s="78">
        <v>107.59499892478399</v>
      </c>
      <c r="P634" s="79">
        <v>5.9999999999999995E-4</v>
      </c>
      <c r="Q634" s="79">
        <v>0</v>
      </c>
    </row>
    <row r="635" spans="2:17">
      <c r="B635" t="s">
        <v>4372</v>
      </c>
      <c r="C635" t="s">
        <v>3245</v>
      </c>
      <c r="D635" t="s">
        <v>4374</v>
      </c>
      <c r="E635" t="s">
        <v>3246</v>
      </c>
      <c r="F635" t="s">
        <v>457</v>
      </c>
      <c r="G635" t="s">
        <v>596</v>
      </c>
      <c r="H635" t="s">
        <v>211</v>
      </c>
      <c r="I635">
        <v>5.58</v>
      </c>
      <c r="J635" t="s">
        <v>105</v>
      </c>
      <c r="K635" s="79">
        <v>2.2499999999999999E-2</v>
      </c>
      <c r="L635" s="79">
        <v>0</v>
      </c>
      <c r="M635" s="78">
        <v>70282</v>
      </c>
      <c r="N635" s="78">
        <v>107.79994282204134</v>
      </c>
      <c r="O635" s="78">
        <v>75.763955814187099</v>
      </c>
      <c r="P635" s="79">
        <v>4.0000000000000002E-4</v>
      </c>
      <c r="Q635" s="79">
        <v>0</v>
      </c>
    </row>
    <row r="636" spans="2:17">
      <c r="B636" t="s">
        <v>4372</v>
      </c>
      <c r="C636" t="s">
        <v>3245</v>
      </c>
      <c r="D636" t="s">
        <v>4375</v>
      </c>
      <c r="E636" t="s">
        <v>3246</v>
      </c>
      <c r="F636" t="s">
        <v>457</v>
      </c>
      <c r="G636" t="s">
        <v>835</v>
      </c>
      <c r="H636" t="s">
        <v>211</v>
      </c>
      <c r="I636">
        <v>5.59</v>
      </c>
      <c r="J636" t="s">
        <v>105</v>
      </c>
      <c r="K636" s="79">
        <v>2.2499999999999999E-2</v>
      </c>
      <c r="L636" s="79">
        <v>0</v>
      </c>
      <c r="M636" s="78">
        <v>69961</v>
      </c>
      <c r="N636" s="78">
        <v>107.71982616614385</v>
      </c>
      <c r="O636" s="78">
        <v>75.361867584095904</v>
      </c>
      <c r="P636" s="79">
        <v>4.0000000000000002E-4</v>
      </c>
      <c r="Q636" s="79">
        <v>0</v>
      </c>
    </row>
    <row r="637" spans="2:17">
      <c r="B637" t="s">
        <v>4376</v>
      </c>
      <c r="C637" t="s">
        <v>3245</v>
      </c>
      <c r="D637" t="s">
        <v>4377</v>
      </c>
      <c r="E637" t="s">
        <v>3246</v>
      </c>
      <c r="F637" t="s">
        <v>457</v>
      </c>
      <c r="G637" t="s">
        <v>1060</v>
      </c>
      <c r="H637" t="s">
        <v>211</v>
      </c>
      <c r="I637">
        <v>0.85</v>
      </c>
      <c r="J637" t="s">
        <v>105</v>
      </c>
      <c r="K637" s="79">
        <v>2.2499999999999999E-2</v>
      </c>
      <c r="L637" s="79">
        <v>0</v>
      </c>
      <c r="M637" s="78">
        <v>200077</v>
      </c>
      <c r="N637" s="78">
        <v>101.26602523288284</v>
      </c>
      <c r="O637" s="78">
        <v>202.61002530519499</v>
      </c>
      <c r="P637" s="79">
        <v>1.1000000000000001E-3</v>
      </c>
      <c r="Q637" s="79">
        <v>0</v>
      </c>
    </row>
    <row r="638" spans="2:17">
      <c r="B638" t="s">
        <v>4376</v>
      </c>
      <c r="C638" t="s">
        <v>3245</v>
      </c>
      <c r="D638" t="s">
        <v>4378</v>
      </c>
      <c r="E638" t="s">
        <v>3246</v>
      </c>
      <c r="F638" t="s">
        <v>457</v>
      </c>
      <c r="G638" t="s">
        <v>1060</v>
      </c>
      <c r="H638" t="s">
        <v>211</v>
      </c>
      <c r="I638">
        <v>0.85</v>
      </c>
      <c r="J638" t="s">
        <v>105</v>
      </c>
      <c r="K638" s="79">
        <v>2.2499999999999999E-2</v>
      </c>
      <c r="L638" s="79">
        <v>0</v>
      </c>
      <c r="M638" s="78">
        <v>88268</v>
      </c>
      <c r="N638" s="78">
        <v>101.26602523288304</v>
      </c>
      <c r="O638" s="78">
        <v>89.385495152561205</v>
      </c>
      <c r="P638" s="79">
        <v>5.0000000000000001E-4</v>
      </c>
      <c r="Q638" s="79">
        <v>0</v>
      </c>
    </row>
    <row r="639" spans="2:17">
      <c r="B639" t="s">
        <v>4379</v>
      </c>
      <c r="C639" t="s">
        <v>3245</v>
      </c>
      <c r="D639" t="s">
        <v>4380</v>
      </c>
      <c r="E639" t="s">
        <v>3246</v>
      </c>
      <c r="F639" t="s">
        <v>457</v>
      </c>
      <c r="G639" t="s">
        <v>1060</v>
      </c>
      <c r="H639" t="s">
        <v>211</v>
      </c>
      <c r="I639">
        <v>5.51</v>
      </c>
      <c r="J639" t="s">
        <v>105</v>
      </c>
      <c r="K639" s="79">
        <v>2.2499999999999999E-2</v>
      </c>
      <c r="L639" s="79">
        <v>0</v>
      </c>
      <c r="M639" s="78">
        <v>200000</v>
      </c>
      <c r="N639" s="78">
        <v>107.70270162641</v>
      </c>
      <c r="O639" s="78">
        <v>215.40540325282001</v>
      </c>
      <c r="P639" s="79">
        <v>1.1999999999999999E-3</v>
      </c>
      <c r="Q639" s="79">
        <v>0</v>
      </c>
    </row>
    <row r="640" spans="2:17">
      <c r="B640" t="s">
        <v>4381</v>
      </c>
      <c r="C640" t="s">
        <v>3245</v>
      </c>
      <c r="D640" t="s">
        <v>4382</v>
      </c>
      <c r="E640" t="s">
        <v>3246</v>
      </c>
      <c r="F640" t="s">
        <v>457</v>
      </c>
      <c r="G640" t="s">
        <v>1311</v>
      </c>
      <c r="H640" t="s">
        <v>211</v>
      </c>
      <c r="I640">
        <v>5.44</v>
      </c>
      <c r="J640" t="s">
        <v>105</v>
      </c>
      <c r="K640" s="79">
        <v>2.2499999999999999E-2</v>
      </c>
      <c r="L640" s="79">
        <v>0</v>
      </c>
      <c r="M640" s="78">
        <v>90000</v>
      </c>
      <c r="N640" s="78">
        <v>107.59577084824133</v>
      </c>
      <c r="O640" s="78">
        <v>96.836193763417199</v>
      </c>
      <c r="P640" s="79">
        <v>5.0000000000000001E-4</v>
      </c>
      <c r="Q640" s="79">
        <v>0</v>
      </c>
    </row>
    <row r="641" spans="2:17">
      <c r="B641" t="s">
        <v>4383</v>
      </c>
      <c r="C641" t="s">
        <v>3245</v>
      </c>
      <c r="D641" t="s">
        <v>4384</v>
      </c>
      <c r="E641" t="s">
        <v>3246</v>
      </c>
      <c r="F641" t="s">
        <v>457</v>
      </c>
      <c r="G641" t="s">
        <v>1311</v>
      </c>
      <c r="H641" t="s">
        <v>211</v>
      </c>
      <c r="I641">
        <v>2.85</v>
      </c>
      <c r="J641" t="s">
        <v>105</v>
      </c>
      <c r="K641" s="79">
        <v>2.2499999999999999E-2</v>
      </c>
      <c r="L641" s="79">
        <v>0</v>
      </c>
      <c r="M641" s="78">
        <v>99000</v>
      </c>
      <c r="N641" s="78">
        <v>103.98310487032222</v>
      </c>
      <c r="O641" s="78">
        <v>102.943273821619</v>
      </c>
      <c r="P641" s="79">
        <v>5.9999999999999995E-4</v>
      </c>
      <c r="Q641" s="79">
        <v>0</v>
      </c>
    </row>
    <row r="642" spans="2:17">
      <c r="B642" t="s">
        <v>4385</v>
      </c>
      <c r="C642" t="s">
        <v>3245</v>
      </c>
      <c r="D642" t="s">
        <v>4386</v>
      </c>
      <c r="E642" t="s">
        <v>3246</v>
      </c>
      <c r="F642" t="s">
        <v>457</v>
      </c>
      <c r="G642" t="s">
        <v>315</v>
      </c>
      <c r="H642" t="s">
        <v>211</v>
      </c>
      <c r="I642">
        <v>5.58</v>
      </c>
      <c r="J642" t="s">
        <v>105</v>
      </c>
      <c r="K642" s="79">
        <v>2.2499999999999999E-2</v>
      </c>
      <c r="L642" s="79">
        <v>0</v>
      </c>
      <c r="M642" s="78">
        <v>350000</v>
      </c>
      <c r="N642" s="78">
        <v>107.80610564580829</v>
      </c>
      <c r="O642" s="78">
        <v>377.32136976032899</v>
      </c>
      <c r="P642" s="79">
        <v>2.0999999999999999E-3</v>
      </c>
      <c r="Q642" s="79">
        <v>0</v>
      </c>
    </row>
    <row r="643" spans="2:17">
      <c r="B643" t="s">
        <v>4387</v>
      </c>
      <c r="C643" t="s">
        <v>3245</v>
      </c>
      <c r="D643" t="s">
        <v>4388</v>
      </c>
      <c r="E643" t="s">
        <v>3246</v>
      </c>
      <c r="F643" t="s">
        <v>457</v>
      </c>
      <c r="G643" t="s">
        <v>1311</v>
      </c>
      <c r="H643" t="s">
        <v>211</v>
      </c>
      <c r="I643">
        <v>1.91</v>
      </c>
      <c r="J643" t="s">
        <v>105</v>
      </c>
      <c r="K643" s="79">
        <v>2.2499999999999999E-2</v>
      </c>
      <c r="L643" s="79">
        <v>0</v>
      </c>
      <c r="M643" s="78">
        <v>215416.67</v>
      </c>
      <c r="N643" s="78">
        <v>102.67650137939742</v>
      </c>
      <c r="O643" s="78">
        <v>221.182300144002</v>
      </c>
      <c r="P643" s="79">
        <v>1.1999999999999999E-3</v>
      </c>
      <c r="Q643" s="79">
        <v>0</v>
      </c>
    </row>
    <row r="644" spans="2:17">
      <c r="B644" t="s">
        <v>4389</v>
      </c>
      <c r="C644" t="s">
        <v>3245</v>
      </c>
      <c r="D644" t="s">
        <v>4390</v>
      </c>
      <c r="E644" t="s">
        <v>3246</v>
      </c>
      <c r="F644" t="s">
        <v>457</v>
      </c>
      <c r="G644" t="s">
        <v>315</v>
      </c>
      <c r="H644" t="s">
        <v>211</v>
      </c>
      <c r="I644">
        <v>5.51</v>
      </c>
      <c r="J644" t="s">
        <v>105</v>
      </c>
      <c r="K644" s="79">
        <v>2.2499999999999999E-2</v>
      </c>
      <c r="L644" s="79">
        <v>0</v>
      </c>
      <c r="M644" s="78">
        <v>12500</v>
      </c>
      <c r="N644" s="78">
        <v>107.7027016264104</v>
      </c>
      <c r="O644" s="78">
        <v>13.4628377033013</v>
      </c>
      <c r="P644" s="79">
        <v>1E-4</v>
      </c>
      <c r="Q644" s="79">
        <v>0</v>
      </c>
    </row>
    <row r="645" spans="2:17">
      <c r="B645" t="s">
        <v>4389</v>
      </c>
      <c r="C645" t="s">
        <v>3245</v>
      </c>
      <c r="D645" t="s">
        <v>4391</v>
      </c>
      <c r="E645" t="s">
        <v>3246</v>
      </c>
      <c r="F645" t="s">
        <v>457</v>
      </c>
      <c r="G645" t="s">
        <v>315</v>
      </c>
      <c r="H645" t="s">
        <v>211</v>
      </c>
      <c r="I645">
        <v>5.51</v>
      </c>
      <c r="J645" t="s">
        <v>105</v>
      </c>
      <c r="K645" s="79">
        <v>2.2499999999999999E-2</v>
      </c>
      <c r="L645" s="79">
        <v>0</v>
      </c>
      <c r="M645" s="78">
        <v>12500</v>
      </c>
      <c r="N645" s="78">
        <v>107.7027016264104</v>
      </c>
      <c r="O645" s="78">
        <v>13.4628377033013</v>
      </c>
      <c r="P645" s="79">
        <v>1E-4</v>
      </c>
      <c r="Q645" s="79">
        <v>0</v>
      </c>
    </row>
    <row r="646" spans="2:17">
      <c r="B646" t="s">
        <v>4392</v>
      </c>
      <c r="C646" t="s">
        <v>3245</v>
      </c>
      <c r="D646" t="s">
        <v>4393</v>
      </c>
      <c r="E646" t="s">
        <v>3246</v>
      </c>
      <c r="F646" t="s">
        <v>457</v>
      </c>
      <c r="G646" t="s">
        <v>1185</v>
      </c>
      <c r="H646" t="s">
        <v>211</v>
      </c>
      <c r="I646">
        <v>4.6900000000000004</v>
      </c>
      <c r="J646" t="s">
        <v>105</v>
      </c>
      <c r="K646" s="79">
        <v>2.2499999999999999E-2</v>
      </c>
      <c r="L646" s="79">
        <v>0</v>
      </c>
      <c r="M646" s="78">
        <v>258600</v>
      </c>
      <c r="N646" s="78">
        <v>106.54304176694006</v>
      </c>
      <c r="O646" s="78">
        <v>275.52030600930698</v>
      </c>
      <c r="P646" s="79">
        <v>1.5E-3</v>
      </c>
      <c r="Q646" s="79">
        <v>0</v>
      </c>
    </row>
    <row r="647" spans="2:17">
      <c r="B647" t="s">
        <v>4392</v>
      </c>
      <c r="C647" t="s">
        <v>3245</v>
      </c>
      <c r="D647" t="s">
        <v>4394</v>
      </c>
      <c r="E647" t="s">
        <v>3246</v>
      </c>
      <c r="F647" t="s">
        <v>457</v>
      </c>
      <c r="G647" t="s">
        <v>1185</v>
      </c>
      <c r="H647" t="s">
        <v>211</v>
      </c>
      <c r="I647">
        <v>4.6900000000000004</v>
      </c>
      <c r="J647" t="s">
        <v>105</v>
      </c>
      <c r="K647" s="79">
        <v>2.2499999999999999E-2</v>
      </c>
      <c r="L647" s="79">
        <v>0</v>
      </c>
      <c r="M647" s="78">
        <v>91400</v>
      </c>
      <c r="N647" s="78">
        <v>106.54304176694026</v>
      </c>
      <c r="O647" s="78">
        <v>97.380340174983402</v>
      </c>
      <c r="P647" s="79">
        <v>5.0000000000000001E-4</v>
      </c>
      <c r="Q647" s="79">
        <v>0</v>
      </c>
    </row>
    <row r="648" spans="2:17">
      <c r="B648" t="s">
        <v>4395</v>
      </c>
      <c r="C648" t="s">
        <v>3245</v>
      </c>
      <c r="D648" t="s">
        <v>4396</v>
      </c>
      <c r="E648" t="s">
        <v>3246</v>
      </c>
      <c r="F648" t="s">
        <v>457</v>
      </c>
      <c r="G648" t="s">
        <v>1185</v>
      </c>
      <c r="H648" t="s">
        <v>211</v>
      </c>
      <c r="I648">
        <v>5.58</v>
      </c>
      <c r="J648" t="s">
        <v>105</v>
      </c>
      <c r="K648" s="79">
        <v>2.2499999999999999E-2</v>
      </c>
      <c r="L648" s="79">
        <v>0</v>
      </c>
      <c r="M648" s="78">
        <v>511900</v>
      </c>
      <c r="N648" s="78">
        <v>107.80610564580816</v>
      </c>
      <c r="O648" s="78">
        <v>551.85945480089197</v>
      </c>
      <c r="P648" s="79">
        <v>3.0000000000000001E-3</v>
      </c>
      <c r="Q648" s="79">
        <v>0</v>
      </c>
    </row>
    <row r="649" spans="2:17">
      <c r="B649" t="s">
        <v>4397</v>
      </c>
      <c r="C649" t="s">
        <v>3245</v>
      </c>
      <c r="D649" t="s">
        <v>4398</v>
      </c>
      <c r="E649" t="s">
        <v>3246</v>
      </c>
      <c r="F649" t="s">
        <v>457</v>
      </c>
      <c r="G649" t="s">
        <v>1185</v>
      </c>
      <c r="H649" t="s">
        <v>211</v>
      </c>
      <c r="I649">
        <v>5.58</v>
      </c>
      <c r="J649" t="s">
        <v>105</v>
      </c>
      <c r="K649" s="79">
        <v>2.2499999999999999E-2</v>
      </c>
      <c r="L649" s="79">
        <v>0</v>
      </c>
      <c r="M649" s="78">
        <v>300000</v>
      </c>
      <c r="N649" s="78">
        <v>107.80610564580833</v>
      </c>
      <c r="O649" s="78">
        <v>323.418316937425</v>
      </c>
      <c r="P649" s="79">
        <v>1.8E-3</v>
      </c>
      <c r="Q649" s="79">
        <v>0</v>
      </c>
    </row>
    <row r="650" spans="2:17">
      <c r="B650" t="s">
        <v>4399</v>
      </c>
      <c r="C650" t="s">
        <v>3245</v>
      </c>
      <c r="D650" t="s">
        <v>4400</v>
      </c>
      <c r="E650" t="s">
        <v>3246</v>
      </c>
      <c r="F650" t="s">
        <v>457</v>
      </c>
      <c r="G650" t="s">
        <v>784</v>
      </c>
      <c r="H650" t="s">
        <v>211</v>
      </c>
      <c r="I650">
        <v>2.38</v>
      </c>
      <c r="J650" t="s">
        <v>105</v>
      </c>
      <c r="K650" s="79">
        <v>2.2499999999999999E-2</v>
      </c>
      <c r="L650" s="79">
        <v>0</v>
      </c>
      <c r="M650" s="78">
        <v>98235</v>
      </c>
      <c r="N650" s="78">
        <v>103.32295616672062</v>
      </c>
      <c r="O650" s="78">
        <v>101.49930599037801</v>
      </c>
      <c r="P650" s="79">
        <v>5.9999999999999995E-4</v>
      </c>
      <c r="Q650" s="79">
        <v>0</v>
      </c>
    </row>
    <row r="651" spans="2:17">
      <c r="B651" t="s">
        <v>4401</v>
      </c>
      <c r="C651" t="s">
        <v>3245</v>
      </c>
      <c r="D651" t="s">
        <v>4402</v>
      </c>
      <c r="E651" t="s">
        <v>3246</v>
      </c>
      <c r="F651" t="s">
        <v>457</v>
      </c>
      <c r="G651" t="s">
        <v>784</v>
      </c>
      <c r="H651" t="s">
        <v>211</v>
      </c>
      <c r="I651">
        <v>2.86</v>
      </c>
      <c r="J651" t="s">
        <v>105</v>
      </c>
      <c r="K651" s="79">
        <v>2.2499999999999999E-2</v>
      </c>
      <c r="L651" s="79">
        <v>0</v>
      </c>
      <c r="M651" s="78">
        <v>73958.33</v>
      </c>
      <c r="N651" s="78">
        <v>103.96505379967584</v>
      </c>
      <c r="O651" s="78">
        <v>76.890817573841801</v>
      </c>
      <c r="P651" s="79">
        <v>4.0000000000000002E-4</v>
      </c>
      <c r="Q651" s="79">
        <v>0</v>
      </c>
    </row>
    <row r="652" spans="2:17">
      <c r="B652" t="s">
        <v>4403</v>
      </c>
      <c r="C652" t="s">
        <v>3245</v>
      </c>
      <c r="D652" t="s">
        <v>4404</v>
      </c>
      <c r="E652" t="s">
        <v>3246</v>
      </c>
      <c r="F652" t="s">
        <v>457</v>
      </c>
      <c r="G652" t="s">
        <v>784</v>
      </c>
      <c r="H652" t="s">
        <v>211</v>
      </c>
      <c r="I652">
        <v>3.28</v>
      </c>
      <c r="J652" t="s">
        <v>105</v>
      </c>
      <c r="K652" s="79">
        <v>2.2499999999999999E-2</v>
      </c>
      <c r="L652" s="79">
        <v>0</v>
      </c>
      <c r="M652" s="78">
        <v>43161</v>
      </c>
      <c r="N652" s="78">
        <v>104.56089669189268</v>
      </c>
      <c r="O652" s="78">
        <v>45.129528621187802</v>
      </c>
      <c r="P652" s="79">
        <v>2.0000000000000001E-4</v>
      </c>
      <c r="Q652" s="79">
        <v>0</v>
      </c>
    </row>
    <row r="653" spans="2:17">
      <c r="B653" t="s">
        <v>4403</v>
      </c>
      <c r="C653" t="s">
        <v>3245</v>
      </c>
      <c r="D653" t="s">
        <v>4405</v>
      </c>
      <c r="E653" t="s">
        <v>3246</v>
      </c>
      <c r="F653" t="s">
        <v>457</v>
      </c>
      <c r="G653" t="s">
        <v>784</v>
      </c>
      <c r="H653" t="s">
        <v>211</v>
      </c>
      <c r="I653">
        <v>3.28</v>
      </c>
      <c r="J653" t="s">
        <v>105</v>
      </c>
      <c r="K653" s="79">
        <v>2.2499999999999999E-2</v>
      </c>
      <c r="L653" s="79">
        <v>0</v>
      </c>
      <c r="M653" s="78">
        <v>37566</v>
      </c>
      <c r="N653" s="78">
        <v>104.56089669189267</v>
      </c>
      <c r="O653" s="78">
        <v>39.279346451276403</v>
      </c>
      <c r="P653" s="79">
        <v>2.0000000000000001E-4</v>
      </c>
      <c r="Q653" s="79">
        <v>0</v>
      </c>
    </row>
    <row r="654" spans="2:17">
      <c r="B654" t="s">
        <v>4406</v>
      </c>
      <c r="C654" t="s">
        <v>3245</v>
      </c>
      <c r="D654" t="s">
        <v>4407</v>
      </c>
      <c r="E654" t="s">
        <v>3246</v>
      </c>
      <c r="F654" t="s">
        <v>457</v>
      </c>
      <c r="G654" t="s">
        <v>324</v>
      </c>
      <c r="H654" t="s">
        <v>211</v>
      </c>
      <c r="I654">
        <v>2.9</v>
      </c>
      <c r="J654" t="s">
        <v>105</v>
      </c>
      <c r="K654" s="79">
        <v>2.2499999999999999E-2</v>
      </c>
      <c r="L654" s="79">
        <v>0</v>
      </c>
      <c r="M654" s="78">
        <v>28285</v>
      </c>
      <c r="N654" s="78">
        <v>104.03692550053385</v>
      </c>
      <c r="O654" s="78">
        <v>29.426844377826001</v>
      </c>
      <c r="P654" s="79">
        <v>2.0000000000000001E-4</v>
      </c>
      <c r="Q654" s="79">
        <v>0</v>
      </c>
    </row>
    <row r="655" spans="2:17">
      <c r="B655" t="s">
        <v>4408</v>
      </c>
      <c r="C655" t="s">
        <v>3245</v>
      </c>
      <c r="D655" t="s">
        <v>4409</v>
      </c>
      <c r="E655" t="s">
        <v>3246</v>
      </c>
      <c r="F655" t="s">
        <v>457</v>
      </c>
      <c r="G655" t="s">
        <v>324</v>
      </c>
      <c r="H655" t="s">
        <v>211</v>
      </c>
      <c r="I655">
        <v>0.98</v>
      </c>
      <c r="J655" t="s">
        <v>105</v>
      </c>
      <c r="K655" s="79">
        <v>2.2499999999999999E-2</v>
      </c>
      <c r="L655" s="79">
        <v>0</v>
      </c>
      <c r="M655" s="78">
        <v>45754</v>
      </c>
      <c r="N655" s="78">
        <v>101.44534328225379</v>
      </c>
      <c r="O655" s="78">
        <v>46.4153023653624</v>
      </c>
      <c r="P655" s="79">
        <v>2.9999999999999997E-4</v>
      </c>
      <c r="Q655" s="79">
        <v>0</v>
      </c>
    </row>
    <row r="656" spans="2:17">
      <c r="B656" t="s">
        <v>4408</v>
      </c>
      <c r="C656" t="s">
        <v>3245</v>
      </c>
      <c r="D656" t="s">
        <v>4410</v>
      </c>
      <c r="E656" t="s">
        <v>3246</v>
      </c>
      <c r="F656" t="s">
        <v>457</v>
      </c>
      <c r="G656" t="s">
        <v>324</v>
      </c>
      <c r="H656" t="s">
        <v>211</v>
      </c>
      <c r="I656">
        <v>0.98</v>
      </c>
      <c r="J656" t="s">
        <v>105</v>
      </c>
      <c r="K656" s="79">
        <v>2.2499999999999999E-2</v>
      </c>
      <c r="L656" s="79">
        <v>0</v>
      </c>
      <c r="M656" s="78">
        <v>34246</v>
      </c>
      <c r="N656" s="78">
        <v>101.44534328225369</v>
      </c>
      <c r="O656" s="78">
        <v>34.7409722604406</v>
      </c>
      <c r="P656" s="79">
        <v>2.0000000000000001E-4</v>
      </c>
      <c r="Q656" s="79">
        <v>0</v>
      </c>
    </row>
    <row r="657" spans="2:17">
      <c r="B657" t="s">
        <v>4411</v>
      </c>
      <c r="C657" t="s">
        <v>3245</v>
      </c>
      <c r="D657" t="s">
        <v>4412</v>
      </c>
      <c r="E657" t="s">
        <v>3246</v>
      </c>
      <c r="F657" t="s">
        <v>457</v>
      </c>
      <c r="G657" t="s">
        <v>324</v>
      </c>
      <c r="H657" t="s">
        <v>211</v>
      </c>
      <c r="I657">
        <v>5.51</v>
      </c>
      <c r="J657" t="s">
        <v>105</v>
      </c>
      <c r="K657" s="79">
        <v>2.2499999999999999E-2</v>
      </c>
      <c r="L657" s="79">
        <v>0</v>
      </c>
      <c r="M657" s="78">
        <v>450000</v>
      </c>
      <c r="N657" s="78">
        <v>107.72122538740778</v>
      </c>
      <c r="O657" s="78">
        <v>484.74551424333498</v>
      </c>
      <c r="P657" s="79">
        <v>2.7000000000000001E-3</v>
      </c>
      <c r="Q657" s="79">
        <v>0</v>
      </c>
    </row>
    <row r="658" spans="2:17">
      <c r="B658" t="s">
        <v>4413</v>
      </c>
      <c r="C658" t="s">
        <v>3245</v>
      </c>
      <c r="D658" t="s">
        <v>4414</v>
      </c>
      <c r="E658" t="s">
        <v>3246</v>
      </c>
      <c r="F658" t="s">
        <v>457</v>
      </c>
      <c r="G658" t="s">
        <v>590</v>
      </c>
      <c r="H658" t="s">
        <v>211</v>
      </c>
      <c r="I658">
        <v>5.51</v>
      </c>
      <c r="J658" t="s">
        <v>105</v>
      </c>
      <c r="K658" s="79">
        <v>2.2499999999999999E-2</v>
      </c>
      <c r="L658" s="79">
        <v>0</v>
      </c>
      <c r="M658" s="78">
        <v>100000</v>
      </c>
      <c r="N658" s="78">
        <v>107.715050795357</v>
      </c>
      <c r="O658" s="78">
        <v>107.715050795357</v>
      </c>
      <c r="P658" s="79">
        <v>5.9999999999999995E-4</v>
      </c>
      <c r="Q658" s="79">
        <v>0</v>
      </c>
    </row>
    <row r="659" spans="2:17">
      <c r="B659" t="s">
        <v>4413</v>
      </c>
      <c r="C659" t="s">
        <v>3245</v>
      </c>
      <c r="D659" t="s">
        <v>4415</v>
      </c>
      <c r="E659" t="s">
        <v>3246</v>
      </c>
      <c r="F659" t="s">
        <v>457</v>
      </c>
      <c r="G659" t="s">
        <v>590</v>
      </c>
      <c r="H659" t="s">
        <v>211</v>
      </c>
      <c r="I659">
        <v>5.51</v>
      </c>
      <c r="J659" t="s">
        <v>105</v>
      </c>
      <c r="K659" s="79">
        <v>2.2499999999999999E-2</v>
      </c>
      <c r="L659" s="79">
        <v>0</v>
      </c>
      <c r="M659" s="78">
        <v>100000</v>
      </c>
      <c r="N659" s="78">
        <v>107.715050795357</v>
      </c>
      <c r="O659" s="78">
        <v>107.715050795357</v>
      </c>
      <c r="P659" s="79">
        <v>5.9999999999999995E-4</v>
      </c>
      <c r="Q659" s="79">
        <v>0</v>
      </c>
    </row>
    <row r="660" spans="2:17">
      <c r="B660" t="s">
        <v>4416</v>
      </c>
      <c r="C660" t="s">
        <v>3245</v>
      </c>
      <c r="D660" t="s">
        <v>4417</v>
      </c>
      <c r="E660" t="s">
        <v>3246</v>
      </c>
      <c r="F660" t="s">
        <v>457</v>
      </c>
      <c r="G660" t="s">
        <v>590</v>
      </c>
      <c r="H660" t="s">
        <v>211</v>
      </c>
      <c r="I660">
        <v>2.9</v>
      </c>
      <c r="J660" t="s">
        <v>105</v>
      </c>
      <c r="K660" s="79">
        <v>2.2499999999999999E-2</v>
      </c>
      <c r="L660" s="79">
        <v>0</v>
      </c>
      <c r="M660" s="78">
        <v>20000</v>
      </c>
      <c r="N660" s="78">
        <v>104.0307509084835</v>
      </c>
      <c r="O660" s="78">
        <v>20.806150181696701</v>
      </c>
      <c r="P660" s="79">
        <v>1E-4</v>
      </c>
      <c r="Q660" s="79">
        <v>0</v>
      </c>
    </row>
    <row r="661" spans="2:17">
      <c r="B661" t="s">
        <v>4418</v>
      </c>
      <c r="C661" t="s">
        <v>3245</v>
      </c>
      <c r="D661" t="s">
        <v>4419</v>
      </c>
      <c r="E661" t="s">
        <v>3246</v>
      </c>
      <c r="F661" t="s">
        <v>457</v>
      </c>
      <c r="G661" t="s">
        <v>590</v>
      </c>
      <c r="H661" t="s">
        <v>211</v>
      </c>
      <c r="I661">
        <v>5.58</v>
      </c>
      <c r="J661" t="s">
        <v>105</v>
      </c>
      <c r="K661" s="79">
        <v>2.2499999999999999E-2</v>
      </c>
      <c r="L661" s="79">
        <v>0</v>
      </c>
      <c r="M661" s="78">
        <v>349290</v>
      </c>
      <c r="N661" s="78">
        <v>107.81845481475565</v>
      </c>
      <c r="O661" s="78">
        <v>376.59908082246</v>
      </c>
      <c r="P661" s="79">
        <v>2.0999999999999999E-3</v>
      </c>
      <c r="Q661" s="79">
        <v>0</v>
      </c>
    </row>
    <row r="662" spans="2:17">
      <c r="B662" t="s">
        <v>4420</v>
      </c>
      <c r="C662" t="s">
        <v>3245</v>
      </c>
      <c r="D662" t="s">
        <v>4421</v>
      </c>
      <c r="E662" t="s">
        <v>3246</v>
      </c>
      <c r="F662" t="s">
        <v>457</v>
      </c>
      <c r="G662" t="s">
        <v>590</v>
      </c>
      <c r="H662" t="s">
        <v>211</v>
      </c>
      <c r="I662">
        <v>3.28</v>
      </c>
      <c r="J662" t="s">
        <v>105</v>
      </c>
      <c r="K662" s="79">
        <v>2.2499999999999999E-2</v>
      </c>
      <c r="L662" s="79">
        <v>0</v>
      </c>
      <c r="M662" s="78">
        <v>40000</v>
      </c>
      <c r="N662" s="78">
        <v>104.57324630620624</v>
      </c>
      <c r="O662" s="78">
        <v>41.829298522482503</v>
      </c>
      <c r="P662" s="79">
        <v>2.0000000000000001E-4</v>
      </c>
      <c r="Q662" s="79">
        <v>0</v>
      </c>
    </row>
    <row r="663" spans="2:17">
      <c r="B663" t="s">
        <v>4422</v>
      </c>
      <c r="C663" t="s">
        <v>3245</v>
      </c>
      <c r="D663" t="s">
        <v>4423</v>
      </c>
      <c r="E663" t="s">
        <v>3246</v>
      </c>
      <c r="F663" t="s">
        <v>457</v>
      </c>
      <c r="G663" t="s">
        <v>590</v>
      </c>
      <c r="H663" t="s">
        <v>211</v>
      </c>
      <c r="I663">
        <v>1.9</v>
      </c>
      <c r="J663" t="s">
        <v>105</v>
      </c>
      <c r="K663" s="79">
        <v>2.2499999999999999E-2</v>
      </c>
      <c r="L663" s="79">
        <v>0</v>
      </c>
      <c r="M663" s="78">
        <v>40000</v>
      </c>
      <c r="N663" s="78">
        <v>102.69663472022251</v>
      </c>
      <c r="O663" s="78">
        <v>41.078653888089001</v>
      </c>
      <c r="P663" s="79">
        <v>2.0000000000000001E-4</v>
      </c>
      <c r="Q663" s="79">
        <v>0</v>
      </c>
    </row>
    <row r="664" spans="2:17">
      <c r="B664" t="s">
        <v>4422</v>
      </c>
      <c r="C664" t="s">
        <v>3245</v>
      </c>
      <c r="D664" t="s">
        <v>4424</v>
      </c>
      <c r="E664" t="s">
        <v>3246</v>
      </c>
      <c r="F664" t="s">
        <v>457</v>
      </c>
      <c r="G664" t="s">
        <v>590</v>
      </c>
      <c r="H664" t="s">
        <v>211</v>
      </c>
      <c r="I664">
        <v>1.9</v>
      </c>
      <c r="J664" t="s">
        <v>105</v>
      </c>
      <c r="K664" s="79">
        <v>2.2499999999999999E-2</v>
      </c>
      <c r="L664" s="79">
        <v>0</v>
      </c>
      <c r="M664" s="78">
        <v>40000</v>
      </c>
      <c r="N664" s="78">
        <v>102.69663472022251</v>
      </c>
      <c r="O664" s="78">
        <v>41.078653888089001</v>
      </c>
      <c r="P664" s="79">
        <v>2.0000000000000001E-4</v>
      </c>
      <c r="Q664" s="79">
        <v>0</v>
      </c>
    </row>
    <row r="665" spans="2:17">
      <c r="B665" t="s">
        <v>4425</v>
      </c>
      <c r="C665" t="s">
        <v>3245</v>
      </c>
      <c r="D665" t="s">
        <v>4426</v>
      </c>
      <c r="E665" t="s">
        <v>3246</v>
      </c>
      <c r="F665" t="s">
        <v>457</v>
      </c>
      <c r="G665" t="s">
        <v>590</v>
      </c>
      <c r="H665" t="s">
        <v>211</v>
      </c>
      <c r="I665">
        <v>5.58</v>
      </c>
      <c r="J665" t="s">
        <v>105</v>
      </c>
      <c r="K665" s="79">
        <v>2.2499999999999999E-2</v>
      </c>
      <c r="L665" s="79">
        <v>0</v>
      </c>
      <c r="M665" s="78">
        <v>128000</v>
      </c>
      <c r="N665" s="78">
        <v>107.81845481475547</v>
      </c>
      <c r="O665" s="78">
        <v>138.007622162887</v>
      </c>
      <c r="P665" s="79">
        <v>8.0000000000000004E-4</v>
      </c>
      <c r="Q665" s="79">
        <v>0</v>
      </c>
    </row>
    <row r="666" spans="2:17">
      <c r="B666" t="s">
        <v>4427</v>
      </c>
      <c r="C666" t="s">
        <v>3245</v>
      </c>
      <c r="D666" t="s">
        <v>4428</v>
      </c>
      <c r="E666" t="s">
        <v>3246</v>
      </c>
      <c r="F666" t="s">
        <v>457</v>
      </c>
      <c r="G666" t="s">
        <v>4429</v>
      </c>
      <c r="H666" t="s">
        <v>211</v>
      </c>
      <c r="I666">
        <v>5.58</v>
      </c>
      <c r="J666" t="s">
        <v>105</v>
      </c>
      <c r="K666" s="79">
        <v>2.2499999999999999E-2</v>
      </c>
      <c r="L666" s="79">
        <v>0</v>
      </c>
      <c r="M666" s="78">
        <v>80761</v>
      </c>
      <c r="N666" s="78">
        <v>107.80610564580824</v>
      </c>
      <c r="O666" s="78">
        <v>87.0652889806112</v>
      </c>
      <c r="P666" s="79">
        <v>5.0000000000000001E-4</v>
      </c>
      <c r="Q666" s="79">
        <v>0</v>
      </c>
    </row>
    <row r="667" spans="2:17">
      <c r="B667" t="s">
        <v>4427</v>
      </c>
      <c r="C667" t="s">
        <v>3245</v>
      </c>
      <c r="D667" t="s">
        <v>4430</v>
      </c>
      <c r="E667" t="s">
        <v>3246</v>
      </c>
      <c r="F667" t="s">
        <v>457</v>
      </c>
      <c r="G667" t="s">
        <v>4429</v>
      </c>
      <c r="H667" t="s">
        <v>211</v>
      </c>
      <c r="I667">
        <v>5.58</v>
      </c>
      <c r="J667" t="s">
        <v>105</v>
      </c>
      <c r="K667" s="79">
        <v>2.2499999999999999E-2</v>
      </c>
      <c r="L667" s="79">
        <v>0</v>
      </c>
      <c r="M667" s="78">
        <v>50362</v>
      </c>
      <c r="N667" s="78">
        <v>107.80610564580815</v>
      </c>
      <c r="O667" s="78">
        <v>54.293310925341899</v>
      </c>
      <c r="P667" s="79">
        <v>2.9999999999999997E-4</v>
      </c>
      <c r="Q667" s="79">
        <v>0</v>
      </c>
    </row>
    <row r="668" spans="2:17">
      <c r="B668" t="s">
        <v>4427</v>
      </c>
      <c r="C668" t="s">
        <v>3245</v>
      </c>
      <c r="D668" t="s">
        <v>4431</v>
      </c>
      <c r="E668" t="s">
        <v>3246</v>
      </c>
      <c r="F668" t="s">
        <v>457</v>
      </c>
      <c r="G668" t="s">
        <v>4429</v>
      </c>
      <c r="H668" t="s">
        <v>211</v>
      </c>
      <c r="I668">
        <v>5.58</v>
      </c>
      <c r="J668" t="s">
        <v>105</v>
      </c>
      <c r="K668" s="79">
        <v>2.2499999999999999E-2</v>
      </c>
      <c r="L668" s="79">
        <v>0</v>
      </c>
      <c r="M668" s="78">
        <v>96877</v>
      </c>
      <c r="N668" s="78">
        <v>107.8061056458086</v>
      </c>
      <c r="O668" s="78">
        <v>104.43932096649</v>
      </c>
      <c r="P668" s="79">
        <v>5.9999999999999995E-4</v>
      </c>
      <c r="Q668" s="79">
        <v>0</v>
      </c>
    </row>
    <row r="669" spans="2:17">
      <c r="B669" t="s">
        <v>4432</v>
      </c>
      <c r="C669" t="s">
        <v>3245</v>
      </c>
      <c r="D669" t="s">
        <v>4433</v>
      </c>
      <c r="E669" t="s">
        <v>3246</v>
      </c>
      <c r="F669" t="s">
        <v>457</v>
      </c>
      <c r="G669" t="s">
        <v>4429</v>
      </c>
      <c r="H669" t="s">
        <v>211</v>
      </c>
      <c r="I669">
        <v>5.58</v>
      </c>
      <c r="J669" t="s">
        <v>105</v>
      </c>
      <c r="K669" s="79">
        <v>2.2499999999999999E-2</v>
      </c>
      <c r="L669" s="79">
        <v>0</v>
      </c>
      <c r="M669" s="78">
        <v>69508</v>
      </c>
      <c r="N669" s="78">
        <v>107.80610564580826</v>
      </c>
      <c r="O669" s="78">
        <v>74.933867912288406</v>
      </c>
      <c r="P669" s="79">
        <v>4.0000000000000002E-4</v>
      </c>
      <c r="Q669" s="79">
        <v>0</v>
      </c>
    </row>
    <row r="670" spans="2:17">
      <c r="B670" t="s">
        <v>4434</v>
      </c>
      <c r="C670" t="s">
        <v>3245</v>
      </c>
      <c r="D670" t="s">
        <v>4435</v>
      </c>
      <c r="E670" t="s">
        <v>3246</v>
      </c>
      <c r="F670" t="s">
        <v>457</v>
      </c>
      <c r="G670" t="s">
        <v>596</v>
      </c>
      <c r="H670" t="s">
        <v>211</v>
      </c>
      <c r="I670">
        <v>2.9</v>
      </c>
      <c r="J670" t="s">
        <v>105</v>
      </c>
      <c r="K670" s="79">
        <v>2.2499999999999999E-2</v>
      </c>
      <c r="L670" s="79">
        <v>0</v>
      </c>
      <c r="M670" s="78">
        <v>30000</v>
      </c>
      <c r="N670" s="78">
        <v>104.01223891576933</v>
      </c>
      <c r="O670" s="78">
        <v>31.203671674730799</v>
      </c>
      <c r="P670" s="79">
        <v>2.0000000000000001E-4</v>
      </c>
      <c r="Q670" s="79">
        <v>0</v>
      </c>
    </row>
    <row r="671" spans="2:17">
      <c r="B671" t="s">
        <v>4434</v>
      </c>
      <c r="C671" t="s">
        <v>3245</v>
      </c>
      <c r="D671" t="s">
        <v>4436</v>
      </c>
      <c r="E671" t="s">
        <v>3246</v>
      </c>
      <c r="F671" t="s">
        <v>457</v>
      </c>
      <c r="G671" t="s">
        <v>596</v>
      </c>
      <c r="H671" t="s">
        <v>211</v>
      </c>
      <c r="I671">
        <v>2.9</v>
      </c>
      <c r="J671" t="s">
        <v>105</v>
      </c>
      <c r="K671" s="79">
        <v>2.2499999999999999E-2</v>
      </c>
      <c r="L671" s="79">
        <v>0</v>
      </c>
      <c r="M671" s="78">
        <v>30000</v>
      </c>
      <c r="N671" s="78">
        <v>104.01223891576933</v>
      </c>
      <c r="O671" s="78">
        <v>31.203671674730799</v>
      </c>
      <c r="P671" s="79">
        <v>2.0000000000000001E-4</v>
      </c>
      <c r="Q671" s="79">
        <v>0</v>
      </c>
    </row>
    <row r="672" spans="2:17">
      <c r="B672" t="s">
        <v>4437</v>
      </c>
      <c r="C672" t="s">
        <v>3245</v>
      </c>
      <c r="D672" t="s">
        <v>4438</v>
      </c>
      <c r="E672" t="s">
        <v>3246</v>
      </c>
      <c r="F672" t="s">
        <v>457</v>
      </c>
      <c r="G672" t="s">
        <v>596</v>
      </c>
      <c r="H672" t="s">
        <v>211</v>
      </c>
      <c r="I672">
        <v>5.58</v>
      </c>
      <c r="J672" t="s">
        <v>105</v>
      </c>
      <c r="K672" s="79">
        <v>2.2499999999999999E-2</v>
      </c>
      <c r="L672" s="79">
        <v>0</v>
      </c>
      <c r="M672" s="78">
        <v>71000</v>
      </c>
      <c r="N672" s="78">
        <v>107.7999428220414</v>
      </c>
      <c r="O672" s="78">
        <v>76.537959403649396</v>
      </c>
      <c r="P672" s="79">
        <v>4.0000000000000002E-4</v>
      </c>
      <c r="Q672" s="79">
        <v>0</v>
      </c>
    </row>
    <row r="673" spans="2:17">
      <c r="B673" t="s">
        <v>4439</v>
      </c>
      <c r="C673" t="s">
        <v>3245</v>
      </c>
      <c r="D673" t="s">
        <v>4440</v>
      </c>
      <c r="E673" t="s">
        <v>3246</v>
      </c>
      <c r="F673" t="s">
        <v>457</v>
      </c>
      <c r="G673" t="s">
        <v>596</v>
      </c>
      <c r="H673" t="s">
        <v>211</v>
      </c>
      <c r="I673">
        <v>5.58</v>
      </c>
      <c r="J673" t="s">
        <v>105</v>
      </c>
      <c r="K673" s="79">
        <v>2.2499999999999999E-2</v>
      </c>
      <c r="L673" s="79">
        <v>0</v>
      </c>
      <c r="M673" s="78">
        <v>212500</v>
      </c>
      <c r="N673" s="78">
        <v>107.79994282204142</v>
      </c>
      <c r="O673" s="78">
        <v>229.07487849683801</v>
      </c>
      <c r="P673" s="79">
        <v>1.2999999999999999E-3</v>
      </c>
      <c r="Q673" s="79">
        <v>0</v>
      </c>
    </row>
    <row r="674" spans="2:17">
      <c r="B674" t="s">
        <v>4439</v>
      </c>
      <c r="C674" t="s">
        <v>3245</v>
      </c>
      <c r="D674" t="s">
        <v>4441</v>
      </c>
      <c r="E674" t="s">
        <v>3246</v>
      </c>
      <c r="F674" t="s">
        <v>457</v>
      </c>
      <c r="G674" t="s">
        <v>596</v>
      </c>
      <c r="H674" t="s">
        <v>211</v>
      </c>
      <c r="I674">
        <v>5.58</v>
      </c>
      <c r="J674" t="s">
        <v>105</v>
      </c>
      <c r="K674" s="79">
        <v>2.2499999999999999E-2</v>
      </c>
      <c r="L674" s="79">
        <v>0</v>
      </c>
      <c r="M674" s="78">
        <v>212500</v>
      </c>
      <c r="N674" s="78">
        <v>107.79994282204142</v>
      </c>
      <c r="O674" s="78">
        <v>229.07487849683801</v>
      </c>
      <c r="P674" s="79">
        <v>1.2999999999999999E-3</v>
      </c>
      <c r="Q674" s="79">
        <v>0</v>
      </c>
    </row>
    <row r="675" spans="2:17">
      <c r="B675" t="s">
        <v>4442</v>
      </c>
      <c r="C675" t="s">
        <v>3245</v>
      </c>
      <c r="D675" t="s">
        <v>4443</v>
      </c>
      <c r="E675" t="s">
        <v>3246</v>
      </c>
      <c r="F675" t="s">
        <v>457</v>
      </c>
      <c r="G675" t="s">
        <v>596</v>
      </c>
      <c r="H675" t="s">
        <v>211</v>
      </c>
      <c r="I675">
        <v>3.78</v>
      </c>
      <c r="J675" t="s">
        <v>105</v>
      </c>
      <c r="K675" s="79">
        <v>2.2499999999999999E-2</v>
      </c>
      <c r="L675" s="79">
        <v>0</v>
      </c>
      <c r="M675" s="78">
        <v>40000</v>
      </c>
      <c r="N675" s="78">
        <v>105.263857398596</v>
      </c>
      <c r="O675" s="78">
        <v>42.105542959438402</v>
      </c>
      <c r="P675" s="79">
        <v>2.0000000000000001E-4</v>
      </c>
      <c r="Q675" s="79">
        <v>0</v>
      </c>
    </row>
    <row r="676" spans="2:17">
      <c r="B676" t="s">
        <v>4442</v>
      </c>
      <c r="C676" t="s">
        <v>3245</v>
      </c>
      <c r="D676" t="s">
        <v>4444</v>
      </c>
      <c r="E676" t="s">
        <v>3246</v>
      </c>
      <c r="F676" t="s">
        <v>457</v>
      </c>
      <c r="G676" t="s">
        <v>596</v>
      </c>
      <c r="H676" t="s">
        <v>211</v>
      </c>
      <c r="I676">
        <v>3.78</v>
      </c>
      <c r="J676" t="s">
        <v>105</v>
      </c>
      <c r="K676" s="79">
        <v>2.2499999999999999E-2</v>
      </c>
      <c r="L676" s="79">
        <v>0</v>
      </c>
      <c r="M676" s="78">
        <v>40000</v>
      </c>
      <c r="N676" s="78">
        <v>105.263857398596</v>
      </c>
      <c r="O676" s="78">
        <v>42.105542959438402</v>
      </c>
      <c r="P676" s="79">
        <v>2.0000000000000001E-4</v>
      </c>
      <c r="Q676" s="79">
        <v>0</v>
      </c>
    </row>
    <row r="677" spans="2:17">
      <c r="B677" t="s">
        <v>4442</v>
      </c>
      <c r="C677" t="s">
        <v>3245</v>
      </c>
      <c r="D677" t="s">
        <v>4445</v>
      </c>
      <c r="E677" t="s">
        <v>3246</v>
      </c>
      <c r="F677" t="s">
        <v>457</v>
      </c>
      <c r="G677" t="s">
        <v>596</v>
      </c>
      <c r="H677" t="s">
        <v>211</v>
      </c>
      <c r="I677">
        <v>3.78</v>
      </c>
      <c r="J677" t="s">
        <v>105</v>
      </c>
      <c r="K677" s="79">
        <v>2.2499999999999999E-2</v>
      </c>
      <c r="L677" s="79">
        <v>0</v>
      </c>
      <c r="M677" s="78">
        <v>40000</v>
      </c>
      <c r="N677" s="78">
        <v>105.263857398596</v>
      </c>
      <c r="O677" s="78">
        <v>42.105542959438402</v>
      </c>
      <c r="P677" s="79">
        <v>2.0000000000000001E-4</v>
      </c>
      <c r="Q677" s="79">
        <v>0</v>
      </c>
    </row>
    <row r="678" spans="2:17">
      <c r="B678" t="s">
        <v>4442</v>
      </c>
      <c r="C678" t="s">
        <v>3245</v>
      </c>
      <c r="D678" t="s">
        <v>4446</v>
      </c>
      <c r="E678" t="s">
        <v>3246</v>
      </c>
      <c r="F678" t="s">
        <v>457</v>
      </c>
      <c r="G678" t="s">
        <v>596</v>
      </c>
      <c r="H678" t="s">
        <v>211</v>
      </c>
      <c r="I678">
        <v>3.78</v>
      </c>
      <c r="J678" t="s">
        <v>105</v>
      </c>
      <c r="K678" s="79">
        <v>2.2499999999999999E-2</v>
      </c>
      <c r="L678" s="79">
        <v>0</v>
      </c>
      <c r="M678" s="78">
        <v>40000</v>
      </c>
      <c r="N678" s="78">
        <v>105.263857398596</v>
      </c>
      <c r="O678" s="78">
        <v>42.105542959438402</v>
      </c>
      <c r="P678" s="79">
        <v>2.0000000000000001E-4</v>
      </c>
      <c r="Q678" s="79">
        <v>0</v>
      </c>
    </row>
    <row r="679" spans="2:17">
      <c r="B679" t="s">
        <v>4442</v>
      </c>
      <c r="C679" t="s">
        <v>3245</v>
      </c>
      <c r="D679" t="s">
        <v>4447</v>
      </c>
      <c r="E679" t="s">
        <v>3246</v>
      </c>
      <c r="F679" t="s">
        <v>457</v>
      </c>
      <c r="G679" t="s">
        <v>596</v>
      </c>
      <c r="H679" t="s">
        <v>211</v>
      </c>
      <c r="I679">
        <v>3.78</v>
      </c>
      <c r="J679" t="s">
        <v>105</v>
      </c>
      <c r="K679" s="79">
        <v>2.2499999999999999E-2</v>
      </c>
      <c r="L679" s="79">
        <v>0</v>
      </c>
      <c r="M679" s="78">
        <v>40000</v>
      </c>
      <c r="N679" s="78">
        <v>105.263857398596</v>
      </c>
      <c r="O679" s="78">
        <v>42.105542959438402</v>
      </c>
      <c r="P679" s="79">
        <v>2.0000000000000001E-4</v>
      </c>
      <c r="Q679" s="79">
        <v>0</v>
      </c>
    </row>
    <row r="680" spans="2:17">
      <c r="B680" t="s">
        <v>4442</v>
      </c>
      <c r="C680" t="s">
        <v>3245</v>
      </c>
      <c r="D680" t="s">
        <v>4448</v>
      </c>
      <c r="E680" t="s">
        <v>3246</v>
      </c>
      <c r="F680" t="s">
        <v>457</v>
      </c>
      <c r="G680" t="s">
        <v>596</v>
      </c>
      <c r="H680" t="s">
        <v>211</v>
      </c>
      <c r="I680">
        <v>3.78</v>
      </c>
      <c r="J680" t="s">
        <v>105</v>
      </c>
      <c r="K680" s="79">
        <v>2.2499999999999999E-2</v>
      </c>
      <c r="L680" s="79">
        <v>0</v>
      </c>
      <c r="M680" s="78">
        <v>40000</v>
      </c>
      <c r="N680" s="78">
        <v>105.263857398596</v>
      </c>
      <c r="O680" s="78">
        <v>42.105542959438402</v>
      </c>
      <c r="P680" s="79">
        <v>2.0000000000000001E-4</v>
      </c>
      <c r="Q680" s="79">
        <v>0</v>
      </c>
    </row>
    <row r="681" spans="2:17">
      <c r="B681" t="s">
        <v>4442</v>
      </c>
      <c r="C681" t="s">
        <v>3245</v>
      </c>
      <c r="D681" t="s">
        <v>4449</v>
      </c>
      <c r="E681" t="s">
        <v>3246</v>
      </c>
      <c r="F681" t="s">
        <v>457</v>
      </c>
      <c r="G681" t="s">
        <v>596</v>
      </c>
      <c r="H681" t="s">
        <v>211</v>
      </c>
      <c r="I681">
        <v>3.78</v>
      </c>
      <c r="J681" t="s">
        <v>105</v>
      </c>
      <c r="K681" s="79">
        <v>2.2499999999999999E-2</v>
      </c>
      <c r="L681" s="79">
        <v>0</v>
      </c>
      <c r="M681" s="78">
        <v>113000</v>
      </c>
      <c r="N681" s="78">
        <v>105.26385739859646</v>
      </c>
      <c r="O681" s="78">
        <v>118.948158860414</v>
      </c>
      <c r="P681" s="79">
        <v>6.9999999999999999E-4</v>
      </c>
      <c r="Q681" s="79">
        <v>0</v>
      </c>
    </row>
    <row r="682" spans="2:17">
      <c r="B682" t="s">
        <v>4442</v>
      </c>
      <c r="C682" t="s">
        <v>3245</v>
      </c>
      <c r="D682" t="s">
        <v>4450</v>
      </c>
      <c r="E682" t="s">
        <v>3246</v>
      </c>
      <c r="F682" t="s">
        <v>457</v>
      </c>
      <c r="G682" t="s">
        <v>596</v>
      </c>
      <c r="H682" t="s">
        <v>211</v>
      </c>
      <c r="I682">
        <v>3.78</v>
      </c>
      <c r="J682" t="s">
        <v>105</v>
      </c>
      <c r="K682" s="79">
        <v>2.2499999999999999E-2</v>
      </c>
      <c r="L682" s="79">
        <v>0</v>
      </c>
      <c r="M682" s="78">
        <v>114000</v>
      </c>
      <c r="N682" s="78">
        <v>105.26385739859562</v>
      </c>
      <c r="O682" s="78">
        <v>120.000797434399</v>
      </c>
      <c r="P682" s="79">
        <v>6.9999999999999999E-4</v>
      </c>
      <c r="Q682" s="79">
        <v>0</v>
      </c>
    </row>
    <row r="683" spans="2:17">
      <c r="B683" t="s">
        <v>4442</v>
      </c>
      <c r="C683" t="s">
        <v>3245</v>
      </c>
      <c r="D683" t="s">
        <v>4451</v>
      </c>
      <c r="E683" t="s">
        <v>3246</v>
      </c>
      <c r="F683" t="s">
        <v>457</v>
      </c>
      <c r="G683" t="s">
        <v>596</v>
      </c>
      <c r="H683" t="s">
        <v>211</v>
      </c>
      <c r="I683">
        <v>3.78</v>
      </c>
      <c r="J683" t="s">
        <v>105</v>
      </c>
      <c r="K683" s="79">
        <v>2.2499999999999999E-2</v>
      </c>
      <c r="L683" s="79">
        <v>0</v>
      </c>
      <c r="M683" s="78">
        <v>113000</v>
      </c>
      <c r="N683" s="78">
        <v>105.26385739859646</v>
      </c>
      <c r="O683" s="78">
        <v>118.948158860414</v>
      </c>
      <c r="P683" s="79">
        <v>6.9999999999999999E-4</v>
      </c>
      <c r="Q683" s="79">
        <v>0</v>
      </c>
    </row>
    <row r="684" spans="2:17">
      <c r="B684" t="s">
        <v>4442</v>
      </c>
      <c r="C684" t="s">
        <v>3245</v>
      </c>
      <c r="D684" t="s">
        <v>4452</v>
      </c>
      <c r="E684" t="s">
        <v>3246</v>
      </c>
      <c r="F684" t="s">
        <v>457</v>
      </c>
      <c r="G684" t="s">
        <v>596</v>
      </c>
      <c r="H684" t="s">
        <v>211</v>
      </c>
      <c r="I684">
        <v>3.78</v>
      </c>
      <c r="J684" t="s">
        <v>105</v>
      </c>
      <c r="K684" s="79">
        <v>2.2499999999999999E-2</v>
      </c>
      <c r="L684" s="79">
        <v>0</v>
      </c>
      <c r="M684" s="78">
        <v>40000</v>
      </c>
      <c r="N684" s="78">
        <v>105.263857398596</v>
      </c>
      <c r="O684" s="78">
        <v>42.105542959438402</v>
      </c>
      <c r="P684" s="79">
        <v>2.0000000000000001E-4</v>
      </c>
      <c r="Q684" s="79">
        <v>0</v>
      </c>
    </row>
    <row r="685" spans="2:17">
      <c r="B685" t="s">
        <v>4442</v>
      </c>
      <c r="C685" t="s">
        <v>3245</v>
      </c>
      <c r="D685" t="s">
        <v>4453</v>
      </c>
      <c r="E685" t="s">
        <v>3246</v>
      </c>
      <c r="F685" t="s">
        <v>457</v>
      </c>
      <c r="G685" t="s">
        <v>596</v>
      </c>
      <c r="H685" t="s">
        <v>211</v>
      </c>
      <c r="I685">
        <v>3.78</v>
      </c>
      <c r="J685" t="s">
        <v>105</v>
      </c>
      <c r="K685" s="79">
        <v>2.2499999999999999E-2</v>
      </c>
      <c r="L685" s="79">
        <v>0</v>
      </c>
      <c r="M685" s="78">
        <v>40000</v>
      </c>
      <c r="N685" s="78">
        <v>105.263857398596</v>
      </c>
      <c r="O685" s="78">
        <v>42.105542959438402</v>
      </c>
      <c r="P685" s="79">
        <v>2.0000000000000001E-4</v>
      </c>
      <c r="Q685" s="79">
        <v>0</v>
      </c>
    </row>
    <row r="686" spans="2:17">
      <c r="B686" t="s">
        <v>4442</v>
      </c>
      <c r="C686" t="s">
        <v>3245</v>
      </c>
      <c r="D686" t="s">
        <v>4454</v>
      </c>
      <c r="E686" t="s">
        <v>3246</v>
      </c>
      <c r="F686" t="s">
        <v>457</v>
      </c>
      <c r="G686" t="s">
        <v>596</v>
      </c>
      <c r="H686" t="s">
        <v>211</v>
      </c>
      <c r="I686">
        <v>3.78</v>
      </c>
      <c r="J686" t="s">
        <v>105</v>
      </c>
      <c r="K686" s="79">
        <v>2.2499999999999999E-2</v>
      </c>
      <c r="L686" s="79">
        <v>0</v>
      </c>
      <c r="M686" s="78">
        <v>40000</v>
      </c>
      <c r="N686" s="78">
        <v>105.263857398596</v>
      </c>
      <c r="O686" s="78">
        <v>42.105542959438402</v>
      </c>
      <c r="P686" s="79">
        <v>2.0000000000000001E-4</v>
      </c>
      <c r="Q686" s="79">
        <v>0</v>
      </c>
    </row>
    <row r="687" spans="2:17">
      <c r="B687" t="s">
        <v>4455</v>
      </c>
      <c r="C687" t="s">
        <v>3245</v>
      </c>
      <c r="D687" t="s">
        <v>4456</v>
      </c>
      <c r="E687" t="s">
        <v>3246</v>
      </c>
      <c r="F687" t="s">
        <v>457</v>
      </c>
      <c r="G687" t="s">
        <v>686</v>
      </c>
      <c r="H687" t="s">
        <v>211</v>
      </c>
      <c r="I687">
        <v>5.59</v>
      </c>
      <c r="J687" t="s">
        <v>105</v>
      </c>
      <c r="K687" s="79">
        <v>2.2499999999999999E-2</v>
      </c>
      <c r="L687" s="79">
        <v>0</v>
      </c>
      <c r="M687" s="78">
        <v>57631</v>
      </c>
      <c r="N687" s="78">
        <v>107.76296588811977</v>
      </c>
      <c r="O687" s="78">
        <v>62.1048748709823</v>
      </c>
      <c r="P687" s="79">
        <v>2.9999999999999997E-4</v>
      </c>
      <c r="Q687" s="79">
        <v>0</v>
      </c>
    </row>
    <row r="688" spans="2:17">
      <c r="B688" t="s">
        <v>4455</v>
      </c>
      <c r="C688" t="s">
        <v>3245</v>
      </c>
      <c r="D688" t="s">
        <v>4457</v>
      </c>
      <c r="E688" t="s">
        <v>3246</v>
      </c>
      <c r="F688" t="s">
        <v>457</v>
      </c>
      <c r="G688" t="s">
        <v>686</v>
      </c>
      <c r="H688" t="s">
        <v>211</v>
      </c>
      <c r="I688">
        <v>5.59</v>
      </c>
      <c r="J688" t="s">
        <v>105</v>
      </c>
      <c r="K688" s="79">
        <v>2.2499999999999999E-2</v>
      </c>
      <c r="L688" s="79">
        <v>0</v>
      </c>
      <c r="M688" s="78">
        <v>345000</v>
      </c>
      <c r="N688" s="78">
        <v>107.76296588811971</v>
      </c>
      <c r="O688" s="78">
        <v>371.78223231401302</v>
      </c>
      <c r="P688" s="79">
        <v>2.0999999999999999E-3</v>
      </c>
      <c r="Q688" s="79">
        <v>0</v>
      </c>
    </row>
    <row r="689" spans="2:17">
      <c r="B689" t="s">
        <v>4455</v>
      </c>
      <c r="C689" t="s">
        <v>3245</v>
      </c>
      <c r="D689" t="s">
        <v>4458</v>
      </c>
      <c r="E689" t="s">
        <v>3246</v>
      </c>
      <c r="F689" t="s">
        <v>457</v>
      </c>
      <c r="G689" t="s">
        <v>308</v>
      </c>
      <c r="H689" t="s">
        <v>211</v>
      </c>
      <c r="I689">
        <v>5.59</v>
      </c>
      <c r="J689" t="s">
        <v>105</v>
      </c>
      <c r="K689" s="79">
        <v>2.2499999999999999E-2</v>
      </c>
      <c r="L689" s="79">
        <v>0</v>
      </c>
      <c r="M689" s="78">
        <v>57919</v>
      </c>
      <c r="N689" s="78">
        <v>107.69517493463199</v>
      </c>
      <c r="O689" s="78">
        <v>62.375968370389501</v>
      </c>
      <c r="P689" s="79">
        <v>2.9999999999999997E-4</v>
      </c>
      <c r="Q689" s="79">
        <v>0</v>
      </c>
    </row>
    <row r="690" spans="2:17">
      <c r="B690" t="s">
        <v>4459</v>
      </c>
      <c r="C690" t="s">
        <v>3245</v>
      </c>
      <c r="D690" t="s">
        <v>4460</v>
      </c>
      <c r="E690" t="s">
        <v>3246</v>
      </c>
      <c r="F690" t="s">
        <v>457</v>
      </c>
      <c r="G690" t="s">
        <v>294</v>
      </c>
      <c r="H690" t="s">
        <v>211</v>
      </c>
      <c r="I690">
        <v>0.4</v>
      </c>
      <c r="J690" t="s">
        <v>105</v>
      </c>
      <c r="K690" s="79">
        <v>2.2499999999999999E-2</v>
      </c>
      <c r="L690" s="79">
        <v>0</v>
      </c>
      <c r="M690" s="78">
        <v>33000</v>
      </c>
      <c r="N690" s="78">
        <v>100.59210746285333</v>
      </c>
      <c r="O690" s="78">
        <v>33.195395462741601</v>
      </c>
      <c r="P690" s="79">
        <v>2.0000000000000001E-4</v>
      </c>
      <c r="Q690" s="79">
        <v>0</v>
      </c>
    </row>
    <row r="691" spans="2:17">
      <c r="B691" t="s">
        <v>4461</v>
      </c>
      <c r="C691" t="s">
        <v>3245</v>
      </c>
      <c r="D691" t="s">
        <v>4462</v>
      </c>
      <c r="E691" t="s">
        <v>3246</v>
      </c>
      <c r="F691" t="s">
        <v>457</v>
      </c>
      <c r="G691" t="s">
        <v>294</v>
      </c>
      <c r="H691" t="s">
        <v>211</v>
      </c>
      <c r="I691">
        <v>5.59</v>
      </c>
      <c r="J691" t="s">
        <v>105</v>
      </c>
      <c r="K691" s="79">
        <v>2.2499999999999999E-2</v>
      </c>
      <c r="L691" s="79">
        <v>0</v>
      </c>
      <c r="M691" s="78">
        <v>120000</v>
      </c>
      <c r="N691" s="78">
        <v>107.73831461164417</v>
      </c>
      <c r="O691" s="78">
        <v>129.28597753397301</v>
      </c>
      <c r="P691" s="79">
        <v>6.9999999999999999E-4</v>
      </c>
      <c r="Q691" s="79">
        <v>0</v>
      </c>
    </row>
    <row r="692" spans="2:17">
      <c r="B692" t="s">
        <v>4463</v>
      </c>
      <c r="C692" t="s">
        <v>3245</v>
      </c>
      <c r="D692" t="s">
        <v>4464</v>
      </c>
      <c r="E692" t="s">
        <v>3246</v>
      </c>
      <c r="F692" t="s">
        <v>457</v>
      </c>
      <c r="G692" t="s">
        <v>294</v>
      </c>
      <c r="H692" t="s">
        <v>211</v>
      </c>
      <c r="I692">
        <v>4.6900000000000004</v>
      </c>
      <c r="J692" t="s">
        <v>105</v>
      </c>
      <c r="K692" s="79">
        <v>2.2499999999999999E-2</v>
      </c>
      <c r="L692" s="79">
        <v>0</v>
      </c>
      <c r="M692" s="78">
        <v>17500</v>
      </c>
      <c r="N692" s="78">
        <v>106.47525073277657</v>
      </c>
      <c r="O692" s="78">
        <v>18.6331688782359</v>
      </c>
      <c r="P692" s="79">
        <v>1E-4</v>
      </c>
      <c r="Q692" s="79">
        <v>0</v>
      </c>
    </row>
    <row r="693" spans="2:17">
      <c r="B693" t="s">
        <v>4463</v>
      </c>
      <c r="C693" t="s">
        <v>3245</v>
      </c>
      <c r="D693" t="s">
        <v>4465</v>
      </c>
      <c r="E693" t="s">
        <v>3246</v>
      </c>
      <c r="F693" t="s">
        <v>457</v>
      </c>
      <c r="G693" t="s">
        <v>294</v>
      </c>
      <c r="H693" t="s">
        <v>211</v>
      </c>
      <c r="I693">
        <v>4.6900000000000004</v>
      </c>
      <c r="J693" t="s">
        <v>105</v>
      </c>
      <c r="K693" s="79">
        <v>2.2499999999999999E-2</v>
      </c>
      <c r="L693" s="79">
        <v>0</v>
      </c>
      <c r="M693" s="78">
        <v>17500</v>
      </c>
      <c r="N693" s="78">
        <v>106.47525073277657</v>
      </c>
      <c r="O693" s="78">
        <v>18.6331688782359</v>
      </c>
      <c r="P693" s="79">
        <v>1E-4</v>
      </c>
      <c r="Q693" s="79">
        <v>0</v>
      </c>
    </row>
    <row r="694" spans="2:17">
      <c r="B694" t="s">
        <v>4466</v>
      </c>
      <c r="C694" t="s">
        <v>3245</v>
      </c>
      <c r="D694" t="s">
        <v>4467</v>
      </c>
      <c r="E694" t="s">
        <v>3246</v>
      </c>
      <c r="F694" t="s">
        <v>457</v>
      </c>
      <c r="G694" t="s">
        <v>294</v>
      </c>
      <c r="H694" t="s">
        <v>211</v>
      </c>
      <c r="I694">
        <v>2.9</v>
      </c>
      <c r="J694" t="s">
        <v>105</v>
      </c>
      <c r="K694" s="79">
        <v>2.2499999999999999E-2</v>
      </c>
      <c r="L694" s="79">
        <v>0</v>
      </c>
      <c r="M694" s="78">
        <v>50000</v>
      </c>
      <c r="N694" s="78">
        <v>103.9506107053724</v>
      </c>
      <c r="O694" s="78">
        <v>51.975305352686199</v>
      </c>
      <c r="P694" s="79">
        <v>2.9999999999999997E-4</v>
      </c>
      <c r="Q694" s="79">
        <v>0</v>
      </c>
    </row>
    <row r="695" spans="2:17">
      <c r="B695" t="s">
        <v>4468</v>
      </c>
      <c r="C695" t="s">
        <v>3245</v>
      </c>
      <c r="D695" t="s">
        <v>4469</v>
      </c>
      <c r="E695" t="s">
        <v>3246</v>
      </c>
      <c r="F695" t="s">
        <v>457</v>
      </c>
      <c r="G695" t="s">
        <v>294</v>
      </c>
      <c r="H695" t="s">
        <v>211</v>
      </c>
      <c r="I695">
        <v>5.59</v>
      </c>
      <c r="J695" t="s">
        <v>105</v>
      </c>
      <c r="K695" s="79">
        <v>2.2499999999999999E-2</v>
      </c>
      <c r="L695" s="79">
        <v>0</v>
      </c>
      <c r="M695" s="78">
        <v>200000</v>
      </c>
      <c r="N695" s="78">
        <v>107.7383146116445</v>
      </c>
      <c r="O695" s="78">
        <v>215.476629223289</v>
      </c>
      <c r="P695" s="79">
        <v>1.1999999999999999E-3</v>
      </c>
      <c r="Q695" s="79">
        <v>0</v>
      </c>
    </row>
    <row r="696" spans="2:17">
      <c r="B696" t="s">
        <v>4470</v>
      </c>
      <c r="C696" t="s">
        <v>3245</v>
      </c>
      <c r="D696" t="s">
        <v>4471</v>
      </c>
      <c r="E696" t="s">
        <v>3246</v>
      </c>
      <c r="F696" t="s">
        <v>457</v>
      </c>
      <c r="G696" t="s">
        <v>294</v>
      </c>
      <c r="H696" t="s">
        <v>211</v>
      </c>
      <c r="I696">
        <v>2.85</v>
      </c>
      <c r="J696" t="s">
        <v>105</v>
      </c>
      <c r="K696" s="79">
        <v>2.2499999999999999E-2</v>
      </c>
      <c r="L696" s="79">
        <v>0</v>
      </c>
      <c r="M696" s="78">
        <v>227744</v>
      </c>
      <c r="N696" s="78">
        <v>103.91531383615857</v>
      </c>
      <c r="O696" s="78">
        <v>236.660892343021</v>
      </c>
      <c r="P696" s="79">
        <v>1.2999999999999999E-3</v>
      </c>
      <c r="Q696" s="79">
        <v>0</v>
      </c>
    </row>
    <row r="697" spans="2:17">
      <c r="B697" t="s">
        <v>4472</v>
      </c>
      <c r="C697" t="s">
        <v>3245</v>
      </c>
      <c r="D697" t="s">
        <v>4473</v>
      </c>
      <c r="E697" t="s">
        <v>3246</v>
      </c>
      <c r="F697" t="s">
        <v>457</v>
      </c>
      <c r="G697" t="s">
        <v>558</v>
      </c>
      <c r="H697" t="s">
        <v>211</v>
      </c>
      <c r="I697">
        <v>1.34</v>
      </c>
      <c r="J697" t="s">
        <v>105</v>
      </c>
      <c r="K697" s="79">
        <v>2.2499999999999999E-2</v>
      </c>
      <c r="L697" s="79">
        <v>0</v>
      </c>
      <c r="M697" s="78">
        <v>25000</v>
      </c>
      <c r="N697" s="78">
        <v>101.843254678904</v>
      </c>
      <c r="O697" s="78">
        <v>25.460813669726001</v>
      </c>
      <c r="P697" s="79">
        <v>1E-4</v>
      </c>
      <c r="Q697" s="79">
        <v>0</v>
      </c>
    </row>
    <row r="698" spans="2:17">
      <c r="B698" t="s">
        <v>4472</v>
      </c>
      <c r="C698" t="s">
        <v>3245</v>
      </c>
      <c r="D698" t="s">
        <v>4474</v>
      </c>
      <c r="E698" t="s">
        <v>3246</v>
      </c>
      <c r="F698" t="s">
        <v>457</v>
      </c>
      <c r="G698" t="s">
        <v>558</v>
      </c>
      <c r="H698" t="s">
        <v>211</v>
      </c>
      <c r="I698">
        <v>1.34</v>
      </c>
      <c r="J698" t="s">
        <v>105</v>
      </c>
      <c r="K698" s="79">
        <v>2.2499999999999999E-2</v>
      </c>
      <c r="L698" s="79">
        <v>0</v>
      </c>
      <c r="M698" s="78">
        <v>25000</v>
      </c>
      <c r="N698" s="78">
        <v>101.843254678904</v>
      </c>
      <c r="O698" s="78">
        <v>25.460813669726001</v>
      </c>
      <c r="P698" s="79">
        <v>1E-4</v>
      </c>
      <c r="Q698" s="79">
        <v>0</v>
      </c>
    </row>
    <row r="699" spans="2:17">
      <c r="B699" t="s">
        <v>4475</v>
      </c>
      <c r="C699" t="s">
        <v>3245</v>
      </c>
      <c r="D699" t="s">
        <v>4476</v>
      </c>
      <c r="E699" t="s">
        <v>3246</v>
      </c>
      <c r="F699" t="s">
        <v>457</v>
      </c>
      <c r="G699" t="s">
        <v>835</v>
      </c>
      <c r="H699" t="s">
        <v>211</v>
      </c>
      <c r="I699">
        <v>5.59</v>
      </c>
      <c r="J699" t="s">
        <v>105</v>
      </c>
      <c r="K699" s="79">
        <v>2.2499999999999999E-2</v>
      </c>
      <c r="L699" s="79">
        <v>0</v>
      </c>
      <c r="M699" s="78">
        <v>41000</v>
      </c>
      <c r="N699" s="78">
        <v>107.7198261661439</v>
      </c>
      <c r="O699" s="78">
        <v>44.165128728119001</v>
      </c>
      <c r="P699" s="79">
        <v>2.0000000000000001E-4</v>
      </c>
      <c r="Q699" s="79">
        <v>0</v>
      </c>
    </row>
    <row r="700" spans="2:17">
      <c r="B700" t="s">
        <v>4475</v>
      </c>
      <c r="C700" t="s">
        <v>3245</v>
      </c>
      <c r="D700" t="s">
        <v>4477</v>
      </c>
      <c r="E700" t="s">
        <v>3246</v>
      </c>
      <c r="F700" t="s">
        <v>457</v>
      </c>
      <c r="G700" t="s">
        <v>835</v>
      </c>
      <c r="H700" t="s">
        <v>211</v>
      </c>
      <c r="I700">
        <v>5.59</v>
      </c>
      <c r="J700" t="s">
        <v>105</v>
      </c>
      <c r="K700" s="79">
        <v>2.2499999999999999E-2</v>
      </c>
      <c r="L700" s="79">
        <v>0</v>
      </c>
      <c r="M700" s="78">
        <v>41000</v>
      </c>
      <c r="N700" s="78">
        <v>107.7198261661439</v>
      </c>
      <c r="O700" s="78">
        <v>44.165128728119001</v>
      </c>
      <c r="P700" s="79">
        <v>2.0000000000000001E-4</v>
      </c>
      <c r="Q700" s="79">
        <v>0</v>
      </c>
    </row>
    <row r="701" spans="2:17">
      <c r="B701" t="s">
        <v>4478</v>
      </c>
      <c r="C701" t="s">
        <v>3245</v>
      </c>
      <c r="D701" t="s">
        <v>4479</v>
      </c>
      <c r="E701" t="s">
        <v>3246</v>
      </c>
      <c r="F701" t="s">
        <v>457</v>
      </c>
      <c r="G701" t="s">
        <v>835</v>
      </c>
      <c r="H701" t="s">
        <v>211</v>
      </c>
      <c r="I701">
        <v>5.59</v>
      </c>
      <c r="J701" t="s">
        <v>105</v>
      </c>
      <c r="K701" s="79">
        <v>2.2499999999999999E-2</v>
      </c>
      <c r="L701" s="79">
        <v>0</v>
      </c>
      <c r="M701" s="78">
        <v>362000</v>
      </c>
      <c r="N701" s="78">
        <v>107.71982616614392</v>
      </c>
      <c r="O701" s="78">
        <v>389.94577072144102</v>
      </c>
      <c r="P701" s="79">
        <v>2.2000000000000001E-3</v>
      </c>
      <c r="Q701" s="79">
        <v>0</v>
      </c>
    </row>
    <row r="702" spans="2:17">
      <c r="B702" t="s">
        <v>4480</v>
      </c>
      <c r="C702" t="s">
        <v>3245</v>
      </c>
      <c r="D702" t="s">
        <v>4481</v>
      </c>
      <c r="E702" t="s">
        <v>3246</v>
      </c>
      <c r="F702" t="s">
        <v>457</v>
      </c>
      <c r="G702" t="s">
        <v>1093</v>
      </c>
      <c r="H702" t="s">
        <v>211</v>
      </c>
      <c r="I702">
        <v>3.78</v>
      </c>
      <c r="J702" t="s">
        <v>105</v>
      </c>
      <c r="K702" s="79">
        <v>2.2499999999999999E-2</v>
      </c>
      <c r="L702" s="79">
        <v>0</v>
      </c>
      <c r="M702" s="78">
        <v>300000</v>
      </c>
      <c r="N702" s="78">
        <v>105.177577930917</v>
      </c>
      <c r="O702" s="78">
        <v>315.532733792751</v>
      </c>
      <c r="P702" s="79">
        <v>1.6999999999999999E-3</v>
      </c>
      <c r="Q702" s="79">
        <v>0</v>
      </c>
    </row>
    <row r="703" spans="2:17">
      <c r="B703" t="s">
        <v>4482</v>
      </c>
      <c r="C703" t="s">
        <v>3245</v>
      </c>
      <c r="D703" t="s">
        <v>4483</v>
      </c>
      <c r="E703" t="s">
        <v>3246</v>
      </c>
      <c r="F703" t="s">
        <v>457</v>
      </c>
      <c r="G703" t="s">
        <v>308</v>
      </c>
      <c r="H703" t="s">
        <v>211</v>
      </c>
      <c r="I703">
        <v>2.85</v>
      </c>
      <c r="J703" t="s">
        <v>105</v>
      </c>
      <c r="K703" s="79">
        <v>2.2499999999999999E-2</v>
      </c>
      <c r="L703" s="79">
        <v>0</v>
      </c>
      <c r="M703" s="78">
        <v>2100000</v>
      </c>
      <c r="N703" s="78">
        <v>103.87217415914571</v>
      </c>
      <c r="O703" s="78">
        <v>2181.3156573420601</v>
      </c>
      <c r="P703" s="79">
        <v>1.2E-2</v>
      </c>
      <c r="Q703" s="79">
        <v>1E-4</v>
      </c>
    </row>
    <row r="704" spans="2:17">
      <c r="B704" t="s">
        <v>4484</v>
      </c>
      <c r="C704" t="s">
        <v>3245</v>
      </c>
      <c r="D704" t="s">
        <v>4485</v>
      </c>
      <c r="E704" t="s">
        <v>3246</v>
      </c>
      <c r="F704" t="s">
        <v>457</v>
      </c>
      <c r="G704" t="s">
        <v>308</v>
      </c>
      <c r="H704" t="s">
        <v>211</v>
      </c>
      <c r="I704">
        <v>5.52</v>
      </c>
      <c r="J704" t="s">
        <v>105</v>
      </c>
      <c r="K704" s="79">
        <v>2.2499999999999999E-2</v>
      </c>
      <c r="L704" s="79">
        <v>0</v>
      </c>
      <c r="M704" s="78">
        <v>99000</v>
      </c>
      <c r="N704" s="78">
        <v>107.59177091523435</v>
      </c>
      <c r="O704" s="78">
        <v>106.515853206082</v>
      </c>
      <c r="P704" s="79">
        <v>5.9999999999999995E-4</v>
      </c>
      <c r="Q704" s="79">
        <v>0</v>
      </c>
    </row>
    <row r="705" spans="2:17">
      <c r="B705" t="s">
        <v>4486</v>
      </c>
      <c r="C705" t="s">
        <v>3245</v>
      </c>
      <c r="D705" t="s">
        <v>4487</v>
      </c>
      <c r="E705" t="s">
        <v>3246</v>
      </c>
      <c r="F705" t="s">
        <v>457</v>
      </c>
      <c r="G705" t="s">
        <v>308</v>
      </c>
      <c r="H705" t="s">
        <v>211</v>
      </c>
      <c r="I705">
        <v>5.59</v>
      </c>
      <c r="J705" t="s">
        <v>105</v>
      </c>
      <c r="K705" s="79">
        <v>2.2499999999999999E-2</v>
      </c>
      <c r="L705" s="79">
        <v>0</v>
      </c>
      <c r="M705" s="78">
        <v>73500</v>
      </c>
      <c r="N705" s="78">
        <v>107.69517493463184</v>
      </c>
      <c r="O705" s="78">
        <v>79.155953576954403</v>
      </c>
      <c r="P705" s="79">
        <v>4.0000000000000002E-4</v>
      </c>
      <c r="Q705" s="79">
        <v>0</v>
      </c>
    </row>
    <row r="706" spans="2:17">
      <c r="B706" t="s">
        <v>4486</v>
      </c>
      <c r="C706" t="s">
        <v>3245</v>
      </c>
      <c r="D706" t="s">
        <v>4488</v>
      </c>
      <c r="E706" t="s">
        <v>3246</v>
      </c>
      <c r="F706" t="s">
        <v>457</v>
      </c>
      <c r="G706" t="s">
        <v>308</v>
      </c>
      <c r="H706" t="s">
        <v>211</v>
      </c>
      <c r="I706">
        <v>5.59</v>
      </c>
      <c r="J706" t="s">
        <v>105</v>
      </c>
      <c r="K706" s="79">
        <v>2.2499999999999999E-2</v>
      </c>
      <c r="L706" s="79">
        <v>0</v>
      </c>
      <c r="M706" s="78">
        <v>73500</v>
      </c>
      <c r="N706" s="78">
        <v>107.69517493463184</v>
      </c>
      <c r="O706" s="78">
        <v>79.155953576954403</v>
      </c>
      <c r="P706" s="79">
        <v>4.0000000000000002E-4</v>
      </c>
      <c r="Q706" s="79">
        <v>0</v>
      </c>
    </row>
    <row r="707" spans="2:17">
      <c r="B707" t="s">
        <v>4486</v>
      </c>
      <c r="C707" t="s">
        <v>3245</v>
      </c>
      <c r="D707" t="s">
        <v>4489</v>
      </c>
      <c r="E707" t="s">
        <v>3246</v>
      </c>
      <c r="F707" t="s">
        <v>457</v>
      </c>
      <c r="G707" t="s">
        <v>308</v>
      </c>
      <c r="H707" t="s">
        <v>211</v>
      </c>
      <c r="I707">
        <v>5.59</v>
      </c>
      <c r="J707" t="s">
        <v>105</v>
      </c>
      <c r="K707" s="79">
        <v>2.2499999999999999E-2</v>
      </c>
      <c r="L707" s="79">
        <v>0</v>
      </c>
      <c r="M707" s="78">
        <v>80500</v>
      </c>
      <c r="N707" s="78">
        <v>107.69517493463192</v>
      </c>
      <c r="O707" s="78">
        <v>86.694615822378694</v>
      </c>
      <c r="P707" s="79">
        <v>5.0000000000000001E-4</v>
      </c>
      <c r="Q707" s="79">
        <v>0</v>
      </c>
    </row>
    <row r="708" spans="2:17">
      <c r="B708" t="s">
        <v>4486</v>
      </c>
      <c r="C708" t="s">
        <v>3245</v>
      </c>
      <c r="D708" t="s">
        <v>4490</v>
      </c>
      <c r="E708" t="s">
        <v>3246</v>
      </c>
      <c r="F708" t="s">
        <v>457</v>
      </c>
      <c r="G708" t="s">
        <v>308</v>
      </c>
      <c r="H708" t="s">
        <v>211</v>
      </c>
      <c r="I708">
        <v>5.59</v>
      </c>
      <c r="J708" t="s">
        <v>105</v>
      </c>
      <c r="K708" s="79">
        <v>2.2499999999999999E-2</v>
      </c>
      <c r="L708" s="79">
        <v>0</v>
      </c>
      <c r="M708" s="78">
        <v>80500</v>
      </c>
      <c r="N708" s="78">
        <v>107.69517493463192</v>
      </c>
      <c r="O708" s="78">
        <v>86.694615822378694</v>
      </c>
      <c r="P708" s="79">
        <v>5.0000000000000001E-4</v>
      </c>
      <c r="Q708" s="79">
        <v>0</v>
      </c>
    </row>
    <row r="709" spans="2:17">
      <c r="B709" t="s">
        <v>4491</v>
      </c>
      <c r="C709" t="s">
        <v>3245</v>
      </c>
      <c r="D709" t="s">
        <v>4492</v>
      </c>
      <c r="E709" t="s">
        <v>3246</v>
      </c>
      <c r="F709" t="s">
        <v>457</v>
      </c>
      <c r="G709" t="s">
        <v>308</v>
      </c>
      <c r="H709" t="s">
        <v>211</v>
      </c>
      <c r="I709">
        <v>5.59</v>
      </c>
      <c r="J709" t="s">
        <v>105</v>
      </c>
      <c r="K709" s="79">
        <v>2.2499999999999999E-2</v>
      </c>
      <c r="L709" s="79">
        <v>0</v>
      </c>
      <c r="M709" s="78">
        <v>109000</v>
      </c>
      <c r="N709" s="78">
        <v>107.69517493463211</v>
      </c>
      <c r="O709" s="78">
        <v>117.387740678749</v>
      </c>
      <c r="P709" s="79">
        <v>5.9999999999999995E-4</v>
      </c>
      <c r="Q709" s="79">
        <v>0</v>
      </c>
    </row>
    <row r="710" spans="2:17">
      <c r="B710" t="s">
        <v>4493</v>
      </c>
      <c r="C710" t="s">
        <v>3245</v>
      </c>
      <c r="D710" t="s">
        <v>4494</v>
      </c>
      <c r="E710" t="s">
        <v>3246</v>
      </c>
      <c r="F710" t="s">
        <v>457</v>
      </c>
      <c r="G710" t="s">
        <v>308</v>
      </c>
      <c r="H710" t="s">
        <v>211</v>
      </c>
      <c r="I710">
        <v>5.59</v>
      </c>
      <c r="J710" t="s">
        <v>105</v>
      </c>
      <c r="K710" s="79">
        <v>2.2499999999999999E-2</v>
      </c>
      <c r="L710" s="79">
        <v>0</v>
      </c>
      <c r="M710" s="78">
        <v>99999</v>
      </c>
      <c r="N710" s="78">
        <v>107.69517493463235</v>
      </c>
      <c r="O710" s="78">
        <v>107.69409798288299</v>
      </c>
      <c r="P710" s="79">
        <v>5.9999999999999995E-4</v>
      </c>
      <c r="Q710" s="79">
        <v>0</v>
      </c>
    </row>
    <row r="711" spans="2:17">
      <c r="B711" t="s">
        <v>4495</v>
      </c>
      <c r="C711" t="s">
        <v>3245</v>
      </c>
      <c r="D711" t="s">
        <v>4496</v>
      </c>
      <c r="E711" t="s">
        <v>3246</v>
      </c>
      <c r="F711" t="s">
        <v>457</v>
      </c>
      <c r="G711" t="s">
        <v>308</v>
      </c>
      <c r="H711" t="s">
        <v>211</v>
      </c>
      <c r="I711">
        <v>5.59</v>
      </c>
      <c r="J711" t="s">
        <v>105</v>
      </c>
      <c r="K711" s="79">
        <v>2.2499999999999999E-2</v>
      </c>
      <c r="L711" s="79">
        <v>0</v>
      </c>
      <c r="M711" s="78">
        <v>99900</v>
      </c>
      <c r="N711" s="78">
        <v>107.69517493463164</v>
      </c>
      <c r="O711" s="78">
        <v>107.587479759697</v>
      </c>
      <c r="P711" s="79">
        <v>5.9999999999999995E-4</v>
      </c>
      <c r="Q711" s="79">
        <v>0</v>
      </c>
    </row>
    <row r="712" spans="2:17">
      <c r="B712" t="s">
        <v>4497</v>
      </c>
      <c r="C712" t="s">
        <v>3245</v>
      </c>
      <c r="D712" t="s">
        <v>4498</v>
      </c>
      <c r="E712" t="s">
        <v>3246</v>
      </c>
      <c r="F712" t="s">
        <v>457</v>
      </c>
      <c r="G712" t="s">
        <v>4499</v>
      </c>
      <c r="H712" t="s">
        <v>211</v>
      </c>
      <c r="I712" s="78">
        <v>1.37</v>
      </c>
      <c r="J712" t="s">
        <v>105</v>
      </c>
      <c r="K712" s="79">
        <v>5.8000000000000003E-2</v>
      </c>
      <c r="L712" s="79">
        <v>-2.5000000000000001E-3</v>
      </c>
      <c r="M712" s="78">
        <v>403583.28</v>
      </c>
      <c r="N712" s="78">
        <v>110.50490376590601</v>
      </c>
      <c r="O712" s="78">
        <v>445.97931517928703</v>
      </c>
      <c r="P712" s="79">
        <v>2.5000000000000001E-3</v>
      </c>
      <c r="Q712" s="79">
        <v>0</v>
      </c>
    </row>
    <row r="713" spans="2:17">
      <c r="B713" t="s">
        <v>4497</v>
      </c>
      <c r="C713" t="s">
        <v>3245</v>
      </c>
      <c r="D713" t="s">
        <v>4498</v>
      </c>
      <c r="E713" t="s">
        <v>3246</v>
      </c>
      <c r="F713" t="s">
        <v>457</v>
      </c>
      <c r="G713" t="s">
        <v>4500</v>
      </c>
      <c r="H713" t="s">
        <v>211</v>
      </c>
      <c r="I713" s="78">
        <v>1.41</v>
      </c>
      <c r="J713" t="s">
        <v>105</v>
      </c>
      <c r="K713" s="79">
        <v>5.8000000000000003E-2</v>
      </c>
      <c r="L713" s="79">
        <v>-2.5000000000000001E-3</v>
      </c>
      <c r="M713" s="78">
        <v>41975.62</v>
      </c>
      <c r="N713" s="78">
        <v>110.77996259184522</v>
      </c>
      <c r="O713" s="78">
        <v>46.500576133695098</v>
      </c>
      <c r="P713" s="79">
        <v>2.9999999999999997E-4</v>
      </c>
      <c r="Q713" s="79">
        <v>0</v>
      </c>
    </row>
    <row r="714" spans="2:17">
      <c r="B714" t="s">
        <v>4497</v>
      </c>
      <c r="C714" t="s">
        <v>3245</v>
      </c>
      <c r="D714" t="s">
        <v>4498</v>
      </c>
      <c r="E714" t="s">
        <v>3246</v>
      </c>
      <c r="F714" t="s">
        <v>457</v>
      </c>
      <c r="G714" t="s">
        <v>4501</v>
      </c>
      <c r="H714" t="s">
        <v>211</v>
      </c>
      <c r="I714" s="78">
        <v>2</v>
      </c>
      <c r="J714" t="s">
        <v>105</v>
      </c>
      <c r="K714" s="79">
        <v>5.8000000000000003E-2</v>
      </c>
      <c r="L714" s="79">
        <v>-2.5000000000000001E-3</v>
      </c>
      <c r="M714" s="78">
        <v>44701.29</v>
      </c>
      <c r="N714" s="78">
        <v>114.62938465159618</v>
      </c>
      <c r="O714" s="78">
        <v>51.2408136583255</v>
      </c>
      <c r="P714" s="79">
        <v>2.9999999999999997E-4</v>
      </c>
      <c r="Q714" s="79">
        <v>0</v>
      </c>
    </row>
    <row r="715" spans="2:17">
      <c r="B715" t="s">
        <v>4497</v>
      </c>
      <c r="C715" t="s">
        <v>3245</v>
      </c>
      <c r="D715" t="s">
        <v>4498</v>
      </c>
      <c r="E715" t="s">
        <v>3246</v>
      </c>
      <c r="F715" t="s">
        <v>457</v>
      </c>
      <c r="G715" t="s">
        <v>4502</v>
      </c>
      <c r="H715" t="s">
        <v>211</v>
      </c>
      <c r="I715" s="78">
        <v>2</v>
      </c>
      <c r="J715" t="s">
        <v>105</v>
      </c>
      <c r="K715" s="79">
        <v>5.8000000000000003E-2</v>
      </c>
      <c r="L715" s="79">
        <v>-2.5000000000000001E-3</v>
      </c>
      <c r="M715" s="78">
        <v>144388.29999999999</v>
      </c>
      <c r="N715" s="78">
        <v>114.62938436590569</v>
      </c>
      <c r="O715" s="78">
        <v>165.51141938639699</v>
      </c>
      <c r="P715" s="79">
        <v>8.9999999999999998E-4</v>
      </c>
      <c r="Q715" s="79">
        <v>0</v>
      </c>
    </row>
    <row r="716" spans="2:17">
      <c r="B716" t="s">
        <v>4497</v>
      </c>
      <c r="C716" t="s">
        <v>3245</v>
      </c>
      <c r="D716" t="s">
        <v>4498</v>
      </c>
      <c r="E716" t="s">
        <v>3246</v>
      </c>
      <c r="F716" t="s">
        <v>457</v>
      </c>
      <c r="G716" t="s">
        <v>4503</v>
      </c>
      <c r="H716" t="s">
        <v>211</v>
      </c>
      <c r="I716" s="78">
        <v>1.62</v>
      </c>
      <c r="J716" t="s">
        <v>105</v>
      </c>
      <c r="K716" s="79">
        <v>5.8000000000000003E-2</v>
      </c>
      <c r="L716" s="79">
        <v>-2.5999999999999999E-3</v>
      </c>
      <c r="M716" s="78">
        <v>272287.82</v>
      </c>
      <c r="N716" s="78">
        <v>112.26666278736448</v>
      </c>
      <c r="O716" s="78">
        <v>305.68844869046598</v>
      </c>
      <c r="P716" s="79">
        <v>1.6999999999999999E-3</v>
      </c>
      <c r="Q716" s="79">
        <v>0</v>
      </c>
    </row>
    <row r="717" spans="2:17">
      <c r="B717" t="s">
        <v>4497</v>
      </c>
      <c r="C717" t="s">
        <v>3245</v>
      </c>
      <c r="D717" t="s">
        <v>4498</v>
      </c>
      <c r="E717" t="s">
        <v>3246</v>
      </c>
      <c r="F717" t="s">
        <v>457</v>
      </c>
      <c r="G717" t="s">
        <v>807</v>
      </c>
      <c r="H717" t="s">
        <v>211</v>
      </c>
      <c r="I717" s="78">
        <v>1.75</v>
      </c>
      <c r="J717" t="s">
        <v>105</v>
      </c>
      <c r="K717" s="79">
        <v>5.8000000000000003E-2</v>
      </c>
      <c r="L717" s="79">
        <v>-2.5999999999999999E-3</v>
      </c>
      <c r="M717" s="78">
        <v>279810.71000000002</v>
      </c>
      <c r="N717" s="78">
        <v>112.19352993842445</v>
      </c>
      <c r="O717" s="78">
        <v>313.92951269476799</v>
      </c>
      <c r="P717" s="79">
        <v>1.6999999999999999E-3</v>
      </c>
      <c r="Q717" s="79">
        <v>0</v>
      </c>
    </row>
    <row r="718" spans="2:17">
      <c r="B718" t="s">
        <v>4497</v>
      </c>
      <c r="C718" t="s">
        <v>3245</v>
      </c>
      <c r="D718" t="s">
        <v>4498</v>
      </c>
      <c r="E718" t="s">
        <v>3246</v>
      </c>
      <c r="F718" t="s">
        <v>457</v>
      </c>
      <c r="G718" t="s">
        <v>1780</v>
      </c>
      <c r="H718" t="s">
        <v>211</v>
      </c>
      <c r="I718" s="78">
        <v>1.33</v>
      </c>
      <c r="J718" t="s">
        <v>105</v>
      </c>
      <c r="K718" s="79">
        <v>5.8000000000000003E-2</v>
      </c>
      <c r="L718" s="79">
        <v>-2.5000000000000001E-3</v>
      </c>
      <c r="M718" s="78">
        <v>212190.16</v>
      </c>
      <c r="N718" s="78">
        <v>109.4639613036349</v>
      </c>
      <c r="O718" s="78">
        <v>232.27175463252101</v>
      </c>
      <c r="P718" s="79">
        <v>1.2999999999999999E-3</v>
      </c>
      <c r="Q718" s="79">
        <v>0</v>
      </c>
    </row>
    <row r="719" spans="2:17">
      <c r="B719" t="s">
        <v>4497</v>
      </c>
      <c r="C719" t="s">
        <v>3245</v>
      </c>
      <c r="D719" t="s">
        <v>4498</v>
      </c>
      <c r="E719" t="s">
        <v>3246</v>
      </c>
      <c r="F719" t="s">
        <v>457</v>
      </c>
      <c r="G719" t="s">
        <v>4504</v>
      </c>
      <c r="H719" t="s">
        <v>211</v>
      </c>
      <c r="I719" s="78">
        <v>1.41</v>
      </c>
      <c r="J719" t="s">
        <v>105</v>
      </c>
      <c r="K719" s="79">
        <v>5.8000000000000003E-2</v>
      </c>
      <c r="L719" s="79">
        <v>-2.5000000000000001E-3</v>
      </c>
      <c r="M719" s="78">
        <v>81505.509999999995</v>
      </c>
      <c r="N719" s="78">
        <v>110.00989391190411</v>
      </c>
      <c r="O719" s="78">
        <v>89.664125083356396</v>
      </c>
      <c r="P719" s="79">
        <v>5.0000000000000001E-4</v>
      </c>
      <c r="Q719" s="79">
        <v>0</v>
      </c>
    </row>
    <row r="720" spans="2:17">
      <c r="B720" t="s">
        <v>4497</v>
      </c>
      <c r="C720" t="s">
        <v>3245</v>
      </c>
      <c r="D720" t="s">
        <v>4498</v>
      </c>
      <c r="E720" t="s">
        <v>3246</v>
      </c>
      <c r="F720" t="s">
        <v>457</v>
      </c>
      <c r="G720" t="s">
        <v>4505</v>
      </c>
      <c r="H720" t="s">
        <v>211</v>
      </c>
      <c r="I720" s="78">
        <v>1.45</v>
      </c>
      <c r="J720" t="s">
        <v>105</v>
      </c>
      <c r="K720" s="79">
        <v>5.8000000000000003E-2</v>
      </c>
      <c r="L720" s="79">
        <v>-2.5000000000000001E-3</v>
      </c>
      <c r="M720" s="78">
        <v>106332.05</v>
      </c>
      <c r="N720" s="78">
        <v>109.5220596227478</v>
      </c>
      <c r="O720" s="78">
        <v>116.45705119909</v>
      </c>
      <c r="P720" s="79">
        <v>5.9999999999999995E-4</v>
      </c>
      <c r="Q720" s="79">
        <v>0</v>
      </c>
    </row>
    <row r="721" spans="2:17">
      <c r="B721" t="s">
        <v>4497</v>
      </c>
      <c r="C721" t="s">
        <v>3245</v>
      </c>
      <c r="D721" t="s">
        <v>4498</v>
      </c>
      <c r="E721" t="s">
        <v>3246</v>
      </c>
      <c r="F721" t="s">
        <v>457</v>
      </c>
      <c r="G721" t="s">
        <v>3670</v>
      </c>
      <c r="H721" t="s">
        <v>211</v>
      </c>
      <c r="I721" s="78">
        <v>1.5</v>
      </c>
      <c r="J721" t="s">
        <v>105</v>
      </c>
      <c r="K721" s="79">
        <v>5.8000000000000003E-2</v>
      </c>
      <c r="L721" s="79">
        <v>-2.5000000000000001E-3</v>
      </c>
      <c r="M721" s="78">
        <v>106707.69</v>
      </c>
      <c r="N721" s="78">
        <v>109.68456972585669</v>
      </c>
      <c r="O721" s="78">
        <v>117.041870640901</v>
      </c>
      <c r="P721" s="79">
        <v>5.9999999999999995E-4</v>
      </c>
      <c r="Q721" s="79">
        <v>0</v>
      </c>
    </row>
    <row r="722" spans="2:17">
      <c r="B722" t="s">
        <v>4497</v>
      </c>
      <c r="C722" t="s">
        <v>3245</v>
      </c>
      <c r="D722" t="s">
        <v>4498</v>
      </c>
      <c r="E722" t="s">
        <v>3246</v>
      </c>
      <c r="F722" t="s">
        <v>457</v>
      </c>
      <c r="G722" t="s">
        <v>4506</v>
      </c>
      <c r="H722" t="s">
        <v>211</v>
      </c>
      <c r="I722" s="78">
        <v>2.21</v>
      </c>
      <c r="J722" t="s">
        <v>105</v>
      </c>
      <c r="K722" s="79">
        <v>5.8000000000000003E-2</v>
      </c>
      <c r="L722" s="79">
        <v>-2.3999999999999998E-3</v>
      </c>
      <c r="M722" s="78">
        <v>215347.94</v>
      </c>
      <c r="N722" s="78">
        <v>114.06066366168582</v>
      </c>
      <c r="O722" s="78">
        <v>245.627289545769</v>
      </c>
      <c r="P722" s="79">
        <v>1.4E-3</v>
      </c>
      <c r="Q722" s="79">
        <v>0</v>
      </c>
    </row>
    <row r="723" spans="2:17">
      <c r="B723" t="s">
        <v>4497</v>
      </c>
      <c r="C723" t="s">
        <v>3245</v>
      </c>
      <c r="D723" t="s">
        <v>4498</v>
      </c>
      <c r="E723" t="s">
        <v>3246</v>
      </c>
      <c r="F723" t="s">
        <v>457</v>
      </c>
      <c r="G723" t="s">
        <v>4507</v>
      </c>
      <c r="H723" t="s">
        <v>211</v>
      </c>
      <c r="I723" s="78">
        <v>2.25</v>
      </c>
      <c r="J723" t="s">
        <v>105</v>
      </c>
      <c r="K723" s="79">
        <v>5.8000000000000003E-2</v>
      </c>
      <c r="L723" s="79">
        <v>-2.3999999999999998E-3</v>
      </c>
      <c r="M723" s="78">
        <v>46560.18</v>
      </c>
      <c r="N723" s="78">
        <v>113.99194625746421</v>
      </c>
      <c r="O723" s="78">
        <v>53.074855362978603</v>
      </c>
      <c r="P723" s="79">
        <v>2.9999999999999997E-4</v>
      </c>
      <c r="Q723" s="79">
        <v>0</v>
      </c>
    </row>
    <row r="724" spans="2:17">
      <c r="B724" t="s">
        <v>4497</v>
      </c>
      <c r="C724" t="s">
        <v>3245</v>
      </c>
      <c r="D724" t="s">
        <v>4498</v>
      </c>
      <c r="E724" t="s">
        <v>3246</v>
      </c>
      <c r="F724" t="s">
        <v>457</v>
      </c>
      <c r="G724" t="s">
        <v>761</v>
      </c>
      <c r="H724" t="s">
        <v>211</v>
      </c>
      <c r="I724" s="78">
        <v>2.33</v>
      </c>
      <c r="J724" t="s">
        <v>105</v>
      </c>
      <c r="K724" s="79">
        <v>5.8000000000000003E-2</v>
      </c>
      <c r="L724" s="79">
        <v>-2.3999999999999998E-3</v>
      </c>
      <c r="M724" s="78">
        <v>350240.76</v>
      </c>
      <c r="N724" s="78">
        <v>114.42033576802254</v>
      </c>
      <c r="O724" s="78">
        <v>400.74665358847398</v>
      </c>
      <c r="P724" s="79">
        <v>2.2000000000000001E-3</v>
      </c>
      <c r="Q724" s="79">
        <v>0</v>
      </c>
    </row>
    <row r="725" spans="2:17">
      <c r="B725" t="s">
        <v>4497</v>
      </c>
      <c r="C725" t="s">
        <v>3245</v>
      </c>
      <c r="D725" t="s">
        <v>4498</v>
      </c>
      <c r="E725" t="s">
        <v>3246</v>
      </c>
      <c r="F725" t="s">
        <v>457</v>
      </c>
      <c r="G725" t="s">
        <v>4508</v>
      </c>
      <c r="H725" t="s">
        <v>211</v>
      </c>
      <c r="I725" s="78">
        <v>2.37</v>
      </c>
      <c r="J725" t="s">
        <v>105</v>
      </c>
      <c r="K725" s="79">
        <v>5.8000000000000003E-2</v>
      </c>
      <c r="L725" s="79">
        <v>-2.3999999999999998E-3</v>
      </c>
      <c r="M725" s="78">
        <v>7651.55</v>
      </c>
      <c r="N725" s="78">
        <v>115.03185724155288</v>
      </c>
      <c r="O725" s="78">
        <v>8.8017200727660398</v>
      </c>
      <c r="P725" s="79">
        <v>0</v>
      </c>
      <c r="Q725" s="79">
        <v>0</v>
      </c>
    </row>
    <row r="726" spans="2:17">
      <c r="B726" t="s">
        <v>4497</v>
      </c>
      <c r="C726" t="s">
        <v>3245</v>
      </c>
      <c r="D726" t="s">
        <v>4498</v>
      </c>
      <c r="E726" t="s">
        <v>3246</v>
      </c>
      <c r="F726" t="s">
        <v>457</v>
      </c>
      <c r="G726" t="s">
        <v>590</v>
      </c>
      <c r="H726" t="s">
        <v>211</v>
      </c>
      <c r="I726" s="78">
        <v>3.34</v>
      </c>
      <c r="J726" t="s">
        <v>105</v>
      </c>
      <c r="K726" s="79">
        <v>3.5000000000000003E-2</v>
      </c>
      <c r="L726" s="79">
        <v>-2.0999999999999999E-3</v>
      </c>
      <c r="M726" s="78">
        <v>38117</v>
      </c>
      <c r="N726" s="78">
        <v>112.78012972180156</v>
      </c>
      <c r="O726" s="78">
        <v>42.9884020460591</v>
      </c>
      <c r="P726" s="79">
        <v>2.0000000000000001E-4</v>
      </c>
      <c r="Q726" s="79">
        <v>0</v>
      </c>
    </row>
    <row r="727" spans="2:17">
      <c r="B727" t="s">
        <v>4509</v>
      </c>
      <c r="C727" t="s">
        <v>3245</v>
      </c>
      <c r="D727" t="s">
        <v>4510</v>
      </c>
      <c r="E727" t="s">
        <v>3246</v>
      </c>
      <c r="F727" t="s">
        <v>457</v>
      </c>
      <c r="G727" t="s">
        <v>4511</v>
      </c>
      <c r="H727" t="s">
        <v>211</v>
      </c>
      <c r="I727" s="78">
        <v>0.11</v>
      </c>
      <c r="J727" t="s">
        <v>105</v>
      </c>
      <c r="K727" s="79">
        <v>2.2499999999999999E-2</v>
      </c>
      <c r="L727" s="79">
        <v>9.1999999999999998E-3</v>
      </c>
      <c r="M727" s="78">
        <v>520340</v>
      </c>
      <c r="N727" s="78">
        <v>100.27788273442903</v>
      </c>
      <c r="O727" s="78">
        <v>521.785935020328</v>
      </c>
      <c r="P727" s="79">
        <v>2.8999999999999998E-3</v>
      </c>
      <c r="Q727" s="79">
        <v>0</v>
      </c>
    </row>
    <row r="728" spans="2:17">
      <c r="B728" t="s">
        <v>4509</v>
      </c>
      <c r="C728" t="s">
        <v>3245</v>
      </c>
      <c r="D728" t="s">
        <v>4512</v>
      </c>
      <c r="E728" t="s">
        <v>3246</v>
      </c>
      <c r="F728" t="s">
        <v>457</v>
      </c>
      <c r="G728" t="s">
        <v>4513</v>
      </c>
      <c r="H728" t="s">
        <v>211</v>
      </c>
      <c r="I728" s="78">
        <v>0.73</v>
      </c>
      <c r="J728" t="s">
        <v>105</v>
      </c>
      <c r="K728" s="79">
        <v>2.2499999999999999E-2</v>
      </c>
      <c r="L728" s="79">
        <v>9.2999999999999992E-3</v>
      </c>
      <c r="M728" s="78">
        <v>63304.36</v>
      </c>
      <c r="N728" s="78">
        <v>101.09855021913862</v>
      </c>
      <c r="O728" s="78">
        <v>63.999790185504303</v>
      </c>
      <c r="P728" s="79">
        <v>4.0000000000000002E-4</v>
      </c>
      <c r="Q728" s="79">
        <v>0</v>
      </c>
    </row>
    <row r="729" spans="2:17">
      <c r="B729" t="s">
        <v>4509</v>
      </c>
      <c r="C729" t="s">
        <v>3245</v>
      </c>
      <c r="D729" t="s">
        <v>4514</v>
      </c>
      <c r="E729" t="s">
        <v>3246</v>
      </c>
      <c r="F729" t="s">
        <v>457</v>
      </c>
      <c r="G729" t="s">
        <v>4515</v>
      </c>
      <c r="H729" t="s">
        <v>211</v>
      </c>
      <c r="I729" s="78">
        <v>7.0000000000000007E-2</v>
      </c>
      <c r="J729" t="s">
        <v>105</v>
      </c>
      <c r="K729" s="79">
        <v>2.2499999999999999E-2</v>
      </c>
      <c r="L729" s="79">
        <v>9.2999999999999992E-3</v>
      </c>
      <c r="M729" s="78">
        <v>2776.05</v>
      </c>
      <c r="N729" s="78">
        <v>100.22176946820375</v>
      </c>
      <c r="O729" s="78">
        <v>2.78220643132207</v>
      </c>
      <c r="P729" s="79">
        <v>0</v>
      </c>
      <c r="Q729" s="79">
        <v>0</v>
      </c>
    </row>
    <row r="730" spans="2:17">
      <c r="B730" t="s">
        <v>4509</v>
      </c>
      <c r="C730" t="s">
        <v>3245</v>
      </c>
      <c r="D730" t="s">
        <v>4516</v>
      </c>
      <c r="E730" t="s">
        <v>3246</v>
      </c>
      <c r="F730" t="s">
        <v>457</v>
      </c>
      <c r="G730" t="s">
        <v>4517</v>
      </c>
      <c r="H730" t="s">
        <v>211</v>
      </c>
      <c r="I730" s="78">
        <v>2.0699999999999998</v>
      </c>
      <c r="J730" t="s">
        <v>105</v>
      </c>
      <c r="K730" s="79">
        <v>2.2499999999999999E-2</v>
      </c>
      <c r="L730" s="79">
        <v>9.1999999999999998E-3</v>
      </c>
      <c r="M730" s="78">
        <v>351895</v>
      </c>
      <c r="N730" s="78">
        <v>102.90574828073261</v>
      </c>
      <c r="O730" s="78">
        <v>362.12018291248398</v>
      </c>
      <c r="P730" s="79">
        <v>2E-3</v>
      </c>
      <c r="Q730" s="79">
        <v>0</v>
      </c>
    </row>
    <row r="731" spans="2:17">
      <c r="B731" t="s">
        <v>4509</v>
      </c>
      <c r="C731" t="s">
        <v>3245</v>
      </c>
      <c r="D731" t="s">
        <v>4518</v>
      </c>
      <c r="E731" t="s">
        <v>3246</v>
      </c>
      <c r="F731" t="s">
        <v>457</v>
      </c>
      <c r="G731" t="s">
        <v>4519</v>
      </c>
      <c r="H731" t="s">
        <v>211</v>
      </c>
      <c r="I731" s="78">
        <v>2.14</v>
      </c>
      <c r="J731" t="s">
        <v>105</v>
      </c>
      <c r="K731" s="79">
        <v>2.2499999999999999E-2</v>
      </c>
      <c r="L731" s="79">
        <v>9.1999999999999998E-3</v>
      </c>
      <c r="M731" s="78">
        <v>420340</v>
      </c>
      <c r="N731" s="78">
        <v>103.00565663015178</v>
      </c>
      <c r="O731" s="78">
        <v>432.97397707917997</v>
      </c>
      <c r="P731" s="79">
        <v>2.3999999999999998E-3</v>
      </c>
      <c r="Q731" s="79">
        <v>0</v>
      </c>
    </row>
    <row r="732" spans="2:17">
      <c r="B732" t="s">
        <v>4509</v>
      </c>
      <c r="C732" t="s">
        <v>3245</v>
      </c>
      <c r="D732" t="s">
        <v>4520</v>
      </c>
      <c r="E732" t="s">
        <v>3246</v>
      </c>
      <c r="F732" t="s">
        <v>457</v>
      </c>
      <c r="G732" t="s">
        <v>1525</v>
      </c>
      <c r="H732" t="s">
        <v>211</v>
      </c>
      <c r="I732" s="78">
        <v>2.41</v>
      </c>
      <c r="J732" t="s">
        <v>105</v>
      </c>
      <c r="K732" s="79">
        <v>1.2500000000000001E-2</v>
      </c>
      <c r="L732" s="79">
        <v>9.1999999999999998E-3</v>
      </c>
      <c r="M732" s="78">
        <v>940921</v>
      </c>
      <c r="N732" s="78">
        <v>100.86299333680256</v>
      </c>
      <c r="O732" s="78">
        <v>949.04108553457604</v>
      </c>
      <c r="P732" s="79">
        <v>5.1999999999999998E-3</v>
      </c>
      <c r="Q732" s="79">
        <v>1E-4</v>
      </c>
    </row>
    <row r="733" spans="2:17">
      <c r="B733" t="s">
        <v>4509</v>
      </c>
      <c r="C733" t="s">
        <v>3245</v>
      </c>
      <c r="D733" t="s">
        <v>4521</v>
      </c>
      <c r="E733" t="s">
        <v>3246</v>
      </c>
      <c r="F733" t="s">
        <v>457</v>
      </c>
      <c r="G733" t="s">
        <v>4522</v>
      </c>
      <c r="H733" t="s">
        <v>211</v>
      </c>
      <c r="I733" s="78">
        <v>0.85</v>
      </c>
      <c r="J733" t="s">
        <v>105</v>
      </c>
      <c r="K733" s="79">
        <v>2.2499999999999999E-2</v>
      </c>
      <c r="L733" s="79">
        <v>9.2999999999999992E-3</v>
      </c>
      <c r="M733" s="78">
        <v>20960.32</v>
      </c>
      <c r="N733" s="78">
        <v>101.26267193921753</v>
      </c>
      <c r="O733" s="78">
        <v>21.224980079010201</v>
      </c>
      <c r="P733" s="79">
        <v>1E-4</v>
      </c>
      <c r="Q733" s="79">
        <v>0</v>
      </c>
    </row>
    <row r="734" spans="2:17">
      <c r="B734" t="s">
        <v>4509</v>
      </c>
      <c r="C734" t="s">
        <v>3245</v>
      </c>
      <c r="D734" t="s">
        <v>4523</v>
      </c>
      <c r="E734" t="s">
        <v>3246</v>
      </c>
      <c r="F734" t="s">
        <v>457</v>
      </c>
      <c r="G734" t="s">
        <v>4524</v>
      </c>
      <c r="H734" t="s">
        <v>211</v>
      </c>
      <c r="I734" s="78">
        <v>0.4</v>
      </c>
      <c r="J734" t="s">
        <v>105</v>
      </c>
      <c r="K734" s="79">
        <v>2.2499999999999999E-2</v>
      </c>
      <c r="L734" s="79">
        <v>9.2999999999999992E-3</v>
      </c>
      <c r="M734" s="78">
        <v>7500</v>
      </c>
      <c r="N734" s="78">
        <v>100.659898492878</v>
      </c>
      <c r="O734" s="78">
        <v>7.5494923869658503</v>
      </c>
      <c r="P734" s="79">
        <v>0</v>
      </c>
      <c r="Q734" s="79">
        <v>0</v>
      </c>
    </row>
    <row r="735" spans="2:17">
      <c r="B735" t="s">
        <v>4509</v>
      </c>
      <c r="C735" t="s">
        <v>3245</v>
      </c>
      <c r="D735" t="s">
        <v>4525</v>
      </c>
      <c r="E735" t="s">
        <v>3246</v>
      </c>
      <c r="F735" t="s">
        <v>457</v>
      </c>
      <c r="G735" t="s">
        <v>4526</v>
      </c>
      <c r="H735" t="s">
        <v>211</v>
      </c>
      <c r="I735" s="78">
        <v>2.73</v>
      </c>
      <c r="J735" t="s">
        <v>105</v>
      </c>
      <c r="K735" s="79">
        <v>1.2500000000000001E-2</v>
      </c>
      <c r="L735" s="79">
        <v>9.1999999999999998E-3</v>
      </c>
      <c r="M735" s="78">
        <v>474039</v>
      </c>
      <c r="N735" s="78">
        <v>100.97027364941366</v>
      </c>
      <c r="O735" s="78">
        <v>478.63847550494398</v>
      </c>
      <c r="P735" s="79">
        <v>2.5999999999999999E-3</v>
      </c>
      <c r="Q735" s="79">
        <v>0</v>
      </c>
    </row>
    <row r="736" spans="2:17">
      <c r="B736" t="s">
        <v>4509</v>
      </c>
      <c r="C736" t="s">
        <v>3245</v>
      </c>
      <c r="D736" t="s">
        <v>4527</v>
      </c>
      <c r="E736" t="s">
        <v>3246</v>
      </c>
      <c r="F736" t="s">
        <v>457</v>
      </c>
      <c r="G736" t="s">
        <v>4526</v>
      </c>
      <c r="H736" t="s">
        <v>211</v>
      </c>
      <c r="I736" s="78">
        <v>1.38</v>
      </c>
      <c r="J736" t="s">
        <v>105</v>
      </c>
      <c r="K736" s="79">
        <v>2.2499999999999999E-2</v>
      </c>
      <c r="L736" s="79">
        <v>9.1999999999999998E-3</v>
      </c>
      <c r="M736" s="78">
        <v>55462.98</v>
      </c>
      <c r="N736" s="78">
        <v>101.97177296242539</v>
      </c>
      <c r="O736" s="78">
        <v>56.556584043795397</v>
      </c>
      <c r="P736" s="79">
        <v>2.9999999999999997E-4</v>
      </c>
      <c r="Q736" s="79">
        <v>0</v>
      </c>
    </row>
    <row r="737" spans="2:17">
      <c r="B737" t="s">
        <v>4509</v>
      </c>
      <c r="C737" t="s">
        <v>3245</v>
      </c>
      <c r="D737" t="s">
        <v>4528</v>
      </c>
      <c r="E737" t="s">
        <v>3246</v>
      </c>
      <c r="F737" t="s">
        <v>457</v>
      </c>
      <c r="G737" t="s">
        <v>4529</v>
      </c>
      <c r="H737" t="s">
        <v>211</v>
      </c>
      <c r="I737" s="78">
        <v>2.89</v>
      </c>
      <c r="J737" t="s">
        <v>105</v>
      </c>
      <c r="K737" s="79">
        <v>1.2500000000000001E-2</v>
      </c>
      <c r="L737" s="79">
        <v>9.1999999999999998E-3</v>
      </c>
      <c r="M737" s="78">
        <v>1050000</v>
      </c>
      <c r="N737" s="78">
        <v>101.02379012120667</v>
      </c>
      <c r="O737" s="78">
        <v>1060.74979627267</v>
      </c>
      <c r="P737" s="79">
        <v>5.8999999999999999E-3</v>
      </c>
      <c r="Q737" s="79">
        <v>1E-4</v>
      </c>
    </row>
    <row r="738" spans="2:17">
      <c r="B738" t="s">
        <v>4509</v>
      </c>
      <c r="C738" t="s">
        <v>3245</v>
      </c>
      <c r="D738" t="s">
        <v>4530</v>
      </c>
      <c r="E738" t="s">
        <v>3246</v>
      </c>
      <c r="F738" t="s">
        <v>457</v>
      </c>
      <c r="G738" t="s">
        <v>4531</v>
      </c>
      <c r="H738" t="s">
        <v>211</v>
      </c>
      <c r="I738" s="78">
        <v>1.47</v>
      </c>
      <c r="J738" t="s">
        <v>105</v>
      </c>
      <c r="K738" s="79">
        <v>1.2500000000000001E-2</v>
      </c>
      <c r="L738" s="79">
        <v>9.1999999999999998E-3</v>
      </c>
      <c r="M738" s="78">
        <v>120000.08</v>
      </c>
      <c r="N738" s="78">
        <v>100.55324286736308</v>
      </c>
      <c r="O738" s="78">
        <v>120.66397188342999</v>
      </c>
      <c r="P738" s="79">
        <v>6.9999999999999999E-4</v>
      </c>
      <c r="Q738" s="79">
        <v>0</v>
      </c>
    </row>
    <row r="739" spans="2:17">
      <c r="B739" t="s">
        <v>4509</v>
      </c>
      <c r="C739" t="s">
        <v>3245</v>
      </c>
      <c r="D739" t="s">
        <v>4532</v>
      </c>
      <c r="E739" t="s">
        <v>3246</v>
      </c>
      <c r="F739" t="s">
        <v>457</v>
      </c>
      <c r="G739" t="s">
        <v>4533</v>
      </c>
      <c r="H739" t="s">
        <v>211</v>
      </c>
      <c r="I739" s="78">
        <v>1.46</v>
      </c>
      <c r="J739" t="s">
        <v>105</v>
      </c>
      <c r="K739" s="79">
        <v>2.2499999999999999E-2</v>
      </c>
      <c r="L739" s="79">
        <v>9.1999999999999998E-3</v>
      </c>
      <c r="M739" s="78">
        <v>59400</v>
      </c>
      <c r="N739" s="78">
        <v>102.08056688229259</v>
      </c>
      <c r="O739" s="78">
        <v>60.635856728081798</v>
      </c>
      <c r="P739" s="79">
        <v>2.9999999999999997E-4</v>
      </c>
      <c r="Q739" s="79">
        <v>0</v>
      </c>
    </row>
    <row r="740" spans="2:17">
      <c r="B740" t="s">
        <v>4509</v>
      </c>
      <c r="C740" t="s">
        <v>3245</v>
      </c>
      <c r="D740" t="s">
        <v>4534</v>
      </c>
      <c r="E740" t="s">
        <v>3246</v>
      </c>
      <c r="F740" t="s">
        <v>457</v>
      </c>
      <c r="G740" t="s">
        <v>4535</v>
      </c>
      <c r="H740" t="s">
        <v>211</v>
      </c>
      <c r="I740" s="78">
        <v>1.02</v>
      </c>
      <c r="J740" t="s">
        <v>105</v>
      </c>
      <c r="K740" s="79">
        <v>2.2499999999999999E-2</v>
      </c>
      <c r="L740" s="79">
        <v>9.1999999999999998E-3</v>
      </c>
      <c r="M740" s="78">
        <v>285000</v>
      </c>
      <c r="N740" s="78">
        <v>101.48525148012</v>
      </c>
      <c r="O740" s="78">
        <v>289.23296671834203</v>
      </c>
      <c r="P740" s="79">
        <v>1.6000000000000001E-3</v>
      </c>
      <c r="Q740" s="79">
        <v>0</v>
      </c>
    </row>
    <row r="741" spans="2:17">
      <c r="B741" t="s">
        <v>4509</v>
      </c>
      <c r="C741" t="s">
        <v>3245</v>
      </c>
      <c r="D741" t="s">
        <v>4536</v>
      </c>
      <c r="E741" t="s">
        <v>3246</v>
      </c>
      <c r="F741" t="s">
        <v>457</v>
      </c>
      <c r="G741" t="s">
        <v>4537</v>
      </c>
      <c r="H741" t="s">
        <v>211</v>
      </c>
      <c r="I741" s="78">
        <v>1.46</v>
      </c>
      <c r="J741" t="s">
        <v>105</v>
      </c>
      <c r="K741" s="79">
        <v>2.2499999999999999E-2</v>
      </c>
      <c r="L741" s="79">
        <v>9.1999999999999998E-3</v>
      </c>
      <c r="M741" s="78">
        <v>109675.28</v>
      </c>
      <c r="N741" s="78">
        <v>102.08057035169456</v>
      </c>
      <c r="O741" s="78">
        <v>111.957151358818</v>
      </c>
      <c r="P741" s="79">
        <v>5.9999999999999995E-4</v>
      </c>
      <c r="Q741" s="79">
        <v>0</v>
      </c>
    </row>
    <row r="742" spans="2:17">
      <c r="B742" t="s">
        <v>4509</v>
      </c>
      <c r="C742" t="s">
        <v>3245</v>
      </c>
      <c r="D742" t="s">
        <v>4538</v>
      </c>
      <c r="E742" t="s">
        <v>3246</v>
      </c>
      <c r="F742" t="s">
        <v>457</v>
      </c>
      <c r="G742" t="s">
        <v>4539</v>
      </c>
      <c r="H742" t="s">
        <v>211</v>
      </c>
      <c r="I742" s="78">
        <v>1.5</v>
      </c>
      <c r="J742" t="s">
        <v>105</v>
      </c>
      <c r="K742" s="79">
        <v>2.2499999999999999E-2</v>
      </c>
      <c r="L742" s="79">
        <v>9.1999999999999998E-3</v>
      </c>
      <c r="M742" s="78">
        <v>431666.59</v>
      </c>
      <c r="N742" s="78">
        <v>102.13495239068398</v>
      </c>
      <c r="O742" s="78">
        <v>440.88246618298899</v>
      </c>
      <c r="P742" s="79">
        <v>2.3999999999999998E-3</v>
      </c>
      <c r="Q742" s="79">
        <v>0</v>
      </c>
    </row>
    <row r="743" spans="2:17">
      <c r="B743" t="s">
        <v>4509</v>
      </c>
      <c r="C743" t="s">
        <v>3245</v>
      </c>
      <c r="D743" t="s">
        <v>4540</v>
      </c>
      <c r="E743" t="s">
        <v>3246</v>
      </c>
      <c r="F743" t="s">
        <v>457</v>
      </c>
      <c r="G743" t="s">
        <v>4541</v>
      </c>
      <c r="H743" t="s">
        <v>211</v>
      </c>
      <c r="I743" s="78">
        <v>3.01</v>
      </c>
      <c r="J743" t="s">
        <v>105</v>
      </c>
      <c r="K743" s="79">
        <v>2.2499999999999999E-2</v>
      </c>
      <c r="L743" s="79">
        <v>9.1999999999999998E-3</v>
      </c>
      <c r="M743" s="78">
        <v>379114</v>
      </c>
      <c r="N743" s="78">
        <v>104.20253784476596</v>
      </c>
      <c r="O743" s="78">
        <v>395.04640932480601</v>
      </c>
      <c r="P743" s="79">
        <v>2.2000000000000001E-3</v>
      </c>
      <c r="Q743" s="79">
        <v>0</v>
      </c>
    </row>
    <row r="744" spans="2:17">
      <c r="B744" t="s">
        <v>4509</v>
      </c>
      <c r="C744" t="s">
        <v>3245</v>
      </c>
      <c r="D744" t="s">
        <v>4542</v>
      </c>
      <c r="E744" t="s">
        <v>3246</v>
      </c>
      <c r="F744" t="s">
        <v>457</v>
      </c>
      <c r="G744" t="s">
        <v>4543</v>
      </c>
      <c r="H744" t="s">
        <v>211</v>
      </c>
      <c r="I744" s="78">
        <v>1.54</v>
      </c>
      <c r="J744" t="s">
        <v>105</v>
      </c>
      <c r="K744" s="79">
        <v>2.2499999999999999E-2</v>
      </c>
      <c r="L744" s="79">
        <v>9.1999999999999998E-3</v>
      </c>
      <c r="M744" s="78">
        <v>232216.1</v>
      </c>
      <c r="N744" s="78">
        <v>102.18936341748052</v>
      </c>
      <c r="O744" s="78">
        <v>237.30015434289999</v>
      </c>
      <c r="P744" s="79">
        <v>1.2999999999999999E-3</v>
      </c>
      <c r="Q744" s="79">
        <v>0</v>
      </c>
    </row>
    <row r="745" spans="2:17">
      <c r="B745" t="s">
        <v>4509</v>
      </c>
      <c r="C745" t="s">
        <v>3245</v>
      </c>
      <c r="D745" t="s">
        <v>4544</v>
      </c>
      <c r="E745" t="s">
        <v>3246</v>
      </c>
      <c r="F745" t="s">
        <v>457</v>
      </c>
      <c r="G745" t="s">
        <v>4543</v>
      </c>
      <c r="H745" t="s">
        <v>211</v>
      </c>
      <c r="I745" s="78">
        <v>1.1000000000000001</v>
      </c>
      <c r="J745" t="s">
        <v>105</v>
      </c>
      <c r="K745" s="79">
        <v>2.2499999999999999E-2</v>
      </c>
      <c r="L745" s="79">
        <v>9.1999999999999998E-3</v>
      </c>
      <c r="M745" s="78">
        <v>130500.11</v>
      </c>
      <c r="N745" s="78">
        <v>101.59074789710291</v>
      </c>
      <c r="O745" s="78">
        <v>132.57603775554199</v>
      </c>
      <c r="P745" s="79">
        <v>6.9999999999999999E-4</v>
      </c>
      <c r="Q745" s="79">
        <v>0</v>
      </c>
    </row>
    <row r="746" spans="2:17">
      <c r="B746" t="s">
        <v>4509</v>
      </c>
      <c r="C746" t="s">
        <v>3245</v>
      </c>
      <c r="D746" t="s">
        <v>4545</v>
      </c>
      <c r="E746" t="s">
        <v>3246</v>
      </c>
      <c r="F746" t="s">
        <v>457</v>
      </c>
      <c r="G746" t="s">
        <v>4546</v>
      </c>
      <c r="H746" t="s">
        <v>211</v>
      </c>
      <c r="I746" s="78">
        <v>0.61</v>
      </c>
      <c r="J746" t="s">
        <v>105</v>
      </c>
      <c r="K746" s="79">
        <v>2.2499999999999999E-2</v>
      </c>
      <c r="L746" s="79">
        <v>9.2999999999999992E-3</v>
      </c>
      <c r="M746" s="78">
        <v>1562.39</v>
      </c>
      <c r="N746" s="78">
        <v>100.93451009454681</v>
      </c>
      <c r="O746" s="78">
        <v>1.57699069226619</v>
      </c>
      <c r="P746" s="79">
        <v>0</v>
      </c>
      <c r="Q746" s="79">
        <v>0</v>
      </c>
    </row>
    <row r="747" spans="2:17">
      <c r="B747" t="s">
        <v>4547</v>
      </c>
      <c r="C747" t="s">
        <v>3245</v>
      </c>
      <c r="D747" t="s">
        <v>4548</v>
      </c>
      <c r="E747" t="s">
        <v>3246</v>
      </c>
      <c r="F747" t="s">
        <v>457</v>
      </c>
      <c r="G747" t="s">
        <v>4549</v>
      </c>
      <c r="H747" t="s">
        <v>211</v>
      </c>
      <c r="I747" s="78">
        <v>0.36</v>
      </c>
      <c r="J747" t="s">
        <v>105</v>
      </c>
      <c r="K747" s="79">
        <v>2.2499999999999999E-2</v>
      </c>
      <c r="L747" s="79">
        <v>9.2999999999999992E-3</v>
      </c>
      <c r="M747" s="78">
        <v>100000</v>
      </c>
      <c r="N747" s="78">
        <v>100.603211693438</v>
      </c>
      <c r="O747" s="78">
        <v>100.603211693438</v>
      </c>
      <c r="P747" s="79">
        <v>5.9999999999999995E-4</v>
      </c>
      <c r="Q747" s="79">
        <v>0</v>
      </c>
    </row>
    <row r="748" spans="2:17">
      <c r="B748" t="s">
        <v>4550</v>
      </c>
      <c r="C748" t="s">
        <v>3245</v>
      </c>
      <c r="D748" t="s">
        <v>4551</v>
      </c>
      <c r="E748" t="s">
        <v>4552</v>
      </c>
      <c r="F748" t="s">
        <v>3021</v>
      </c>
      <c r="G748" t="s">
        <v>297</v>
      </c>
      <c r="H748" t="s">
        <v>211</v>
      </c>
      <c r="I748" s="78">
        <v>0.41</v>
      </c>
      <c r="J748" t="s">
        <v>105</v>
      </c>
      <c r="K748" s="79">
        <v>6.9500000000000006E-2</v>
      </c>
      <c r="L748" s="79">
        <v>5.4699999999999999E-2</v>
      </c>
      <c r="M748" s="78">
        <v>8168559.3399999999</v>
      </c>
      <c r="N748" s="78">
        <v>101.17</v>
      </c>
      <c r="O748" s="78">
        <v>8264.1314842779993</v>
      </c>
      <c r="P748" s="79">
        <v>4.5600000000000002E-2</v>
      </c>
      <c r="Q748" s="79">
        <v>5.0000000000000001E-4</v>
      </c>
    </row>
    <row r="749" spans="2:17">
      <c r="B749" t="s">
        <v>4553</v>
      </c>
      <c r="C749" t="s">
        <v>3245</v>
      </c>
      <c r="D749" t="s">
        <v>4554</v>
      </c>
      <c r="E749" t="s">
        <v>4552</v>
      </c>
      <c r="F749" t="s">
        <v>3021</v>
      </c>
      <c r="G749" t="s">
        <v>508</v>
      </c>
      <c r="H749" t="s">
        <v>211</v>
      </c>
      <c r="I749" s="78">
        <v>0.41</v>
      </c>
      <c r="J749" t="s">
        <v>105</v>
      </c>
      <c r="K749" s="79">
        <v>6.9500000000000006E-2</v>
      </c>
      <c r="L749" s="79">
        <v>4.8599999999999997E-2</v>
      </c>
      <c r="M749" s="78">
        <v>8461032.5299999993</v>
      </c>
      <c r="N749" s="78">
        <v>101.39</v>
      </c>
      <c r="O749" s="78">
        <v>8578.6408821669993</v>
      </c>
      <c r="P749" s="79">
        <v>4.7300000000000002E-2</v>
      </c>
      <c r="Q749" s="79">
        <v>5.9999999999999995E-4</v>
      </c>
    </row>
    <row r="750" spans="2:17">
      <c r="B750" s="80" t="s">
        <v>4555</v>
      </c>
      <c r="I750" s="82">
        <v>0</v>
      </c>
      <c r="L750" s="81">
        <v>0</v>
      </c>
      <c r="M750" s="82">
        <v>0</v>
      </c>
      <c r="O750" s="82">
        <v>0</v>
      </c>
      <c r="P750" s="81">
        <v>0</v>
      </c>
      <c r="Q750" s="81">
        <v>0</v>
      </c>
    </row>
    <row r="751" spans="2:17">
      <c r="B751" t="s">
        <v>257</v>
      </c>
      <c r="D751" t="s">
        <v>257</v>
      </c>
      <c r="F751" t="s">
        <v>257</v>
      </c>
      <c r="I751" s="78">
        <v>0</v>
      </c>
      <c r="J751" t="s">
        <v>257</v>
      </c>
      <c r="K751" s="79">
        <v>0</v>
      </c>
      <c r="L751" s="79">
        <v>0</v>
      </c>
      <c r="M751" s="78">
        <v>0</v>
      </c>
      <c r="N751" s="78">
        <v>0</v>
      </c>
      <c r="O751" s="78">
        <v>0</v>
      </c>
      <c r="P751" s="79">
        <v>0</v>
      </c>
      <c r="Q751" s="79">
        <v>0</v>
      </c>
    </row>
    <row r="752" spans="2:17">
      <c r="B752" s="80" t="s">
        <v>4556</v>
      </c>
      <c r="I752" s="82">
        <v>0</v>
      </c>
      <c r="L752" s="81">
        <v>0</v>
      </c>
      <c r="M752" s="82">
        <v>0</v>
      </c>
      <c r="O752" s="82">
        <v>0</v>
      </c>
      <c r="P752" s="81">
        <v>0</v>
      </c>
      <c r="Q752" s="81">
        <v>0</v>
      </c>
    </row>
    <row r="753" spans="2:17">
      <c r="B753" t="s">
        <v>257</v>
      </c>
      <c r="D753" t="s">
        <v>257</v>
      </c>
      <c r="F753" t="s">
        <v>257</v>
      </c>
      <c r="I753" s="78">
        <v>0</v>
      </c>
      <c r="J753" t="s">
        <v>257</v>
      </c>
      <c r="K753" s="79">
        <v>0</v>
      </c>
      <c r="L753" s="79">
        <v>0</v>
      </c>
      <c r="M753" s="78">
        <v>0</v>
      </c>
      <c r="N753" s="78">
        <v>0</v>
      </c>
      <c r="O753" s="78">
        <v>0</v>
      </c>
      <c r="P753" s="79">
        <v>0</v>
      </c>
      <c r="Q753" s="79">
        <v>0</v>
      </c>
    </row>
    <row r="754" spans="2:17">
      <c r="B754" s="80" t="s">
        <v>4557</v>
      </c>
      <c r="I754" s="82">
        <v>3.93</v>
      </c>
      <c r="L754" s="81">
        <v>3.9899999999999998E-2</v>
      </c>
      <c r="M754" s="82">
        <v>20000000</v>
      </c>
      <c r="O754" s="82">
        <v>20916</v>
      </c>
      <c r="P754" s="81">
        <v>0.1154</v>
      </c>
      <c r="Q754" s="81">
        <v>1.4E-3</v>
      </c>
    </row>
    <row r="755" spans="2:17">
      <c r="B755" t="s">
        <v>4558</v>
      </c>
      <c r="C755" t="s">
        <v>3245</v>
      </c>
      <c r="D755" t="s">
        <v>4559</v>
      </c>
      <c r="E755" t="s">
        <v>3056</v>
      </c>
      <c r="F755" t="s">
        <v>711</v>
      </c>
      <c r="G755" t="s">
        <v>4560</v>
      </c>
      <c r="H755" t="s">
        <v>153</v>
      </c>
      <c r="I755" s="78">
        <v>3.93</v>
      </c>
      <c r="J755" t="s">
        <v>105</v>
      </c>
      <c r="K755" s="79">
        <v>5.1799999999999999E-2</v>
      </c>
      <c r="L755" s="79">
        <v>3.9899999999999998E-2</v>
      </c>
      <c r="M755" s="78">
        <v>20000000</v>
      </c>
      <c r="N755" s="78">
        <v>104.58</v>
      </c>
      <c r="O755" s="78">
        <v>20916</v>
      </c>
      <c r="P755" s="79">
        <v>0.1154</v>
      </c>
      <c r="Q755" s="79">
        <v>1.4E-3</v>
      </c>
    </row>
    <row r="756" spans="2:17">
      <c r="B756" s="80" t="s">
        <v>4561</v>
      </c>
      <c r="I756" s="82">
        <v>0</v>
      </c>
      <c r="L756" s="81">
        <v>0</v>
      </c>
      <c r="M756" s="82">
        <v>0</v>
      </c>
      <c r="O756" s="82">
        <v>0</v>
      </c>
      <c r="P756" s="81">
        <v>0</v>
      </c>
      <c r="Q756" s="81">
        <v>0</v>
      </c>
    </row>
    <row r="757" spans="2:17">
      <c r="B757" t="s">
        <v>257</v>
      </c>
      <c r="D757" t="s">
        <v>257</v>
      </c>
      <c r="F757" t="s">
        <v>257</v>
      </c>
      <c r="I757" s="78">
        <v>0</v>
      </c>
      <c r="J757" t="s">
        <v>257</v>
      </c>
      <c r="K757" s="79">
        <v>0</v>
      </c>
      <c r="L757" s="79">
        <v>0</v>
      </c>
      <c r="M757" s="78">
        <v>0</v>
      </c>
      <c r="N757" s="78">
        <v>0</v>
      </c>
      <c r="O757" s="78">
        <v>0</v>
      </c>
      <c r="P757" s="79">
        <v>0</v>
      </c>
      <c r="Q757" s="79">
        <v>0</v>
      </c>
    </row>
    <row r="758" spans="2:17">
      <c r="B758" s="80" t="s">
        <v>4562</v>
      </c>
      <c r="I758" s="82">
        <v>0</v>
      </c>
      <c r="L758" s="81">
        <v>0</v>
      </c>
      <c r="M758" s="82">
        <v>0</v>
      </c>
      <c r="O758" s="82">
        <v>0</v>
      </c>
      <c r="P758" s="81">
        <v>0</v>
      </c>
      <c r="Q758" s="81">
        <v>0</v>
      </c>
    </row>
    <row r="759" spans="2:17">
      <c r="B759" s="80" t="s">
        <v>4563</v>
      </c>
      <c r="I759" s="82">
        <v>0</v>
      </c>
      <c r="L759" s="81">
        <v>0</v>
      </c>
      <c r="M759" s="82">
        <v>0</v>
      </c>
      <c r="O759" s="82">
        <v>0</v>
      </c>
      <c r="P759" s="81">
        <v>0</v>
      </c>
      <c r="Q759" s="81">
        <v>0</v>
      </c>
    </row>
    <row r="760" spans="2:17">
      <c r="B760" t="s">
        <v>257</v>
      </c>
      <c r="D760" t="s">
        <v>257</v>
      </c>
      <c r="F760" t="s">
        <v>257</v>
      </c>
      <c r="I760" s="78">
        <v>0</v>
      </c>
      <c r="J760" t="s">
        <v>257</v>
      </c>
      <c r="K760" s="79">
        <v>0</v>
      </c>
      <c r="L760" s="79">
        <v>0</v>
      </c>
      <c r="M760" s="78">
        <v>0</v>
      </c>
      <c r="N760" s="78">
        <v>0</v>
      </c>
      <c r="O760" s="78">
        <v>0</v>
      </c>
      <c r="P760" s="79">
        <v>0</v>
      </c>
      <c r="Q760" s="79">
        <v>0</v>
      </c>
    </row>
    <row r="761" spans="2:17">
      <c r="B761" s="80" t="s">
        <v>4564</v>
      </c>
      <c r="I761" s="82">
        <v>0</v>
      </c>
      <c r="L761" s="81">
        <v>0</v>
      </c>
      <c r="M761" s="82">
        <v>0</v>
      </c>
      <c r="O761" s="82">
        <v>0</v>
      </c>
      <c r="P761" s="81">
        <v>0</v>
      </c>
      <c r="Q761" s="81">
        <v>0</v>
      </c>
    </row>
    <row r="762" spans="2:17">
      <c r="B762" t="s">
        <v>257</v>
      </c>
      <c r="D762" t="s">
        <v>257</v>
      </c>
      <c r="F762" t="s">
        <v>257</v>
      </c>
      <c r="I762" s="78">
        <v>0</v>
      </c>
      <c r="J762" t="s">
        <v>257</v>
      </c>
      <c r="K762" s="79">
        <v>0</v>
      </c>
      <c r="L762" s="79">
        <v>0</v>
      </c>
      <c r="M762" s="78">
        <v>0</v>
      </c>
      <c r="N762" s="78">
        <v>0</v>
      </c>
      <c r="O762" s="78">
        <v>0</v>
      </c>
      <c r="P762" s="79">
        <v>0</v>
      </c>
      <c r="Q762" s="79">
        <v>0</v>
      </c>
    </row>
    <row r="763" spans="2:17">
      <c r="B763" s="80" t="s">
        <v>4565</v>
      </c>
      <c r="I763" s="82">
        <v>0</v>
      </c>
      <c r="L763" s="81">
        <v>0</v>
      </c>
      <c r="M763" s="82">
        <v>0</v>
      </c>
      <c r="O763" s="82">
        <v>0</v>
      </c>
      <c r="P763" s="81">
        <v>0</v>
      </c>
      <c r="Q763" s="81">
        <v>0</v>
      </c>
    </row>
    <row r="764" spans="2:17">
      <c r="B764" t="s">
        <v>257</v>
      </c>
      <c r="D764" t="s">
        <v>257</v>
      </c>
      <c r="F764" t="s">
        <v>257</v>
      </c>
      <c r="I764" s="78">
        <v>0</v>
      </c>
      <c r="J764" t="s">
        <v>257</v>
      </c>
      <c r="K764" s="79">
        <v>0</v>
      </c>
      <c r="L764" s="79">
        <v>0</v>
      </c>
      <c r="M764" s="78">
        <v>0</v>
      </c>
      <c r="N764" s="78">
        <v>0</v>
      </c>
      <c r="O764" s="78">
        <v>0</v>
      </c>
      <c r="P764" s="79">
        <v>0</v>
      </c>
      <c r="Q764" s="79">
        <v>0</v>
      </c>
    </row>
    <row r="765" spans="2:17">
      <c r="B765" s="80" t="s">
        <v>4566</v>
      </c>
      <c r="I765" s="82">
        <v>0</v>
      </c>
      <c r="L765" s="81">
        <v>0</v>
      </c>
      <c r="M765" s="82">
        <v>18848000.100000001</v>
      </c>
      <c r="O765" s="82">
        <v>23397.9999822174</v>
      </c>
      <c r="P765" s="81">
        <v>0.12909999999999999</v>
      </c>
      <c r="Q765" s="81">
        <v>1.5E-3</v>
      </c>
    </row>
    <row r="766" spans="2:17">
      <c r="B766" t="s">
        <v>4567</v>
      </c>
      <c r="C766" t="s">
        <v>3245</v>
      </c>
      <c r="D766" t="s">
        <v>4568</v>
      </c>
      <c r="E766" t="s">
        <v>3103</v>
      </c>
      <c r="F766" t="s">
        <v>4569</v>
      </c>
      <c r="G766" t="s">
        <v>648</v>
      </c>
      <c r="H766" t="s">
        <v>3030</v>
      </c>
      <c r="I766" s="78">
        <v>2.94</v>
      </c>
      <c r="J766" t="s">
        <v>105</v>
      </c>
      <c r="K766" s="79">
        <v>0</v>
      </c>
      <c r="L766" s="79">
        <v>0</v>
      </c>
      <c r="M766" s="78">
        <v>2550000</v>
      </c>
      <c r="N766" s="78">
        <v>100</v>
      </c>
      <c r="O766" s="78">
        <v>2550</v>
      </c>
      <c r="P766" s="79">
        <v>1.41E-2</v>
      </c>
      <c r="Q766" s="79">
        <v>2.0000000000000001E-4</v>
      </c>
    </row>
    <row r="767" spans="2:17">
      <c r="B767" t="s">
        <v>4570</v>
      </c>
      <c r="C767" t="s">
        <v>3245</v>
      </c>
      <c r="D767" t="s">
        <v>4571</v>
      </c>
      <c r="E767" t="s">
        <v>3103</v>
      </c>
      <c r="F767" t="s">
        <v>4569</v>
      </c>
      <c r="G767" t="s">
        <v>648</v>
      </c>
      <c r="H767" t="s">
        <v>3030</v>
      </c>
      <c r="I767" s="78">
        <v>3.07</v>
      </c>
      <c r="J767" t="s">
        <v>105</v>
      </c>
      <c r="K767" s="79">
        <v>7.0000000000000007E-2</v>
      </c>
      <c r="L767" s="79">
        <v>0</v>
      </c>
      <c r="M767" s="78">
        <v>16298000.1</v>
      </c>
      <c r="N767" s="78">
        <v>127.917535</v>
      </c>
      <c r="O767" s="78">
        <v>20847.9999822174</v>
      </c>
      <c r="P767" s="79">
        <v>0.115</v>
      </c>
      <c r="Q767" s="79">
        <v>1.4E-3</v>
      </c>
    </row>
    <row r="768" spans="2:17">
      <c r="B768" s="80" t="s">
        <v>261</v>
      </c>
      <c r="I768" s="82">
        <v>0</v>
      </c>
      <c r="L768" s="81">
        <v>0</v>
      </c>
      <c r="M768" s="82">
        <v>0</v>
      </c>
      <c r="O768" s="82">
        <v>0</v>
      </c>
      <c r="P768" s="81">
        <v>0</v>
      </c>
      <c r="Q768" s="81">
        <v>0</v>
      </c>
    </row>
    <row r="769" spans="2:17">
      <c r="B769" s="80" t="s">
        <v>4572</v>
      </c>
      <c r="I769" s="82">
        <v>0</v>
      </c>
      <c r="L769" s="81">
        <v>0</v>
      </c>
      <c r="M769" s="82">
        <v>0</v>
      </c>
      <c r="O769" s="82">
        <v>0</v>
      </c>
      <c r="P769" s="81">
        <v>0</v>
      </c>
      <c r="Q769" s="81">
        <v>0</v>
      </c>
    </row>
    <row r="770" spans="2:17">
      <c r="B770" t="s">
        <v>257</v>
      </c>
      <c r="D770" t="s">
        <v>257</v>
      </c>
      <c r="F770" t="s">
        <v>257</v>
      </c>
      <c r="I770" s="78">
        <v>0</v>
      </c>
      <c r="J770" t="s">
        <v>257</v>
      </c>
      <c r="K770" s="79">
        <v>0</v>
      </c>
      <c r="L770" s="79">
        <v>0</v>
      </c>
      <c r="M770" s="78">
        <v>0</v>
      </c>
      <c r="N770" s="78">
        <v>0</v>
      </c>
      <c r="O770" s="78">
        <v>0</v>
      </c>
      <c r="P770" s="79">
        <v>0</v>
      </c>
      <c r="Q770" s="79">
        <v>0</v>
      </c>
    </row>
    <row r="771" spans="2:17">
      <c r="B771" s="80" t="s">
        <v>4556</v>
      </c>
      <c r="I771" s="82">
        <v>0</v>
      </c>
      <c r="L771" s="81">
        <v>0</v>
      </c>
      <c r="M771" s="82">
        <v>0</v>
      </c>
      <c r="O771" s="82">
        <v>0</v>
      </c>
      <c r="P771" s="81">
        <v>0</v>
      </c>
      <c r="Q771" s="81">
        <v>0</v>
      </c>
    </row>
    <row r="772" spans="2:17">
      <c r="B772" t="s">
        <v>257</v>
      </c>
      <c r="D772" t="s">
        <v>257</v>
      </c>
      <c r="F772" t="s">
        <v>257</v>
      </c>
      <c r="I772" s="78">
        <v>0</v>
      </c>
      <c r="J772" t="s">
        <v>257</v>
      </c>
      <c r="K772" s="79">
        <v>0</v>
      </c>
      <c r="L772" s="79">
        <v>0</v>
      </c>
      <c r="M772" s="78">
        <v>0</v>
      </c>
      <c r="N772" s="78">
        <v>0</v>
      </c>
      <c r="O772" s="78">
        <v>0</v>
      </c>
      <c r="P772" s="79">
        <v>0</v>
      </c>
      <c r="Q772" s="79">
        <v>0</v>
      </c>
    </row>
    <row r="773" spans="2:17">
      <c r="B773" s="80" t="s">
        <v>4557</v>
      </c>
      <c r="I773" s="82">
        <v>0</v>
      </c>
      <c r="L773" s="81">
        <v>0</v>
      </c>
      <c r="M773" s="82">
        <v>0</v>
      </c>
      <c r="O773" s="82">
        <v>0</v>
      </c>
      <c r="P773" s="81">
        <v>0</v>
      </c>
      <c r="Q773" s="81">
        <v>0</v>
      </c>
    </row>
    <row r="774" spans="2:17">
      <c r="B774" t="s">
        <v>257</v>
      </c>
      <c r="D774" t="s">
        <v>257</v>
      </c>
      <c r="F774" t="s">
        <v>257</v>
      </c>
      <c r="I774" s="78">
        <v>0</v>
      </c>
      <c r="J774" t="s">
        <v>257</v>
      </c>
      <c r="K774" s="79">
        <v>0</v>
      </c>
      <c r="L774" s="79">
        <v>0</v>
      </c>
      <c r="M774" s="78">
        <v>0</v>
      </c>
      <c r="N774" s="78">
        <v>0</v>
      </c>
      <c r="O774" s="78">
        <v>0</v>
      </c>
      <c r="P774" s="79">
        <v>0</v>
      </c>
      <c r="Q774" s="79">
        <v>0</v>
      </c>
    </row>
    <row r="775" spans="2:17">
      <c r="B775" s="80" t="s">
        <v>4566</v>
      </c>
      <c r="I775" s="82">
        <v>0</v>
      </c>
      <c r="L775" s="81">
        <v>0</v>
      </c>
      <c r="M775" s="82">
        <v>0</v>
      </c>
      <c r="O775" s="82">
        <v>0</v>
      </c>
      <c r="P775" s="81">
        <v>0</v>
      </c>
      <c r="Q775" s="81">
        <v>0</v>
      </c>
    </row>
    <row r="776" spans="2:17">
      <c r="B776" t="s">
        <v>257</v>
      </c>
      <c r="D776" t="s">
        <v>257</v>
      </c>
      <c r="F776" t="s">
        <v>257</v>
      </c>
      <c r="I776" s="78">
        <v>0</v>
      </c>
      <c r="J776" t="s">
        <v>257</v>
      </c>
      <c r="K776" s="79">
        <v>0</v>
      </c>
      <c r="L776" s="79">
        <v>0</v>
      </c>
      <c r="M776" s="78">
        <v>0</v>
      </c>
      <c r="N776" s="78">
        <v>0</v>
      </c>
      <c r="O776" s="78">
        <v>0</v>
      </c>
      <c r="P776" s="79">
        <v>0</v>
      </c>
      <c r="Q776" s="79">
        <v>0</v>
      </c>
    </row>
    <row r="777" spans="2:17">
      <c r="B777" t="s">
        <v>263</v>
      </c>
    </row>
    <row r="778" spans="2:17">
      <c r="B778" t="s">
        <v>384</v>
      </c>
    </row>
    <row r="779" spans="2:17">
      <c r="B779" t="s">
        <v>385</v>
      </c>
    </row>
    <row r="780" spans="2:17">
      <c r="B780" t="s">
        <v>386</v>
      </c>
    </row>
  </sheetData>
  <mergeCells count="1">
    <mergeCell ref="B7:Q7"/>
  </mergeCells>
  <dataValidations count="1">
    <dataValidation allowBlank="1" showInputMessage="1" showErrorMessage="1" sqref="A1:H1048576 J1:XFD1048576 I1:I13 I423 I22 I216 I397 I712:I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t="s">
        <v>197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111" t="s">
        <v>156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3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205</v>
      </c>
      <c r="G12" s="82">
        <v>0</v>
      </c>
      <c r="J12" s="81">
        <v>0</v>
      </c>
      <c r="K12" s="82">
        <v>0</v>
      </c>
      <c r="M12" s="82">
        <v>0</v>
      </c>
      <c r="N12" s="81">
        <v>0</v>
      </c>
      <c r="O12" s="81">
        <v>0</v>
      </c>
    </row>
    <row r="13" spans="2:64">
      <c r="B13" s="80" t="s">
        <v>2977</v>
      </c>
      <c r="G13" s="82">
        <v>0</v>
      </c>
      <c r="J13" s="81">
        <v>0</v>
      </c>
      <c r="K13" s="82">
        <v>0</v>
      </c>
      <c r="M13" s="82">
        <v>0</v>
      </c>
      <c r="N13" s="81">
        <v>0</v>
      </c>
      <c r="O13" s="81">
        <v>0</v>
      </c>
    </row>
    <row r="14" spans="2:64">
      <c r="B14" t="s">
        <v>257</v>
      </c>
      <c r="C14" t="s">
        <v>257</v>
      </c>
      <c r="E14" t="s">
        <v>257</v>
      </c>
      <c r="G14" s="78">
        <v>0</v>
      </c>
      <c r="H14" t="s">
        <v>257</v>
      </c>
      <c r="I14" s="79">
        <v>0</v>
      </c>
      <c r="J14" s="79">
        <v>0</v>
      </c>
      <c r="K14" s="78">
        <v>0</v>
      </c>
      <c r="L14" s="78">
        <v>0</v>
      </c>
      <c r="M14" s="78">
        <v>0</v>
      </c>
      <c r="N14" s="79">
        <v>0</v>
      </c>
      <c r="O14" s="79">
        <v>0</v>
      </c>
    </row>
    <row r="15" spans="2:64">
      <c r="B15" s="80" t="s">
        <v>2978</v>
      </c>
      <c r="G15" s="82">
        <v>0</v>
      </c>
      <c r="J15" s="81">
        <v>0</v>
      </c>
      <c r="K15" s="82">
        <v>0</v>
      </c>
      <c r="M15" s="82">
        <v>0</v>
      </c>
      <c r="N15" s="81">
        <v>0</v>
      </c>
      <c r="O15" s="81">
        <v>0</v>
      </c>
    </row>
    <row r="16" spans="2:64">
      <c r="B16" t="s">
        <v>257</v>
      </c>
      <c r="C16" t="s">
        <v>257</v>
      </c>
      <c r="E16" t="s">
        <v>257</v>
      </c>
      <c r="G16" s="78">
        <v>0</v>
      </c>
      <c r="H16" t="s">
        <v>257</v>
      </c>
      <c r="I16" s="79">
        <v>0</v>
      </c>
      <c r="J16" s="79">
        <v>0</v>
      </c>
      <c r="K16" s="78">
        <v>0</v>
      </c>
      <c r="L16" s="78">
        <v>0</v>
      </c>
      <c r="M16" s="78">
        <v>0</v>
      </c>
      <c r="N16" s="79">
        <v>0</v>
      </c>
      <c r="O16" s="79">
        <v>0</v>
      </c>
    </row>
    <row r="17" spans="2:15">
      <c r="B17" s="80" t="s">
        <v>4573</v>
      </c>
      <c r="G17" s="82">
        <v>0</v>
      </c>
      <c r="J17" s="81">
        <v>0</v>
      </c>
      <c r="K17" s="82">
        <v>0</v>
      </c>
      <c r="M17" s="82">
        <v>0</v>
      </c>
      <c r="N17" s="81">
        <v>0</v>
      </c>
      <c r="O17" s="81">
        <v>0</v>
      </c>
    </row>
    <row r="18" spans="2:15">
      <c r="B18" t="s">
        <v>257</v>
      </c>
      <c r="C18" t="s">
        <v>257</v>
      </c>
      <c r="E18" t="s">
        <v>257</v>
      </c>
      <c r="G18" s="78">
        <v>0</v>
      </c>
      <c r="H18" t="s">
        <v>257</v>
      </c>
      <c r="I18" s="79">
        <v>0</v>
      </c>
      <c r="J18" s="79">
        <v>0</v>
      </c>
      <c r="K18" s="78">
        <v>0</v>
      </c>
      <c r="L18" s="78">
        <v>0</v>
      </c>
      <c r="M18" s="78">
        <v>0</v>
      </c>
      <c r="N18" s="79">
        <v>0</v>
      </c>
      <c r="O18" s="79">
        <v>0</v>
      </c>
    </row>
    <row r="19" spans="2:15">
      <c r="B19" s="80" t="s">
        <v>4574</v>
      </c>
      <c r="G19" s="82">
        <v>0</v>
      </c>
      <c r="J19" s="81">
        <v>0</v>
      </c>
      <c r="K19" s="82">
        <v>0</v>
      </c>
      <c r="M19" s="82">
        <v>0</v>
      </c>
      <c r="N19" s="81">
        <v>0</v>
      </c>
      <c r="O19" s="81">
        <v>0</v>
      </c>
    </row>
    <row r="20" spans="2:15">
      <c r="B20" t="s">
        <v>257</v>
      </c>
      <c r="C20" t="s">
        <v>257</v>
      </c>
      <c r="E20" t="s">
        <v>257</v>
      </c>
      <c r="G20" s="78">
        <v>0</v>
      </c>
      <c r="H20" t="s">
        <v>257</v>
      </c>
      <c r="I20" s="79">
        <v>0</v>
      </c>
      <c r="J20" s="79">
        <v>0</v>
      </c>
      <c r="K20" s="78">
        <v>0</v>
      </c>
      <c r="L20" s="78">
        <v>0</v>
      </c>
      <c r="M20" s="78">
        <v>0</v>
      </c>
      <c r="N20" s="79">
        <v>0</v>
      </c>
      <c r="O20" s="79">
        <v>0</v>
      </c>
    </row>
    <row r="21" spans="2:15">
      <c r="B21" s="80" t="s">
        <v>1627</v>
      </c>
      <c r="G21" s="82">
        <v>0</v>
      </c>
      <c r="J21" s="81">
        <v>0</v>
      </c>
      <c r="K21" s="82">
        <v>0</v>
      </c>
      <c r="M21" s="82">
        <v>0</v>
      </c>
      <c r="N21" s="81">
        <v>0</v>
      </c>
      <c r="O21" s="81">
        <v>0</v>
      </c>
    </row>
    <row r="22" spans="2:15">
      <c r="B22" t="s">
        <v>257</v>
      </c>
      <c r="C22" t="s">
        <v>257</v>
      </c>
      <c r="E22" t="s">
        <v>257</v>
      </c>
      <c r="G22" s="78">
        <v>0</v>
      </c>
      <c r="H22" t="s">
        <v>257</v>
      </c>
      <c r="I22" s="79">
        <v>0</v>
      </c>
      <c r="J22" s="79">
        <v>0</v>
      </c>
      <c r="K22" s="78">
        <v>0</v>
      </c>
      <c r="L22" s="78">
        <v>0</v>
      </c>
      <c r="M22" s="78">
        <v>0</v>
      </c>
      <c r="N22" s="79">
        <v>0</v>
      </c>
      <c r="O22" s="79">
        <v>0</v>
      </c>
    </row>
    <row r="23" spans="2:15">
      <c r="B23" s="80" t="s">
        <v>261</v>
      </c>
      <c r="G23" s="82">
        <v>0</v>
      </c>
      <c r="J23" s="81">
        <v>0</v>
      </c>
      <c r="K23" s="82">
        <v>0</v>
      </c>
      <c r="M23" s="82">
        <v>0</v>
      </c>
      <c r="N23" s="81">
        <v>0</v>
      </c>
      <c r="O23" s="81">
        <v>0</v>
      </c>
    </row>
    <row r="24" spans="2:15">
      <c r="B24" t="s">
        <v>257</v>
      </c>
      <c r="C24" t="s">
        <v>257</v>
      </c>
      <c r="E24" t="s">
        <v>257</v>
      </c>
      <c r="G24" s="78">
        <v>0</v>
      </c>
      <c r="H24" t="s">
        <v>257</v>
      </c>
      <c r="I24" s="79">
        <v>0</v>
      </c>
      <c r="J24" s="79">
        <v>0</v>
      </c>
      <c r="K24" s="78">
        <v>0</v>
      </c>
      <c r="L24" s="78">
        <v>0</v>
      </c>
      <c r="M24" s="78">
        <v>0</v>
      </c>
      <c r="N24" s="79">
        <v>0</v>
      </c>
      <c r="O24" s="79">
        <v>0</v>
      </c>
    </row>
    <row r="25" spans="2:15">
      <c r="B25" t="s">
        <v>263</v>
      </c>
    </row>
    <row r="26" spans="2:15">
      <c r="B26" t="s">
        <v>384</v>
      </c>
    </row>
    <row r="27" spans="2:15">
      <c r="B27" t="s">
        <v>385</v>
      </c>
    </row>
    <row r="28" spans="2:15">
      <c r="B28" t="s">
        <v>386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opLeftCell="A7" workbookViewId="0">
      <selection activeCell="G14" sqref="G1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13" style="19" bestFit="1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111" t="s">
        <v>159</v>
      </c>
      <c r="C7" s="112"/>
      <c r="D7" s="112"/>
      <c r="E7" s="112"/>
      <c r="F7" s="112"/>
      <c r="G7" s="112"/>
      <c r="H7" s="112"/>
      <c r="I7" s="112"/>
      <c r="J7" s="113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7">
        <v>0</v>
      </c>
      <c r="F11" s="7"/>
      <c r="G11" s="97">
        <v>148299.20000000001</v>
      </c>
      <c r="H11" s="77">
        <v>1</v>
      </c>
      <c r="I11" s="77">
        <v>9.7000000000000003E-3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205</v>
      </c>
      <c r="E12" s="81">
        <v>0</v>
      </c>
      <c r="F12" s="19"/>
      <c r="G12" s="82">
        <v>148299.20000000001</v>
      </c>
      <c r="H12" s="81">
        <v>1</v>
      </c>
      <c r="I12" s="81">
        <v>9.7000000000000003E-3</v>
      </c>
    </row>
    <row r="13" spans="2:55">
      <c r="B13" s="80" t="s">
        <v>4575</v>
      </c>
      <c r="E13" s="81">
        <v>0</v>
      </c>
      <c r="F13" s="19"/>
      <c r="G13" s="82">
        <v>148299.20000000001</v>
      </c>
      <c r="H13" s="81">
        <v>1</v>
      </c>
      <c r="I13" s="81">
        <v>9.7000000000000003E-3</v>
      </c>
    </row>
    <row r="14" spans="2:55">
      <c r="B14" t="s">
        <v>4576</v>
      </c>
      <c r="C14" t="s">
        <v>4577</v>
      </c>
      <c r="D14" t="s">
        <v>4578</v>
      </c>
      <c r="E14" s="79">
        <v>0</v>
      </c>
      <c r="F14" t="s">
        <v>105</v>
      </c>
      <c r="G14" s="78">
        <v>85526.56</v>
      </c>
      <c r="H14" s="79">
        <v>0.57669999999999999</v>
      </c>
      <c r="I14" s="79">
        <v>5.5999999999999999E-3</v>
      </c>
      <c r="J14" t="s">
        <v>4579</v>
      </c>
      <c r="K14" s="96"/>
    </row>
    <row r="15" spans="2:55">
      <c r="B15" t="s">
        <v>4580</v>
      </c>
      <c r="C15" t="s">
        <v>4577</v>
      </c>
      <c r="D15" t="s">
        <v>4578</v>
      </c>
      <c r="E15" s="79">
        <v>0</v>
      </c>
      <c r="F15" t="s">
        <v>105</v>
      </c>
      <c r="G15" s="78">
        <v>52468.74</v>
      </c>
      <c r="H15" s="79">
        <v>0.3538</v>
      </c>
      <c r="I15" s="79">
        <v>3.3999999999999998E-3</v>
      </c>
      <c r="J15" t="s">
        <v>4579</v>
      </c>
      <c r="K15" s="96"/>
    </row>
    <row r="16" spans="2:55">
      <c r="B16" t="s">
        <v>4580</v>
      </c>
      <c r="C16" t="s">
        <v>4581</v>
      </c>
      <c r="D16" t="s">
        <v>4578</v>
      </c>
      <c r="E16" s="79">
        <v>0</v>
      </c>
      <c r="F16" t="s">
        <v>105</v>
      </c>
      <c r="G16" s="78">
        <v>10303.896000000001</v>
      </c>
      <c r="H16" s="79">
        <v>6.9500000000000006E-2</v>
      </c>
      <c r="I16" s="79">
        <v>6.9999999999999999E-4</v>
      </c>
      <c r="J16" t="s">
        <v>4579</v>
      </c>
      <c r="K16" s="96"/>
    </row>
    <row r="17" spans="2:9">
      <c r="B17" s="80" t="s">
        <v>4582</v>
      </c>
      <c r="E17" s="81">
        <v>0</v>
      </c>
      <c r="F17" s="19"/>
      <c r="G17" s="82">
        <v>0</v>
      </c>
      <c r="H17" s="81">
        <v>0</v>
      </c>
      <c r="I17" s="81">
        <v>0</v>
      </c>
    </row>
    <row r="18" spans="2:9">
      <c r="B18" t="s">
        <v>257</v>
      </c>
      <c r="E18" s="79">
        <v>0</v>
      </c>
      <c r="F18" t="s">
        <v>257</v>
      </c>
      <c r="G18" s="78">
        <v>0</v>
      </c>
      <c r="H18" s="79">
        <v>0</v>
      </c>
      <c r="I18" s="79">
        <v>0</v>
      </c>
    </row>
    <row r="19" spans="2:9">
      <c r="B19" s="80" t="s">
        <v>261</v>
      </c>
      <c r="E19" s="81">
        <v>0</v>
      </c>
      <c r="F19" s="19"/>
      <c r="G19" s="82">
        <v>0</v>
      </c>
      <c r="H19" s="81">
        <v>0</v>
      </c>
      <c r="I19" s="81">
        <v>0</v>
      </c>
    </row>
    <row r="20" spans="2:9">
      <c r="B20" s="80" t="s">
        <v>4575</v>
      </c>
      <c r="E20" s="81">
        <v>0</v>
      </c>
      <c r="F20" s="19"/>
      <c r="G20" s="82">
        <v>0</v>
      </c>
      <c r="H20" s="81">
        <v>0</v>
      </c>
      <c r="I20" s="81">
        <v>0</v>
      </c>
    </row>
    <row r="21" spans="2:9">
      <c r="B21" t="s">
        <v>257</v>
      </c>
      <c r="E21" s="79">
        <v>0</v>
      </c>
      <c r="F21" t="s">
        <v>257</v>
      </c>
      <c r="G21" s="78">
        <v>0</v>
      </c>
      <c r="H21" s="79">
        <v>0</v>
      </c>
      <c r="I21" s="79">
        <v>0</v>
      </c>
    </row>
    <row r="22" spans="2:9">
      <c r="B22" s="80" t="s">
        <v>4582</v>
      </c>
      <c r="E22" s="81">
        <v>0</v>
      </c>
      <c r="F22" s="19"/>
      <c r="G22" s="82">
        <v>0</v>
      </c>
      <c r="H22" s="81">
        <v>0</v>
      </c>
      <c r="I22" s="81">
        <v>0</v>
      </c>
    </row>
    <row r="23" spans="2:9">
      <c r="B23" t="s">
        <v>257</v>
      </c>
      <c r="E23" s="79">
        <v>0</v>
      </c>
      <c r="F23" t="s">
        <v>257</v>
      </c>
      <c r="G23" s="78">
        <v>0</v>
      </c>
      <c r="H23" s="79">
        <v>0</v>
      </c>
      <c r="I23" s="79">
        <v>0</v>
      </c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 t="s">
        <v>197</v>
      </c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111" t="s">
        <v>165</v>
      </c>
      <c r="C7" s="112"/>
      <c r="D7" s="112"/>
      <c r="E7" s="112"/>
      <c r="F7" s="112"/>
      <c r="G7" s="112"/>
      <c r="H7" s="112"/>
      <c r="I7" s="112"/>
      <c r="J7" s="112"/>
      <c r="K7" s="113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205</v>
      </c>
      <c r="D12" s="19"/>
      <c r="E12" s="19"/>
      <c r="F12" s="19"/>
      <c r="G12" s="19"/>
      <c r="H12" s="81">
        <v>0</v>
      </c>
      <c r="I12" s="82">
        <v>0</v>
      </c>
      <c r="J12" s="81">
        <v>0</v>
      </c>
      <c r="K12" s="81">
        <v>0</v>
      </c>
    </row>
    <row r="13" spans="2:60">
      <c r="B13" t="s">
        <v>257</v>
      </c>
      <c r="D13" t="s">
        <v>257</v>
      </c>
      <c r="E13" s="19"/>
      <c r="F13" s="79">
        <v>0</v>
      </c>
      <c r="G13" t="s">
        <v>257</v>
      </c>
      <c r="H13" s="79">
        <v>0</v>
      </c>
      <c r="I13" s="78">
        <v>0</v>
      </c>
      <c r="J13" s="79">
        <v>0</v>
      </c>
      <c r="K13" s="79">
        <v>0</v>
      </c>
    </row>
    <row r="14" spans="2:60">
      <c r="B14" s="80" t="s">
        <v>261</v>
      </c>
      <c r="D14" s="19"/>
      <c r="E14" s="19"/>
      <c r="F14" s="19"/>
      <c r="G14" s="19"/>
      <c r="H14" s="81">
        <v>0</v>
      </c>
      <c r="I14" s="82">
        <v>0</v>
      </c>
      <c r="J14" s="81">
        <v>0</v>
      </c>
      <c r="K14" s="81">
        <v>0</v>
      </c>
    </row>
    <row r="15" spans="2:60">
      <c r="B15" t="s">
        <v>257</v>
      </c>
      <c r="D15" t="s">
        <v>257</v>
      </c>
      <c r="E15" s="19"/>
      <c r="F15" s="79">
        <v>0</v>
      </c>
      <c r="G15" t="s">
        <v>257</v>
      </c>
      <c r="H15" s="79">
        <v>0</v>
      </c>
      <c r="I15" s="78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K13" sqref="B13:K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111" t="s">
        <v>170</v>
      </c>
      <c r="C7" s="112"/>
      <c r="D7" s="112"/>
      <c r="E7" s="112"/>
      <c r="F7" s="112"/>
      <c r="G7" s="112"/>
      <c r="H7" s="112"/>
      <c r="I7" s="112"/>
      <c r="J7" s="112"/>
      <c r="K7" s="113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205</v>
      </c>
      <c r="C12" s="15"/>
      <c r="D12" s="15"/>
      <c r="E12" s="15"/>
      <c r="F12" s="15"/>
      <c r="G12" s="15"/>
      <c r="H12" s="81">
        <v>0</v>
      </c>
      <c r="I12" s="82">
        <v>0</v>
      </c>
      <c r="J12" s="81">
        <v>0</v>
      </c>
      <c r="K12" s="81">
        <v>0</v>
      </c>
    </row>
    <row r="13" spans="2:60">
      <c r="B13" t="s">
        <v>257</v>
      </c>
      <c r="C13" t="s">
        <v>257</v>
      </c>
      <c r="D13" t="s">
        <v>257</v>
      </c>
      <c r="E13" s="19"/>
      <c r="F13" s="79">
        <v>0</v>
      </c>
      <c r="G13" t="s">
        <v>257</v>
      </c>
      <c r="H13" s="79">
        <v>0</v>
      </c>
      <c r="I13" s="78">
        <v>0</v>
      </c>
      <c r="J13" s="79">
        <v>0</v>
      </c>
      <c r="K13" s="79">
        <v>0</v>
      </c>
    </row>
    <row r="14" spans="2:60">
      <c r="B14" s="80" t="s">
        <v>261</v>
      </c>
      <c r="D14" s="19"/>
      <c r="E14" s="19"/>
      <c r="F14" s="19"/>
      <c r="G14" s="19"/>
      <c r="H14" s="81">
        <v>0</v>
      </c>
      <c r="I14" s="82">
        <v>0</v>
      </c>
      <c r="J14" s="81">
        <v>0</v>
      </c>
      <c r="K14" s="81">
        <v>0</v>
      </c>
    </row>
    <row r="15" spans="2:60">
      <c r="B15" t="s">
        <v>257</v>
      </c>
      <c r="C15" t="s">
        <v>257</v>
      </c>
      <c r="D15" t="s">
        <v>257</v>
      </c>
      <c r="E15" s="19"/>
      <c r="F15" s="79">
        <v>0</v>
      </c>
      <c r="G15" t="s">
        <v>257</v>
      </c>
      <c r="H15" s="79">
        <v>0</v>
      </c>
      <c r="I15" s="78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22" sqref="C2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t="s">
        <v>197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111" t="s">
        <v>172</v>
      </c>
      <c r="C7" s="112"/>
      <c r="D7" s="112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205</v>
      </c>
      <c r="C12" s="82">
        <v>0</v>
      </c>
    </row>
    <row r="13" spans="2:17">
      <c r="B13" t="s">
        <v>257</v>
      </c>
      <c r="C13" s="78">
        <v>0</v>
      </c>
    </row>
    <row r="14" spans="2:17">
      <c r="B14" s="80" t="s">
        <v>261</v>
      </c>
      <c r="C14" s="82">
        <v>0</v>
      </c>
    </row>
    <row r="15" spans="2:17">
      <c r="B15" t="s">
        <v>257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11" t="s">
        <v>176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3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7">
        <v>0</v>
      </c>
      <c r="P11" s="77">
        <v>0</v>
      </c>
      <c r="Q11" s="35"/>
    </row>
    <row r="12" spans="2:18">
      <c r="B12" s="80" t="s">
        <v>205</v>
      </c>
      <c r="D12" s="16"/>
      <c r="H12" s="82">
        <v>0</v>
      </c>
      <c r="L12" s="82">
        <v>0</v>
      </c>
      <c r="M12" s="82">
        <v>0</v>
      </c>
      <c r="O12" s="81">
        <v>0</v>
      </c>
      <c r="P12" s="81">
        <v>0</v>
      </c>
    </row>
    <row r="13" spans="2:18">
      <c r="B13" s="80" t="s">
        <v>388</v>
      </c>
      <c r="D13" s="16"/>
      <c r="H13" s="82">
        <v>0</v>
      </c>
      <c r="L13" s="82">
        <v>0</v>
      </c>
      <c r="M13" s="82">
        <v>0</v>
      </c>
      <c r="O13" s="81">
        <v>0</v>
      </c>
      <c r="P13" s="81">
        <v>0</v>
      </c>
    </row>
    <row r="14" spans="2:18">
      <c r="B14" t="s">
        <v>257</v>
      </c>
      <c r="C14" t="s">
        <v>257</v>
      </c>
      <c r="D14" t="s">
        <v>257</v>
      </c>
      <c r="E14" t="s">
        <v>257</v>
      </c>
      <c r="H14" s="78">
        <v>0</v>
      </c>
      <c r="I14" t="s">
        <v>257</v>
      </c>
      <c r="J14" s="79">
        <v>0</v>
      </c>
      <c r="K14" s="79">
        <v>0</v>
      </c>
      <c r="L14" s="78">
        <v>0</v>
      </c>
      <c r="M14" s="78">
        <v>0</v>
      </c>
      <c r="N14" s="79">
        <v>0</v>
      </c>
      <c r="O14" s="79">
        <v>0</v>
      </c>
      <c r="P14" s="79">
        <v>0</v>
      </c>
    </row>
    <row r="15" spans="2:18">
      <c r="B15" s="80" t="s">
        <v>290</v>
      </c>
      <c r="D15" s="16"/>
      <c r="H15" s="82">
        <v>0</v>
      </c>
      <c r="L15" s="82">
        <v>0</v>
      </c>
      <c r="M15" s="82">
        <v>0</v>
      </c>
      <c r="O15" s="81">
        <v>0</v>
      </c>
      <c r="P15" s="81">
        <v>0</v>
      </c>
    </row>
    <row r="16" spans="2:18">
      <c r="B16" t="s">
        <v>257</v>
      </c>
      <c r="C16" t="s">
        <v>257</v>
      </c>
      <c r="D16" t="s">
        <v>257</v>
      </c>
      <c r="E16" t="s">
        <v>257</v>
      </c>
      <c r="H16" s="78">
        <v>0</v>
      </c>
      <c r="I16" t="s">
        <v>257</v>
      </c>
      <c r="J16" s="79">
        <v>0</v>
      </c>
      <c r="K16" s="79">
        <v>0</v>
      </c>
      <c r="L16" s="78">
        <v>0</v>
      </c>
      <c r="M16" s="78">
        <v>0</v>
      </c>
      <c r="N16" s="79">
        <v>0</v>
      </c>
      <c r="O16" s="79">
        <v>0</v>
      </c>
      <c r="P16" s="79">
        <v>0</v>
      </c>
    </row>
    <row r="17" spans="2:16">
      <c r="B17" s="80" t="s">
        <v>389</v>
      </c>
      <c r="D17" s="16"/>
      <c r="H17" s="82">
        <v>0</v>
      </c>
      <c r="L17" s="82">
        <v>0</v>
      </c>
      <c r="M17" s="82">
        <v>0</v>
      </c>
      <c r="O17" s="81">
        <v>0</v>
      </c>
      <c r="P17" s="81">
        <v>0</v>
      </c>
    </row>
    <row r="18" spans="2:16">
      <c r="B18" t="s">
        <v>257</v>
      </c>
      <c r="C18" t="s">
        <v>257</v>
      </c>
      <c r="D18" t="s">
        <v>257</v>
      </c>
      <c r="E18" t="s">
        <v>257</v>
      </c>
      <c r="H18" s="78">
        <v>0</v>
      </c>
      <c r="I18" t="s">
        <v>257</v>
      </c>
      <c r="J18" s="79">
        <v>0</v>
      </c>
      <c r="K18" s="79">
        <v>0</v>
      </c>
      <c r="L18" s="78">
        <v>0</v>
      </c>
      <c r="M18" s="78">
        <v>0</v>
      </c>
      <c r="N18" s="79">
        <v>0</v>
      </c>
      <c r="O18" s="79">
        <v>0</v>
      </c>
      <c r="P18" s="79">
        <v>0</v>
      </c>
    </row>
    <row r="19" spans="2:16">
      <c r="B19" s="80" t="s">
        <v>1627</v>
      </c>
      <c r="D19" s="16"/>
      <c r="H19" s="82">
        <v>0</v>
      </c>
      <c r="L19" s="82">
        <v>0</v>
      </c>
      <c r="M19" s="82">
        <v>0</v>
      </c>
      <c r="O19" s="81">
        <v>0</v>
      </c>
      <c r="P19" s="81">
        <v>0</v>
      </c>
    </row>
    <row r="20" spans="2:16">
      <c r="B20" t="s">
        <v>257</v>
      </c>
      <c r="C20" t="s">
        <v>257</v>
      </c>
      <c r="D20" t="s">
        <v>257</v>
      </c>
      <c r="E20" t="s">
        <v>257</v>
      </c>
      <c r="H20" s="78">
        <v>0</v>
      </c>
      <c r="I20" t="s">
        <v>257</v>
      </c>
      <c r="J20" s="79">
        <v>0</v>
      </c>
      <c r="K20" s="79">
        <v>0</v>
      </c>
      <c r="L20" s="78">
        <v>0</v>
      </c>
      <c r="M20" s="78">
        <v>0</v>
      </c>
      <c r="N20" s="79">
        <v>0</v>
      </c>
      <c r="O20" s="79">
        <v>0</v>
      </c>
      <c r="P20" s="79">
        <v>0</v>
      </c>
    </row>
    <row r="21" spans="2:16">
      <c r="B21" s="80" t="s">
        <v>261</v>
      </c>
      <c r="D21" s="16"/>
      <c r="H21" s="82">
        <v>0</v>
      </c>
      <c r="L21" s="82">
        <v>0</v>
      </c>
      <c r="M21" s="82">
        <v>0</v>
      </c>
      <c r="O21" s="81">
        <v>0</v>
      </c>
      <c r="P21" s="81">
        <v>0</v>
      </c>
    </row>
    <row r="22" spans="2:16">
      <c r="B22" s="80" t="s">
        <v>390</v>
      </c>
      <c r="D22" s="16"/>
      <c r="H22" s="82">
        <v>0</v>
      </c>
      <c r="L22" s="82">
        <v>0</v>
      </c>
      <c r="M22" s="82">
        <v>0</v>
      </c>
      <c r="O22" s="81">
        <v>0</v>
      </c>
      <c r="P22" s="81">
        <v>0</v>
      </c>
    </row>
    <row r="23" spans="2:16">
      <c r="B23" t="s">
        <v>257</v>
      </c>
      <c r="C23" t="s">
        <v>257</v>
      </c>
      <c r="D23" t="s">
        <v>257</v>
      </c>
      <c r="E23" t="s">
        <v>257</v>
      </c>
      <c r="H23" s="78">
        <v>0</v>
      </c>
      <c r="I23" t="s">
        <v>257</v>
      </c>
      <c r="J23" s="79">
        <v>0</v>
      </c>
      <c r="K23" s="79">
        <v>0</v>
      </c>
      <c r="L23" s="78">
        <v>0</v>
      </c>
      <c r="M23" s="78">
        <v>0</v>
      </c>
      <c r="N23" s="79">
        <v>0</v>
      </c>
      <c r="O23" s="79">
        <v>0</v>
      </c>
      <c r="P23" s="79">
        <v>0</v>
      </c>
    </row>
    <row r="24" spans="2:16">
      <c r="B24" s="80" t="s">
        <v>391</v>
      </c>
      <c r="D24" s="16"/>
      <c r="H24" s="82">
        <v>0</v>
      </c>
      <c r="L24" s="82">
        <v>0</v>
      </c>
      <c r="M24" s="82">
        <v>0</v>
      </c>
      <c r="O24" s="81">
        <v>0</v>
      </c>
      <c r="P24" s="81">
        <v>0</v>
      </c>
    </row>
    <row r="25" spans="2:16">
      <c r="B25" t="s">
        <v>257</v>
      </c>
      <c r="C25" t="s">
        <v>257</v>
      </c>
      <c r="D25" t="s">
        <v>257</v>
      </c>
      <c r="E25" t="s">
        <v>257</v>
      </c>
      <c r="H25" s="78">
        <v>0</v>
      </c>
      <c r="I25" t="s">
        <v>257</v>
      </c>
      <c r="J25" s="79">
        <v>0</v>
      </c>
      <c r="K25" s="79">
        <v>0</v>
      </c>
      <c r="L25" s="78">
        <v>0</v>
      </c>
      <c r="M25" s="78">
        <v>0</v>
      </c>
      <c r="N25" s="79">
        <v>0</v>
      </c>
      <c r="O25" s="79">
        <v>0</v>
      </c>
      <c r="P25" s="79">
        <v>0</v>
      </c>
    </row>
    <row r="26" spans="2:16">
      <c r="B26" t="s">
        <v>263</v>
      </c>
      <c r="D26" s="16"/>
    </row>
    <row r="27" spans="2:16">
      <c r="B27" t="s">
        <v>384</v>
      </c>
      <c r="D27" s="16"/>
    </row>
    <row r="28" spans="2:16">
      <c r="B28" t="s">
        <v>386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11" t="s">
        <v>180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3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7">
        <v>0</v>
      </c>
      <c r="P11" s="77">
        <v>0</v>
      </c>
      <c r="Q11" s="35"/>
    </row>
    <row r="12" spans="2:18">
      <c r="B12" s="80" t="s">
        <v>205</v>
      </c>
      <c r="C12" s="16"/>
      <c r="D12" s="16"/>
      <c r="H12" s="82">
        <v>0</v>
      </c>
      <c r="L12" s="82">
        <v>0</v>
      </c>
      <c r="M12" s="82">
        <v>0</v>
      </c>
      <c r="O12" s="81">
        <v>0</v>
      </c>
      <c r="P12" s="81">
        <v>0</v>
      </c>
    </row>
    <row r="13" spans="2:18">
      <c r="B13" s="80" t="s">
        <v>2977</v>
      </c>
      <c r="C13" s="16"/>
      <c r="D13" s="16"/>
      <c r="H13" s="82">
        <v>0</v>
      </c>
      <c r="L13" s="82">
        <v>0</v>
      </c>
      <c r="M13" s="82">
        <v>0</v>
      </c>
      <c r="O13" s="81">
        <v>0</v>
      </c>
      <c r="P13" s="81">
        <v>0</v>
      </c>
    </row>
    <row r="14" spans="2:18">
      <c r="B14" t="s">
        <v>257</v>
      </c>
      <c r="C14" t="s">
        <v>257</v>
      </c>
      <c r="D14" t="s">
        <v>257</v>
      </c>
      <c r="E14" t="s">
        <v>257</v>
      </c>
      <c r="H14" s="78">
        <v>0</v>
      </c>
      <c r="I14" t="s">
        <v>257</v>
      </c>
      <c r="J14" s="79">
        <v>0</v>
      </c>
      <c r="K14" s="79">
        <v>0</v>
      </c>
      <c r="L14" s="78">
        <v>0</v>
      </c>
      <c r="M14" s="78">
        <v>0</v>
      </c>
      <c r="N14" s="79">
        <v>0</v>
      </c>
      <c r="O14" s="79">
        <v>0</v>
      </c>
      <c r="P14" s="79">
        <v>0</v>
      </c>
    </row>
    <row r="15" spans="2:18">
      <c r="B15" s="80" t="s">
        <v>2978</v>
      </c>
      <c r="C15" s="16"/>
      <c r="D15" s="16"/>
      <c r="H15" s="82">
        <v>0</v>
      </c>
      <c r="L15" s="82">
        <v>0</v>
      </c>
      <c r="M15" s="82">
        <v>0</v>
      </c>
      <c r="O15" s="81">
        <v>0</v>
      </c>
      <c r="P15" s="81">
        <v>0</v>
      </c>
    </row>
    <row r="16" spans="2:18">
      <c r="B16" t="s">
        <v>257</v>
      </c>
      <c r="C16" t="s">
        <v>257</v>
      </c>
      <c r="D16" t="s">
        <v>257</v>
      </c>
      <c r="E16" t="s">
        <v>257</v>
      </c>
      <c r="H16" s="78">
        <v>0</v>
      </c>
      <c r="I16" t="s">
        <v>257</v>
      </c>
      <c r="J16" s="79">
        <v>0</v>
      </c>
      <c r="K16" s="79">
        <v>0</v>
      </c>
      <c r="L16" s="78">
        <v>0</v>
      </c>
      <c r="M16" s="78">
        <v>0</v>
      </c>
      <c r="N16" s="79">
        <v>0</v>
      </c>
      <c r="O16" s="79">
        <v>0</v>
      </c>
      <c r="P16" s="79">
        <v>0</v>
      </c>
    </row>
    <row r="17" spans="2:16">
      <c r="B17" s="80" t="s">
        <v>389</v>
      </c>
      <c r="D17" s="16"/>
      <c r="H17" s="82">
        <v>0</v>
      </c>
      <c r="L17" s="82">
        <v>0</v>
      </c>
      <c r="M17" s="82">
        <v>0</v>
      </c>
      <c r="O17" s="81">
        <v>0</v>
      </c>
      <c r="P17" s="81">
        <v>0</v>
      </c>
    </row>
    <row r="18" spans="2:16">
      <c r="B18" t="s">
        <v>257</v>
      </c>
      <c r="C18" t="s">
        <v>257</v>
      </c>
      <c r="D18" t="s">
        <v>257</v>
      </c>
      <c r="E18" t="s">
        <v>257</v>
      </c>
      <c r="H18" s="78">
        <v>0</v>
      </c>
      <c r="I18" t="s">
        <v>257</v>
      </c>
      <c r="J18" s="79">
        <v>0</v>
      </c>
      <c r="K18" s="79">
        <v>0</v>
      </c>
      <c r="L18" s="78">
        <v>0</v>
      </c>
      <c r="M18" s="78">
        <v>0</v>
      </c>
      <c r="N18" s="79">
        <v>0</v>
      </c>
      <c r="O18" s="79">
        <v>0</v>
      </c>
      <c r="P18" s="79">
        <v>0</v>
      </c>
    </row>
    <row r="19" spans="2:16">
      <c r="B19" s="80" t="s">
        <v>1627</v>
      </c>
      <c r="D19" s="16"/>
      <c r="H19" s="82">
        <v>0</v>
      </c>
      <c r="L19" s="82">
        <v>0</v>
      </c>
      <c r="M19" s="82">
        <v>0</v>
      </c>
      <c r="O19" s="81">
        <v>0</v>
      </c>
      <c r="P19" s="81">
        <v>0</v>
      </c>
    </row>
    <row r="20" spans="2:16">
      <c r="B20" t="s">
        <v>257</v>
      </c>
      <c r="C20" t="s">
        <v>257</v>
      </c>
      <c r="D20" t="s">
        <v>257</v>
      </c>
      <c r="E20" t="s">
        <v>257</v>
      </c>
      <c r="H20" s="78">
        <v>0</v>
      </c>
      <c r="I20" t="s">
        <v>257</v>
      </c>
      <c r="J20" s="79">
        <v>0</v>
      </c>
      <c r="K20" s="79">
        <v>0</v>
      </c>
      <c r="L20" s="78">
        <v>0</v>
      </c>
      <c r="M20" s="78">
        <v>0</v>
      </c>
      <c r="N20" s="79">
        <v>0</v>
      </c>
      <c r="O20" s="79">
        <v>0</v>
      </c>
      <c r="P20" s="79">
        <v>0</v>
      </c>
    </row>
    <row r="21" spans="2:16">
      <c r="B21" s="80" t="s">
        <v>261</v>
      </c>
      <c r="D21" s="16"/>
      <c r="H21" s="82">
        <v>0</v>
      </c>
      <c r="L21" s="82">
        <v>0</v>
      </c>
      <c r="M21" s="82">
        <v>0</v>
      </c>
      <c r="O21" s="81">
        <v>0</v>
      </c>
      <c r="P21" s="81">
        <v>0</v>
      </c>
    </row>
    <row r="22" spans="2:16">
      <c r="B22" s="80" t="s">
        <v>390</v>
      </c>
      <c r="D22" s="16"/>
      <c r="H22" s="82">
        <v>0</v>
      </c>
      <c r="L22" s="82">
        <v>0</v>
      </c>
      <c r="M22" s="82">
        <v>0</v>
      </c>
      <c r="O22" s="81">
        <v>0</v>
      </c>
      <c r="P22" s="81">
        <v>0</v>
      </c>
    </row>
    <row r="23" spans="2:16">
      <c r="B23" t="s">
        <v>257</v>
      </c>
      <c r="C23" t="s">
        <v>257</v>
      </c>
      <c r="D23" t="s">
        <v>257</v>
      </c>
      <c r="E23" t="s">
        <v>257</v>
      </c>
      <c r="H23" s="78">
        <v>0</v>
      </c>
      <c r="I23" t="s">
        <v>257</v>
      </c>
      <c r="J23" s="79">
        <v>0</v>
      </c>
      <c r="K23" s="79">
        <v>0</v>
      </c>
      <c r="L23" s="78">
        <v>0</v>
      </c>
      <c r="M23" s="78">
        <v>0</v>
      </c>
      <c r="N23" s="79">
        <v>0</v>
      </c>
      <c r="O23" s="79">
        <v>0</v>
      </c>
      <c r="P23" s="79">
        <v>0</v>
      </c>
    </row>
    <row r="24" spans="2:16">
      <c r="B24" s="80" t="s">
        <v>391</v>
      </c>
      <c r="D24" s="16"/>
      <c r="H24" s="82">
        <v>0</v>
      </c>
      <c r="L24" s="82">
        <v>0</v>
      </c>
      <c r="M24" s="82">
        <v>0</v>
      </c>
      <c r="O24" s="81">
        <v>0</v>
      </c>
      <c r="P24" s="81">
        <v>0</v>
      </c>
    </row>
    <row r="25" spans="2:16">
      <c r="B25" t="s">
        <v>257</v>
      </c>
      <c r="C25" t="s">
        <v>257</v>
      </c>
      <c r="D25" t="s">
        <v>257</v>
      </c>
      <c r="E25" t="s">
        <v>257</v>
      </c>
      <c r="H25" s="78">
        <v>0</v>
      </c>
      <c r="I25" t="s">
        <v>257</v>
      </c>
      <c r="J25" s="79">
        <v>0</v>
      </c>
      <c r="K25" s="79">
        <v>0</v>
      </c>
      <c r="L25" s="78">
        <v>0</v>
      </c>
      <c r="M25" s="78">
        <v>0</v>
      </c>
      <c r="N25" s="79">
        <v>0</v>
      </c>
      <c r="O25" s="79">
        <v>0</v>
      </c>
      <c r="P25" s="79">
        <v>0</v>
      </c>
    </row>
    <row r="26" spans="2:16">
      <c r="B26" t="s">
        <v>263</v>
      </c>
      <c r="D26" s="16"/>
    </row>
    <row r="27" spans="2:16">
      <c r="B27" t="s">
        <v>384</v>
      </c>
      <c r="D27" s="16"/>
    </row>
    <row r="28" spans="2:16">
      <c r="B28" t="s">
        <v>386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25" workbookViewId="0">
      <selection activeCell="F15" sqref="F15:F6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5.42578125" style="16" bestFit="1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</row>
    <row r="2" spans="2:53">
      <c r="B2" s="2" t="s">
        <v>1</v>
      </c>
      <c r="C2" t="s">
        <v>197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5"/>
    </row>
    <row r="7" spans="2:53" ht="27.75" customHeight="1">
      <c r="B7" s="106" t="s">
        <v>70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8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</v>
      </c>
      <c r="I11" s="7"/>
      <c r="J11" s="7"/>
      <c r="K11" s="77">
        <v>1E-3</v>
      </c>
      <c r="L11" s="76">
        <v>4990389156</v>
      </c>
      <c r="M11" s="7"/>
      <c r="N11" s="76">
        <v>0</v>
      </c>
      <c r="O11" s="76">
        <v>5689727.8469390431</v>
      </c>
      <c r="P11" s="7"/>
      <c r="Q11" s="77">
        <v>1</v>
      </c>
      <c r="R11" s="77">
        <v>0.3715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80" t="s">
        <v>205</v>
      </c>
      <c r="C12" s="16"/>
      <c r="D12" s="16"/>
      <c r="H12" s="82">
        <v>5</v>
      </c>
      <c r="K12" s="81">
        <v>8.9999999999999998E-4</v>
      </c>
      <c r="L12" s="82">
        <v>4988755156</v>
      </c>
      <c r="N12" s="82">
        <v>0</v>
      </c>
      <c r="O12" s="82">
        <v>5683747.4980795998</v>
      </c>
      <c r="Q12" s="81">
        <v>0.99890000000000001</v>
      </c>
      <c r="R12" s="81">
        <v>0.37109999999999999</v>
      </c>
    </row>
    <row r="13" spans="2:53">
      <c r="B13" s="80" t="s">
        <v>264</v>
      </c>
      <c r="C13" s="16"/>
      <c r="D13" s="16"/>
      <c r="H13" s="82">
        <v>5.82</v>
      </c>
      <c r="K13" s="81">
        <v>-7.6E-3</v>
      </c>
      <c r="L13" s="82">
        <v>1590655064</v>
      </c>
      <c r="N13" s="82">
        <v>0</v>
      </c>
      <c r="O13" s="82">
        <v>1869743.6732864</v>
      </c>
      <c r="Q13" s="81">
        <v>0.3286</v>
      </c>
      <c r="R13" s="81">
        <v>0.1221</v>
      </c>
    </row>
    <row r="14" spans="2:53">
      <c r="B14" s="80" t="s">
        <v>265</v>
      </c>
      <c r="C14" s="16"/>
      <c r="D14" s="16"/>
      <c r="H14" s="82">
        <v>5.82</v>
      </c>
      <c r="K14" s="81">
        <v>-7.6E-3</v>
      </c>
      <c r="L14" s="82">
        <v>1590655064</v>
      </c>
      <c r="N14" s="82">
        <v>0</v>
      </c>
      <c r="O14" s="82">
        <v>1869743.6732864</v>
      </c>
      <c r="Q14" s="81">
        <v>0.3286</v>
      </c>
      <c r="R14" s="81">
        <v>0.1221</v>
      </c>
    </row>
    <row r="15" spans="2:53">
      <c r="B15" t="s">
        <v>266</v>
      </c>
      <c r="C15" t="s">
        <v>267</v>
      </c>
      <c r="D15" t="s">
        <v>103</v>
      </c>
      <c r="E15" t="s">
        <v>268</v>
      </c>
      <c r="F15" t="s">
        <v>211</v>
      </c>
      <c r="G15" t="s">
        <v>269</v>
      </c>
      <c r="H15" s="78">
        <v>1.54</v>
      </c>
      <c r="I15" t="s">
        <v>105</v>
      </c>
      <c r="J15" s="79">
        <v>0.04</v>
      </c>
      <c r="K15" s="79">
        <v>-9.5999999999999992E-3</v>
      </c>
      <c r="L15" s="78">
        <v>104373615</v>
      </c>
      <c r="M15" s="78">
        <v>143.96</v>
      </c>
      <c r="N15" s="78">
        <v>0</v>
      </c>
      <c r="O15" s="78">
        <v>150256.256154</v>
      </c>
      <c r="P15" s="79">
        <v>6.7000000000000002E-3</v>
      </c>
      <c r="Q15" s="79">
        <v>2.64E-2</v>
      </c>
      <c r="R15" s="79">
        <v>9.7999999999999997E-3</v>
      </c>
    </row>
    <row r="16" spans="2:53">
      <c r="B16" t="s">
        <v>270</v>
      </c>
      <c r="C16" t="s">
        <v>271</v>
      </c>
      <c r="D16" t="s">
        <v>103</v>
      </c>
      <c r="E16" t="s">
        <v>268</v>
      </c>
      <c r="F16" t="s">
        <v>211</v>
      </c>
      <c r="G16" t="s">
        <v>269</v>
      </c>
      <c r="H16" s="78">
        <v>4.26</v>
      </c>
      <c r="I16" t="s">
        <v>105</v>
      </c>
      <c r="J16" s="79">
        <v>0.04</v>
      </c>
      <c r="K16" s="79">
        <v>-8.8000000000000005E-3</v>
      </c>
      <c r="L16" s="78">
        <v>157981801</v>
      </c>
      <c r="M16" s="78">
        <v>154.88</v>
      </c>
      <c r="N16" s="78">
        <v>0</v>
      </c>
      <c r="O16" s="78">
        <v>244682.21338880001</v>
      </c>
      <c r="P16" s="79">
        <v>1.3599999999999999E-2</v>
      </c>
      <c r="Q16" s="79">
        <v>4.2999999999999997E-2</v>
      </c>
      <c r="R16" s="79">
        <v>1.6E-2</v>
      </c>
    </row>
    <row r="17" spans="2:18">
      <c r="B17" t="s">
        <v>272</v>
      </c>
      <c r="C17" t="s">
        <v>273</v>
      </c>
      <c r="D17" t="s">
        <v>103</v>
      </c>
      <c r="E17" t="s">
        <v>268</v>
      </c>
      <c r="F17" t="s">
        <v>211</v>
      </c>
      <c r="G17" t="s">
        <v>269</v>
      </c>
      <c r="H17" s="78">
        <v>13.2</v>
      </c>
      <c r="I17" t="s">
        <v>105</v>
      </c>
      <c r="J17" s="79">
        <v>0.04</v>
      </c>
      <c r="K17" s="79">
        <v>-6.9999999999999999E-4</v>
      </c>
      <c r="L17" s="78">
        <v>3929756</v>
      </c>
      <c r="M17" s="78">
        <v>202.83</v>
      </c>
      <c r="N17" s="78">
        <v>0</v>
      </c>
      <c r="O17" s="78">
        <v>7970.7240947999999</v>
      </c>
      <c r="P17" s="79">
        <v>2.0000000000000001E-4</v>
      </c>
      <c r="Q17" s="79">
        <v>1.4E-3</v>
      </c>
      <c r="R17" s="79">
        <v>5.0000000000000001E-4</v>
      </c>
    </row>
    <row r="18" spans="2:18">
      <c r="B18" t="s">
        <v>274</v>
      </c>
      <c r="C18" t="s">
        <v>275</v>
      </c>
      <c r="D18" t="s">
        <v>103</v>
      </c>
      <c r="E18" t="s">
        <v>268</v>
      </c>
      <c r="F18" t="s">
        <v>211</v>
      </c>
      <c r="G18" t="s">
        <v>269</v>
      </c>
      <c r="H18" s="78">
        <v>17.600000000000001</v>
      </c>
      <c r="I18" t="s">
        <v>105</v>
      </c>
      <c r="J18" s="79">
        <v>2.75E-2</v>
      </c>
      <c r="K18" s="79">
        <v>2.8999999999999998E-3</v>
      </c>
      <c r="L18" s="78">
        <v>1544338</v>
      </c>
      <c r="M18" s="78">
        <v>164.26</v>
      </c>
      <c r="N18" s="78">
        <v>0</v>
      </c>
      <c r="O18" s="78">
        <v>2536.7295988000001</v>
      </c>
      <c r="P18" s="79">
        <v>1E-4</v>
      </c>
      <c r="Q18" s="79">
        <v>4.0000000000000002E-4</v>
      </c>
      <c r="R18" s="79">
        <v>2.0000000000000001E-4</v>
      </c>
    </row>
    <row r="19" spans="2:18">
      <c r="B19" t="s">
        <v>276</v>
      </c>
      <c r="C19" t="s">
        <v>277</v>
      </c>
      <c r="D19" t="s">
        <v>103</v>
      </c>
      <c r="E19" t="s">
        <v>268</v>
      </c>
      <c r="F19" t="s">
        <v>211</v>
      </c>
      <c r="G19" t="s">
        <v>269</v>
      </c>
      <c r="H19" s="78">
        <v>2.68</v>
      </c>
      <c r="I19" t="s">
        <v>105</v>
      </c>
      <c r="J19" s="79">
        <v>2.75E-2</v>
      </c>
      <c r="K19" s="79">
        <v>-9.5999999999999992E-3</v>
      </c>
      <c r="L19" s="78">
        <v>105345241</v>
      </c>
      <c r="M19" s="78">
        <v>115.85</v>
      </c>
      <c r="N19" s="78">
        <v>0</v>
      </c>
      <c r="O19" s="78">
        <v>122042.4616985</v>
      </c>
      <c r="P19" s="79">
        <v>6.4000000000000003E-3</v>
      </c>
      <c r="Q19" s="79">
        <v>2.1399999999999999E-2</v>
      </c>
      <c r="R19" s="79">
        <v>8.0000000000000002E-3</v>
      </c>
    </row>
    <row r="20" spans="2:18">
      <c r="B20" t="s">
        <v>278</v>
      </c>
      <c r="C20" t="s">
        <v>279</v>
      </c>
      <c r="D20" t="s">
        <v>103</v>
      </c>
      <c r="E20" t="s">
        <v>268</v>
      </c>
      <c r="F20" t="s">
        <v>211</v>
      </c>
      <c r="G20" t="s">
        <v>269</v>
      </c>
      <c r="H20" s="78">
        <v>3.65</v>
      </c>
      <c r="I20" t="s">
        <v>105</v>
      </c>
      <c r="J20" s="79">
        <v>1.7500000000000002E-2</v>
      </c>
      <c r="K20" s="79">
        <v>-8.9999999999999993E-3</v>
      </c>
      <c r="L20" s="78">
        <v>161277146</v>
      </c>
      <c r="M20" s="78">
        <v>113.25</v>
      </c>
      <c r="N20" s="78">
        <v>0</v>
      </c>
      <c r="O20" s="78">
        <v>182646.367845</v>
      </c>
      <c r="P20" s="79">
        <v>9.5999999999999992E-3</v>
      </c>
      <c r="Q20" s="79">
        <v>3.2099999999999997E-2</v>
      </c>
      <c r="R20" s="79">
        <v>1.1900000000000001E-2</v>
      </c>
    </row>
    <row r="21" spans="2:18">
      <c r="B21" t="s">
        <v>280</v>
      </c>
      <c r="C21" t="s">
        <v>281</v>
      </c>
      <c r="D21" t="s">
        <v>103</v>
      </c>
      <c r="E21" t="s">
        <v>268</v>
      </c>
      <c r="F21" t="s">
        <v>153</v>
      </c>
      <c r="G21" t="s">
        <v>269</v>
      </c>
      <c r="H21" s="78">
        <v>9.2200000000000006</v>
      </c>
      <c r="I21" t="s">
        <v>105</v>
      </c>
      <c r="J21" s="79">
        <v>5.0000000000000001E-3</v>
      </c>
      <c r="K21" s="79">
        <v>-6.0000000000000001E-3</v>
      </c>
      <c r="L21" s="78">
        <v>234826452</v>
      </c>
      <c r="M21" s="78">
        <v>111</v>
      </c>
      <c r="N21" s="78">
        <v>0</v>
      </c>
      <c r="O21" s="78">
        <v>260657.36171999999</v>
      </c>
      <c r="P21" s="79">
        <v>2.7400000000000001E-2</v>
      </c>
      <c r="Q21" s="79">
        <v>4.58E-2</v>
      </c>
      <c r="R21" s="79">
        <v>1.7000000000000001E-2</v>
      </c>
    </row>
    <row r="22" spans="2:18">
      <c r="B22" t="s">
        <v>282</v>
      </c>
      <c r="C22" t="s">
        <v>283</v>
      </c>
      <c r="D22" t="s">
        <v>103</v>
      </c>
      <c r="E22" t="s">
        <v>268</v>
      </c>
      <c r="F22" t="s">
        <v>211</v>
      </c>
      <c r="G22" t="s">
        <v>269</v>
      </c>
      <c r="H22" s="78">
        <v>5.73</v>
      </c>
      <c r="I22" t="s">
        <v>105</v>
      </c>
      <c r="J22" s="79">
        <v>7.4999999999999997E-3</v>
      </c>
      <c r="K22" s="79">
        <v>-8.0000000000000002E-3</v>
      </c>
      <c r="L22" s="78">
        <v>319466685</v>
      </c>
      <c r="M22" s="78">
        <v>110.65</v>
      </c>
      <c r="N22" s="78">
        <v>0</v>
      </c>
      <c r="O22" s="78">
        <v>353489.88695249998</v>
      </c>
      <c r="P22" s="79">
        <v>2.3400000000000001E-2</v>
      </c>
      <c r="Q22" s="79">
        <v>6.2100000000000002E-2</v>
      </c>
      <c r="R22" s="79">
        <v>2.3099999999999999E-2</v>
      </c>
    </row>
    <row r="23" spans="2:18">
      <c r="B23" t="s">
        <v>284</v>
      </c>
      <c r="C23" t="s">
        <v>285</v>
      </c>
      <c r="D23" t="s">
        <v>103</v>
      </c>
      <c r="E23" t="s">
        <v>268</v>
      </c>
      <c r="F23" t="s">
        <v>153</v>
      </c>
      <c r="G23" t="s">
        <v>269</v>
      </c>
      <c r="H23" s="78">
        <v>7.23</v>
      </c>
      <c r="I23" t="s">
        <v>105</v>
      </c>
      <c r="J23" s="79">
        <v>7.4999999999999997E-3</v>
      </c>
      <c r="K23" s="79">
        <v>-9.1000000000000004E-3</v>
      </c>
      <c r="L23" s="78">
        <v>218146556</v>
      </c>
      <c r="M23" s="78">
        <v>113.2</v>
      </c>
      <c r="N23" s="78">
        <v>0</v>
      </c>
      <c r="O23" s="78">
        <v>246941.901392</v>
      </c>
      <c r="P23" s="79">
        <v>1.54E-2</v>
      </c>
      <c r="Q23" s="79">
        <v>4.3400000000000001E-2</v>
      </c>
      <c r="R23" s="79">
        <v>1.61E-2</v>
      </c>
    </row>
    <row r="24" spans="2:18">
      <c r="B24" t="s">
        <v>286</v>
      </c>
      <c r="C24" t="s">
        <v>287</v>
      </c>
      <c r="D24" t="s">
        <v>103</v>
      </c>
      <c r="E24" t="s">
        <v>268</v>
      </c>
      <c r="F24" t="s">
        <v>211</v>
      </c>
      <c r="G24" t="s">
        <v>269</v>
      </c>
      <c r="H24" s="78">
        <v>22.63</v>
      </c>
      <c r="I24" t="s">
        <v>105</v>
      </c>
      <c r="J24" s="79">
        <v>0.01</v>
      </c>
      <c r="K24" s="79">
        <v>5.7000000000000002E-3</v>
      </c>
      <c r="L24" s="78">
        <v>81482540</v>
      </c>
      <c r="M24" s="78">
        <v>112.4</v>
      </c>
      <c r="N24" s="78">
        <v>0</v>
      </c>
      <c r="O24" s="78">
        <v>91586.374960000001</v>
      </c>
      <c r="P24" s="79">
        <v>5.4999999999999997E-3</v>
      </c>
      <c r="Q24" s="79">
        <v>1.61E-2</v>
      </c>
      <c r="R24" s="79">
        <v>6.0000000000000001E-3</v>
      </c>
    </row>
    <row r="25" spans="2:18">
      <c r="B25" t="s">
        <v>288</v>
      </c>
      <c r="C25" t="s">
        <v>289</v>
      </c>
      <c r="D25" t="s">
        <v>103</v>
      </c>
      <c r="E25" t="s">
        <v>268</v>
      </c>
      <c r="F25" t="s">
        <v>211</v>
      </c>
      <c r="G25" t="s">
        <v>269</v>
      </c>
      <c r="H25" s="78">
        <v>0.83</v>
      </c>
      <c r="I25" t="s">
        <v>105</v>
      </c>
      <c r="J25" s="79">
        <v>1E-3</v>
      </c>
      <c r="K25" s="79">
        <v>-8.2000000000000007E-3</v>
      </c>
      <c r="L25" s="78">
        <v>202280934</v>
      </c>
      <c r="M25" s="78">
        <v>102.3</v>
      </c>
      <c r="N25" s="78">
        <v>0</v>
      </c>
      <c r="O25" s="78">
        <v>206933.39548199999</v>
      </c>
      <c r="P25" s="79">
        <v>1.3299999999999999E-2</v>
      </c>
      <c r="Q25" s="79">
        <v>3.6400000000000002E-2</v>
      </c>
      <c r="R25" s="79">
        <v>1.35E-2</v>
      </c>
    </row>
    <row r="26" spans="2:18">
      <c r="B26" s="80" t="s">
        <v>290</v>
      </c>
      <c r="C26" s="16"/>
      <c r="D26" s="16"/>
      <c r="H26" s="82">
        <v>4.5999999999999996</v>
      </c>
      <c r="K26" s="81">
        <v>5.1000000000000004E-3</v>
      </c>
      <c r="L26" s="82">
        <v>3398100092</v>
      </c>
      <c r="N26" s="82">
        <v>0</v>
      </c>
      <c r="O26" s="82">
        <v>3814003.8247932</v>
      </c>
      <c r="Q26" s="81">
        <v>0.67030000000000001</v>
      </c>
      <c r="R26" s="81">
        <v>0.249</v>
      </c>
    </row>
    <row r="27" spans="2:18">
      <c r="B27" s="80" t="s">
        <v>291</v>
      </c>
      <c r="C27" s="16"/>
      <c r="D27" s="16"/>
      <c r="H27" s="82">
        <v>0.64</v>
      </c>
      <c r="K27" s="81">
        <v>1.6999999999999999E-3</v>
      </c>
      <c r="L27" s="82">
        <v>447059771</v>
      </c>
      <c r="N27" s="82">
        <v>0</v>
      </c>
      <c r="O27" s="82">
        <v>446613.14116220002</v>
      </c>
      <c r="Q27" s="81">
        <v>7.85E-2</v>
      </c>
      <c r="R27" s="81">
        <v>2.92E-2</v>
      </c>
    </row>
    <row r="28" spans="2:18">
      <c r="B28" t="s">
        <v>292</v>
      </c>
      <c r="C28" t="s">
        <v>293</v>
      </c>
      <c r="D28" t="s">
        <v>103</v>
      </c>
      <c r="E28" t="s">
        <v>268</v>
      </c>
      <c r="F28" t="s">
        <v>153</v>
      </c>
      <c r="G28" t="s">
        <v>294</v>
      </c>
      <c r="H28" s="78">
        <v>0.6</v>
      </c>
      <c r="I28" t="s">
        <v>105</v>
      </c>
      <c r="J28" s="79">
        <v>0</v>
      </c>
      <c r="K28" s="79">
        <v>1.2999999999999999E-3</v>
      </c>
      <c r="L28" s="78">
        <v>280266</v>
      </c>
      <c r="M28" s="78">
        <v>99.92</v>
      </c>
      <c r="N28" s="78">
        <v>0</v>
      </c>
      <c r="O28" s="78">
        <v>280.04178719999999</v>
      </c>
      <c r="P28" s="79">
        <v>0</v>
      </c>
      <c r="Q28" s="79">
        <v>0</v>
      </c>
      <c r="R28" s="79">
        <v>0</v>
      </c>
    </row>
    <row r="29" spans="2:18">
      <c r="B29" t="s">
        <v>295</v>
      </c>
      <c r="C29" t="s">
        <v>296</v>
      </c>
      <c r="D29" t="s">
        <v>103</v>
      </c>
      <c r="E29" t="s">
        <v>268</v>
      </c>
      <c r="F29" t="s">
        <v>153</v>
      </c>
      <c r="G29" t="s">
        <v>297</v>
      </c>
      <c r="H29" s="78">
        <v>0.79</v>
      </c>
      <c r="I29" t="s">
        <v>105</v>
      </c>
      <c r="J29" s="79">
        <v>0</v>
      </c>
      <c r="K29" s="79">
        <v>1.4E-3</v>
      </c>
      <c r="L29" s="78">
        <v>26300000</v>
      </c>
      <c r="M29" s="78">
        <v>99.89</v>
      </c>
      <c r="N29" s="78">
        <v>0</v>
      </c>
      <c r="O29" s="78">
        <v>26271.07</v>
      </c>
      <c r="P29" s="79">
        <v>2.8999999999999998E-3</v>
      </c>
      <c r="Q29" s="79">
        <v>4.5999999999999999E-3</v>
      </c>
      <c r="R29" s="79">
        <v>1.6999999999999999E-3</v>
      </c>
    </row>
    <row r="30" spans="2:18">
      <c r="B30" t="s">
        <v>298</v>
      </c>
      <c r="C30" t="s">
        <v>299</v>
      </c>
      <c r="D30" t="s">
        <v>103</v>
      </c>
      <c r="E30" t="s">
        <v>268</v>
      </c>
      <c r="F30" t="s">
        <v>153</v>
      </c>
      <c r="G30" t="s">
        <v>269</v>
      </c>
      <c r="H30" s="78">
        <v>0.85</v>
      </c>
      <c r="I30" t="s">
        <v>105</v>
      </c>
      <c r="J30" s="79">
        <v>0</v>
      </c>
      <c r="K30" s="79">
        <v>1.4E-3</v>
      </c>
      <c r="L30" s="78">
        <v>38500000</v>
      </c>
      <c r="M30" s="78">
        <v>99.88</v>
      </c>
      <c r="N30" s="78">
        <v>0</v>
      </c>
      <c r="O30" s="78">
        <v>38453.800000000003</v>
      </c>
      <c r="P30" s="79">
        <v>0</v>
      </c>
      <c r="Q30" s="79">
        <v>6.7999999999999996E-3</v>
      </c>
      <c r="R30" s="79">
        <v>2.5000000000000001E-3</v>
      </c>
    </row>
    <row r="31" spans="2:18">
      <c r="B31" t="s">
        <v>300</v>
      </c>
      <c r="C31" t="s">
        <v>301</v>
      </c>
      <c r="D31" t="s">
        <v>103</v>
      </c>
      <c r="E31" t="s">
        <v>268</v>
      </c>
      <c r="F31" t="s">
        <v>153</v>
      </c>
      <c r="G31" t="s">
        <v>302</v>
      </c>
      <c r="H31" s="78">
        <v>0.92</v>
      </c>
      <c r="I31" t="s">
        <v>105</v>
      </c>
      <c r="J31" s="79">
        <v>0</v>
      </c>
      <c r="K31" s="79">
        <v>1.5E-3</v>
      </c>
      <c r="L31" s="78">
        <v>153252874</v>
      </c>
      <c r="M31" s="78">
        <v>99.86</v>
      </c>
      <c r="N31" s="78">
        <v>0</v>
      </c>
      <c r="O31" s="78">
        <v>153038.3199764</v>
      </c>
      <c r="P31" s="79">
        <v>1.7000000000000001E-2</v>
      </c>
      <c r="Q31" s="79">
        <v>2.69E-2</v>
      </c>
      <c r="R31" s="79">
        <v>0.01</v>
      </c>
    </row>
    <row r="32" spans="2:18">
      <c r="B32" t="s">
        <v>303</v>
      </c>
      <c r="C32" t="s">
        <v>304</v>
      </c>
      <c r="D32" t="s">
        <v>103</v>
      </c>
      <c r="E32" t="s">
        <v>268</v>
      </c>
      <c r="F32" t="s">
        <v>153</v>
      </c>
      <c r="G32" t="s">
        <v>305</v>
      </c>
      <c r="H32" s="78">
        <v>0.35</v>
      </c>
      <c r="I32" t="s">
        <v>105</v>
      </c>
      <c r="J32" s="79">
        <v>0</v>
      </c>
      <c r="K32" s="79">
        <v>1.6999999999999999E-3</v>
      </c>
      <c r="L32" s="78">
        <v>6230520</v>
      </c>
      <c r="M32" s="78">
        <v>99.94</v>
      </c>
      <c r="N32" s="78">
        <v>0</v>
      </c>
      <c r="O32" s="78">
        <v>6226.781688</v>
      </c>
      <c r="P32" s="79">
        <v>5.9999999999999995E-4</v>
      </c>
      <c r="Q32" s="79">
        <v>1.1000000000000001E-3</v>
      </c>
      <c r="R32" s="79">
        <v>4.0000000000000002E-4</v>
      </c>
    </row>
    <row r="33" spans="2:18">
      <c r="B33" t="s">
        <v>306</v>
      </c>
      <c r="C33" t="s">
        <v>307</v>
      </c>
      <c r="D33" t="s">
        <v>103</v>
      </c>
      <c r="E33" t="s">
        <v>268</v>
      </c>
      <c r="F33" t="s">
        <v>153</v>
      </c>
      <c r="G33" t="s">
        <v>308</v>
      </c>
      <c r="H33" s="78">
        <v>0.42</v>
      </c>
      <c r="I33" t="s">
        <v>105</v>
      </c>
      <c r="J33" s="79">
        <v>0</v>
      </c>
      <c r="K33" s="79">
        <v>1.6999999999999999E-3</v>
      </c>
      <c r="L33" s="78">
        <v>44185694</v>
      </c>
      <c r="M33" s="78">
        <v>99.93</v>
      </c>
      <c r="N33" s="78">
        <v>0</v>
      </c>
      <c r="O33" s="78">
        <v>44154.764014200002</v>
      </c>
      <c r="P33" s="79">
        <v>4.4000000000000003E-3</v>
      </c>
      <c r="Q33" s="79">
        <v>7.7999999999999996E-3</v>
      </c>
      <c r="R33" s="79">
        <v>2.8999999999999998E-3</v>
      </c>
    </row>
    <row r="34" spans="2:18">
      <c r="B34" t="s">
        <v>309</v>
      </c>
      <c r="C34" t="s">
        <v>310</v>
      </c>
      <c r="D34" t="s">
        <v>103</v>
      </c>
      <c r="E34" t="s">
        <v>268</v>
      </c>
      <c r="F34" t="s">
        <v>153</v>
      </c>
      <c r="G34" t="s">
        <v>308</v>
      </c>
      <c r="H34" s="78">
        <v>0.52</v>
      </c>
      <c r="I34" t="s">
        <v>105</v>
      </c>
      <c r="J34" s="79">
        <v>0</v>
      </c>
      <c r="K34" s="79">
        <v>1.6999999999999999E-3</v>
      </c>
      <c r="L34" s="78">
        <v>64681364</v>
      </c>
      <c r="M34" s="78">
        <v>99.91</v>
      </c>
      <c r="N34" s="78">
        <v>0</v>
      </c>
      <c r="O34" s="78">
        <v>64623.150772399997</v>
      </c>
      <c r="P34" s="79">
        <v>7.1999999999999998E-3</v>
      </c>
      <c r="Q34" s="79">
        <v>1.14E-2</v>
      </c>
      <c r="R34" s="79">
        <v>4.1999999999999997E-3</v>
      </c>
    </row>
    <row r="35" spans="2:18">
      <c r="B35" t="s">
        <v>311</v>
      </c>
      <c r="C35" t="s">
        <v>312</v>
      </c>
      <c r="D35" t="s">
        <v>103</v>
      </c>
      <c r="E35" t="s">
        <v>268</v>
      </c>
      <c r="F35" t="s">
        <v>153</v>
      </c>
      <c r="G35" t="s">
        <v>294</v>
      </c>
      <c r="H35" s="78">
        <v>0.67</v>
      </c>
      <c r="I35" t="s">
        <v>105</v>
      </c>
      <c r="J35" s="79">
        <v>0</v>
      </c>
      <c r="K35" s="79">
        <v>1.5E-3</v>
      </c>
      <c r="L35" s="78">
        <v>41011326</v>
      </c>
      <c r="M35" s="78">
        <v>99.9</v>
      </c>
      <c r="N35" s="78">
        <v>0</v>
      </c>
      <c r="O35" s="78">
        <v>40970.314674000001</v>
      </c>
      <c r="P35" s="79">
        <v>4.5999999999999999E-3</v>
      </c>
      <c r="Q35" s="79">
        <v>7.1999999999999998E-3</v>
      </c>
      <c r="R35" s="79">
        <v>2.7000000000000001E-3</v>
      </c>
    </row>
    <row r="36" spans="2:18">
      <c r="B36" t="s">
        <v>313</v>
      </c>
      <c r="C36" t="s">
        <v>314</v>
      </c>
      <c r="D36" t="s">
        <v>103</v>
      </c>
      <c r="E36" t="s">
        <v>268</v>
      </c>
      <c r="F36" t="s">
        <v>153</v>
      </c>
      <c r="G36" t="s">
        <v>315</v>
      </c>
      <c r="H36" s="78">
        <v>0.18</v>
      </c>
      <c r="I36" t="s">
        <v>105</v>
      </c>
      <c r="J36" s="79">
        <v>0</v>
      </c>
      <c r="K36" s="79">
        <v>1.6999999999999999E-3</v>
      </c>
      <c r="L36" s="78">
        <v>14790617</v>
      </c>
      <c r="M36" s="78">
        <v>99.97</v>
      </c>
      <c r="N36" s="78">
        <v>0</v>
      </c>
      <c r="O36" s="78">
        <v>14786.179814900001</v>
      </c>
      <c r="P36" s="79">
        <v>1.1999999999999999E-3</v>
      </c>
      <c r="Q36" s="79">
        <v>2.5999999999999999E-3</v>
      </c>
      <c r="R36" s="79">
        <v>1E-3</v>
      </c>
    </row>
    <row r="37" spans="2:18">
      <c r="B37" t="s">
        <v>316</v>
      </c>
      <c r="C37" t="s">
        <v>317</v>
      </c>
      <c r="D37" t="s">
        <v>103</v>
      </c>
      <c r="E37" t="s">
        <v>268</v>
      </c>
      <c r="F37" t="s">
        <v>153</v>
      </c>
      <c r="G37" t="s">
        <v>318</v>
      </c>
      <c r="H37" s="78">
        <v>0.02</v>
      </c>
      <c r="I37" t="s">
        <v>105</v>
      </c>
      <c r="J37" s="79">
        <v>0</v>
      </c>
      <c r="K37" s="79">
        <v>0</v>
      </c>
      <c r="L37" s="78">
        <v>6490271</v>
      </c>
      <c r="M37" s="78">
        <v>100</v>
      </c>
      <c r="N37" s="78">
        <v>0</v>
      </c>
      <c r="O37" s="78">
        <v>6490.2709999999997</v>
      </c>
      <c r="P37" s="79">
        <v>5.0000000000000001E-4</v>
      </c>
      <c r="Q37" s="79">
        <v>1.1000000000000001E-3</v>
      </c>
      <c r="R37" s="79">
        <v>4.0000000000000002E-4</v>
      </c>
    </row>
    <row r="38" spans="2:18">
      <c r="B38" t="s">
        <v>319</v>
      </c>
      <c r="C38" t="s">
        <v>320</v>
      </c>
      <c r="D38" t="s">
        <v>103</v>
      </c>
      <c r="E38" t="s">
        <v>268</v>
      </c>
      <c r="F38" t="s">
        <v>153</v>
      </c>
      <c r="G38" t="s">
        <v>321</v>
      </c>
      <c r="H38" s="78">
        <v>0.1</v>
      </c>
      <c r="I38" t="s">
        <v>105</v>
      </c>
      <c r="J38" s="79">
        <v>0</v>
      </c>
      <c r="K38" s="79">
        <v>3.0000000000000001E-3</v>
      </c>
      <c r="L38" s="78">
        <v>36384273</v>
      </c>
      <c r="M38" s="78">
        <v>99.97</v>
      </c>
      <c r="N38" s="78">
        <v>0</v>
      </c>
      <c r="O38" s="78">
        <v>36373.3577181</v>
      </c>
      <c r="P38" s="79">
        <v>3.0000000000000001E-3</v>
      </c>
      <c r="Q38" s="79">
        <v>6.4000000000000003E-3</v>
      </c>
      <c r="R38" s="79">
        <v>2.3999999999999998E-3</v>
      </c>
    </row>
    <row r="39" spans="2:18">
      <c r="B39" t="s">
        <v>322</v>
      </c>
      <c r="C39" t="s">
        <v>323</v>
      </c>
      <c r="D39" t="s">
        <v>103</v>
      </c>
      <c r="E39" t="s">
        <v>268</v>
      </c>
      <c r="F39" t="s">
        <v>153</v>
      </c>
      <c r="G39" t="s">
        <v>324</v>
      </c>
      <c r="H39" s="78">
        <v>0.27</v>
      </c>
      <c r="I39" t="s">
        <v>105</v>
      </c>
      <c r="J39" s="79">
        <v>0</v>
      </c>
      <c r="K39" s="79">
        <v>1.8E-3</v>
      </c>
      <c r="L39" s="78">
        <v>14952566</v>
      </c>
      <c r="M39" s="78">
        <v>99.95</v>
      </c>
      <c r="N39" s="78">
        <v>0</v>
      </c>
      <c r="O39" s="78">
        <v>14945.089717000001</v>
      </c>
      <c r="P39" s="79">
        <v>1.5E-3</v>
      </c>
      <c r="Q39" s="79">
        <v>2.5999999999999999E-3</v>
      </c>
      <c r="R39" s="79">
        <v>1E-3</v>
      </c>
    </row>
    <row r="40" spans="2:18">
      <c r="B40" s="80" t="s">
        <v>325</v>
      </c>
      <c r="C40" s="16"/>
      <c r="D40" s="16"/>
      <c r="H40" s="82">
        <v>5.14</v>
      </c>
      <c r="K40" s="81">
        <v>5.5999999999999999E-3</v>
      </c>
      <c r="L40" s="82">
        <v>2929239183</v>
      </c>
      <c r="N40" s="82">
        <v>0</v>
      </c>
      <c r="O40" s="82">
        <v>3345632.7701615999</v>
      </c>
      <c r="Q40" s="81">
        <v>0.58799999999999997</v>
      </c>
      <c r="R40" s="81">
        <v>0.2185</v>
      </c>
    </row>
    <row r="41" spans="2:18">
      <c r="B41" t="s">
        <v>326</v>
      </c>
      <c r="C41" t="s">
        <v>327</v>
      </c>
      <c r="D41" t="s">
        <v>103</v>
      </c>
      <c r="E41" t="s">
        <v>268</v>
      </c>
      <c r="F41" t="s">
        <v>153</v>
      </c>
      <c r="G41" t="s">
        <v>328</v>
      </c>
      <c r="H41" s="78">
        <v>0.16</v>
      </c>
      <c r="I41" t="s">
        <v>105</v>
      </c>
      <c r="J41" s="79">
        <v>0</v>
      </c>
      <c r="K41" s="79">
        <v>3.0999999999999999E-3</v>
      </c>
      <c r="L41" s="78">
        <v>18135000</v>
      </c>
      <c r="M41" s="78">
        <v>99.95</v>
      </c>
      <c r="N41" s="78">
        <v>0</v>
      </c>
      <c r="O41" s="78">
        <v>18125.932499999999</v>
      </c>
      <c r="P41" s="79">
        <v>5.1999999999999998E-3</v>
      </c>
      <c r="Q41" s="79">
        <v>3.2000000000000002E-3</v>
      </c>
      <c r="R41" s="79">
        <v>1.1999999999999999E-3</v>
      </c>
    </row>
    <row r="42" spans="2:18">
      <c r="B42" t="s">
        <v>329</v>
      </c>
      <c r="C42" t="s">
        <v>330</v>
      </c>
      <c r="D42" t="s">
        <v>103</v>
      </c>
      <c r="E42" t="s">
        <v>268</v>
      </c>
      <c r="F42" t="s">
        <v>153</v>
      </c>
      <c r="G42" t="s">
        <v>324</v>
      </c>
      <c r="H42" s="78">
        <v>0.42</v>
      </c>
      <c r="I42" t="s">
        <v>105</v>
      </c>
      <c r="J42" s="79">
        <v>0</v>
      </c>
      <c r="K42" s="79">
        <v>1.9E-3</v>
      </c>
      <c r="L42" s="78">
        <v>24964500</v>
      </c>
      <c r="M42" s="78">
        <v>99.92</v>
      </c>
      <c r="N42" s="78">
        <v>0</v>
      </c>
      <c r="O42" s="78">
        <v>24944.528399999999</v>
      </c>
      <c r="P42" s="79">
        <v>8.2000000000000007E-3</v>
      </c>
      <c r="Q42" s="79">
        <v>4.4000000000000003E-3</v>
      </c>
      <c r="R42" s="79">
        <v>1.6000000000000001E-3</v>
      </c>
    </row>
    <row r="43" spans="2:18">
      <c r="B43" t="s">
        <v>331</v>
      </c>
      <c r="C43" t="s">
        <v>332</v>
      </c>
      <c r="D43" t="s">
        <v>103</v>
      </c>
      <c r="E43" t="s">
        <v>268</v>
      </c>
      <c r="F43" t="s">
        <v>153</v>
      </c>
      <c r="G43" t="s">
        <v>269</v>
      </c>
      <c r="H43" s="78">
        <v>1.08</v>
      </c>
      <c r="I43" t="s">
        <v>105</v>
      </c>
      <c r="J43" s="79">
        <v>5.0000000000000001E-3</v>
      </c>
      <c r="K43" s="79">
        <v>1.4E-3</v>
      </c>
      <c r="L43" s="78">
        <v>680069871</v>
      </c>
      <c r="M43" s="78">
        <v>100.85</v>
      </c>
      <c r="N43" s="78">
        <v>0</v>
      </c>
      <c r="O43" s="78">
        <v>685850.46490350005</v>
      </c>
      <c r="P43" s="79">
        <v>4.3499999999999997E-2</v>
      </c>
      <c r="Q43" s="79">
        <v>0.1205</v>
      </c>
      <c r="R43" s="79">
        <v>4.48E-2</v>
      </c>
    </row>
    <row r="44" spans="2:18">
      <c r="B44" t="s">
        <v>333</v>
      </c>
      <c r="C44" t="s">
        <v>334</v>
      </c>
      <c r="D44" t="s">
        <v>103</v>
      </c>
      <c r="E44" t="s">
        <v>268</v>
      </c>
      <c r="F44" t="s">
        <v>211</v>
      </c>
      <c r="G44" t="s">
        <v>269</v>
      </c>
      <c r="H44" s="78">
        <v>6.75</v>
      </c>
      <c r="I44" t="s">
        <v>105</v>
      </c>
      <c r="J44" s="79">
        <v>0.02</v>
      </c>
      <c r="K44" s="79">
        <v>7.1999999999999998E-3</v>
      </c>
      <c r="L44" s="78">
        <v>123900457</v>
      </c>
      <c r="M44" s="78">
        <v>110.52</v>
      </c>
      <c r="N44" s="78">
        <v>0</v>
      </c>
      <c r="O44" s="78">
        <v>136934.7850764</v>
      </c>
      <c r="P44" s="79">
        <v>7.6E-3</v>
      </c>
      <c r="Q44" s="79">
        <v>2.41E-2</v>
      </c>
      <c r="R44" s="79">
        <v>8.8999999999999999E-3</v>
      </c>
    </row>
    <row r="45" spans="2:18">
      <c r="B45" t="s">
        <v>335</v>
      </c>
      <c r="C45" t="s">
        <v>336</v>
      </c>
      <c r="D45" t="s">
        <v>103</v>
      </c>
      <c r="E45" t="s">
        <v>268</v>
      </c>
      <c r="F45" t="s">
        <v>153</v>
      </c>
      <c r="G45" t="s">
        <v>269</v>
      </c>
      <c r="H45" s="78">
        <v>9.7799999999999994</v>
      </c>
      <c r="I45" t="s">
        <v>105</v>
      </c>
      <c r="J45" s="79">
        <v>0.01</v>
      </c>
      <c r="K45" s="79">
        <v>9.7000000000000003E-3</v>
      </c>
      <c r="L45" s="78">
        <v>77703782</v>
      </c>
      <c r="M45" s="78">
        <v>100.58</v>
      </c>
      <c r="N45" s="78">
        <v>0</v>
      </c>
      <c r="O45" s="78">
        <v>78154.463935599997</v>
      </c>
      <c r="P45" s="79">
        <v>2.93E-2</v>
      </c>
      <c r="Q45" s="79">
        <v>1.37E-2</v>
      </c>
      <c r="R45" s="79">
        <v>5.1000000000000004E-3</v>
      </c>
    </row>
    <row r="46" spans="2:18">
      <c r="B46" t="s">
        <v>337</v>
      </c>
      <c r="C46" t="s">
        <v>338</v>
      </c>
      <c r="D46" t="s">
        <v>103</v>
      </c>
      <c r="E46" t="s">
        <v>268</v>
      </c>
      <c r="F46" t="s">
        <v>211</v>
      </c>
      <c r="G46" t="s">
        <v>269</v>
      </c>
      <c r="H46" s="78">
        <v>18.78</v>
      </c>
      <c r="I46" t="s">
        <v>105</v>
      </c>
      <c r="J46" s="79">
        <v>3.7499999999999999E-2</v>
      </c>
      <c r="K46" s="79">
        <v>1.8599999999999998E-2</v>
      </c>
      <c r="L46" s="78">
        <v>76218475</v>
      </c>
      <c r="M46" s="78">
        <v>142.79</v>
      </c>
      <c r="N46" s="78">
        <v>0</v>
      </c>
      <c r="O46" s="78">
        <v>108832.3604525</v>
      </c>
      <c r="P46" s="79">
        <v>5.1999999999999998E-3</v>
      </c>
      <c r="Q46" s="79">
        <v>1.9099999999999999E-2</v>
      </c>
      <c r="R46" s="79">
        <v>7.1000000000000004E-3</v>
      </c>
    </row>
    <row r="47" spans="2:18">
      <c r="B47" t="s">
        <v>339</v>
      </c>
      <c r="C47" t="s">
        <v>340</v>
      </c>
      <c r="D47" t="s">
        <v>103</v>
      </c>
      <c r="E47" t="s">
        <v>268</v>
      </c>
      <c r="F47" t="s">
        <v>211</v>
      </c>
      <c r="G47" t="s">
        <v>269</v>
      </c>
      <c r="H47" s="78">
        <v>1.32</v>
      </c>
      <c r="I47" t="s">
        <v>105</v>
      </c>
      <c r="J47" s="79">
        <v>0.01</v>
      </c>
      <c r="K47" s="79">
        <v>1.2999999999999999E-3</v>
      </c>
      <c r="L47" s="78">
        <v>642083016</v>
      </c>
      <c r="M47" s="78">
        <v>101.83</v>
      </c>
      <c r="N47" s="78">
        <v>0</v>
      </c>
      <c r="O47" s="78">
        <v>653833.13519279996</v>
      </c>
      <c r="P47" s="79">
        <v>4.3499999999999997E-2</v>
      </c>
      <c r="Q47" s="79">
        <v>0.1149</v>
      </c>
      <c r="R47" s="79">
        <v>4.2700000000000002E-2</v>
      </c>
    </row>
    <row r="48" spans="2:18">
      <c r="B48" t="s">
        <v>341</v>
      </c>
      <c r="C48" t="s">
        <v>342</v>
      </c>
      <c r="D48" t="s">
        <v>103</v>
      </c>
      <c r="E48" t="s">
        <v>268</v>
      </c>
      <c r="F48" t="s">
        <v>153</v>
      </c>
      <c r="G48" t="s">
        <v>269</v>
      </c>
      <c r="H48" s="78">
        <v>2.56</v>
      </c>
      <c r="I48" t="s">
        <v>105</v>
      </c>
      <c r="J48" s="79">
        <v>7.4999999999999997E-3</v>
      </c>
      <c r="K48" s="79">
        <v>2.3E-3</v>
      </c>
      <c r="L48" s="78">
        <v>14880338</v>
      </c>
      <c r="M48" s="78">
        <v>101.65</v>
      </c>
      <c r="N48" s="78">
        <v>0</v>
      </c>
      <c r="O48" s="78">
        <v>15125.863577</v>
      </c>
      <c r="P48" s="79">
        <v>2E-3</v>
      </c>
      <c r="Q48" s="79">
        <v>2.7000000000000001E-3</v>
      </c>
      <c r="R48" s="79">
        <v>1E-3</v>
      </c>
    </row>
    <row r="49" spans="2:18">
      <c r="B49" t="s">
        <v>343</v>
      </c>
      <c r="C49" t="s">
        <v>344</v>
      </c>
      <c r="D49" t="s">
        <v>103</v>
      </c>
      <c r="E49" t="s">
        <v>268</v>
      </c>
      <c r="F49" t="s">
        <v>211</v>
      </c>
      <c r="G49" t="s">
        <v>269</v>
      </c>
      <c r="H49" s="78">
        <v>8.0500000000000007</v>
      </c>
      <c r="I49" t="s">
        <v>105</v>
      </c>
      <c r="J49" s="79">
        <v>2.2499999999999999E-2</v>
      </c>
      <c r="K49" s="79">
        <v>8.3999999999999995E-3</v>
      </c>
      <c r="L49" s="78">
        <v>209031938</v>
      </c>
      <c r="M49" s="78">
        <v>112.37</v>
      </c>
      <c r="N49" s="78">
        <v>0</v>
      </c>
      <c r="O49" s="78">
        <v>234889.1887306</v>
      </c>
      <c r="P49" s="79">
        <v>1.34E-2</v>
      </c>
      <c r="Q49" s="79">
        <v>4.1300000000000003E-2</v>
      </c>
      <c r="R49" s="79">
        <v>1.5299999999999999E-2</v>
      </c>
    </row>
    <row r="50" spans="2:18">
      <c r="B50" t="s">
        <v>345</v>
      </c>
      <c r="C50" t="s">
        <v>346</v>
      </c>
      <c r="D50" t="s">
        <v>103</v>
      </c>
      <c r="E50" t="s">
        <v>268</v>
      </c>
      <c r="F50" t="s">
        <v>153</v>
      </c>
      <c r="G50" t="s">
        <v>269</v>
      </c>
      <c r="H50" s="78">
        <v>2.88</v>
      </c>
      <c r="I50" t="s">
        <v>105</v>
      </c>
      <c r="J50" s="79">
        <v>1.2500000000000001E-2</v>
      </c>
      <c r="K50" s="79">
        <v>2.7000000000000001E-3</v>
      </c>
      <c r="L50" s="78">
        <v>75376148</v>
      </c>
      <c r="M50" s="78">
        <v>102.96</v>
      </c>
      <c r="N50" s="78">
        <v>0</v>
      </c>
      <c r="O50" s="78">
        <v>77607.281980800006</v>
      </c>
      <c r="P50" s="79">
        <v>6.4999999999999997E-3</v>
      </c>
      <c r="Q50" s="79">
        <v>1.3599999999999999E-2</v>
      </c>
      <c r="R50" s="79">
        <v>5.1000000000000004E-3</v>
      </c>
    </row>
    <row r="51" spans="2:18">
      <c r="B51" t="s">
        <v>347</v>
      </c>
      <c r="C51" t="s">
        <v>348</v>
      </c>
      <c r="D51" t="s">
        <v>103</v>
      </c>
      <c r="E51" t="s">
        <v>268</v>
      </c>
      <c r="F51" t="s">
        <v>153</v>
      </c>
      <c r="G51" t="s">
        <v>269</v>
      </c>
      <c r="H51" s="78">
        <v>3.84</v>
      </c>
      <c r="I51" t="s">
        <v>105</v>
      </c>
      <c r="J51" s="79">
        <v>1.3899999999999999E-2</v>
      </c>
      <c r="K51" s="79">
        <v>2.3999999999999998E-3</v>
      </c>
      <c r="L51" s="78">
        <v>13794885</v>
      </c>
      <c r="M51" s="78">
        <v>104.59</v>
      </c>
      <c r="N51" s="78">
        <v>0</v>
      </c>
      <c r="O51" s="78">
        <v>14428.0702215</v>
      </c>
      <c r="P51" s="79">
        <v>8.9999999999999998E-4</v>
      </c>
      <c r="Q51" s="79">
        <v>2.5000000000000001E-3</v>
      </c>
      <c r="R51" s="79">
        <v>8.9999999999999998E-4</v>
      </c>
    </row>
    <row r="52" spans="2:18">
      <c r="B52" t="s">
        <v>349</v>
      </c>
      <c r="C52" t="s">
        <v>350</v>
      </c>
      <c r="D52" t="s">
        <v>103</v>
      </c>
      <c r="E52" t="s">
        <v>268</v>
      </c>
      <c r="F52" t="s">
        <v>211</v>
      </c>
      <c r="G52" t="s">
        <v>269</v>
      </c>
      <c r="H52" s="78">
        <v>0.08</v>
      </c>
      <c r="I52" t="s">
        <v>105</v>
      </c>
      <c r="J52" s="79">
        <v>0.05</v>
      </c>
      <c r="K52" s="79">
        <v>3.3999999999999998E-3</v>
      </c>
      <c r="L52" s="78">
        <v>173608672</v>
      </c>
      <c r="M52" s="78">
        <v>104.97</v>
      </c>
      <c r="N52" s="78">
        <v>0</v>
      </c>
      <c r="O52" s="78">
        <v>182237.0229984</v>
      </c>
      <c r="P52" s="79">
        <v>2.35E-2</v>
      </c>
      <c r="Q52" s="79">
        <v>3.2000000000000001E-2</v>
      </c>
      <c r="R52" s="79">
        <v>1.1900000000000001E-2</v>
      </c>
    </row>
    <row r="53" spans="2:18">
      <c r="B53" t="s">
        <v>351</v>
      </c>
      <c r="C53" t="s">
        <v>352</v>
      </c>
      <c r="D53" t="s">
        <v>103</v>
      </c>
      <c r="E53" t="s">
        <v>268</v>
      </c>
      <c r="F53" t="s">
        <v>211</v>
      </c>
      <c r="G53" t="s">
        <v>269</v>
      </c>
      <c r="H53" s="78">
        <v>1.95</v>
      </c>
      <c r="I53" t="s">
        <v>105</v>
      </c>
      <c r="J53" s="79">
        <v>5.5E-2</v>
      </c>
      <c r="K53" s="79">
        <v>1.8E-3</v>
      </c>
      <c r="L53" s="78">
        <v>105690992</v>
      </c>
      <c r="M53" s="78">
        <v>116.1</v>
      </c>
      <c r="N53" s="78">
        <v>0</v>
      </c>
      <c r="O53" s="78">
        <v>122707.241712</v>
      </c>
      <c r="P53" s="79">
        <v>6.0000000000000001E-3</v>
      </c>
      <c r="Q53" s="79">
        <v>2.1600000000000001E-2</v>
      </c>
      <c r="R53" s="79">
        <v>8.0000000000000002E-3</v>
      </c>
    </row>
    <row r="54" spans="2:18">
      <c r="B54" t="s">
        <v>353</v>
      </c>
      <c r="C54" t="s">
        <v>354</v>
      </c>
      <c r="D54" t="s">
        <v>103</v>
      </c>
      <c r="E54" t="s">
        <v>268</v>
      </c>
      <c r="F54" t="s">
        <v>211</v>
      </c>
      <c r="G54" t="s">
        <v>269</v>
      </c>
      <c r="H54" s="78">
        <v>3.03</v>
      </c>
      <c r="I54" t="s">
        <v>105</v>
      </c>
      <c r="J54" s="79">
        <v>4.2500000000000003E-2</v>
      </c>
      <c r="K54" s="79">
        <v>3.0000000000000001E-3</v>
      </c>
      <c r="L54" s="78">
        <v>62790340</v>
      </c>
      <c r="M54" s="78">
        <v>115.95</v>
      </c>
      <c r="N54" s="78">
        <v>0</v>
      </c>
      <c r="O54" s="78">
        <v>72805.399229999995</v>
      </c>
      <c r="P54" s="79">
        <v>3.7000000000000002E-3</v>
      </c>
      <c r="Q54" s="79">
        <v>1.2800000000000001E-2</v>
      </c>
      <c r="R54" s="79">
        <v>4.7999999999999996E-3</v>
      </c>
    </row>
    <row r="55" spans="2:18">
      <c r="B55" t="s">
        <v>355</v>
      </c>
      <c r="C55" t="s">
        <v>356</v>
      </c>
      <c r="D55" t="s">
        <v>103</v>
      </c>
      <c r="E55" t="s">
        <v>268</v>
      </c>
      <c r="F55" t="s">
        <v>211</v>
      </c>
      <c r="G55" t="s">
        <v>269</v>
      </c>
      <c r="H55" s="78">
        <v>3.93</v>
      </c>
      <c r="I55" t="s">
        <v>105</v>
      </c>
      <c r="J55" s="79">
        <v>3.7499999999999999E-2</v>
      </c>
      <c r="K55" s="79">
        <v>3.8E-3</v>
      </c>
      <c r="L55" s="78">
        <v>41941213</v>
      </c>
      <c r="M55" s="78">
        <v>116.98</v>
      </c>
      <c r="N55" s="78">
        <v>0</v>
      </c>
      <c r="O55" s="78">
        <v>49062.830967399997</v>
      </c>
      <c r="P55" s="79">
        <v>2.5999999999999999E-3</v>
      </c>
      <c r="Q55" s="79">
        <v>8.6E-3</v>
      </c>
      <c r="R55" s="79">
        <v>3.2000000000000002E-3</v>
      </c>
    </row>
    <row r="56" spans="2:18">
      <c r="B56" t="s">
        <v>357</v>
      </c>
      <c r="C56" t="s">
        <v>358</v>
      </c>
      <c r="D56" t="s">
        <v>103</v>
      </c>
      <c r="E56" t="s">
        <v>268</v>
      </c>
      <c r="F56" t="s">
        <v>211</v>
      </c>
      <c r="G56" t="s">
        <v>269</v>
      </c>
      <c r="H56" s="78">
        <v>5.43</v>
      </c>
      <c r="I56" t="s">
        <v>105</v>
      </c>
      <c r="J56" s="79">
        <v>1.7500000000000002E-2</v>
      </c>
      <c r="K56" s="79">
        <v>5.3E-3</v>
      </c>
      <c r="L56" s="78">
        <v>121128745</v>
      </c>
      <c r="M56" s="78">
        <v>107.33</v>
      </c>
      <c r="N56" s="78">
        <v>0</v>
      </c>
      <c r="O56" s="78">
        <v>130007.4820085</v>
      </c>
      <c r="P56" s="79">
        <v>6.1999999999999998E-3</v>
      </c>
      <c r="Q56" s="79">
        <v>2.2800000000000001E-2</v>
      </c>
      <c r="R56" s="79">
        <v>8.5000000000000006E-3</v>
      </c>
    </row>
    <row r="57" spans="2:18">
      <c r="B57" t="s">
        <v>359</v>
      </c>
      <c r="C57" t="s">
        <v>360</v>
      </c>
      <c r="D57" t="s">
        <v>103</v>
      </c>
      <c r="E57" t="s">
        <v>268</v>
      </c>
      <c r="F57" t="s">
        <v>211</v>
      </c>
      <c r="G57" t="s">
        <v>269</v>
      </c>
      <c r="H57" s="78">
        <v>5.9</v>
      </c>
      <c r="I57" t="s">
        <v>105</v>
      </c>
      <c r="J57" s="79">
        <v>6.25E-2</v>
      </c>
      <c r="K57" s="79">
        <v>6.4999999999999997E-3</v>
      </c>
      <c r="L57" s="78">
        <v>225642421</v>
      </c>
      <c r="M57" s="78">
        <v>138.36000000000001</v>
      </c>
      <c r="N57" s="78">
        <v>0</v>
      </c>
      <c r="O57" s="78">
        <v>312198.8536956</v>
      </c>
      <c r="P57" s="79">
        <v>1.37E-2</v>
      </c>
      <c r="Q57" s="79">
        <v>5.4899999999999997E-2</v>
      </c>
      <c r="R57" s="79">
        <v>2.0400000000000001E-2</v>
      </c>
    </row>
    <row r="58" spans="2:18">
      <c r="B58" t="s">
        <v>361</v>
      </c>
      <c r="C58" t="s">
        <v>362</v>
      </c>
      <c r="D58" t="s">
        <v>103</v>
      </c>
      <c r="E58" t="s">
        <v>268</v>
      </c>
      <c r="F58" t="s">
        <v>211</v>
      </c>
      <c r="G58" t="s">
        <v>269</v>
      </c>
      <c r="H58" s="78">
        <v>15.04</v>
      </c>
      <c r="I58" t="s">
        <v>105</v>
      </c>
      <c r="J58" s="79">
        <v>5.5E-2</v>
      </c>
      <c r="K58" s="79">
        <v>1.6199999999999999E-2</v>
      </c>
      <c r="L58" s="78">
        <v>242278390</v>
      </c>
      <c r="M58" s="78">
        <v>176.61</v>
      </c>
      <c r="N58" s="78">
        <v>0</v>
      </c>
      <c r="O58" s="78">
        <v>427887.86457899999</v>
      </c>
      <c r="P58" s="79">
        <v>1.3299999999999999E-2</v>
      </c>
      <c r="Q58" s="79">
        <v>7.5200000000000003E-2</v>
      </c>
      <c r="R58" s="79">
        <v>2.7900000000000001E-2</v>
      </c>
    </row>
    <row r="59" spans="2:18">
      <c r="B59" s="80" t="s">
        <v>363</v>
      </c>
      <c r="C59" s="16"/>
      <c r="D59" s="16"/>
      <c r="H59" s="82">
        <v>2.4300000000000002</v>
      </c>
      <c r="K59" s="81">
        <v>1.6999999999999999E-3</v>
      </c>
      <c r="L59" s="82">
        <v>21801138</v>
      </c>
      <c r="N59" s="82">
        <v>0</v>
      </c>
      <c r="O59" s="82">
        <v>21757.913469399999</v>
      </c>
      <c r="Q59" s="81">
        <v>3.8E-3</v>
      </c>
      <c r="R59" s="81">
        <v>1.4E-3</v>
      </c>
    </row>
    <row r="60" spans="2:18">
      <c r="B60" t="s">
        <v>364</v>
      </c>
      <c r="C60" t="s">
        <v>365</v>
      </c>
      <c r="D60" t="s">
        <v>103</v>
      </c>
      <c r="E60" t="s">
        <v>268</v>
      </c>
      <c r="F60" t="s">
        <v>211</v>
      </c>
      <c r="G60" t="s">
        <v>269</v>
      </c>
      <c r="H60" s="78">
        <v>1.92</v>
      </c>
      <c r="I60" t="s">
        <v>105</v>
      </c>
      <c r="J60" s="79">
        <v>8.0000000000000004E-4</v>
      </c>
      <c r="K60" s="79">
        <v>1.4E-3</v>
      </c>
      <c r="L60" s="78">
        <v>1410776</v>
      </c>
      <c r="M60" s="78">
        <v>99.87</v>
      </c>
      <c r="N60" s="78">
        <v>0</v>
      </c>
      <c r="O60" s="78">
        <v>1408.9419912000001</v>
      </c>
      <c r="P60" s="79">
        <v>1E-4</v>
      </c>
      <c r="Q60" s="79">
        <v>2.0000000000000001E-4</v>
      </c>
      <c r="R60" s="79">
        <v>1E-4</v>
      </c>
    </row>
    <row r="61" spans="2:18">
      <c r="B61" t="s">
        <v>366</v>
      </c>
      <c r="C61" t="s">
        <v>367</v>
      </c>
      <c r="D61" t="s">
        <v>103</v>
      </c>
      <c r="E61" t="s">
        <v>268</v>
      </c>
      <c r="F61" t="s">
        <v>211</v>
      </c>
      <c r="G61" t="s">
        <v>269</v>
      </c>
      <c r="H61" s="78">
        <v>6.4</v>
      </c>
      <c r="I61" t="s">
        <v>105</v>
      </c>
      <c r="J61" s="79">
        <v>1E-3</v>
      </c>
      <c r="K61" s="79">
        <v>1.9E-3</v>
      </c>
      <c r="L61" s="78">
        <v>7027051</v>
      </c>
      <c r="M61" s="78">
        <v>99.43</v>
      </c>
      <c r="N61" s="78">
        <v>0</v>
      </c>
      <c r="O61" s="78">
        <v>6986.9968092999998</v>
      </c>
      <c r="P61" s="79">
        <v>5.0000000000000001E-4</v>
      </c>
      <c r="Q61" s="79">
        <v>1.1999999999999999E-3</v>
      </c>
      <c r="R61" s="79">
        <v>5.0000000000000001E-4</v>
      </c>
    </row>
    <row r="62" spans="2:18">
      <c r="B62" t="s">
        <v>368</v>
      </c>
      <c r="C62" t="s">
        <v>369</v>
      </c>
      <c r="D62" t="s">
        <v>103</v>
      </c>
      <c r="E62" t="s">
        <v>268</v>
      </c>
      <c r="F62" t="s">
        <v>211</v>
      </c>
      <c r="G62" t="s">
        <v>269</v>
      </c>
      <c r="H62" s="78">
        <v>0.42</v>
      </c>
      <c r="I62" t="s">
        <v>105</v>
      </c>
      <c r="J62" s="79">
        <v>1.1999999999999999E-3</v>
      </c>
      <c r="K62" s="79">
        <v>1.6999999999999999E-3</v>
      </c>
      <c r="L62" s="78">
        <v>13363311</v>
      </c>
      <c r="M62" s="78">
        <v>99.99</v>
      </c>
      <c r="N62" s="78">
        <v>0</v>
      </c>
      <c r="O62" s="78">
        <v>13361.9746689</v>
      </c>
      <c r="P62" s="79">
        <v>8.0000000000000004E-4</v>
      </c>
      <c r="Q62" s="79">
        <v>2.3E-3</v>
      </c>
      <c r="R62" s="79">
        <v>8.9999999999999998E-4</v>
      </c>
    </row>
    <row r="63" spans="2:18">
      <c r="B63" s="80" t="s">
        <v>370</v>
      </c>
      <c r="C63" s="16"/>
      <c r="D63" s="16"/>
      <c r="H63" s="82">
        <v>0</v>
      </c>
      <c r="K63" s="81">
        <v>0</v>
      </c>
      <c r="L63" s="82">
        <v>0</v>
      </c>
      <c r="N63" s="82">
        <v>0</v>
      </c>
      <c r="O63" s="82">
        <v>0</v>
      </c>
      <c r="Q63" s="81">
        <v>0</v>
      </c>
      <c r="R63" s="81">
        <v>0</v>
      </c>
    </row>
    <row r="64" spans="2:18">
      <c r="B64" t="s">
        <v>257</v>
      </c>
      <c r="C64" t="s">
        <v>257</v>
      </c>
      <c r="D64" s="16"/>
      <c r="E64" t="s">
        <v>257</v>
      </c>
      <c r="H64" s="78">
        <v>0</v>
      </c>
      <c r="I64" t="s">
        <v>257</v>
      </c>
      <c r="J64" s="79">
        <v>0</v>
      </c>
      <c r="K64" s="79">
        <v>0</v>
      </c>
      <c r="L64" s="78">
        <v>0</v>
      </c>
      <c r="M64" s="78">
        <v>0</v>
      </c>
      <c r="O64" s="78">
        <v>0</v>
      </c>
      <c r="P64" s="79">
        <v>0</v>
      </c>
      <c r="Q64" s="79">
        <v>0</v>
      </c>
      <c r="R64" s="79">
        <v>0</v>
      </c>
    </row>
    <row r="65" spans="2:18">
      <c r="B65" s="80" t="s">
        <v>261</v>
      </c>
      <c r="C65" s="16"/>
      <c r="D65" s="16"/>
      <c r="H65" s="82">
        <v>4.2</v>
      </c>
      <c r="K65" s="81">
        <v>2.0899999999999998E-2</v>
      </c>
      <c r="L65" s="82">
        <v>1634000</v>
      </c>
      <c r="N65" s="82">
        <v>0</v>
      </c>
      <c r="O65" s="82">
        <v>5980.3488594432001</v>
      </c>
      <c r="Q65" s="81">
        <v>1.1000000000000001E-3</v>
      </c>
      <c r="R65" s="81">
        <v>4.0000000000000002E-4</v>
      </c>
    </row>
    <row r="66" spans="2:18">
      <c r="B66" s="80" t="s">
        <v>371</v>
      </c>
      <c r="C66" s="16"/>
      <c r="D66" s="16"/>
      <c r="H66" s="82">
        <v>4.2</v>
      </c>
      <c r="K66" s="81">
        <v>2.0899999999999998E-2</v>
      </c>
      <c r="L66" s="82">
        <v>1634000</v>
      </c>
      <c r="N66" s="82">
        <v>0</v>
      </c>
      <c r="O66" s="82">
        <v>5980.3488594432001</v>
      </c>
      <c r="Q66" s="81">
        <v>1.1000000000000001E-3</v>
      </c>
      <c r="R66" s="81">
        <v>4.0000000000000002E-4</v>
      </c>
    </row>
    <row r="67" spans="2:18">
      <c r="B67" t="s">
        <v>372</v>
      </c>
      <c r="C67" t="s">
        <v>373</v>
      </c>
      <c r="D67" t="s">
        <v>374</v>
      </c>
      <c r="E67" t="s">
        <v>268</v>
      </c>
      <c r="F67" t="s">
        <v>375</v>
      </c>
      <c r="G67" t="s">
        <v>376</v>
      </c>
      <c r="H67" s="78">
        <v>3.34</v>
      </c>
      <c r="I67" t="s">
        <v>109</v>
      </c>
      <c r="J67" s="79">
        <v>3.15E-2</v>
      </c>
      <c r="K67" s="79">
        <v>0.02</v>
      </c>
      <c r="L67" s="78">
        <v>419000</v>
      </c>
      <c r="M67" s="78">
        <v>103.90300000000001</v>
      </c>
      <c r="N67" s="78">
        <v>0</v>
      </c>
      <c r="O67" s="78">
        <v>1504.58193792</v>
      </c>
      <c r="P67" s="79">
        <v>0</v>
      </c>
      <c r="Q67" s="79">
        <v>2.9999999999999997E-4</v>
      </c>
      <c r="R67" s="79">
        <v>1E-4</v>
      </c>
    </row>
    <row r="68" spans="2:18">
      <c r="B68" t="s">
        <v>377</v>
      </c>
      <c r="C68" t="s">
        <v>378</v>
      </c>
      <c r="D68" t="s">
        <v>374</v>
      </c>
      <c r="E68" t="s">
        <v>268</v>
      </c>
      <c r="F68" t="s">
        <v>375</v>
      </c>
      <c r="G68" t="s">
        <v>379</v>
      </c>
      <c r="H68" s="78">
        <v>2.41</v>
      </c>
      <c r="I68" t="s">
        <v>109</v>
      </c>
      <c r="J68" s="79">
        <v>0.04</v>
      </c>
      <c r="K68" s="79">
        <v>0.02</v>
      </c>
      <c r="L68" s="78">
        <v>685000</v>
      </c>
      <c r="M68" s="78">
        <v>104.877</v>
      </c>
      <c r="N68" s="78">
        <v>0</v>
      </c>
      <c r="O68" s="78">
        <v>2482.8161472000002</v>
      </c>
      <c r="P68" s="79">
        <v>0</v>
      </c>
      <c r="Q68" s="79">
        <v>4.0000000000000002E-4</v>
      </c>
      <c r="R68" s="79">
        <v>2.0000000000000001E-4</v>
      </c>
    </row>
    <row r="69" spans="2:18">
      <c r="B69" t="s">
        <v>380</v>
      </c>
      <c r="C69" t="s">
        <v>381</v>
      </c>
      <c r="D69" t="s">
        <v>374</v>
      </c>
      <c r="E69" t="s">
        <v>268</v>
      </c>
      <c r="F69" t="s">
        <v>375</v>
      </c>
      <c r="G69" t="s">
        <v>382</v>
      </c>
      <c r="H69" s="78">
        <v>7.09</v>
      </c>
      <c r="I69" t="s">
        <v>109</v>
      </c>
      <c r="J69" s="79">
        <v>3.2500000000000001E-2</v>
      </c>
      <c r="K69" s="79">
        <v>2.2599999999999999E-2</v>
      </c>
      <c r="L69" s="78">
        <v>530000</v>
      </c>
      <c r="M69" s="78">
        <v>108.8045278</v>
      </c>
      <c r="N69" s="78">
        <v>0</v>
      </c>
      <c r="O69" s="78">
        <v>1992.9507743232</v>
      </c>
      <c r="P69" s="79">
        <v>0</v>
      </c>
      <c r="Q69" s="79">
        <v>4.0000000000000002E-4</v>
      </c>
      <c r="R69" s="79">
        <v>1E-4</v>
      </c>
    </row>
    <row r="70" spans="2:18">
      <c r="B70" s="80" t="s">
        <v>383</v>
      </c>
      <c r="C70" s="16"/>
      <c r="D70" s="16"/>
      <c r="H70" s="82">
        <v>0</v>
      </c>
      <c r="K70" s="81">
        <v>0</v>
      </c>
      <c r="L70" s="82">
        <v>0</v>
      </c>
      <c r="N70" s="82">
        <v>0</v>
      </c>
      <c r="O70" s="82">
        <v>0</v>
      </c>
      <c r="Q70" s="81">
        <v>0</v>
      </c>
      <c r="R70" s="81">
        <v>0</v>
      </c>
    </row>
    <row r="71" spans="2:18">
      <c r="B71" t="s">
        <v>257</v>
      </c>
      <c r="C71" t="s">
        <v>257</v>
      </c>
      <c r="D71" s="16"/>
      <c r="E71" t="s">
        <v>257</v>
      </c>
      <c r="H71" s="78">
        <v>0</v>
      </c>
      <c r="I71" t="s">
        <v>257</v>
      </c>
      <c r="J71" s="79">
        <v>0</v>
      </c>
      <c r="K71" s="79">
        <v>0</v>
      </c>
      <c r="L71" s="78">
        <v>0</v>
      </c>
      <c r="M71" s="78">
        <v>0</v>
      </c>
      <c r="O71" s="78">
        <v>0</v>
      </c>
      <c r="P71" s="79">
        <v>0</v>
      </c>
      <c r="Q71" s="79">
        <v>0</v>
      </c>
      <c r="R71" s="79">
        <v>0</v>
      </c>
    </row>
    <row r="72" spans="2:18">
      <c r="B72" t="s">
        <v>384</v>
      </c>
      <c r="C72" s="16"/>
      <c r="D72" s="16"/>
    </row>
    <row r="73" spans="2:18">
      <c r="B73" t="s">
        <v>385</v>
      </c>
      <c r="C73" s="16"/>
      <c r="D73" s="16"/>
    </row>
    <row r="74" spans="2:18">
      <c r="B74" t="s">
        <v>386</v>
      </c>
      <c r="C74" s="16"/>
      <c r="D74" s="16"/>
    </row>
    <row r="75" spans="2:18">
      <c r="B75" t="s">
        <v>387</v>
      </c>
      <c r="C75" s="16"/>
      <c r="D75" s="16"/>
    </row>
    <row r="76" spans="2:18">
      <c r="C76" s="16"/>
      <c r="D76" s="16"/>
    </row>
    <row r="77" spans="2:18">
      <c r="C77" s="16"/>
      <c r="D77" s="16"/>
    </row>
    <row r="78" spans="2:18">
      <c r="C78" s="16"/>
      <c r="D78" s="16"/>
    </row>
    <row r="79" spans="2:18">
      <c r="C79" s="16"/>
      <c r="D79" s="16"/>
    </row>
    <row r="80" spans="2:18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2">
    <dataValidation allowBlank="1" showInputMessage="1" showErrorMessage="1" sqref="N9 O1:XFD1048576 N1:N7 N11:N1048576 A1:E1048576 G1:M1048576 F1:F14 F26:F27 F40 F59 F63:F1048576"/>
    <dataValidation type="list" allowBlank="1" showInputMessage="1" showErrorMessage="1" sqref="F15:F25 F28:F39 F41:F58 F60:F62">
      <formula1>$BM$7:$BM$10</formula1>
    </dataValidation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t="s">
        <v>197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111" t="s">
        <v>182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3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7">
        <v>0</v>
      </c>
      <c r="P11" s="77">
        <v>0</v>
      </c>
      <c r="Q11" s="35"/>
    </row>
    <row r="12" spans="2:23">
      <c r="B12" s="80" t="s">
        <v>205</v>
      </c>
      <c r="E12" s="15"/>
      <c r="F12" s="15"/>
      <c r="G12" s="15"/>
      <c r="H12" s="82">
        <v>0</v>
      </c>
      <c r="I12" s="15"/>
      <c r="J12" s="15"/>
      <c r="K12" s="15"/>
      <c r="L12" s="82">
        <v>0</v>
      </c>
      <c r="M12" s="82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2977</v>
      </c>
      <c r="E13" s="15"/>
      <c r="F13" s="15"/>
      <c r="G13" s="15"/>
      <c r="H13" s="82">
        <v>0</v>
      </c>
      <c r="I13" s="15"/>
      <c r="J13" s="15"/>
      <c r="K13" s="15"/>
      <c r="L13" s="82">
        <v>0</v>
      </c>
      <c r="M13" s="82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257</v>
      </c>
      <c r="C14" t="s">
        <v>257</v>
      </c>
      <c r="D14" t="s">
        <v>257</v>
      </c>
      <c r="E14" t="s">
        <v>257</v>
      </c>
      <c r="F14" s="15"/>
      <c r="G14" s="15"/>
      <c r="H14" s="78">
        <v>0</v>
      </c>
      <c r="I14" t="s">
        <v>257</v>
      </c>
      <c r="J14" s="79">
        <v>0</v>
      </c>
      <c r="K14" s="79">
        <v>0</v>
      </c>
      <c r="L14" s="78">
        <v>0</v>
      </c>
      <c r="M14" s="78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2978</v>
      </c>
      <c r="E15" s="15"/>
      <c r="F15" s="15"/>
      <c r="G15" s="15"/>
      <c r="H15" s="82">
        <v>0</v>
      </c>
      <c r="I15" s="15"/>
      <c r="J15" s="15"/>
      <c r="K15" s="15"/>
      <c r="L15" s="82">
        <v>0</v>
      </c>
      <c r="M15" s="82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257</v>
      </c>
      <c r="C16" t="s">
        <v>257</v>
      </c>
      <c r="D16" t="s">
        <v>257</v>
      </c>
      <c r="E16" t="s">
        <v>257</v>
      </c>
      <c r="F16" s="15"/>
      <c r="G16" s="15"/>
      <c r="H16" s="78">
        <v>0</v>
      </c>
      <c r="I16" t="s">
        <v>257</v>
      </c>
      <c r="J16" s="79">
        <v>0</v>
      </c>
      <c r="K16" s="79">
        <v>0</v>
      </c>
      <c r="L16" s="78">
        <v>0</v>
      </c>
      <c r="M16" s="78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389</v>
      </c>
      <c r="E17" s="15"/>
      <c r="F17" s="15"/>
      <c r="G17" s="15"/>
      <c r="H17" s="82">
        <v>0</v>
      </c>
      <c r="I17" s="15"/>
      <c r="J17" s="15"/>
      <c r="K17" s="15"/>
      <c r="L17" s="82">
        <v>0</v>
      </c>
      <c r="M17" s="82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257</v>
      </c>
      <c r="C18" t="s">
        <v>257</v>
      </c>
      <c r="D18" t="s">
        <v>257</v>
      </c>
      <c r="E18" t="s">
        <v>257</v>
      </c>
      <c r="F18" s="15"/>
      <c r="G18" s="15"/>
      <c r="H18" s="78">
        <v>0</v>
      </c>
      <c r="I18" t="s">
        <v>257</v>
      </c>
      <c r="J18" s="79">
        <v>0</v>
      </c>
      <c r="K18" s="79">
        <v>0</v>
      </c>
      <c r="L18" s="78">
        <v>0</v>
      </c>
      <c r="M18" s="78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1627</v>
      </c>
      <c r="E19" s="15"/>
      <c r="F19" s="15"/>
      <c r="G19" s="15"/>
      <c r="H19" s="82">
        <v>0</v>
      </c>
      <c r="I19" s="15"/>
      <c r="J19" s="15"/>
      <c r="K19" s="15"/>
      <c r="L19" s="82">
        <v>0</v>
      </c>
      <c r="M19" s="82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257</v>
      </c>
      <c r="C20" t="s">
        <v>257</v>
      </c>
      <c r="D20" t="s">
        <v>257</v>
      </c>
      <c r="E20" t="s">
        <v>257</v>
      </c>
      <c r="F20" s="15"/>
      <c r="G20" s="15"/>
      <c r="H20" s="78">
        <v>0</v>
      </c>
      <c r="I20" t="s">
        <v>257</v>
      </c>
      <c r="J20" s="79">
        <v>0</v>
      </c>
      <c r="K20" s="79">
        <v>0</v>
      </c>
      <c r="L20" s="78">
        <v>0</v>
      </c>
      <c r="M20" s="78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s="80" t="s">
        <v>261</v>
      </c>
      <c r="D21" s="16"/>
      <c r="H21" s="82">
        <v>0</v>
      </c>
      <c r="L21" s="82">
        <v>0</v>
      </c>
      <c r="M21" s="82">
        <v>0</v>
      </c>
      <c r="O21" s="81">
        <v>0</v>
      </c>
      <c r="P21" s="81">
        <v>0</v>
      </c>
    </row>
    <row r="22" spans="2:23">
      <c r="B22" s="80" t="s">
        <v>390</v>
      </c>
      <c r="D22" s="16"/>
      <c r="H22" s="82">
        <v>0</v>
      </c>
      <c r="L22" s="82">
        <v>0</v>
      </c>
      <c r="M22" s="82">
        <v>0</v>
      </c>
      <c r="O22" s="81">
        <v>0</v>
      </c>
      <c r="P22" s="81">
        <v>0</v>
      </c>
    </row>
    <row r="23" spans="2:23">
      <c r="B23" t="s">
        <v>257</v>
      </c>
      <c r="C23" t="s">
        <v>257</v>
      </c>
      <c r="D23" t="s">
        <v>257</v>
      </c>
      <c r="E23" t="s">
        <v>257</v>
      </c>
      <c r="H23" s="78">
        <v>0</v>
      </c>
      <c r="I23" t="s">
        <v>257</v>
      </c>
      <c r="J23" s="79">
        <v>0</v>
      </c>
      <c r="K23" s="79">
        <v>0</v>
      </c>
      <c r="L23" s="78">
        <v>0</v>
      </c>
      <c r="M23" s="78">
        <v>0</v>
      </c>
      <c r="N23" s="79">
        <v>0</v>
      </c>
      <c r="O23" s="79">
        <v>0</v>
      </c>
      <c r="P23" s="79">
        <v>0</v>
      </c>
    </row>
    <row r="24" spans="2:23">
      <c r="B24" s="80" t="s">
        <v>391</v>
      </c>
      <c r="D24" s="16"/>
      <c r="H24" s="82">
        <v>0</v>
      </c>
      <c r="L24" s="82">
        <v>0</v>
      </c>
      <c r="M24" s="82">
        <v>0</v>
      </c>
      <c r="O24" s="81">
        <v>0</v>
      </c>
      <c r="P24" s="81">
        <v>0</v>
      </c>
    </row>
    <row r="25" spans="2:23">
      <c r="B25" t="s">
        <v>257</v>
      </c>
      <c r="C25" t="s">
        <v>257</v>
      </c>
      <c r="D25" t="s">
        <v>257</v>
      </c>
      <c r="E25" t="s">
        <v>257</v>
      </c>
      <c r="H25" s="78">
        <v>0</v>
      </c>
      <c r="I25" t="s">
        <v>257</v>
      </c>
      <c r="J25" s="79">
        <v>0</v>
      </c>
      <c r="K25" s="79">
        <v>0</v>
      </c>
      <c r="L25" s="78">
        <v>0</v>
      </c>
      <c r="M25" s="78">
        <v>0</v>
      </c>
      <c r="N25" s="79">
        <v>0</v>
      </c>
      <c r="O25" s="79">
        <v>0</v>
      </c>
      <c r="P25" s="79">
        <v>0</v>
      </c>
    </row>
    <row r="26" spans="2:23">
      <c r="B26" t="s">
        <v>263</v>
      </c>
      <c r="D26" s="16"/>
    </row>
    <row r="27" spans="2:23">
      <c r="B27" t="s">
        <v>384</v>
      </c>
      <c r="D27" s="16"/>
    </row>
    <row r="28" spans="2:23">
      <c r="B28" t="s">
        <v>385</v>
      </c>
      <c r="D28" s="16"/>
    </row>
    <row r="29" spans="2:23">
      <c r="B29" t="s">
        <v>386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  <c r="C2" t="s">
        <v>197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106" t="s">
        <v>69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10"/>
      <c r="BP6" s="19"/>
    </row>
    <row r="7" spans="2:68" ht="26.25" customHeight="1">
      <c r="B7" s="106" t="s">
        <v>83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10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7">
        <v>0</v>
      </c>
      <c r="U11" s="77">
        <v>0</v>
      </c>
      <c r="V11" s="35"/>
      <c r="BK11" s="16"/>
      <c r="BL11" s="19"/>
      <c r="BM11" s="16"/>
      <c r="BP11" s="16"/>
    </row>
    <row r="12" spans="2:68">
      <c r="B12" s="80" t="s">
        <v>205</v>
      </c>
      <c r="C12" s="16"/>
      <c r="D12" s="16"/>
      <c r="E12" s="16"/>
      <c r="F12" s="16"/>
      <c r="G12" s="16"/>
      <c r="K12" s="82">
        <v>0</v>
      </c>
      <c r="N12" s="81">
        <v>0</v>
      </c>
      <c r="O12" s="82">
        <v>0</v>
      </c>
      <c r="Q12" s="82">
        <v>0</v>
      </c>
      <c r="R12" s="82">
        <v>0</v>
      </c>
      <c r="T12" s="81">
        <v>0</v>
      </c>
      <c r="U12" s="81">
        <v>0</v>
      </c>
    </row>
    <row r="13" spans="2:68">
      <c r="B13" s="80" t="s">
        <v>388</v>
      </c>
      <c r="C13" s="16"/>
      <c r="D13" s="16"/>
      <c r="E13" s="16"/>
      <c r="F13" s="16"/>
      <c r="G13" s="16"/>
      <c r="K13" s="82">
        <v>0</v>
      </c>
      <c r="N13" s="81">
        <v>0</v>
      </c>
      <c r="O13" s="82">
        <v>0</v>
      </c>
      <c r="Q13" s="82">
        <v>0</v>
      </c>
      <c r="R13" s="82">
        <v>0</v>
      </c>
      <c r="T13" s="81">
        <v>0</v>
      </c>
      <c r="U13" s="81">
        <v>0</v>
      </c>
    </row>
    <row r="14" spans="2:68">
      <c r="B14" t="s">
        <v>257</v>
      </c>
      <c r="C14" t="s">
        <v>257</v>
      </c>
      <c r="D14" s="16"/>
      <c r="E14" s="16"/>
      <c r="F14" s="16"/>
      <c r="G14" t="s">
        <v>257</v>
      </c>
      <c r="H14" t="s">
        <v>257</v>
      </c>
      <c r="K14" s="78">
        <v>0</v>
      </c>
      <c r="L14" t="s">
        <v>257</v>
      </c>
      <c r="M14" s="79">
        <v>0</v>
      </c>
      <c r="N14" s="79">
        <v>0</v>
      </c>
      <c r="O14" s="78">
        <v>0</v>
      </c>
      <c r="P14" s="78">
        <v>0</v>
      </c>
      <c r="R14" s="78">
        <v>0</v>
      </c>
      <c r="S14" s="79">
        <v>0</v>
      </c>
      <c r="T14" s="79">
        <v>0</v>
      </c>
      <c r="U14" s="79">
        <v>0</v>
      </c>
    </row>
    <row r="15" spans="2:68">
      <c r="B15" s="80" t="s">
        <v>290</v>
      </c>
      <c r="C15" s="16"/>
      <c r="D15" s="16"/>
      <c r="E15" s="16"/>
      <c r="F15" s="16"/>
      <c r="G15" s="16"/>
      <c r="K15" s="82">
        <v>0</v>
      </c>
      <c r="N15" s="81">
        <v>0</v>
      </c>
      <c r="O15" s="82">
        <v>0</v>
      </c>
      <c r="Q15" s="82">
        <v>0</v>
      </c>
      <c r="R15" s="82">
        <v>0</v>
      </c>
      <c r="T15" s="81">
        <v>0</v>
      </c>
      <c r="U15" s="81">
        <v>0</v>
      </c>
    </row>
    <row r="16" spans="2:68">
      <c r="B16" t="s">
        <v>257</v>
      </c>
      <c r="C16" t="s">
        <v>257</v>
      </c>
      <c r="D16" s="16"/>
      <c r="E16" s="16"/>
      <c r="F16" s="16"/>
      <c r="G16" t="s">
        <v>257</v>
      </c>
      <c r="H16" t="s">
        <v>257</v>
      </c>
      <c r="K16" s="78">
        <v>0</v>
      </c>
      <c r="L16" t="s">
        <v>257</v>
      </c>
      <c r="M16" s="79">
        <v>0</v>
      </c>
      <c r="N16" s="79">
        <v>0</v>
      </c>
      <c r="O16" s="78">
        <v>0</v>
      </c>
      <c r="P16" s="78">
        <v>0</v>
      </c>
      <c r="R16" s="78">
        <v>0</v>
      </c>
      <c r="S16" s="79">
        <v>0</v>
      </c>
      <c r="T16" s="79">
        <v>0</v>
      </c>
      <c r="U16" s="79">
        <v>0</v>
      </c>
    </row>
    <row r="17" spans="2:21">
      <c r="B17" s="80" t="s">
        <v>389</v>
      </c>
      <c r="C17" s="16"/>
      <c r="D17" s="16"/>
      <c r="E17" s="16"/>
      <c r="F17" s="16"/>
      <c r="G17" s="16"/>
      <c r="K17" s="82">
        <v>0</v>
      </c>
      <c r="N17" s="81">
        <v>0</v>
      </c>
      <c r="O17" s="82">
        <v>0</v>
      </c>
      <c r="Q17" s="82">
        <v>0</v>
      </c>
      <c r="R17" s="82">
        <v>0</v>
      </c>
      <c r="T17" s="81">
        <v>0</v>
      </c>
      <c r="U17" s="81">
        <v>0</v>
      </c>
    </row>
    <row r="18" spans="2:21">
      <c r="B18" t="s">
        <v>257</v>
      </c>
      <c r="C18" t="s">
        <v>257</v>
      </c>
      <c r="D18" s="16"/>
      <c r="E18" s="16"/>
      <c r="F18" s="16"/>
      <c r="G18" t="s">
        <v>257</v>
      </c>
      <c r="H18" t="s">
        <v>257</v>
      </c>
      <c r="K18" s="78">
        <v>0</v>
      </c>
      <c r="L18" t="s">
        <v>257</v>
      </c>
      <c r="M18" s="79">
        <v>0</v>
      </c>
      <c r="N18" s="79">
        <v>0</v>
      </c>
      <c r="O18" s="78">
        <v>0</v>
      </c>
      <c r="P18" s="78">
        <v>0</v>
      </c>
      <c r="R18" s="78">
        <v>0</v>
      </c>
      <c r="S18" s="79">
        <v>0</v>
      </c>
      <c r="T18" s="79">
        <v>0</v>
      </c>
      <c r="U18" s="79">
        <v>0</v>
      </c>
    </row>
    <row r="19" spans="2:21">
      <c r="B19" s="80" t="s">
        <v>261</v>
      </c>
      <c r="C19" s="16"/>
      <c r="D19" s="16"/>
      <c r="E19" s="16"/>
      <c r="F19" s="16"/>
      <c r="G19" s="16"/>
      <c r="K19" s="82">
        <v>0</v>
      </c>
      <c r="N19" s="81">
        <v>0</v>
      </c>
      <c r="O19" s="82">
        <v>0</v>
      </c>
      <c r="Q19" s="82">
        <v>0</v>
      </c>
      <c r="R19" s="82">
        <v>0</v>
      </c>
      <c r="T19" s="81">
        <v>0</v>
      </c>
      <c r="U19" s="81">
        <v>0</v>
      </c>
    </row>
    <row r="20" spans="2:21">
      <c r="B20" s="80" t="s">
        <v>390</v>
      </c>
      <c r="C20" s="16"/>
      <c r="D20" s="16"/>
      <c r="E20" s="16"/>
      <c r="F20" s="16"/>
      <c r="G20" s="16"/>
      <c r="K20" s="82">
        <v>0</v>
      </c>
      <c r="N20" s="81">
        <v>0</v>
      </c>
      <c r="O20" s="82">
        <v>0</v>
      </c>
      <c r="Q20" s="82">
        <v>0</v>
      </c>
      <c r="R20" s="82">
        <v>0</v>
      </c>
      <c r="T20" s="81">
        <v>0</v>
      </c>
      <c r="U20" s="81">
        <v>0</v>
      </c>
    </row>
    <row r="21" spans="2:21">
      <c r="B21" t="s">
        <v>257</v>
      </c>
      <c r="C21" t="s">
        <v>257</v>
      </c>
      <c r="D21" s="16"/>
      <c r="E21" s="16"/>
      <c r="F21" s="16"/>
      <c r="G21" t="s">
        <v>257</v>
      </c>
      <c r="H21" t="s">
        <v>257</v>
      </c>
      <c r="K21" s="78">
        <v>0</v>
      </c>
      <c r="L21" t="s">
        <v>257</v>
      </c>
      <c r="M21" s="79">
        <v>0</v>
      </c>
      <c r="N21" s="79">
        <v>0</v>
      </c>
      <c r="O21" s="78">
        <v>0</v>
      </c>
      <c r="P21" s="78">
        <v>0</v>
      </c>
      <c r="R21" s="78">
        <v>0</v>
      </c>
      <c r="S21" s="79">
        <v>0</v>
      </c>
      <c r="T21" s="79">
        <v>0</v>
      </c>
      <c r="U21" s="79">
        <v>0</v>
      </c>
    </row>
    <row r="22" spans="2:21">
      <c r="B22" s="80" t="s">
        <v>391</v>
      </c>
      <c r="C22" s="16"/>
      <c r="D22" s="16"/>
      <c r="E22" s="16"/>
      <c r="F22" s="16"/>
      <c r="G22" s="16"/>
      <c r="K22" s="82">
        <v>0</v>
      </c>
      <c r="N22" s="81">
        <v>0</v>
      </c>
      <c r="O22" s="82">
        <v>0</v>
      </c>
      <c r="Q22" s="82">
        <v>0</v>
      </c>
      <c r="R22" s="82">
        <v>0</v>
      </c>
      <c r="T22" s="81">
        <v>0</v>
      </c>
      <c r="U22" s="81">
        <v>0</v>
      </c>
    </row>
    <row r="23" spans="2:21">
      <c r="B23" t="s">
        <v>257</v>
      </c>
      <c r="C23" t="s">
        <v>257</v>
      </c>
      <c r="D23" s="16"/>
      <c r="E23" s="16"/>
      <c r="F23" s="16"/>
      <c r="G23" t="s">
        <v>257</v>
      </c>
      <c r="H23" t="s">
        <v>257</v>
      </c>
      <c r="K23" s="78">
        <v>0</v>
      </c>
      <c r="L23" t="s">
        <v>257</v>
      </c>
      <c r="M23" s="79">
        <v>0</v>
      </c>
      <c r="N23" s="79">
        <v>0</v>
      </c>
      <c r="O23" s="78">
        <v>0</v>
      </c>
      <c r="P23" s="78">
        <v>0</v>
      </c>
      <c r="R23" s="78">
        <v>0</v>
      </c>
      <c r="S23" s="79">
        <v>0</v>
      </c>
      <c r="T23" s="79">
        <v>0</v>
      </c>
      <c r="U23" s="79">
        <v>0</v>
      </c>
    </row>
    <row r="24" spans="2:21">
      <c r="B24" t="s">
        <v>263</v>
      </c>
      <c r="C24" s="16"/>
      <c r="D24" s="16"/>
      <c r="E24" s="16"/>
      <c r="F24" s="16"/>
      <c r="G24" s="16"/>
    </row>
    <row r="25" spans="2:21">
      <c r="B25" t="s">
        <v>384</v>
      </c>
      <c r="C25" s="16"/>
      <c r="D25" s="16"/>
      <c r="E25" s="16"/>
      <c r="F25" s="16"/>
      <c r="G25" s="16"/>
    </row>
    <row r="26" spans="2:21">
      <c r="B26" t="s">
        <v>385</v>
      </c>
      <c r="C26" s="16"/>
      <c r="D26" s="16"/>
      <c r="E26" s="16"/>
      <c r="F26" s="16"/>
      <c r="G26" s="16"/>
    </row>
    <row r="27" spans="2:21">
      <c r="B27" t="s">
        <v>386</v>
      </c>
      <c r="C27" s="16"/>
      <c r="D27" s="16"/>
      <c r="E27" s="16"/>
      <c r="F27" s="16"/>
      <c r="G27" s="16"/>
    </row>
    <row r="28" spans="2:21">
      <c r="B28" t="s">
        <v>387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502" workbookViewId="0">
      <selection activeCell="D513" sqref="D5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5.42578125" style="16" bestFit="1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t="s">
        <v>197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3"/>
    </row>
    <row r="7" spans="2:66" ht="26.25" customHeight="1">
      <c r="B7" s="111" t="s">
        <v>90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3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4.3899999999999997</v>
      </c>
      <c r="L11" s="7"/>
      <c r="M11" s="7"/>
      <c r="N11" s="77">
        <v>8.3000000000000001E-3</v>
      </c>
      <c r="O11" s="76">
        <v>2082464450.21</v>
      </c>
      <c r="P11" s="33"/>
      <c r="Q11" s="76">
        <v>9600.5822000000007</v>
      </c>
      <c r="R11" s="76">
        <v>2495910.4911364131</v>
      </c>
      <c r="S11" s="7"/>
      <c r="T11" s="77">
        <v>1</v>
      </c>
      <c r="U11" s="77">
        <v>0.16300000000000001</v>
      </c>
      <c r="V11" s="35"/>
      <c r="BI11" s="16"/>
      <c r="BJ11" s="19"/>
      <c r="BK11" s="16"/>
      <c r="BN11" s="16"/>
    </row>
    <row r="12" spans="2:66">
      <c r="B12" s="80" t="s">
        <v>205</v>
      </c>
      <c r="C12" s="16"/>
      <c r="D12" s="16"/>
      <c r="E12" s="16"/>
      <c r="F12" s="16"/>
      <c r="K12" s="82">
        <v>4.13</v>
      </c>
      <c r="N12" s="81">
        <v>4.1999999999999997E-3</v>
      </c>
      <c r="O12" s="82">
        <v>1991343022.21</v>
      </c>
      <c r="Q12" s="82">
        <v>9359.1114799999996</v>
      </c>
      <c r="R12" s="82">
        <v>2168265.9145249729</v>
      </c>
      <c r="T12" s="81">
        <v>0.86870000000000003</v>
      </c>
      <c r="U12" s="81">
        <v>0.1416</v>
      </c>
    </row>
    <row r="13" spans="2:66">
      <c r="B13" s="80" t="s">
        <v>388</v>
      </c>
      <c r="C13" s="16"/>
      <c r="D13" s="16"/>
      <c r="E13" s="16"/>
      <c r="F13" s="16"/>
      <c r="K13" s="82">
        <v>4.3</v>
      </c>
      <c r="N13" s="81">
        <v>-1.09E-2</v>
      </c>
      <c r="O13" s="82">
        <v>1164158251.0599999</v>
      </c>
      <c r="Q13" s="82">
        <v>4401.3625499999998</v>
      </c>
      <c r="R13" s="82">
        <v>1314105.1712266998</v>
      </c>
      <c r="T13" s="81">
        <v>0.52649999999999997</v>
      </c>
      <c r="U13" s="81">
        <v>8.5800000000000001E-2</v>
      </c>
    </row>
    <row r="14" spans="2:66">
      <c r="B14" t="s">
        <v>392</v>
      </c>
      <c r="C14" t="s">
        <v>393</v>
      </c>
      <c r="D14" t="s">
        <v>103</v>
      </c>
      <c r="E14" t="s">
        <v>126</v>
      </c>
      <c r="F14" t="s">
        <v>394</v>
      </c>
      <c r="G14" t="s">
        <v>395</v>
      </c>
      <c r="H14" t="s">
        <v>215</v>
      </c>
      <c r="I14" t="s">
        <v>211</v>
      </c>
      <c r="J14" t="s">
        <v>396</v>
      </c>
      <c r="K14" s="78">
        <v>2.82</v>
      </c>
      <c r="L14" t="s">
        <v>105</v>
      </c>
      <c r="M14" s="79">
        <v>6.1999999999999998E-3</v>
      </c>
      <c r="N14" s="79">
        <v>-7.7999999999999996E-3</v>
      </c>
      <c r="O14" s="78">
        <v>25999017</v>
      </c>
      <c r="P14" s="78">
        <v>104.12</v>
      </c>
      <c r="Q14" s="78">
        <v>0</v>
      </c>
      <c r="R14" s="78">
        <v>27070.176500400001</v>
      </c>
      <c r="S14" s="79">
        <v>5.1999999999999998E-3</v>
      </c>
      <c r="T14" s="79">
        <v>1.0800000000000001E-2</v>
      </c>
      <c r="U14" s="79">
        <v>1.8E-3</v>
      </c>
    </row>
    <row r="15" spans="2:66">
      <c r="B15" t="s">
        <v>397</v>
      </c>
      <c r="C15" t="s">
        <v>398</v>
      </c>
      <c r="D15" t="s">
        <v>103</v>
      </c>
      <c r="E15" t="s">
        <v>126</v>
      </c>
      <c r="F15" t="s">
        <v>399</v>
      </c>
      <c r="G15" t="s">
        <v>400</v>
      </c>
      <c r="H15" t="s">
        <v>215</v>
      </c>
      <c r="I15" t="s">
        <v>211</v>
      </c>
      <c r="J15" t="s">
        <v>401</v>
      </c>
      <c r="K15" s="78">
        <v>5.68</v>
      </c>
      <c r="L15" t="s">
        <v>105</v>
      </c>
      <c r="M15" s="79">
        <v>1E-3</v>
      </c>
      <c r="N15" s="79">
        <v>-1.5E-3</v>
      </c>
      <c r="O15" s="78">
        <v>33223775</v>
      </c>
      <c r="P15" s="78">
        <v>101.45</v>
      </c>
      <c r="Q15" s="78">
        <v>0</v>
      </c>
      <c r="R15" s="78">
        <v>33705.519737499999</v>
      </c>
      <c r="S15" s="79">
        <v>4.7500000000000001E-2</v>
      </c>
      <c r="T15" s="79">
        <v>1.35E-2</v>
      </c>
      <c r="U15" s="79">
        <v>2.2000000000000001E-3</v>
      </c>
    </row>
    <row r="16" spans="2:66">
      <c r="B16" t="s">
        <v>402</v>
      </c>
      <c r="C16" t="s">
        <v>403</v>
      </c>
      <c r="D16" t="s">
        <v>103</v>
      </c>
      <c r="E16" t="s">
        <v>126</v>
      </c>
      <c r="F16" t="s">
        <v>399</v>
      </c>
      <c r="G16" t="s">
        <v>400</v>
      </c>
      <c r="H16" t="s">
        <v>215</v>
      </c>
      <c r="I16" t="s">
        <v>211</v>
      </c>
      <c r="J16" t="s">
        <v>404</v>
      </c>
      <c r="K16" s="78">
        <v>0.74</v>
      </c>
      <c r="L16" t="s">
        <v>105</v>
      </c>
      <c r="M16" s="79">
        <v>8.0000000000000002E-3</v>
      </c>
      <c r="N16" s="79">
        <v>5.1999999999999998E-3</v>
      </c>
      <c r="O16" s="78">
        <v>32058517.850000001</v>
      </c>
      <c r="P16" s="78">
        <v>103.05</v>
      </c>
      <c r="Q16" s="78">
        <v>0</v>
      </c>
      <c r="R16" s="78">
        <v>33036.302644424999</v>
      </c>
      <c r="S16" s="79">
        <v>7.46E-2</v>
      </c>
      <c r="T16" s="79">
        <v>1.32E-2</v>
      </c>
      <c r="U16" s="79">
        <v>2.2000000000000001E-3</v>
      </c>
    </row>
    <row r="17" spans="2:21">
      <c r="B17" t="s">
        <v>405</v>
      </c>
      <c r="C17" t="s">
        <v>406</v>
      </c>
      <c r="D17" t="s">
        <v>103</v>
      </c>
      <c r="E17" t="s">
        <v>126</v>
      </c>
      <c r="F17" t="s">
        <v>407</v>
      </c>
      <c r="G17" t="s">
        <v>400</v>
      </c>
      <c r="H17" t="s">
        <v>215</v>
      </c>
      <c r="I17" t="s">
        <v>211</v>
      </c>
      <c r="J17" t="s">
        <v>408</v>
      </c>
      <c r="K17" s="78">
        <v>2.0499999999999998</v>
      </c>
      <c r="L17" t="s">
        <v>105</v>
      </c>
      <c r="M17" s="79">
        <v>3.5499999999999997E-2</v>
      </c>
      <c r="N17" s="79">
        <v>-2.7000000000000001E-3</v>
      </c>
      <c r="O17" s="78">
        <v>271122.34000000003</v>
      </c>
      <c r="P17" s="78">
        <v>118.84</v>
      </c>
      <c r="Q17" s="78">
        <v>0</v>
      </c>
      <c r="R17" s="78">
        <v>322.20178885600001</v>
      </c>
      <c r="S17" s="79">
        <v>1E-3</v>
      </c>
      <c r="T17" s="79">
        <v>1E-4</v>
      </c>
      <c r="U17" s="79">
        <v>0</v>
      </c>
    </row>
    <row r="18" spans="2:21">
      <c r="B18" t="s">
        <v>409</v>
      </c>
      <c r="C18" t="s">
        <v>410</v>
      </c>
      <c r="D18" t="s">
        <v>103</v>
      </c>
      <c r="E18" t="s">
        <v>126</v>
      </c>
      <c r="F18" t="s">
        <v>407</v>
      </c>
      <c r="G18" t="s">
        <v>400</v>
      </c>
      <c r="H18" t="s">
        <v>215</v>
      </c>
      <c r="I18" t="s">
        <v>211</v>
      </c>
      <c r="J18" t="s">
        <v>411</v>
      </c>
      <c r="K18" s="78">
        <v>4.9800000000000004</v>
      </c>
      <c r="L18" t="s">
        <v>105</v>
      </c>
      <c r="M18" s="79">
        <v>1.4999999999999999E-2</v>
      </c>
      <c r="N18" s="79">
        <v>-2.5999999999999999E-3</v>
      </c>
      <c r="O18" s="78">
        <v>125000</v>
      </c>
      <c r="P18" s="78">
        <v>110.88</v>
      </c>
      <c r="Q18" s="78">
        <v>0</v>
      </c>
      <c r="R18" s="78">
        <v>138.6</v>
      </c>
      <c r="S18" s="79">
        <v>2.0000000000000001E-4</v>
      </c>
      <c r="T18" s="79">
        <v>1E-4</v>
      </c>
      <c r="U18" s="79">
        <v>0</v>
      </c>
    </row>
    <row r="19" spans="2:21">
      <c r="B19" t="s">
        <v>412</v>
      </c>
      <c r="C19" t="s">
        <v>413</v>
      </c>
      <c r="D19" t="s">
        <v>103</v>
      </c>
      <c r="E19" t="s">
        <v>126</v>
      </c>
      <c r="F19" t="s">
        <v>407</v>
      </c>
      <c r="G19" t="s">
        <v>400</v>
      </c>
      <c r="H19" t="s">
        <v>215</v>
      </c>
      <c r="I19" t="s">
        <v>211</v>
      </c>
      <c r="J19" t="s">
        <v>414</v>
      </c>
      <c r="K19" s="78">
        <v>0.94</v>
      </c>
      <c r="L19" t="s">
        <v>105</v>
      </c>
      <c r="M19" s="79">
        <v>4.65E-2</v>
      </c>
      <c r="N19" s="79">
        <v>-4.3E-3</v>
      </c>
      <c r="O19" s="78">
        <v>3227887.55</v>
      </c>
      <c r="P19" s="78">
        <v>127.21</v>
      </c>
      <c r="Q19" s="78">
        <v>0</v>
      </c>
      <c r="R19" s="78">
        <v>4106.195752355</v>
      </c>
      <c r="S19" s="79">
        <v>1.6299999999999999E-2</v>
      </c>
      <c r="T19" s="79">
        <v>1.6000000000000001E-3</v>
      </c>
      <c r="U19" s="79">
        <v>2.9999999999999997E-4</v>
      </c>
    </row>
    <row r="20" spans="2:21">
      <c r="B20" t="s">
        <v>415</v>
      </c>
      <c r="C20" t="s">
        <v>416</v>
      </c>
      <c r="D20" t="s">
        <v>103</v>
      </c>
      <c r="E20" t="s">
        <v>126</v>
      </c>
      <c r="F20" t="s">
        <v>417</v>
      </c>
      <c r="G20" t="s">
        <v>400</v>
      </c>
      <c r="H20" t="s">
        <v>215</v>
      </c>
      <c r="I20" t="s">
        <v>211</v>
      </c>
      <c r="J20" t="s">
        <v>269</v>
      </c>
      <c r="K20" s="78">
        <v>5.39</v>
      </c>
      <c r="L20" t="s">
        <v>105</v>
      </c>
      <c r="M20" s="79">
        <v>8.3000000000000001E-3</v>
      </c>
      <c r="N20" s="79">
        <v>-1.2999999999999999E-3</v>
      </c>
      <c r="O20" s="78">
        <v>26029913</v>
      </c>
      <c r="P20" s="78">
        <v>107.42</v>
      </c>
      <c r="Q20" s="78">
        <v>0</v>
      </c>
      <c r="R20" s="78">
        <v>27961.332544600002</v>
      </c>
      <c r="S20" s="79">
        <v>2.0199999999999999E-2</v>
      </c>
      <c r="T20" s="79">
        <v>1.12E-2</v>
      </c>
      <c r="U20" s="79">
        <v>1.8E-3</v>
      </c>
    </row>
    <row r="21" spans="2:21">
      <c r="B21" t="s">
        <v>418</v>
      </c>
      <c r="C21" t="s">
        <v>419</v>
      </c>
      <c r="D21" t="s">
        <v>103</v>
      </c>
      <c r="E21" t="s">
        <v>126</v>
      </c>
      <c r="F21" t="s">
        <v>417</v>
      </c>
      <c r="G21" t="s">
        <v>400</v>
      </c>
      <c r="H21" t="s">
        <v>215</v>
      </c>
      <c r="I21" t="s">
        <v>211</v>
      </c>
      <c r="J21" t="s">
        <v>269</v>
      </c>
      <c r="K21" s="78">
        <v>0.5</v>
      </c>
      <c r="L21" t="s">
        <v>105</v>
      </c>
      <c r="M21" s="79">
        <v>5.8999999999999999E-3</v>
      </c>
      <c r="N21" s="79">
        <v>-4.1999999999999997E-3</v>
      </c>
      <c r="O21" s="78">
        <v>13298713</v>
      </c>
      <c r="P21" s="78">
        <v>101.3</v>
      </c>
      <c r="Q21" s="78">
        <v>0</v>
      </c>
      <c r="R21" s="78">
        <v>13471.596269</v>
      </c>
      <c r="S21" s="79">
        <v>2.5000000000000001E-3</v>
      </c>
      <c r="T21" s="79">
        <v>5.4000000000000003E-3</v>
      </c>
      <c r="U21" s="79">
        <v>8.9999999999999998E-4</v>
      </c>
    </row>
    <row r="22" spans="2:21">
      <c r="B22" t="s">
        <v>420</v>
      </c>
      <c r="C22" t="s">
        <v>421</v>
      </c>
      <c r="D22" t="s">
        <v>103</v>
      </c>
      <c r="E22" t="s">
        <v>126</v>
      </c>
      <c r="F22" t="s">
        <v>422</v>
      </c>
      <c r="G22" t="s">
        <v>400</v>
      </c>
      <c r="H22" t="s">
        <v>215</v>
      </c>
      <c r="I22" t="s">
        <v>211</v>
      </c>
      <c r="J22" t="s">
        <v>269</v>
      </c>
      <c r="K22" s="78">
        <v>4.67</v>
      </c>
      <c r="L22" t="s">
        <v>105</v>
      </c>
      <c r="M22" s="79">
        <v>8.6E-3</v>
      </c>
      <c r="N22" s="79">
        <v>-2.5000000000000001E-3</v>
      </c>
      <c r="O22" s="78">
        <v>61539726</v>
      </c>
      <c r="P22" s="78">
        <v>107.21</v>
      </c>
      <c r="Q22" s="78">
        <v>0</v>
      </c>
      <c r="R22" s="78">
        <v>65976.740244600005</v>
      </c>
      <c r="S22" s="79">
        <v>2.46E-2</v>
      </c>
      <c r="T22" s="79">
        <v>2.64E-2</v>
      </c>
      <c r="U22" s="79">
        <v>4.3E-3</v>
      </c>
    </row>
    <row r="23" spans="2:21">
      <c r="B23" t="s">
        <v>423</v>
      </c>
      <c r="C23" t="s">
        <v>424</v>
      </c>
      <c r="D23" t="s">
        <v>103</v>
      </c>
      <c r="E23" t="s">
        <v>126</v>
      </c>
      <c r="F23" t="s">
        <v>422</v>
      </c>
      <c r="G23" t="s">
        <v>400</v>
      </c>
      <c r="H23" t="s">
        <v>215</v>
      </c>
      <c r="I23" t="s">
        <v>211</v>
      </c>
      <c r="J23" t="s">
        <v>269</v>
      </c>
      <c r="K23" s="78">
        <v>7.44</v>
      </c>
      <c r="L23" t="s">
        <v>105</v>
      </c>
      <c r="M23" s="79">
        <v>1.2200000000000001E-2</v>
      </c>
      <c r="N23" s="79">
        <v>-1E-4</v>
      </c>
      <c r="O23" s="78">
        <v>21225</v>
      </c>
      <c r="P23" s="78">
        <v>111.6</v>
      </c>
      <c r="Q23" s="78">
        <v>0</v>
      </c>
      <c r="R23" s="78">
        <v>23.687100000000001</v>
      </c>
      <c r="S23" s="79">
        <v>0</v>
      </c>
      <c r="T23" s="79">
        <v>0</v>
      </c>
      <c r="U23" s="79">
        <v>0</v>
      </c>
    </row>
    <row r="24" spans="2:21">
      <c r="B24" t="s">
        <v>425</v>
      </c>
      <c r="C24" t="s">
        <v>426</v>
      </c>
      <c r="D24" t="s">
        <v>103</v>
      </c>
      <c r="E24" t="s">
        <v>126</v>
      </c>
      <c r="F24" t="s">
        <v>422</v>
      </c>
      <c r="G24" t="s">
        <v>400</v>
      </c>
      <c r="H24" t="s">
        <v>215</v>
      </c>
      <c r="I24" t="s">
        <v>211</v>
      </c>
      <c r="J24" t="s">
        <v>269</v>
      </c>
      <c r="K24" s="78">
        <v>3.82</v>
      </c>
      <c r="L24" t="s">
        <v>105</v>
      </c>
      <c r="M24" s="79">
        <v>1E-3</v>
      </c>
      <c r="N24" s="79">
        <v>-3.2000000000000002E-3</v>
      </c>
      <c r="O24" s="78">
        <v>6701739</v>
      </c>
      <c r="P24" s="78">
        <v>101.62</v>
      </c>
      <c r="Q24" s="78">
        <v>0</v>
      </c>
      <c r="R24" s="78">
        <v>6810.3071718000001</v>
      </c>
      <c r="S24" s="79">
        <v>2.5999999999999999E-3</v>
      </c>
      <c r="T24" s="79">
        <v>2.7000000000000001E-3</v>
      </c>
      <c r="U24" s="79">
        <v>4.0000000000000002E-4</v>
      </c>
    </row>
    <row r="25" spans="2:21">
      <c r="B25" t="s">
        <v>427</v>
      </c>
      <c r="C25" t="s">
        <v>428</v>
      </c>
      <c r="D25" t="s">
        <v>103</v>
      </c>
      <c r="E25" t="s">
        <v>126</v>
      </c>
      <c r="F25" t="s">
        <v>422</v>
      </c>
      <c r="G25" t="s">
        <v>400</v>
      </c>
      <c r="H25" t="s">
        <v>215</v>
      </c>
      <c r="I25" t="s">
        <v>211</v>
      </c>
      <c r="J25" t="s">
        <v>396</v>
      </c>
      <c r="K25" s="78">
        <v>1.2</v>
      </c>
      <c r="L25" t="s">
        <v>105</v>
      </c>
      <c r="M25" s="79">
        <v>4.1000000000000003E-3</v>
      </c>
      <c r="N25" s="79">
        <v>-2.7000000000000001E-3</v>
      </c>
      <c r="O25" s="78">
        <v>3128508.9</v>
      </c>
      <c r="P25" s="78">
        <v>101.24</v>
      </c>
      <c r="Q25" s="78">
        <v>0</v>
      </c>
      <c r="R25" s="78">
        <v>3167.3024103600001</v>
      </c>
      <c r="S25" s="79">
        <v>3.8E-3</v>
      </c>
      <c r="T25" s="79">
        <v>1.2999999999999999E-3</v>
      </c>
      <c r="U25" s="79">
        <v>2.0000000000000001E-4</v>
      </c>
    </row>
    <row r="26" spans="2:21">
      <c r="B26" t="s">
        <v>429</v>
      </c>
      <c r="C26" t="s">
        <v>430</v>
      </c>
      <c r="D26" t="s">
        <v>103</v>
      </c>
      <c r="E26" t="s">
        <v>126</v>
      </c>
      <c r="F26" t="s">
        <v>422</v>
      </c>
      <c r="G26" t="s">
        <v>400</v>
      </c>
      <c r="H26" t="s">
        <v>215</v>
      </c>
      <c r="I26" t="s">
        <v>211</v>
      </c>
      <c r="J26" t="s">
        <v>269</v>
      </c>
      <c r="K26" s="78">
        <v>1.55</v>
      </c>
      <c r="L26" t="s">
        <v>105</v>
      </c>
      <c r="M26" s="79">
        <v>0.04</v>
      </c>
      <c r="N26" s="79">
        <v>-5.1999999999999998E-3</v>
      </c>
      <c r="O26" s="78">
        <v>11949763</v>
      </c>
      <c r="P26" s="78">
        <v>111.19</v>
      </c>
      <c r="Q26" s="78">
        <v>0</v>
      </c>
      <c r="R26" s="78">
        <v>13286.941479700001</v>
      </c>
      <c r="S26" s="79">
        <v>5.7999999999999996E-3</v>
      </c>
      <c r="T26" s="79">
        <v>5.3E-3</v>
      </c>
      <c r="U26" s="79">
        <v>8.9999999999999998E-4</v>
      </c>
    </row>
    <row r="27" spans="2:21">
      <c r="B27" t="s">
        <v>431</v>
      </c>
      <c r="C27" t="s">
        <v>432</v>
      </c>
      <c r="D27" t="s">
        <v>103</v>
      </c>
      <c r="E27" t="s">
        <v>126</v>
      </c>
      <c r="F27" t="s">
        <v>422</v>
      </c>
      <c r="G27" t="s">
        <v>400</v>
      </c>
      <c r="H27" t="s">
        <v>215</v>
      </c>
      <c r="I27" t="s">
        <v>211</v>
      </c>
      <c r="J27" t="s">
        <v>433</v>
      </c>
      <c r="K27" s="78">
        <v>0.09</v>
      </c>
      <c r="L27" t="s">
        <v>105</v>
      </c>
      <c r="M27" s="79">
        <v>6.4000000000000003E-3</v>
      </c>
      <c r="N27" s="79">
        <v>8.3000000000000001E-3</v>
      </c>
      <c r="O27" s="78">
        <v>675884</v>
      </c>
      <c r="P27" s="78">
        <v>101.16</v>
      </c>
      <c r="Q27" s="78">
        <v>0</v>
      </c>
      <c r="R27" s="78">
        <v>683.72425439999995</v>
      </c>
      <c r="S27" s="79">
        <v>2.0000000000000001E-4</v>
      </c>
      <c r="T27" s="79">
        <v>2.9999999999999997E-4</v>
      </c>
      <c r="U27" s="79">
        <v>0</v>
      </c>
    </row>
    <row r="28" spans="2:21">
      <c r="B28" t="s">
        <v>434</v>
      </c>
      <c r="C28" t="s">
        <v>435</v>
      </c>
      <c r="D28" t="s">
        <v>103</v>
      </c>
      <c r="E28" t="s">
        <v>126</v>
      </c>
      <c r="F28" t="s">
        <v>422</v>
      </c>
      <c r="G28" t="s">
        <v>400</v>
      </c>
      <c r="H28" t="s">
        <v>215</v>
      </c>
      <c r="I28" t="s">
        <v>211</v>
      </c>
      <c r="J28" t="s">
        <v>269</v>
      </c>
      <c r="K28" s="78">
        <v>6.4</v>
      </c>
      <c r="L28" t="s">
        <v>105</v>
      </c>
      <c r="M28" s="79">
        <v>3.8E-3</v>
      </c>
      <c r="N28" s="79">
        <v>-1.2999999999999999E-3</v>
      </c>
      <c r="O28" s="78">
        <v>77636007</v>
      </c>
      <c r="P28" s="78">
        <v>102.63</v>
      </c>
      <c r="Q28" s="78">
        <v>0</v>
      </c>
      <c r="R28" s="78">
        <v>79677.833984099998</v>
      </c>
      <c r="S28" s="79">
        <v>2.5899999999999999E-2</v>
      </c>
      <c r="T28" s="79">
        <v>3.1899999999999998E-2</v>
      </c>
      <c r="U28" s="79">
        <v>5.1999999999999998E-3</v>
      </c>
    </row>
    <row r="29" spans="2:21">
      <c r="B29" t="s">
        <v>436</v>
      </c>
      <c r="C29" t="s">
        <v>437</v>
      </c>
      <c r="D29" t="s">
        <v>103</v>
      </c>
      <c r="E29" t="s">
        <v>126</v>
      </c>
      <c r="F29" t="s">
        <v>422</v>
      </c>
      <c r="G29" t="s">
        <v>400</v>
      </c>
      <c r="H29" t="s">
        <v>215</v>
      </c>
      <c r="I29" t="s">
        <v>211</v>
      </c>
      <c r="J29" t="s">
        <v>269</v>
      </c>
      <c r="K29" s="78">
        <v>2.71</v>
      </c>
      <c r="L29" t="s">
        <v>105</v>
      </c>
      <c r="M29" s="79">
        <v>9.9000000000000008E-3</v>
      </c>
      <c r="N29" s="79">
        <v>-3.8999999999999998E-3</v>
      </c>
      <c r="O29" s="78">
        <v>1518069</v>
      </c>
      <c r="P29" s="78">
        <v>105.64</v>
      </c>
      <c r="Q29" s="78">
        <v>0</v>
      </c>
      <c r="R29" s="78">
        <v>1603.6880916</v>
      </c>
      <c r="S29" s="79">
        <v>5.0000000000000001E-4</v>
      </c>
      <c r="T29" s="79">
        <v>5.9999999999999995E-4</v>
      </c>
      <c r="U29" s="79">
        <v>1E-4</v>
      </c>
    </row>
    <row r="30" spans="2:21">
      <c r="B30" t="s">
        <v>438</v>
      </c>
      <c r="C30" t="s">
        <v>439</v>
      </c>
      <c r="D30" t="s">
        <v>103</v>
      </c>
      <c r="E30" t="s">
        <v>126</v>
      </c>
      <c r="F30" t="s">
        <v>440</v>
      </c>
      <c r="G30" t="s">
        <v>130</v>
      </c>
      <c r="H30" t="s">
        <v>215</v>
      </c>
      <c r="I30" t="s">
        <v>211</v>
      </c>
      <c r="J30" t="s">
        <v>269</v>
      </c>
      <c r="K30" s="78">
        <v>15.56</v>
      </c>
      <c r="L30" t="s">
        <v>105</v>
      </c>
      <c r="M30" s="79">
        <v>2.07E-2</v>
      </c>
      <c r="N30" s="79">
        <v>9.7000000000000003E-3</v>
      </c>
      <c r="O30" s="78">
        <v>6934419</v>
      </c>
      <c r="P30" s="78">
        <v>116.87</v>
      </c>
      <c r="Q30" s="78">
        <v>0</v>
      </c>
      <c r="R30" s="78">
        <v>8104.2554853000001</v>
      </c>
      <c r="S30" s="79">
        <v>1.03E-2</v>
      </c>
      <c r="T30" s="79">
        <v>3.2000000000000002E-3</v>
      </c>
      <c r="U30" s="79">
        <v>5.0000000000000001E-4</v>
      </c>
    </row>
    <row r="31" spans="2:21">
      <c r="B31" t="s">
        <v>441</v>
      </c>
      <c r="C31" t="s">
        <v>442</v>
      </c>
      <c r="D31" t="s">
        <v>103</v>
      </c>
      <c r="E31" t="s">
        <v>126</v>
      </c>
      <c r="F31" t="s">
        <v>440</v>
      </c>
      <c r="G31" t="s">
        <v>130</v>
      </c>
      <c r="H31" t="s">
        <v>215</v>
      </c>
      <c r="I31" t="s">
        <v>211</v>
      </c>
      <c r="J31" t="s">
        <v>443</v>
      </c>
      <c r="K31" s="78">
        <v>5.99</v>
      </c>
      <c r="L31" t="s">
        <v>105</v>
      </c>
      <c r="M31" s="79">
        <v>1E-3</v>
      </c>
      <c r="N31" s="79">
        <v>-2.3E-3</v>
      </c>
      <c r="O31" s="78">
        <v>1171957</v>
      </c>
      <c r="P31" s="78">
        <v>101.1</v>
      </c>
      <c r="Q31" s="78">
        <v>0</v>
      </c>
      <c r="R31" s="78">
        <v>1184.8485270000001</v>
      </c>
      <c r="S31" s="79">
        <v>3.5999999999999999E-3</v>
      </c>
      <c r="T31" s="79">
        <v>5.0000000000000001E-4</v>
      </c>
      <c r="U31" s="79">
        <v>1E-4</v>
      </c>
    </row>
    <row r="32" spans="2:21">
      <c r="B32" t="s">
        <v>444</v>
      </c>
      <c r="C32" t="s">
        <v>445</v>
      </c>
      <c r="D32" t="s">
        <v>103</v>
      </c>
      <c r="E32" t="s">
        <v>126</v>
      </c>
      <c r="F32" t="s">
        <v>446</v>
      </c>
      <c r="G32" t="s">
        <v>400</v>
      </c>
      <c r="H32" t="s">
        <v>215</v>
      </c>
      <c r="I32" t="s">
        <v>211</v>
      </c>
      <c r="J32" t="s">
        <v>269</v>
      </c>
      <c r="K32" s="78">
        <v>1.73</v>
      </c>
      <c r="L32" t="s">
        <v>105</v>
      </c>
      <c r="M32" s="79">
        <v>7.0000000000000001E-3</v>
      </c>
      <c r="N32" s="79">
        <v>-2.8999999999999998E-3</v>
      </c>
      <c r="O32" s="78">
        <v>15041860.57</v>
      </c>
      <c r="P32" s="78">
        <v>104.53</v>
      </c>
      <c r="Q32" s="78">
        <v>0</v>
      </c>
      <c r="R32" s="78">
        <v>15723.256853821</v>
      </c>
      <c r="S32" s="79">
        <v>5.3E-3</v>
      </c>
      <c r="T32" s="79">
        <v>6.3E-3</v>
      </c>
      <c r="U32" s="79">
        <v>1E-3</v>
      </c>
    </row>
    <row r="33" spans="2:21">
      <c r="B33" t="s">
        <v>447</v>
      </c>
      <c r="C33" t="s">
        <v>448</v>
      </c>
      <c r="D33" t="s">
        <v>103</v>
      </c>
      <c r="E33" t="s">
        <v>126</v>
      </c>
      <c r="F33" t="s">
        <v>446</v>
      </c>
      <c r="G33" t="s">
        <v>400</v>
      </c>
      <c r="H33" t="s">
        <v>215</v>
      </c>
      <c r="I33" t="s">
        <v>211</v>
      </c>
      <c r="J33" t="s">
        <v>269</v>
      </c>
      <c r="K33" s="78">
        <v>0.71</v>
      </c>
      <c r="L33" t="s">
        <v>105</v>
      </c>
      <c r="M33" s="79">
        <v>1.6E-2</v>
      </c>
      <c r="N33" s="79">
        <v>-1.4E-3</v>
      </c>
      <c r="O33" s="78">
        <v>5449033.4800000004</v>
      </c>
      <c r="P33" s="78">
        <v>102</v>
      </c>
      <c r="Q33" s="78">
        <v>0</v>
      </c>
      <c r="R33" s="78">
        <v>5558.0141495999997</v>
      </c>
      <c r="S33" s="79">
        <v>5.1999999999999998E-3</v>
      </c>
      <c r="T33" s="79">
        <v>2.2000000000000001E-3</v>
      </c>
      <c r="U33" s="79">
        <v>4.0000000000000002E-4</v>
      </c>
    </row>
    <row r="34" spans="2:21">
      <c r="B34" t="s">
        <v>449</v>
      </c>
      <c r="C34" t="s">
        <v>450</v>
      </c>
      <c r="D34" t="s">
        <v>103</v>
      </c>
      <c r="E34" t="s">
        <v>126</v>
      </c>
      <c r="F34" t="s">
        <v>446</v>
      </c>
      <c r="G34" t="s">
        <v>400</v>
      </c>
      <c r="H34" t="s">
        <v>215</v>
      </c>
      <c r="I34" t="s">
        <v>211</v>
      </c>
      <c r="J34" t="s">
        <v>269</v>
      </c>
      <c r="K34" s="78">
        <v>4.3099999999999996</v>
      </c>
      <c r="L34" t="s">
        <v>105</v>
      </c>
      <c r="M34" s="79">
        <v>6.0000000000000001E-3</v>
      </c>
      <c r="N34" s="79">
        <v>-3.0000000000000001E-3</v>
      </c>
      <c r="O34" s="78">
        <v>11120260.800000001</v>
      </c>
      <c r="P34" s="78">
        <v>105.92</v>
      </c>
      <c r="Q34" s="78">
        <v>0</v>
      </c>
      <c r="R34" s="78">
        <v>11778.580239360001</v>
      </c>
      <c r="S34" s="79">
        <v>5.5999999999999999E-3</v>
      </c>
      <c r="T34" s="79">
        <v>4.7000000000000002E-3</v>
      </c>
      <c r="U34" s="79">
        <v>8.0000000000000004E-4</v>
      </c>
    </row>
    <row r="35" spans="2:21">
      <c r="B35" t="s">
        <v>451</v>
      </c>
      <c r="C35" t="s">
        <v>452</v>
      </c>
      <c r="D35" t="s">
        <v>103</v>
      </c>
      <c r="E35" t="s">
        <v>126</v>
      </c>
      <c r="F35" t="s">
        <v>446</v>
      </c>
      <c r="G35" t="s">
        <v>400</v>
      </c>
      <c r="H35" t="s">
        <v>215</v>
      </c>
      <c r="I35" t="s">
        <v>211</v>
      </c>
      <c r="J35" t="s">
        <v>269</v>
      </c>
      <c r="K35" s="78">
        <v>2.46</v>
      </c>
      <c r="L35" t="s">
        <v>105</v>
      </c>
      <c r="M35" s="79">
        <v>0.05</v>
      </c>
      <c r="N35" s="79">
        <v>-4.1000000000000003E-3</v>
      </c>
      <c r="O35" s="78">
        <v>18814875</v>
      </c>
      <c r="P35" s="78">
        <v>120.68</v>
      </c>
      <c r="Q35" s="78">
        <v>0</v>
      </c>
      <c r="R35" s="78">
        <v>22705.791150000001</v>
      </c>
      <c r="S35" s="79">
        <v>6.0000000000000001E-3</v>
      </c>
      <c r="T35" s="79">
        <v>9.1000000000000004E-3</v>
      </c>
      <c r="U35" s="79">
        <v>1.5E-3</v>
      </c>
    </row>
    <row r="36" spans="2:21">
      <c r="B36" t="s">
        <v>453</v>
      </c>
      <c r="C36" t="s">
        <v>454</v>
      </c>
      <c r="D36" t="s">
        <v>103</v>
      </c>
      <c r="E36" t="s">
        <v>126</v>
      </c>
      <c r="F36" t="s">
        <v>446</v>
      </c>
      <c r="G36" t="s">
        <v>400</v>
      </c>
      <c r="H36" t="s">
        <v>215</v>
      </c>
      <c r="I36" t="s">
        <v>211</v>
      </c>
      <c r="J36" t="s">
        <v>269</v>
      </c>
      <c r="K36" s="78">
        <v>5.8</v>
      </c>
      <c r="L36" t="s">
        <v>105</v>
      </c>
      <c r="M36" s="79">
        <v>1.7500000000000002E-2</v>
      </c>
      <c r="N36" s="79">
        <v>-2.5999999999999999E-3</v>
      </c>
      <c r="O36" s="78">
        <v>57623769.829999998</v>
      </c>
      <c r="P36" s="78">
        <v>112.19</v>
      </c>
      <c r="Q36" s="78">
        <v>0</v>
      </c>
      <c r="R36" s="78">
        <v>64648.107372277002</v>
      </c>
      <c r="S36" s="79">
        <v>1.4500000000000001E-2</v>
      </c>
      <c r="T36" s="79">
        <v>2.5899999999999999E-2</v>
      </c>
      <c r="U36" s="79">
        <v>4.1999999999999997E-3</v>
      </c>
    </row>
    <row r="37" spans="2:21">
      <c r="B37" t="s">
        <v>455</v>
      </c>
      <c r="C37" t="s">
        <v>456</v>
      </c>
      <c r="D37" t="s">
        <v>103</v>
      </c>
      <c r="E37" t="s">
        <v>126</v>
      </c>
      <c r="F37" t="s">
        <v>399</v>
      </c>
      <c r="G37" t="s">
        <v>400</v>
      </c>
      <c r="H37" t="s">
        <v>457</v>
      </c>
      <c r="I37" t="s">
        <v>211</v>
      </c>
      <c r="J37" t="s">
        <v>458</v>
      </c>
      <c r="K37" s="78">
        <v>0.56999999999999995</v>
      </c>
      <c r="L37" t="s">
        <v>105</v>
      </c>
      <c r="M37" s="79">
        <v>3.1E-2</v>
      </c>
      <c r="N37" s="79">
        <v>3.8E-3</v>
      </c>
      <c r="O37" s="78">
        <v>568867.87</v>
      </c>
      <c r="P37" s="78">
        <v>111.25</v>
      </c>
      <c r="Q37" s="78">
        <v>0</v>
      </c>
      <c r="R37" s="78">
        <v>632.865505375</v>
      </c>
      <c r="S37" s="79">
        <v>1.6999999999999999E-3</v>
      </c>
      <c r="T37" s="79">
        <v>2.9999999999999997E-4</v>
      </c>
      <c r="U37" s="79">
        <v>0</v>
      </c>
    </row>
    <row r="38" spans="2:21">
      <c r="B38" t="s">
        <v>459</v>
      </c>
      <c r="C38" t="s">
        <v>460</v>
      </c>
      <c r="D38" t="s">
        <v>103</v>
      </c>
      <c r="E38" t="s">
        <v>126</v>
      </c>
      <c r="F38" t="s">
        <v>461</v>
      </c>
      <c r="G38" t="s">
        <v>400</v>
      </c>
      <c r="H38" t="s">
        <v>457</v>
      </c>
      <c r="I38" t="s">
        <v>211</v>
      </c>
      <c r="J38" t="s">
        <v>458</v>
      </c>
      <c r="K38" s="78">
        <v>1.81</v>
      </c>
      <c r="L38" t="s">
        <v>105</v>
      </c>
      <c r="M38" s="79">
        <v>4.7500000000000001E-2</v>
      </c>
      <c r="N38" s="79">
        <v>-7.4000000000000003E-3</v>
      </c>
      <c r="O38" s="78">
        <v>2556915.4900000002</v>
      </c>
      <c r="P38" s="78">
        <v>131.21</v>
      </c>
      <c r="Q38" s="78">
        <v>0</v>
      </c>
      <c r="R38" s="78">
        <v>3354.9288144289999</v>
      </c>
      <c r="S38" s="79">
        <v>1.17E-2</v>
      </c>
      <c r="T38" s="79">
        <v>1.2999999999999999E-3</v>
      </c>
      <c r="U38" s="79">
        <v>2.0000000000000001E-4</v>
      </c>
    </row>
    <row r="39" spans="2:21">
      <c r="B39" t="s">
        <v>462</v>
      </c>
      <c r="C39" t="s">
        <v>463</v>
      </c>
      <c r="D39" t="s">
        <v>103</v>
      </c>
      <c r="E39" t="s">
        <v>126</v>
      </c>
      <c r="F39" t="s">
        <v>407</v>
      </c>
      <c r="G39" t="s">
        <v>400</v>
      </c>
      <c r="H39" t="s">
        <v>457</v>
      </c>
      <c r="I39" t="s">
        <v>211</v>
      </c>
      <c r="J39" t="s">
        <v>269</v>
      </c>
      <c r="K39" s="78">
        <v>0.75</v>
      </c>
      <c r="L39" t="s">
        <v>105</v>
      </c>
      <c r="M39" s="79">
        <v>2.4500000000000001E-2</v>
      </c>
      <c r="N39" s="79">
        <v>-2.3E-3</v>
      </c>
      <c r="O39" s="78">
        <v>2246841</v>
      </c>
      <c r="P39" s="78">
        <v>103.19</v>
      </c>
      <c r="Q39" s="78">
        <v>0</v>
      </c>
      <c r="R39" s="78">
        <v>2318.5152278999999</v>
      </c>
      <c r="S39" s="79">
        <v>2.1000000000000001E-2</v>
      </c>
      <c r="T39" s="79">
        <v>8.9999999999999998E-4</v>
      </c>
      <c r="U39" s="79">
        <v>2.0000000000000001E-4</v>
      </c>
    </row>
    <row r="40" spans="2:21">
      <c r="B40" t="s">
        <v>464</v>
      </c>
      <c r="C40" t="s">
        <v>465</v>
      </c>
      <c r="D40" t="s">
        <v>103</v>
      </c>
      <c r="E40" t="s">
        <v>126</v>
      </c>
      <c r="F40" t="s">
        <v>466</v>
      </c>
      <c r="G40" t="s">
        <v>467</v>
      </c>
      <c r="H40" t="s">
        <v>457</v>
      </c>
      <c r="I40" t="s">
        <v>211</v>
      </c>
      <c r="J40" t="s">
        <v>468</v>
      </c>
      <c r="K40" s="78">
        <v>1.64</v>
      </c>
      <c r="L40" t="s">
        <v>105</v>
      </c>
      <c r="M40" s="79">
        <v>3.6400000000000002E-2</v>
      </c>
      <c r="N40" s="79">
        <v>-5.9999999999999995E-4</v>
      </c>
      <c r="O40" s="78">
        <v>417356.67</v>
      </c>
      <c r="P40" s="78">
        <v>117.8</v>
      </c>
      <c r="Q40" s="78">
        <v>0</v>
      </c>
      <c r="R40" s="78">
        <v>491.64615726</v>
      </c>
      <c r="S40" s="79">
        <v>7.6E-3</v>
      </c>
      <c r="T40" s="79">
        <v>2.0000000000000001E-4</v>
      </c>
      <c r="U40" s="79">
        <v>0</v>
      </c>
    </row>
    <row r="41" spans="2:21">
      <c r="B41" t="s">
        <v>469</v>
      </c>
      <c r="C41" t="s">
        <v>470</v>
      </c>
      <c r="D41" t="s">
        <v>103</v>
      </c>
      <c r="E41" t="s">
        <v>126</v>
      </c>
      <c r="F41" t="s">
        <v>417</v>
      </c>
      <c r="G41" t="s">
        <v>400</v>
      </c>
      <c r="H41" t="s">
        <v>457</v>
      </c>
      <c r="I41" t="s">
        <v>211</v>
      </c>
      <c r="J41" t="s">
        <v>269</v>
      </c>
      <c r="K41" s="78">
        <v>0.86</v>
      </c>
      <c r="L41" t="s">
        <v>105</v>
      </c>
      <c r="M41" s="79">
        <v>3.4000000000000002E-2</v>
      </c>
      <c r="N41" s="79">
        <v>-3.3E-3</v>
      </c>
      <c r="O41" s="78">
        <v>18370144</v>
      </c>
      <c r="P41" s="78">
        <v>107.73</v>
      </c>
      <c r="Q41" s="78">
        <v>0</v>
      </c>
      <c r="R41" s="78">
        <v>19790.156131200001</v>
      </c>
      <c r="S41" s="79">
        <v>2.06E-2</v>
      </c>
      <c r="T41" s="79">
        <v>7.9000000000000008E-3</v>
      </c>
      <c r="U41" s="79">
        <v>1.2999999999999999E-3</v>
      </c>
    </row>
    <row r="42" spans="2:21">
      <c r="B42" t="s">
        <v>471</v>
      </c>
      <c r="C42" t="s">
        <v>472</v>
      </c>
      <c r="D42" t="s">
        <v>103</v>
      </c>
      <c r="E42" t="s">
        <v>126</v>
      </c>
      <c r="F42" t="s">
        <v>473</v>
      </c>
      <c r="G42" t="s">
        <v>467</v>
      </c>
      <c r="H42" t="s">
        <v>474</v>
      </c>
      <c r="I42" t="s">
        <v>153</v>
      </c>
      <c r="J42" t="s">
        <v>269</v>
      </c>
      <c r="K42" s="78">
        <v>5.53</v>
      </c>
      <c r="L42" t="s">
        <v>105</v>
      </c>
      <c r="M42" s="79">
        <v>8.3000000000000001E-3</v>
      </c>
      <c r="N42" s="79">
        <v>-3.8E-3</v>
      </c>
      <c r="O42" s="78">
        <v>35573248</v>
      </c>
      <c r="P42" s="78">
        <v>108.51</v>
      </c>
      <c r="Q42" s="78">
        <v>0</v>
      </c>
      <c r="R42" s="78">
        <v>38600.5314048</v>
      </c>
      <c r="S42" s="79">
        <v>2.3199999999999998E-2</v>
      </c>
      <c r="T42" s="79">
        <v>1.55E-2</v>
      </c>
      <c r="U42" s="79">
        <v>2.5000000000000001E-3</v>
      </c>
    </row>
    <row r="43" spans="2:21">
      <c r="B43" t="s">
        <v>475</v>
      </c>
      <c r="C43" t="s">
        <v>476</v>
      </c>
      <c r="D43" t="s">
        <v>103</v>
      </c>
      <c r="E43" t="s">
        <v>126</v>
      </c>
      <c r="F43" t="s">
        <v>473</v>
      </c>
      <c r="G43" t="s">
        <v>467</v>
      </c>
      <c r="H43" t="s">
        <v>474</v>
      </c>
      <c r="I43" t="s">
        <v>153</v>
      </c>
      <c r="J43" t="s">
        <v>396</v>
      </c>
      <c r="K43" s="78">
        <v>9.33</v>
      </c>
      <c r="L43" t="s">
        <v>105</v>
      </c>
      <c r="M43" s="79">
        <v>1.6500000000000001E-2</v>
      </c>
      <c r="N43" s="79">
        <v>3.7000000000000002E-3</v>
      </c>
      <c r="O43" s="78">
        <v>10920726</v>
      </c>
      <c r="P43" s="78">
        <v>114.26</v>
      </c>
      <c r="Q43" s="78">
        <v>0</v>
      </c>
      <c r="R43" s="78">
        <v>12478.0215276</v>
      </c>
      <c r="S43" s="79">
        <v>7.4999999999999997E-3</v>
      </c>
      <c r="T43" s="79">
        <v>5.0000000000000001E-3</v>
      </c>
      <c r="U43" s="79">
        <v>8.0000000000000004E-4</v>
      </c>
    </row>
    <row r="44" spans="2:21">
      <c r="B44" t="s">
        <v>477</v>
      </c>
      <c r="C44" t="s">
        <v>478</v>
      </c>
      <c r="D44" t="s">
        <v>103</v>
      </c>
      <c r="E44" t="s">
        <v>126</v>
      </c>
      <c r="F44" t="s">
        <v>479</v>
      </c>
      <c r="G44" t="s">
        <v>130</v>
      </c>
      <c r="H44" t="s">
        <v>457</v>
      </c>
      <c r="I44" t="s">
        <v>211</v>
      </c>
      <c r="J44" t="s">
        <v>269</v>
      </c>
      <c r="K44" s="78">
        <v>9.2200000000000006</v>
      </c>
      <c r="L44" t="s">
        <v>105</v>
      </c>
      <c r="M44" s="79">
        <v>2.6499999999999999E-2</v>
      </c>
      <c r="N44" s="79">
        <v>4.1999999999999997E-3</v>
      </c>
      <c r="O44" s="78">
        <v>22400.42</v>
      </c>
      <c r="P44" s="78">
        <v>124.78</v>
      </c>
      <c r="Q44" s="78">
        <v>0</v>
      </c>
      <c r="R44" s="78">
        <v>27.951244075999998</v>
      </c>
      <c r="S44" s="79">
        <v>0</v>
      </c>
      <c r="T44" s="79">
        <v>0</v>
      </c>
      <c r="U44" s="79">
        <v>0</v>
      </c>
    </row>
    <row r="45" spans="2:21">
      <c r="B45" t="s">
        <v>480</v>
      </c>
      <c r="C45" t="s">
        <v>481</v>
      </c>
      <c r="D45" t="s">
        <v>103</v>
      </c>
      <c r="E45" t="s">
        <v>126</v>
      </c>
      <c r="F45" t="s">
        <v>482</v>
      </c>
      <c r="G45" t="s">
        <v>467</v>
      </c>
      <c r="H45" t="s">
        <v>474</v>
      </c>
      <c r="I45" t="s">
        <v>153</v>
      </c>
      <c r="J45" t="s">
        <v>269</v>
      </c>
      <c r="K45" s="78">
        <v>5.4</v>
      </c>
      <c r="L45" t="s">
        <v>105</v>
      </c>
      <c r="M45" s="79">
        <v>1.34E-2</v>
      </c>
      <c r="N45" s="79">
        <v>1E-4</v>
      </c>
      <c r="O45" s="78">
        <v>9358772.1799999997</v>
      </c>
      <c r="P45" s="78">
        <v>109.39</v>
      </c>
      <c r="Q45" s="78">
        <v>520.97217999999998</v>
      </c>
      <c r="R45" s="78">
        <v>10758.533067701999</v>
      </c>
      <c r="S45" s="79">
        <v>2.5000000000000001E-3</v>
      </c>
      <c r="T45" s="79">
        <v>4.3E-3</v>
      </c>
      <c r="U45" s="79">
        <v>6.9999999999999999E-4</v>
      </c>
    </row>
    <row r="46" spans="2:21">
      <c r="B46" t="s">
        <v>483</v>
      </c>
      <c r="C46" t="s">
        <v>484</v>
      </c>
      <c r="D46" t="s">
        <v>103</v>
      </c>
      <c r="E46" t="s">
        <v>126</v>
      </c>
      <c r="F46" t="s">
        <v>482</v>
      </c>
      <c r="G46" t="s">
        <v>467</v>
      </c>
      <c r="H46" t="s">
        <v>457</v>
      </c>
      <c r="I46" t="s">
        <v>211</v>
      </c>
      <c r="J46" t="s">
        <v>269</v>
      </c>
      <c r="K46" s="78">
        <v>6.28</v>
      </c>
      <c r="L46" t="s">
        <v>105</v>
      </c>
      <c r="M46" s="79">
        <v>1.77E-2</v>
      </c>
      <c r="N46" s="79">
        <v>2.5999999999999999E-3</v>
      </c>
      <c r="O46" s="78">
        <v>70439504</v>
      </c>
      <c r="P46" s="78">
        <v>110.45</v>
      </c>
      <c r="Q46" s="78">
        <v>0</v>
      </c>
      <c r="R46" s="78">
        <v>77800.432167999999</v>
      </c>
      <c r="S46" s="79">
        <v>2.9000000000000001E-2</v>
      </c>
      <c r="T46" s="79">
        <v>3.1199999999999999E-2</v>
      </c>
      <c r="U46" s="79">
        <v>5.1000000000000004E-3</v>
      </c>
    </row>
    <row r="47" spans="2:21">
      <c r="B47" t="s">
        <v>485</v>
      </c>
      <c r="C47" t="s">
        <v>486</v>
      </c>
      <c r="D47" t="s">
        <v>103</v>
      </c>
      <c r="E47" t="s">
        <v>126</v>
      </c>
      <c r="F47" t="s">
        <v>482</v>
      </c>
      <c r="G47" t="s">
        <v>467</v>
      </c>
      <c r="H47" t="s">
        <v>457</v>
      </c>
      <c r="I47" t="s">
        <v>211</v>
      </c>
      <c r="J47" t="s">
        <v>396</v>
      </c>
      <c r="K47" s="78">
        <v>9.6</v>
      </c>
      <c r="L47" t="s">
        <v>105</v>
      </c>
      <c r="M47" s="79">
        <v>2.4799999999999999E-2</v>
      </c>
      <c r="N47" s="79">
        <v>7.9000000000000008E-3</v>
      </c>
      <c r="O47" s="78">
        <v>7906652</v>
      </c>
      <c r="P47" s="78">
        <v>117.95</v>
      </c>
      <c r="Q47" s="78">
        <v>0</v>
      </c>
      <c r="R47" s="78">
        <v>9325.8960339999994</v>
      </c>
      <c r="S47" s="79">
        <v>6.6E-3</v>
      </c>
      <c r="T47" s="79">
        <v>3.7000000000000002E-3</v>
      </c>
      <c r="U47" s="79">
        <v>5.9999999999999995E-4</v>
      </c>
    </row>
    <row r="48" spans="2:21">
      <c r="B48" t="s">
        <v>487</v>
      </c>
      <c r="C48" t="s">
        <v>488</v>
      </c>
      <c r="D48" t="s">
        <v>103</v>
      </c>
      <c r="E48" t="s">
        <v>126</v>
      </c>
      <c r="F48" t="s">
        <v>482</v>
      </c>
      <c r="G48" t="s">
        <v>467</v>
      </c>
      <c r="H48" t="s">
        <v>457</v>
      </c>
      <c r="I48" t="s">
        <v>211</v>
      </c>
      <c r="J48" t="s">
        <v>269</v>
      </c>
      <c r="K48" s="78">
        <v>2.75</v>
      </c>
      <c r="L48" t="s">
        <v>105</v>
      </c>
      <c r="M48" s="79">
        <v>6.4999999999999997E-3</v>
      </c>
      <c r="N48" s="79">
        <v>-2.8E-3</v>
      </c>
      <c r="O48" s="78">
        <v>6013473.3399999999</v>
      </c>
      <c r="P48" s="78">
        <v>103.35</v>
      </c>
      <c r="Q48" s="78">
        <v>0</v>
      </c>
      <c r="R48" s="78">
        <v>6214.9246968899997</v>
      </c>
      <c r="S48" s="79">
        <v>6.6E-3</v>
      </c>
      <c r="T48" s="79">
        <v>2.5000000000000001E-3</v>
      </c>
      <c r="U48" s="79">
        <v>4.0000000000000002E-4</v>
      </c>
    </row>
    <row r="49" spans="2:21">
      <c r="B49" t="s">
        <v>489</v>
      </c>
      <c r="C49" t="s">
        <v>490</v>
      </c>
      <c r="D49" t="s">
        <v>103</v>
      </c>
      <c r="E49" t="s">
        <v>126</v>
      </c>
      <c r="F49" t="s">
        <v>446</v>
      </c>
      <c r="G49" t="s">
        <v>400</v>
      </c>
      <c r="H49" t="s">
        <v>457</v>
      </c>
      <c r="I49" t="s">
        <v>211</v>
      </c>
      <c r="J49" t="s">
        <v>491</v>
      </c>
      <c r="K49" s="78">
        <v>0.73</v>
      </c>
      <c r="L49" t="s">
        <v>105</v>
      </c>
      <c r="M49" s="79">
        <v>4.1000000000000002E-2</v>
      </c>
      <c r="N49" s="79">
        <v>7.1999999999999998E-3</v>
      </c>
      <c r="O49" s="78">
        <v>14094490.17</v>
      </c>
      <c r="P49" s="78">
        <v>128.9</v>
      </c>
      <c r="Q49" s="78">
        <v>0</v>
      </c>
      <c r="R49" s="78">
        <v>18167.797829129999</v>
      </c>
      <c r="S49" s="79">
        <v>8.9999999999999993E-3</v>
      </c>
      <c r="T49" s="79">
        <v>7.3000000000000001E-3</v>
      </c>
      <c r="U49" s="79">
        <v>1.1999999999999999E-3</v>
      </c>
    </row>
    <row r="50" spans="2:21">
      <c r="B50" t="s">
        <v>492</v>
      </c>
      <c r="C50" t="s">
        <v>493</v>
      </c>
      <c r="D50" t="s">
        <v>103</v>
      </c>
      <c r="E50" t="s">
        <v>126</v>
      </c>
      <c r="F50" t="s">
        <v>446</v>
      </c>
      <c r="G50" t="s">
        <v>400</v>
      </c>
      <c r="H50" t="s">
        <v>457</v>
      </c>
      <c r="I50" t="s">
        <v>211</v>
      </c>
      <c r="J50" t="s">
        <v>494</v>
      </c>
      <c r="K50" s="78">
        <v>2.3199999999999998</v>
      </c>
      <c r="L50" t="s">
        <v>105</v>
      </c>
      <c r="M50" s="79">
        <v>4.2000000000000003E-2</v>
      </c>
      <c r="N50" s="79">
        <v>-4.7000000000000002E-3</v>
      </c>
      <c r="O50" s="78">
        <v>5152158</v>
      </c>
      <c r="P50" s="78">
        <v>116.79</v>
      </c>
      <c r="Q50" s="78">
        <v>0</v>
      </c>
      <c r="R50" s="78">
        <v>6017.2053281999997</v>
      </c>
      <c r="S50" s="79">
        <v>5.1999999999999998E-3</v>
      </c>
      <c r="T50" s="79">
        <v>2.3999999999999998E-3</v>
      </c>
      <c r="U50" s="79">
        <v>4.0000000000000002E-4</v>
      </c>
    </row>
    <row r="51" spans="2:21">
      <c r="B51" t="s">
        <v>495</v>
      </c>
      <c r="C51" t="s">
        <v>496</v>
      </c>
      <c r="D51" t="s">
        <v>103</v>
      </c>
      <c r="E51" t="s">
        <v>126</v>
      </c>
      <c r="F51" t="s">
        <v>446</v>
      </c>
      <c r="G51" t="s">
        <v>400</v>
      </c>
      <c r="H51" t="s">
        <v>457</v>
      </c>
      <c r="I51" t="s">
        <v>211</v>
      </c>
      <c r="J51" t="s">
        <v>269</v>
      </c>
      <c r="K51" s="78">
        <v>1.89</v>
      </c>
      <c r="L51" t="s">
        <v>105</v>
      </c>
      <c r="M51" s="79">
        <v>0.04</v>
      </c>
      <c r="N51" s="79">
        <v>-5.0000000000000001E-3</v>
      </c>
      <c r="O51" s="78">
        <v>18704018.25</v>
      </c>
      <c r="P51" s="78">
        <v>116.27</v>
      </c>
      <c r="Q51" s="78">
        <v>0</v>
      </c>
      <c r="R51" s="78">
        <v>21747.162019275002</v>
      </c>
      <c r="S51" s="79">
        <v>8.6E-3</v>
      </c>
      <c r="T51" s="79">
        <v>8.6999999999999994E-3</v>
      </c>
      <c r="U51" s="79">
        <v>1.4E-3</v>
      </c>
    </row>
    <row r="52" spans="2:21">
      <c r="B52" t="s">
        <v>497</v>
      </c>
      <c r="C52" t="s">
        <v>498</v>
      </c>
      <c r="D52" t="s">
        <v>103</v>
      </c>
      <c r="E52" t="s">
        <v>126</v>
      </c>
      <c r="F52" t="s">
        <v>499</v>
      </c>
      <c r="G52" t="s">
        <v>130</v>
      </c>
      <c r="H52" t="s">
        <v>457</v>
      </c>
      <c r="I52" t="s">
        <v>211</v>
      </c>
      <c r="J52" t="s">
        <v>396</v>
      </c>
      <c r="K52" s="78">
        <v>0.5</v>
      </c>
      <c r="L52" t="s">
        <v>105</v>
      </c>
      <c r="M52" s="79">
        <v>5.8999999999999999E-3</v>
      </c>
      <c r="N52" s="79">
        <v>6.1999999999999998E-3</v>
      </c>
      <c r="O52" s="78">
        <v>1896434.43</v>
      </c>
      <c r="P52" s="78">
        <v>102.35</v>
      </c>
      <c r="Q52" s="78">
        <v>0</v>
      </c>
      <c r="R52" s="78">
        <v>1941.0006391049999</v>
      </c>
      <c r="S52" s="79">
        <v>1.9E-2</v>
      </c>
      <c r="T52" s="79">
        <v>8.0000000000000004E-4</v>
      </c>
      <c r="U52" s="79">
        <v>1E-4</v>
      </c>
    </row>
    <row r="53" spans="2:21">
      <c r="B53" t="s">
        <v>500</v>
      </c>
      <c r="C53" t="s">
        <v>501</v>
      </c>
      <c r="D53" t="s">
        <v>103</v>
      </c>
      <c r="E53" t="s">
        <v>126</v>
      </c>
      <c r="F53" t="s">
        <v>502</v>
      </c>
      <c r="G53" t="s">
        <v>467</v>
      </c>
      <c r="H53" t="s">
        <v>503</v>
      </c>
      <c r="I53" t="s">
        <v>211</v>
      </c>
      <c r="J53" t="s">
        <v>269</v>
      </c>
      <c r="K53" s="78">
        <v>7.83</v>
      </c>
      <c r="L53" t="s">
        <v>105</v>
      </c>
      <c r="M53" s="79">
        <v>1.14E-2</v>
      </c>
      <c r="N53" s="79">
        <v>6.4000000000000003E-3</v>
      </c>
      <c r="O53" s="78">
        <v>5926555</v>
      </c>
      <c r="P53" s="78">
        <v>103.28</v>
      </c>
      <c r="Q53" s="78">
        <v>0</v>
      </c>
      <c r="R53" s="78">
        <v>6120.9460040000004</v>
      </c>
      <c r="S53" s="79">
        <v>5.8999999999999999E-3</v>
      </c>
      <c r="T53" s="79">
        <v>2.5000000000000001E-3</v>
      </c>
      <c r="U53" s="79">
        <v>4.0000000000000002E-4</v>
      </c>
    </row>
    <row r="54" spans="2:21">
      <c r="B54" t="s">
        <v>504</v>
      </c>
      <c r="C54" t="s">
        <v>505</v>
      </c>
      <c r="D54" t="s">
        <v>103</v>
      </c>
      <c r="E54" t="s">
        <v>126</v>
      </c>
      <c r="F54" t="s">
        <v>502</v>
      </c>
      <c r="G54" t="s">
        <v>467</v>
      </c>
      <c r="H54" t="s">
        <v>503</v>
      </c>
      <c r="I54" t="s">
        <v>211</v>
      </c>
      <c r="J54" t="s">
        <v>269</v>
      </c>
      <c r="K54" s="78">
        <v>1.48</v>
      </c>
      <c r="L54" t="s">
        <v>105</v>
      </c>
      <c r="M54" s="79">
        <v>4.8000000000000001E-2</v>
      </c>
      <c r="N54" s="79">
        <v>-5.1999999999999998E-3</v>
      </c>
      <c r="O54" s="78">
        <v>1861583.9</v>
      </c>
      <c r="P54" s="78">
        <v>113.33</v>
      </c>
      <c r="Q54" s="78">
        <v>0</v>
      </c>
      <c r="R54" s="78">
        <v>2109.7330338699999</v>
      </c>
      <c r="S54" s="79">
        <v>1.5E-3</v>
      </c>
      <c r="T54" s="79">
        <v>8.0000000000000004E-4</v>
      </c>
      <c r="U54" s="79">
        <v>1E-4</v>
      </c>
    </row>
    <row r="55" spans="2:21">
      <c r="B55" t="s">
        <v>506</v>
      </c>
      <c r="C55" t="s">
        <v>507</v>
      </c>
      <c r="D55" t="s">
        <v>103</v>
      </c>
      <c r="E55" t="s">
        <v>126</v>
      </c>
      <c r="F55" t="s">
        <v>502</v>
      </c>
      <c r="G55" t="s">
        <v>467</v>
      </c>
      <c r="H55" t="s">
        <v>503</v>
      </c>
      <c r="I55" t="s">
        <v>211</v>
      </c>
      <c r="J55" t="s">
        <v>508</v>
      </c>
      <c r="K55" s="78">
        <v>1</v>
      </c>
      <c r="L55" t="s">
        <v>105</v>
      </c>
      <c r="M55" s="79">
        <v>4.9000000000000002E-2</v>
      </c>
      <c r="N55" s="79">
        <v>-1.6999999999999999E-3</v>
      </c>
      <c r="O55" s="78">
        <v>2804303.98</v>
      </c>
      <c r="P55" s="78">
        <v>114.5</v>
      </c>
      <c r="Q55" s="78">
        <v>0</v>
      </c>
      <c r="R55" s="78">
        <v>3210.9280570999999</v>
      </c>
      <c r="S55" s="79">
        <v>2.8299999999999999E-2</v>
      </c>
      <c r="T55" s="79">
        <v>1.2999999999999999E-3</v>
      </c>
      <c r="U55" s="79">
        <v>2.0000000000000001E-4</v>
      </c>
    </row>
    <row r="56" spans="2:21">
      <c r="B56" t="s">
        <v>509</v>
      </c>
      <c r="C56" t="s">
        <v>510</v>
      </c>
      <c r="D56" t="s">
        <v>103</v>
      </c>
      <c r="E56" t="s">
        <v>126</v>
      </c>
      <c r="F56" t="s">
        <v>502</v>
      </c>
      <c r="G56" t="s">
        <v>467</v>
      </c>
      <c r="H56" t="s">
        <v>503</v>
      </c>
      <c r="I56" t="s">
        <v>211</v>
      </c>
      <c r="J56" t="s">
        <v>269</v>
      </c>
      <c r="K56" s="78">
        <v>5.41</v>
      </c>
      <c r="L56" t="s">
        <v>105</v>
      </c>
      <c r="M56" s="79">
        <v>3.2000000000000001E-2</v>
      </c>
      <c r="N56" s="79">
        <v>-8.9999999999999998E-4</v>
      </c>
      <c r="O56" s="78">
        <v>1052281</v>
      </c>
      <c r="P56" s="78">
        <v>119.9</v>
      </c>
      <c r="Q56" s="78">
        <v>0</v>
      </c>
      <c r="R56" s="78">
        <v>1261.684919</v>
      </c>
      <c r="S56" s="79">
        <v>5.9999999999999995E-4</v>
      </c>
      <c r="T56" s="79">
        <v>5.0000000000000001E-4</v>
      </c>
      <c r="U56" s="79">
        <v>1E-4</v>
      </c>
    </row>
    <row r="57" spans="2:21">
      <c r="B57" t="s">
        <v>511</v>
      </c>
      <c r="C57" t="s">
        <v>512</v>
      </c>
      <c r="D57" t="s">
        <v>103</v>
      </c>
      <c r="E57" t="s">
        <v>126</v>
      </c>
      <c r="F57" t="s">
        <v>513</v>
      </c>
      <c r="G57" t="s">
        <v>467</v>
      </c>
      <c r="H57" t="s">
        <v>503</v>
      </c>
      <c r="I57" t="s">
        <v>211</v>
      </c>
      <c r="J57" t="s">
        <v>514</v>
      </c>
      <c r="K57" s="78">
        <v>1.59</v>
      </c>
      <c r="L57" t="s">
        <v>105</v>
      </c>
      <c r="M57" s="79">
        <v>0.03</v>
      </c>
      <c r="N57" s="79">
        <v>-4.7000000000000002E-3</v>
      </c>
      <c r="O57" s="78">
        <v>306162.53000000003</v>
      </c>
      <c r="P57" s="78">
        <v>108.72</v>
      </c>
      <c r="Q57" s="78">
        <v>0</v>
      </c>
      <c r="R57" s="78">
        <v>332.859902616</v>
      </c>
      <c r="S57" s="79">
        <v>6.9999999999999999E-4</v>
      </c>
      <c r="T57" s="79">
        <v>1E-4</v>
      </c>
      <c r="U57" s="79">
        <v>0</v>
      </c>
    </row>
    <row r="58" spans="2:21">
      <c r="B58" t="s">
        <v>515</v>
      </c>
      <c r="C58" t="s">
        <v>516</v>
      </c>
      <c r="D58" t="s">
        <v>103</v>
      </c>
      <c r="E58" t="s">
        <v>126</v>
      </c>
      <c r="F58" t="s">
        <v>513</v>
      </c>
      <c r="G58" t="s">
        <v>467</v>
      </c>
      <c r="H58" t="s">
        <v>503</v>
      </c>
      <c r="I58" t="s">
        <v>211</v>
      </c>
      <c r="J58" t="s">
        <v>269</v>
      </c>
      <c r="K58" s="78">
        <v>4.54</v>
      </c>
      <c r="L58" t="s">
        <v>105</v>
      </c>
      <c r="M58" s="79">
        <v>2.3400000000000001E-2</v>
      </c>
      <c r="N58" s="79">
        <v>2E-3</v>
      </c>
      <c r="O58" s="78">
        <v>1600670.43</v>
      </c>
      <c r="P58" s="78">
        <v>112.48</v>
      </c>
      <c r="Q58" s="78">
        <v>0</v>
      </c>
      <c r="R58" s="78">
        <v>1800.4340996640001</v>
      </c>
      <c r="S58" s="79">
        <v>5.0000000000000001E-4</v>
      </c>
      <c r="T58" s="79">
        <v>6.9999999999999999E-4</v>
      </c>
      <c r="U58" s="79">
        <v>1E-4</v>
      </c>
    </row>
    <row r="59" spans="2:21">
      <c r="B59" t="s">
        <v>517</v>
      </c>
      <c r="C59" t="s">
        <v>518</v>
      </c>
      <c r="D59" t="s">
        <v>103</v>
      </c>
      <c r="E59" t="s">
        <v>126</v>
      </c>
      <c r="F59" t="s">
        <v>519</v>
      </c>
      <c r="G59" t="s">
        <v>467</v>
      </c>
      <c r="H59" t="s">
        <v>503</v>
      </c>
      <c r="I59" t="s">
        <v>211</v>
      </c>
      <c r="J59" t="s">
        <v>520</v>
      </c>
      <c r="K59" s="78">
        <v>7.07</v>
      </c>
      <c r="L59" t="s">
        <v>105</v>
      </c>
      <c r="M59" s="79">
        <v>7.7999999999999996E-3</v>
      </c>
      <c r="N59" s="79">
        <v>4.8999999999999998E-3</v>
      </c>
      <c r="O59" s="78">
        <v>2112648</v>
      </c>
      <c r="P59" s="78">
        <v>102.07</v>
      </c>
      <c r="Q59" s="78">
        <v>0</v>
      </c>
      <c r="R59" s="78">
        <v>2156.3798136</v>
      </c>
      <c r="S59" s="79">
        <v>4.4000000000000003E-3</v>
      </c>
      <c r="T59" s="79">
        <v>8.9999999999999998E-4</v>
      </c>
      <c r="U59" s="79">
        <v>1E-4</v>
      </c>
    </row>
    <row r="60" spans="2:21">
      <c r="B60" t="s">
        <v>521</v>
      </c>
      <c r="C60" t="s">
        <v>522</v>
      </c>
      <c r="D60" t="s">
        <v>103</v>
      </c>
      <c r="E60" t="s">
        <v>126</v>
      </c>
      <c r="F60" t="s">
        <v>519</v>
      </c>
      <c r="G60" t="s">
        <v>467</v>
      </c>
      <c r="H60" t="s">
        <v>503</v>
      </c>
      <c r="I60" t="s">
        <v>211</v>
      </c>
      <c r="J60" t="s">
        <v>458</v>
      </c>
      <c r="K60" s="78">
        <v>6.28</v>
      </c>
      <c r="L60" t="s">
        <v>105</v>
      </c>
      <c r="M60" s="79">
        <v>1.8200000000000001E-2</v>
      </c>
      <c r="N60" s="79">
        <v>2.8999999999999998E-3</v>
      </c>
      <c r="O60" s="78">
        <v>749550</v>
      </c>
      <c r="P60" s="78">
        <v>110.86</v>
      </c>
      <c r="Q60" s="78">
        <v>0</v>
      </c>
      <c r="R60" s="78">
        <v>830.95113000000003</v>
      </c>
      <c r="S60" s="79">
        <v>1.6999999999999999E-3</v>
      </c>
      <c r="T60" s="79">
        <v>2.9999999999999997E-4</v>
      </c>
      <c r="U60" s="79">
        <v>1E-4</v>
      </c>
    </row>
    <row r="61" spans="2:21">
      <c r="B61" t="s">
        <v>523</v>
      </c>
      <c r="C61" t="s">
        <v>524</v>
      </c>
      <c r="D61" t="s">
        <v>103</v>
      </c>
      <c r="E61" t="s">
        <v>126</v>
      </c>
      <c r="F61" t="s">
        <v>519</v>
      </c>
      <c r="G61" t="s">
        <v>467</v>
      </c>
      <c r="H61" t="s">
        <v>503</v>
      </c>
      <c r="I61" t="s">
        <v>211</v>
      </c>
      <c r="J61" t="s">
        <v>269</v>
      </c>
      <c r="K61" s="78">
        <v>5.29</v>
      </c>
      <c r="L61" t="s">
        <v>105</v>
      </c>
      <c r="M61" s="79">
        <v>2E-3</v>
      </c>
      <c r="N61" s="79">
        <v>6.9999999999999999E-4</v>
      </c>
      <c r="O61" s="78">
        <v>7115469</v>
      </c>
      <c r="P61" s="78">
        <v>100.29</v>
      </c>
      <c r="Q61" s="78">
        <v>0</v>
      </c>
      <c r="R61" s="78">
        <v>7136.1038601</v>
      </c>
      <c r="S61" s="79">
        <v>1.9E-2</v>
      </c>
      <c r="T61" s="79">
        <v>2.8999999999999998E-3</v>
      </c>
      <c r="U61" s="79">
        <v>5.0000000000000001E-4</v>
      </c>
    </row>
    <row r="62" spans="2:21">
      <c r="B62" t="s">
        <v>525</v>
      </c>
      <c r="C62" t="s">
        <v>526</v>
      </c>
      <c r="D62" t="s">
        <v>103</v>
      </c>
      <c r="E62" t="s">
        <v>126</v>
      </c>
      <c r="F62" t="s">
        <v>417</v>
      </c>
      <c r="G62" t="s">
        <v>400</v>
      </c>
      <c r="H62" t="s">
        <v>503</v>
      </c>
      <c r="I62" t="s">
        <v>211</v>
      </c>
      <c r="J62" t="s">
        <v>269</v>
      </c>
      <c r="K62" s="78">
        <v>1.07</v>
      </c>
      <c r="L62" t="s">
        <v>105</v>
      </c>
      <c r="M62" s="79">
        <v>0.04</v>
      </c>
      <c r="N62" s="79">
        <v>-3.5999999999999999E-3</v>
      </c>
      <c r="O62" s="78">
        <v>424350</v>
      </c>
      <c r="P62" s="78">
        <v>114.85</v>
      </c>
      <c r="Q62" s="78">
        <v>0</v>
      </c>
      <c r="R62" s="78">
        <v>487.36597499999999</v>
      </c>
      <c r="S62" s="79">
        <v>2.9999999999999997E-4</v>
      </c>
      <c r="T62" s="79">
        <v>2.0000000000000001E-4</v>
      </c>
      <c r="U62" s="79">
        <v>0</v>
      </c>
    </row>
    <row r="63" spans="2:21">
      <c r="B63" t="s">
        <v>527</v>
      </c>
      <c r="C63" t="s">
        <v>528</v>
      </c>
      <c r="D63" t="s">
        <v>103</v>
      </c>
      <c r="E63" t="s">
        <v>126</v>
      </c>
      <c r="F63" t="s">
        <v>529</v>
      </c>
      <c r="G63" t="s">
        <v>467</v>
      </c>
      <c r="H63" t="s">
        <v>503</v>
      </c>
      <c r="I63" t="s">
        <v>211</v>
      </c>
      <c r="J63" t="s">
        <v>269</v>
      </c>
      <c r="K63" s="78">
        <v>3.53</v>
      </c>
      <c r="L63" t="s">
        <v>105</v>
      </c>
      <c r="M63" s="79">
        <v>4.7500000000000001E-2</v>
      </c>
      <c r="N63" s="79">
        <v>-6.9999999999999999E-4</v>
      </c>
      <c r="O63" s="78">
        <v>3225339</v>
      </c>
      <c r="P63" s="78">
        <v>145.59</v>
      </c>
      <c r="Q63" s="78">
        <v>0</v>
      </c>
      <c r="R63" s="78">
        <v>4695.7710501000001</v>
      </c>
      <c r="S63" s="79">
        <v>1.6999999999999999E-3</v>
      </c>
      <c r="T63" s="79">
        <v>1.9E-3</v>
      </c>
      <c r="U63" s="79">
        <v>2.9999999999999997E-4</v>
      </c>
    </row>
    <row r="64" spans="2:21">
      <c r="B64" t="s">
        <v>530</v>
      </c>
      <c r="C64" t="s">
        <v>531</v>
      </c>
      <c r="D64" t="s">
        <v>103</v>
      </c>
      <c r="E64" t="s">
        <v>126</v>
      </c>
      <c r="F64" t="s">
        <v>532</v>
      </c>
      <c r="G64" t="s">
        <v>533</v>
      </c>
      <c r="H64" t="s">
        <v>503</v>
      </c>
      <c r="I64" t="s">
        <v>211</v>
      </c>
      <c r="J64" t="s">
        <v>534</v>
      </c>
      <c r="K64" s="78">
        <v>1.49</v>
      </c>
      <c r="L64" t="s">
        <v>105</v>
      </c>
      <c r="M64" s="79">
        <v>4.65E-2</v>
      </c>
      <c r="N64" s="79">
        <v>6.9999999999999999E-4</v>
      </c>
      <c r="O64" s="78">
        <v>608717.61</v>
      </c>
      <c r="P64" s="78">
        <v>129.75</v>
      </c>
      <c r="Q64" s="78">
        <v>0</v>
      </c>
      <c r="R64" s="78">
        <v>789.81109897500005</v>
      </c>
      <c r="S64" s="79">
        <v>1.2E-2</v>
      </c>
      <c r="T64" s="79">
        <v>2.9999999999999997E-4</v>
      </c>
      <c r="U64" s="79">
        <v>1E-4</v>
      </c>
    </row>
    <row r="65" spans="2:21">
      <c r="B65" t="s">
        <v>535</v>
      </c>
      <c r="C65" t="s">
        <v>536</v>
      </c>
      <c r="D65" t="s">
        <v>103</v>
      </c>
      <c r="E65" t="s">
        <v>126</v>
      </c>
      <c r="F65" t="s">
        <v>537</v>
      </c>
      <c r="G65" t="s">
        <v>538</v>
      </c>
      <c r="H65" t="s">
        <v>539</v>
      </c>
      <c r="I65" t="s">
        <v>153</v>
      </c>
      <c r="J65" t="s">
        <v>269</v>
      </c>
      <c r="K65" s="78">
        <v>5.09</v>
      </c>
      <c r="L65" t="s">
        <v>105</v>
      </c>
      <c r="M65" s="79">
        <v>4.4999999999999998E-2</v>
      </c>
      <c r="N65" s="79">
        <v>-5.9999999999999995E-4</v>
      </c>
      <c r="O65" s="78">
        <v>4718026</v>
      </c>
      <c r="P65" s="78">
        <v>129.97999999999999</v>
      </c>
      <c r="Q65" s="78">
        <v>0</v>
      </c>
      <c r="R65" s="78">
        <v>6132.4901947999997</v>
      </c>
      <c r="S65" s="79">
        <v>1.6000000000000001E-3</v>
      </c>
      <c r="T65" s="79">
        <v>2.5000000000000001E-3</v>
      </c>
      <c r="U65" s="79">
        <v>4.0000000000000002E-4</v>
      </c>
    </row>
    <row r="66" spans="2:21">
      <c r="B66" t="s">
        <v>540</v>
      </c>
      <c r="C66" t="s">
        <v>541</v>
      </c>
      <c r="D66" t="s">
        <v>103</v>
      </c>
      <c r="E66" t="s">
        <v>126</v>
      </c>
      <c r="F66" t="s">
        <v>537</v>
      </c>
      <c r="G66" t="s">
        <v>538</v>
      </c>
      <c r="H66" t="s">
        <v>539</v>
      </c>
      <c r="I66" t="s">
        <v>153</v>
      </c>
      <c r="J66" t="s">
        <v>269</v>
      </c>
      <c r="K66" s="78">
        <v>9.7899999999999991</v>
      </c>
      <c r="L66" t="s">
        <v>105</v>
      </c>
      <c r="M66" s="79">
        <v>2.3900000000000001E-2</v>
      </c>
      <c r="N66" s="79">
        <v>7.1000000000000004E-3</v>
      </c>
      <c r="O66" s="78">
        <v>7616089</v>
      </c>
      <c r="P66" s="78">
        <v>118.42</v>
      </c>
      <c r="Q66" s="78">
        <v>0</v>
      </c>
      <c r="R66" s="78">
        <v>9018.9725937999992</v>
      </c>
      <c r="S66" s="79">
        <v>6.1000000000000004E-3</v>
      </c>
      <c r="T66" s="79">
        <v>3.5999999999999999E-3</v>
      </c>
      <c r="U66" s="79">
        <v>5.9999999999999995E-4</v>
      </c>
    </row>
    <row r="67" spans="2:21">
      <c r="B67" t="s">
        <v>542</v>
      </c>
      <c r="C67" t="s">
        <v>543</v>
      </c>
      <c r="D67" t="s">
        <v>103</v>
      </c>
      <c r="E67" t="s">
        <v>126</v>
      </c>
      <c r="F67" t="s">
        <v>537</v>
      </c>
      <c r="G67" t="s">
        <v>538</v>
      </c>
      <c r="H67" t="s">
        <v>539</v>
      </c>
      <c r="I67" t="s">
        <v>153</v>
      </c>
      <c r="J67" t="s">
        <v>269</v>
      </c>
      <c r="K67" s="78">
        <v>7.15</v>
      </c>
      <c r="L67" t="s">
        <v>105</v>
      </c>
      <c r="M67" s="79">
        <v>3.85E-2</v>
      </c>
      <c r="N67" s="79">
        <v>3.8E-3</v>
      </c>
      <c r="O67" s="78">
        <v>34788212.899999999</v>
      </c>
      <c r="P67" s="78">
        <v>130</v>
      </c>
      <c r="Q67" s="78">
        <v>0</v>
      </c>
      <c r="R67" s="78">
        <v>45224.676769999998</v>
      </c>
      <c r="S67" s="79">
        <v>1.29E-2</v>
      </c>
      <c r="T67" s="79">
        <v>1.8100000000000002E-2</v>
      </c>
      <c r="U67" s="79">
        <v>3.0000000000000001E-3</v>
      </c>
    </row>
    <row r="68" spans="2:21">
      <c r="B68" t="s">
        <v>544</v>
      </c>
      <c r="C68" t="s">
        <v>545</v>
      </c>
      <c r="D68" t="s">
        <v>103</v>
      </c>
      <c r="E68" t="s">
        <v>126</v>
      </c>
      <c r="F68" t="s">
        <v>546</v>
      </c>
      <c r="G68" t="s">
        <v>467</v>
      </c>
      <c r="H68" t="s">
        <v>503</v>
      </c>
      <c r="I68" t="s">
        <v>211</v>
      </c>
      <c r="J68" t="s">
        <v>494</v>
      </c>
      <c r="K68" s="78">
        <v>5.53</v>
      </c>
      <c r="L68" t="s">
        <v>105</v>
      </c>
      <c r="M68" s="79">
        <v>1.5800000000000002E-2</v>
      </c>
      <c r="N68" s="79">
        <v>2.8999999999999998E-3</v>
      </c>
      <c r="O68" s="78">
        <v>665663.89</v>
      </c>
      <c r="P68" s="78">
        <v>109.26</v>
      </c>
      <c r="Q68" s="78">
        <v>0</v>
      </c>
      <c r="R68" s="78">
        <v>727.30436621399997</v>
      </c>
      <c r="S68" s="79">
        <v>1.5E-3</v>
      </c>
      <c r="T68" s="79">
        <v>2.9999999999999997E-4</v>
      </c>
      <c r="U68" s="79">
        <v>0</v>
      </c>
    </row>
    <row r="69" spans="2:21">
      <c r="B69" t="s">
        <v>547</v>
      </c>
      <c r="C69" t="s">
        <v>548</v>
      </c>
      <c r="D69" t="s">
        <v>103</v>
      </c>
      <c r="E69" t="s">
        <v>126</v>
      </c>
      <c r="F69" t="s">
        <v>549</v>
      </c>
      <c r="G69" t="s">
        <v>533</v>
      </c>
      <c r="H69" t="s">
        <v>503</v>
      </c>
      <c r="I69" t="s">
        <v>211</v>
      </c>
      <c r="J69" t="s">
        <v>550</v>
      </c>
      <c r="K69" s="78">
        <v>0.91</v>
      </c>
      <c r="L69" t="s">
        <v>105</v>
      </c>
      <c r="M69" s="79">
        <v>4.8899999999999999E-2</v>
      </c>
      <c r="N69" s="79">
        <v>2.5999999999999999E-3</v>
      </c>
      <c r="O69" s="78">
        <v>214419.3</v>
      </c>
      <c r="P69" s="78">
        <v>128.15</v>
      </c>
      <c r="Q69" s="78">
        <v>0</v>
      </c>
      <c r="R69" s="78">
        <v>274.77833294999999</v>
      </c>
      <c r="S69" s="79">
        <v>5.7999999999999996E-3</v>
      </c>
      <c r="T69" s="79">
        <v>1E-4</v>
      </c>
      <c r="U69" s="79">
        <v>0</v>
      </c>
    </row>
    <row r="70" spans="2:21">
      <c r="B70" t="s">
        <v>551</v>
      </c>
      <c r="C70" t="s">
        <v>552</v>
      </c>
      <c r="D70" t="s">
        <v>103</v>
      </c>
      <c r="E70" t="s">
        <v>126</v>
      </c>
      <c r="F70" t="s">
        <v>417</v>
      </c>
      <c r="G70" t="s">
        <v>400</v>
      </c>
      <c r="H70" t="s">
        <v>503</v>
      </c>
      <c r="I70" t="s">
        <v>211</v>
      </c>
      <c r="J70" t="s">
        <v>269</v>
      </c>
      <c r="K70" s="78">
        <v>0.6</v>
      </c>
      <c r="L70" t="s">
        <v>105</v>
      </c>
      <c r="M70" s="79">
        <v>0.05</v>
      </c>
      <c r="N70" s="79">
        <v>-1.1000000000000001E-3</v>
      </c>
      <c r="O70" s="78">
        <v>20016243</v>
      </c>
      <c r="P70" s="78">
        <v>115.1</v>
      </c>
      <c r="Q70" s="78">
        <v>0</v>
      </c>
      <c r="R70" s="78">
        <v>23038.695693000001</v>
      </c>
      <c r="S70" s="79">
        <v>0.02</v>
      </c>
      <c r="T70" s="79">
        <v>9.1999999999999998E-3</v>
      </c>
      <c r="U70" s="79">
        <v>1.5E-3</v>
      </c>
    </row>
    <row r="71" spans="2:21">
      <c r="B71" t="s">
        <v>553</v>
      </c>
      <c r="C71" t="s">
        <v>554</v>
      </c>
      <c r="D71" t="s">
        <v>103</v>
      </c>
      <c r="E71" t="s">
        <v>126</v>
      </c>
      <c r="F71" t="s">
        <v>555</v>
      </c>
      <c r="G71" t="s">
        <v>467</v>
      </c>
      <c r="H71" t="s">
        <v>503</v>
      </c>
      <c r="I71" t="s">
        <v>211</v>
      </c>
      <c r="J71" t="s">
        <v>269</v>
      </c>
      <c r="K71" s="78">
        <v>5.59</v>
      </c>
      <c r="L71" t="s">
        <v>105</v>
      </c>
      <c r="M71" s="79">
        <v>2.1499999999999998E-2</v>
      </c>
      <c r="N71" s="79">
        <v>2.8E-3</v>
      </c>
      <c r="O71" s="78">
        <v>823469.41</v>
      </c>
      <c r="P71" s="78">
        <v>113.99</v>
      </c>
      <c r="Q71" s="78">
        <v>0</v>
      </c>
      <c r="R71" s="78">
        <v>938.67278045900002</v>
      </c>
      <c r="S71" s="79">
        <v>6.9999999999999999E-4</v>
      </c>
      <c r="T71" s="79">
        <v>4.0000000000000002E-4</v>
      </c>
      <c r="U71" s="79">
        <v>1E-4</v>
      </c>
    </row>
    <row r="72" spans="2:21">
      <c r="B72" t="s">
        <v>556</v>
      </c>
      <c r="C72" t="s">
        <v>557</v>
      </c>
      <c r="D72" t="s">
        <v>103</v>
      </c>
      <c r="E72" t="s">
        <v>126</v>
      </c>
      <c r="F72" t="s">
        <v>555</v>
      </c>
      <c r="G72" t="s">
        <v>467</v>
      </c>
      <c r="H72" t="s">
        <v>503</v>
      </c>
      <c r="I72" t="s">
        <v>211</v>
      </c>
      <c r="J72" t="s">
        <v>558</v>
      </c>
      <c r="K72" s="78">
        <v>6.25</v>
      </c>
      <c r="L72" t="s">
        <v>105</v>
      </c>
      <c r="M72" s="79">
        <v>2.35E-2</v>
      </c>
      <c r="N72" s="79">
        <v>4.4000000000000003E-3</v>
      </c>
      <c r="O72" s="78">
        <v>22537907.870000001</v>
      </c>
      <c r="P72" s="78">
        <v>115.23</v>
      </c>
      <c r="Q72" s="78">
        <v>0</v>
      </c>
      <c r="R72" s="78">
        <v>25970.431238600999</v>
      </c>
      <c r="S72" s="79">
        <v>2.8400000000000002E-2</v>
      </c>
      <c r="T72" s="79">
        <v>1.04E-2</v>
      </c>
      <c r="U72" s="79">
        <v>1.6999999999999999E-3</v>
      </c>
    </row>
    <row r="73" spans="2:21">
      <c r="B73" t="s">
        <v>559</v>
      </c>
      <c r="C73" t="s">
        <v>560</v>
      </c>
      <c r="D73" t="s">
        <v>103</v>
      </c>
      <c r="E73" t="s">
        <v>126</v>
      </c>
      <c r="F73" t="s">
        <v>555</v>
      </c>
      <c r="G73" t="s">
        <v>467</v>
      </c>
      <c r="H73" t="s">
        <v>503</v>
      </c>
      <c r="I73" t="s">
        <v>211</v>
      </c>
      <c r="J73" t="s">
        <v>561</v>
      </c>
      <c r="K73" s="78">
        <v>0.51</v>
      </c>
      <c r="L73" t="s">
        <v>105</v>
      </c>
      <c r="M73" s="79">
        <v>5.0999999999999997E-2</v>
      </c>
      <c r="N73" s="79">
        <v>4.7500000000000001E-2</v>
      </c>
      <c r="O73" s="78">
        <v>375859.05</v>
      </c>
      <c r="P73" s="78">
        <v>114.77</v>
      </c>
      <c r="Q73" s="78">
        <v>16.1755</v>
      </c>
      <c r="R73" s="78">
        <v>447.54893168500001</v>
      </c>
      <c r="S73" s="79">
        <v>8.0000000000000004E-4</v>
      </c>
      <c r="T73" s="79">
        <v>2.0000000000000001E-4</v>
      </c>
      <c r="U73" s="79">
        <v>0</v>
      </c>
    </row>
    <row r="74" spans="2:21">
      <c r="B74" t="s">
        <v>562</v>
      </c>
      <c r="C74" t="s">
        <v>563</v>
      </c>
      <c r="D74" t="s">
        <v>103</v>
      </c>
      <c r="E74" t="s">
        <v>126</v>
      </c>
      <c r="F74" t="s">
        <v>555</v>
      </c>
      <c r="G74" t="s">
        <v>467</v>
      </c>
      <c r="H74" t="s">
        <v>503</v>
      </c>
      <c r="I74" t="s">
        <v>211</v>
      </c>
      <c r="J74" t="s">
        <v>269</v>
      </c>
      <c r="K74" s="78">
        <v>5.03</v>
      </c>
      <c r="L74" t="s">
        <v>105</v>
      </c>
      <c r="M74" s="79">
        <v>1.7600000000000001E-2</v>
      </c>
      <c r="N74" s="79">
        <v>1.9E-3</v>
      </c>
      <c r="O74" s="78">
        <v>2057716.64</v>
      </c>
      <c r="P74" s="78">
        <v>110.5</v>
      </c>
      <c r="Q74" s="78">
        <v>43.60145</v>
      </c>
      <c r="R74" s="78">
        <v>2317.3783371999998</v>
      </c>
      <c r="S74" s="79">
        <v>1.6000000000000001E-3</v>
      </c>
      <c r="T74" s="79">
        <v>8.9999999999999998E-4</v>
      </c>
      <c r="U74" s="79">
        <v>2.0000000000000001E-4</v>
      </c>
    </row>
    <row r="75" spans="2:21">
      <c r="B75" t="s">
        <v>564</v>
      </c>
      <c r="C75" t="s">
        <v>565</v>
      </c>
      <c r="D75" t="s">
        <v>103</v>
      </c>
      <c r="E75" t="s">
        <v>126</v>
      </c>
      <c r="F75" t="s">
        <v>555</v>
      </c>
      <c r="G75" t="s">
        <v>467</v>
      </c>
      <c r="H75" t="s">
        <v>503</v>
      </c>
      <c r="I75" t="s">
        <v>211</v>
      </c>
      <c r="J75" t="s">
        <v>269</v>
      </c>
      <c r="K75" s="78">
        <v>1.94</v>
      </c>
      <c r="L75" t="s">
        <v>105</v>
      </c>
      <c r="M75" s="79">
        <v>2.5499999999999998E-2</v>
      </c>
      <c r="N75" s="79">
        <v>-1E-3</v>
      </c>
      <c r="O75" s="78">
        <v>3029455.66</v>
      </c>
      <c r="P75" s="78">
        <v>107.1</v>
      </c>
      <c r="Q75" s="78">
        <v>75.168719999999993</v>
      </c>
      <c r="R75" s="78">
        <v>3319.7157318599998</v>
      </c>
      <c r="S75" s="79">
        <v>2.7000000000000001E-3</v>
      </c>
      <c r="T75" s="79">
        <v>1.2999999999999999E-3</v>
      </c>
      <c r="U75" s="79">
        <v>2.0000000000000001E-4</v>
      </c>
    </row>
    <row r="76" spans="2:21">
      <c r="B76" t="s">
        <v>566</v>
      </c>
      <c r="C76" t="s">
        <v>567</v>
      </c>
      <c r="D76" t="s">
        <v>103</v>
      </c>
      <c r="E76" t="s">
        <v>126</v>
      </c>
      <c r="F76" t="s">
        <v>446</v>
      </c>
      <c r="G76" t="s">
        <v>400</v>
      </c>
      <c r="H76" t="s">
        <v>503</v>
      </c>
      <c r="I76" t="s">
        <v>211</v>
      </c>
      <c r="J76" t="s">
        <v>269</v>
      </c>
      <c r="K76" s="78">
        <v>0.49</v>
      </c>
      <c r="L76" t="s">
        <v>105</v>
      </c>
      <c r="M76" s="79">
        <v>6.5000000000000002E-2</v>
      </c>
      <c r="N76" s="79">
        <v>2.6700000000000002E-2</v>
      </c>
      <c r="O76" s="78">
        <v>13873721</v>
      </c>
      <c r="P76" s="78">
        <v>115.76</v>
      </c>
      <c r="Q76" s="78">
        <v>252.10466</v>
      </c>
      <c r="R76" s="78">
        <v>16312.324089600001</v>
      </c>
      <c r="S76" s="79">
        <v>8.8000000000000005E-3</v>
      </c>
      <c r="T76" s="79">
        <v>6.4999999999999997E-3</v>
      </c>
      <c r="U76" s="79">
        <v>1.1000000000000001E-3</v>
      </c>
    </row>
    <row r="77" spans="2:21">
      <c r="B77" t="s">
        <v>568</v>
      </c>
      <c r="C77" t="s">
        <v>569</v>
      </c>
      <c r="D77" t="s">
        <v>103</v>
      </c>
      <c r="E77" t="s">
        <v>126</v>
      </c>
      <c r="F77" t="s">
        <v>570</v>
      </c>
      <c r="G77" t="s">
        <v>467</v>
      </c>
      <c r="H77" t="s">
        <v>503</v>
      </c>
      <c r="I77" t="s">
        <v>211</v>
      </c>
      <c r="J77" t="s">
        <v>571</v>
      </c>
      <c r="K77" s="78">
        <v>7.27</v>
      </c>
      <c r="L77" t="s">
        <v>105</v>
      </c>
      <c r="M77" s="79">
        <v>3.5000000000000003E-2</v>
      </c>
      <c r="N77" s="79">
        <v>5.3E-3</v>
      </c>
      <c r="O77" s="78">
        <v>4689422.8600000003</v>
      </c>
      <c r="P77" s="78">
        <v>127.3</v>
      </c>
      <c r="Q77" s="78">
        <v>0</v>
      </c>
      <c r="R77" s="78">
        <v>5969.6353007799999</v>
      </c>
      <c r="S77" s="79">
        <v>1.06E-2</v>
      </c>
      <c r="T77" s="79">
        <v>2.3999999999999998E-3</v>
      </c>
      <c r="U77" s="79">
        <v>4.0000000000000002E-4</v>
      </c>
    </row>
    <row r="78" spans="2:21">
      <c r="B78" t="s">
        <v>572</v>
      </c>
      <c r="C78" t="s">
        <v>573</v>
      </c>
      <c r="D78" t="s">
        <v>103</v>
      </c>
      <c r="E78" t="s">
        <v>126</v>
      </c>
      <c r="F78" t="s">
        <v>570</v>
      </c>
      <c r="G78" t="s">
        <v>467</v>
      </c>
      <c r="H78" t="s">
        <v>503</v>
      </c>
      <c r="I78" t="s">
        <v>211</v>
      </c>
      <c r="J78" t="s">
        <v>269</v>
      </c>
      <c r="K78" s="78">
        <v>5.82</v>
      </c>
      <c r="L78" t="s">
        <v>105</v>
      </c>
      <c r="M78" s="79">
        <v>0.04</v>
      </c>
      <c r="N78" s="79">
        <v>2.3999999999999998E-3</v>
      </c>
      <c r="O78" s="78">
        <v>4320780.78</v>
      </c>
      <c r="P78" s="78">
        <v>126.6</v>
      </c>
      <c r="Q78" s="78">
        <v>0</v>
      </c>
      <c r="R78" s="78">
        <v>5470.1084674800004</v>
      </c>
      <c r="S78" s="79">
        <v>4.3E-3</v>
      </c>
      <c r="T78" s="79">
        <v>2.2000000000000001E-3</v>
      </c>
      <c r="U78" s="79">
        <v>4.0000000000000002E-4</v>
      </c>
    </row>
    <row r="79" spans="2:21">
      <c r="B79" t="s">
        <v>574</v>
      </c>
      <c r="C79" t="s">
        <v>575</v>
      </c>
      <c r="D79" t="s">
        <v>103</v>
      </c>
      <c r="E79" t="s">
        <v>126</v>
      </c>
      <c r="F79" t="s">
        <v>570</v>
      </c>
      <c r="G79" t="s">
        <v>467</v>
      </c>
      <c r="H79" t="s">
        <v>503</v>
      </c>
      <c r="I79" t="s">
        <v>211</v>
      </c>
      <c r="J79" t="s">
        <v>269</v>
      </c>
      <c r="K79" s="78">
        <v>3.08</v>
      </c>
      <c r="L79" t="s">
        <v>105</v>
      </c>
      <c r="M79" s="79">
        <v>0.04</v>
      </c>
      <c r="N79" s="79">
        <v>-2.3E-3</v>
      </c>
      <c r="O79" s="78">
        <v>790405.15</v>
      </c>
      <c r="P79" s="78">
        <v>115.32</v>
      </c>
      <c r="Q79" s="78">
        <v>0</v>
      </c>
      <c r="R79" s="78">
        <v>911.49521898</v>
      </c>
      <c r="S79" s="79">
        <v>1.1999999999999999E-3</v>
      </c>
      <c r="T79" s="79">
        <v>4.0000000000000002E-4</v>
      </c>
      <c r="U79" s="79">
        <v>1E-4</v>
      </c>
    </row>
    <row r="80" spans="2:21">
      <c r="B80" t="s">
        <v>576</v>
      </c>
      <c r="C80" t="s">
        <v>577</v>
      </c>
      <c r="D80" t="s">
        <v>103</v>
      </c>
      <c r="E80" t="s">
        <v>126</v>
      </c>
      <c r="F80" t="s">
        <v>570</v>
      </c>
      <c r="G80" t="s">
        <v>467</v>
      </c>
      <c r="H80" t="s">
        <v>503</v>
      </c>
      <c r="I80" t="s">
        <v>211</v>
      </c>
      <c r="J80" t="s">
        <v>578</v>
      </c>
      <c r="K80" s="78">
        <v>0.67</v>
      </c>
      <c r="L80" t="s">
        <v>105</v>
      </c>
      <c r="M80" s="79">
        <v>3.9E-2</v>
      </c>
      <c r="N80" s="79">
        <v>7.3000000000000001E-3</v>
      </c>
      <c r="O80" s="78">
        <v>1017953.65</v>
      </c>
      <c r="P80" s="78">
        <v>111.73</v>
      </c>
      <c r="Q80" s="78">
        <v>0</v>
      </c>
      <c r="R80" s="78">
        <v>1137.3596131449999</v>
      </c>
      <c r="S80" s="79">
        <v>1.2699999999999999E-2</v>
      </c>
      <c r="T80" s="79">
        <v>5.0000000000000001E-4</v>
      </c>
      <c r="U80" s="79">
        <v>1E-4</v>
      </c>
    </row>
    <row r="81" spans="2:21">
      <c r="B81" t="s">
        <v>579</v>
      </c>
      <c r="C81" t="s">
        <v>580</v>
      </c>
      <c r="D81" t="s">
        <v>103</v>
      </c>
      <c r="E81" t="s">
        <v>126</v>
      </c>
      <c r="F81" t="s">
        <v>581</v>
      </c>
      <c r="G81" t="s">
        <v>582</v>
      </c>
      <c r="H81" t="s">
        <v>503</v>
      </c>
      <c r="I81" t="s">
        <v>211</v>
      </c>
      <c r="J81" t="s">
        <v>269</v>
      </c>
      <c r="K81" s="78">
        <v>4.53</v>
      </c>
      <c r="L81" t="s">
        <v>105</v>
      </c>
      <c r="M81" s="79">
        <v>4.2999999999999997E-2</v>
      </c>
      <c r="N81" s="79">
        <v>1E-3</v>
      </c>
      <c r="O81" s="78">
        <v>1350347.28</v>
      </c>
      <c r="P81" s="78">
        <v>121.68</v>
      </c>
      <c r="Q81" s="78">
        <v>0</v>
      </c>
      <c r="R81" s="78">
        <v>1643.102570304</v>
      </c>
      <c r="S81" s="79">
        <v>1.5E-3</v>
      </c>
      <c r="T81" s="79">
        <v>6.9999999999999999E-4</v>
      </c>
      <c r="U81" s="79">
        <v>1E-4</v>
      </c>
    </row>
    <row r="82" spans="2:21">
      <c r="B82" t="s">
        <v>583</v>
      </c>
      <c r="C82" t="s">
        <v>584</v>
      </c>
      <c r="D82" t="s">
        <v>103</v>
      </c>
      <c r="E82" t="s">
        <v>126</v>
      </c>
      <c r="F82" t="s">
        <v>581</v>
      </c>
      <c r="G82" t="s">
        <v>582</v>
      </c>
      <c r="H82" t="s">
        <v>503</v>
      </c>
      <c r="I82" t="s">
        <v>211</v>
      </c>
      <c r="J82" t="s">
        <v>585</v>
      </c>
      <c r="K82" s="78">
        <v>5.03</v>
      </c>
      <c r="L82" t="s">
        <v>105</v>
      </c>
      <c r="M82" s="79">
        <v>2.9899999999999999E-2</v>
      </c>
      <c r="N82" s="79">
        <v>3.8999999999999998E-3</v>
      </c>
      <c r="O82" s="78">
        <v>7270.91</v>
      </c>
      <c r="P82" s="78">
        <v>115.43</v>
      </c>
      <c r="Q82" s="78">
        <v>0</v>
      </c>
      <c r="R82" s="78">
        <v>8.3928114130000004</v>
      </c>
      <c r="S82" s="79">
        <v>0</v>
      </c>
      <c r="T82" s="79">
        <v>0</v>
      </c>
      <c r="U82" s="79">
        <v>0</v>
      </c>
    </row>
    <row r="83" spans="2:21">
      <c r="B83" t="s">
        <v>586</v>
      </c>
      <c r="C83" t="s">
        <v>587</v>
      </c>
      <c r="D83" t="s">
        <v>103</v>
      </c>
      <c r="E83" t="s">
        <v>126</v>
      </c>
      <c r="F83" t="s">
        <v>588</v>
      </c>
      <c r="G83" t="s">
        <v>400</v>
      </c>
      <c r="H83" t="s">
        <v>589</v>
      </c>
      <c r="I83" t="s">
        <v>153</v>
      </c>
      <c r="J83" t="s">
        <v>590</v>
      </c>
      <c r="K83" s="78">
        <v>2.65</v>
      </c>
      <c r="L83" t="s">
        <v>105</v>
      </c>
      <c r="M83" s="79">
        <v>9.4999999999999998E-3</v>
      </c>
      <c r="N83" s="79">
        <v>-3.0000000000000001E-3</v>
      </c>
      <c r="O83" s="78">
        <v>24742490.02</v>
      </c>
      <c r="P83" s="78">
        <v>105.6</v>
      </c>
      <c r="Q83" s="78">
        <v>0</v>
      </c>
      <c r="R83" s="78">
        <v>26128.069461120002</v>
      </c>
      <c r="S83" s="79">
        <v>3.9300000000000002E-2</v>
      </c>
      <c r="T83" s="79">
        <v>1.0500000000000001E-2</v>
      </c>
      <c r="U83" s="79">
        <v>1.6999999999999999E-3</v>
      </c>
    </row>
    <row r="84" spans="2:21">
      <c r="B84" t="s">
        <v>591</v>
      </c>
      <c r="C84" t="s">
        <v>592</v>
      </c>
      <c r="D84" t="s">
        <v>103</v>
      </c>
      <c r="E84" t="s">
        <v>126</v>
      </c>
      <c r="F84" t="s">
        <v>588</v>
      </c>
      <c r="G84" t="s">
        <v>400</v>
      </c>
      <c r="H84" t="s">
        <v>589</v>
      </c>
      <c r="I84" t="s">
        <v>153</v>
      </c>
      <c r="J84" t="s">
        <v>593</v>
      </c>
      <c r="K84" s="78">
        <v>4.16</v>
      </c>
      <c r="L84" t="s">
        <v>105</v>
      </c>
      <c r="M84" s="79">
        <v>0.01</v>
      </c>
      <c r="N84" s="79">
        <v>-3.0999999999999999E-3</v>
      </c>
      <c r="O84" s="78">
        <v>5850000</v>
      </c>
      <c r="P84" s="78">
        <v>106.37</v>
      </c>
      <c r="Q84" s="78">
        <v>0</v>
      </c>
      <c r="R84" s="78">
        <v>6222.6450000000004</v>
      </c>
      <c r="S84" s="79">
        <v>1.4500000000000001E-2</v>
      </c>
      <c r="T84" s="79">
        <v>2.5000000000000001E-3</v>
      </c>
      <c r="U84" s="79">
        <v>4.0000000000000002E-4</v>
      </c>
    </row>
    <row r="85" spans="2:21">
      <c r="B85" t="s">
        <v>594</v>
      </c>
      <c r="C85" t="s">
        <v>595</v>
      </c>
      <c r="D85" t="s">
        <v>103</v>
      </c>
      <c r="E85" t="s">
        <v>126</v>
      </c>
      <c r="F85" t="s">
        <v>588</v>
      </c>
      <c r="G85" t="s">
        <v>400</v>
      </c>
      <c r="H85" t="s">
        <v>589</v>
      </c>
      <c r="I85" t="s">
        <v>153</v>
      </c>
      <c r="J85" t="s">
        <v>596</v>
      </c>
      <c r="K85" s="78">
        <v>6.83</v>
      </c>
      <c r="L85" t="s">
        <v>105</v>
      </c>
      <c r="M85" s="79">
        <v>5.0000000000000001E-3</v>
      </c>
      <c r="N85" s="79">
        <v>-2.9999999999999997E-4</v>
      </c>
      <c r="O85" s="78">
        <v>42499477</v>
      </c>
      <c r="P85" s="78">
        <v>103.3</v>
      </c>
      <c r="Q85" s="78">
        <v>0</v>
      </c>
      <c r="R85" s="78">
        <v>43901.959740999999</v>
      </c>
      <c r="S85" s="79">
        <v>5.3999999999999999E-2</v>
      </c>
      <c r="T85" s="79">
        <v>1.7600000000000001E-2</v>
      </c>
      <c r="U85" s="79">
        <v>2.8999999999999998E-3</v>
      </c>
    </row>
    <row r="86" spans="2:21">
      <c r="B86" t="s">
        <v>597</v>
      </c>
      <c r="C86" t="s">
        <v>598</v>
      </c>
      <c r="D86" t="s">
        <v>103</v>
      </c>
      <c r="E86" t="s">
        <v>126</v>
      </c>
      <c r="F86" t="s">
        <v>588</v>
      </c>
      <c r="G86" t="s">
        <v>400</v>
      </c>
      <c r="H86" t="s">
        <v>589</v>
      </c>
      <c r="I86" t="s">
        <v>153</v>
      </c>
      <c r="J86" t="s">
        <v>396</v>
      </c>
      <c r="K86" s="78">
        <v>2.7</v>
      </c>
      <c r="L86" t="s">
        <v>105</v>
      </c>
      <c r="M86" s="79">
        <v>2.8E-3</v>
      </c>
      <c r="N86" s="79">
        <v>-2.5999999999999999E-3</v>
      </c>
      <c r="O86" s="78">
        <v>4476683</v>
      </c>
      <c r="P86" s="78">
        <v>102.07</v>
      </c>
      <c r="Q86" s="78">
        <v>0</v>
      </c>
      <c r="R86" s="78">
        <v>4569.3503381</v>
      </c>
      <c r="S86" s="79">
        <v>1.0500000000000001E-2</v>
      </c>
      <c r="T86" s="79">
        <v>1.8E-3</v>
      </c>
      <c r="U86" s="79">
        <v>2.9999999999999997E-4</v>
      </c>
    </row>
    <row r="87" spans="2:21">
      <c r="B87" t="s">
        <v>599</v>
      </c>
      <c r="C87" t="s">
        <v>600</v>
      </c>
      <c r="D87" t="s">
        <v>103</v>
      </c>
      <c r="E87" t="s">
        <v>126</v>
      </c>
      <c r="F87" t="s">
        <v>601</v>
      </c>
      <c r="G87" t="s">
        <v>602</v>
      </c>
      <c r="H87" t="s">
        <v>603</v>
      </c>
      <c r="I87" t="s">
        <v>211</v>
      </c>
      <c r="J87" t="s">
        <v>269</v>
      </c>
      <c r="K87" s="78">
        <v>7.72</v>
      </c>
      <c r="L87" t="s">
        <v>105</v>
      </c>
      <c r="M87" s="79">
        <v>5.1499999999999997E-2</v>
      </c>
      <c r="N87" s="79">
        <v>1.17E-2</v>
      </c>
      <c r="O87" s="78">
        <v>6908645</v>
      </c>
      <c r="P87" s="78">
        <v>162.05000000000001</v>
      </c>
      <c r="Q87" s="78">
        <v>0</v>
      </c>
      <c r="R87" s="78">
        <v>11195.4592225</v>
      </c>
      <c r="S87" s="79">
        <v>1.9E-3</v>
      </c>
      <c r="T87" s="79">
        <v>4.4999999999999997E-3</v>
      </c>
      <c r="U87" s="79">
        <v>6.9999999999999999E-4</v>
      </c>
    </row>
    <row r="88" spans="2:21">
      <c r="B88" t="s">
        <v>604</v>
      </c>
      <c r="C88" t="s">
        <v>605</v>
      </c>
      <c r="D88" t="s">
        <v>103</v>
      </c>
      <c r="E88" t="s">
        <v>126</v>
      </c>
      <c r="F88" t="s">
        <v>606</v>
      </c>
      <c r="G88" t="s">
        <v>467</v>
      </c>
      <c r="H88" t="s">
        <v>603</v>
      </c>
      <c r="I88" t="s">
        <v>211</v>
      </c>
      <c r="J88" t="s">
        <v>269</v>
      </c>
      <c r="K88" s="78">
        <v>1.6</v>
      </c>
      <c r="L88" t="s">
        <v>105</v>
      </c>
      <c r="M88" s="79">
        <v>4.4499999999999998E-2</v>
      </c>
      <c r="N88" s="79">
        <v>-1.4E-3</v>
      </c>
      <c r="O88" s="78">
        <v>13046223.33</v>
      </c>
      <c r="P88" s="78">
        <v>115.7</v>
      </c>
      <c r="Q88" s="78">
        <v>0</v>
      </c>
      <c r="R88" s="78">
        <v>15094.480392809999</v>
      </c>
      <c r="S88" s="79">
        <v>1.5699999999999999E-2</v>
      </c>
      <c r="T88" s="79">
        <v>6.0000000000000001E-3</v>
      </c>
      <c r="U88" s="79">
        <v>1E-3</v>
      </c>
    </row>
    <row r="89" spans="2:21">
      <c r="B89" t="s">
        <v>607</v>
      </c>
      <c r="C89" t="s">
        <v>608</v>
      </c>
      <c r="D89" t="s">
        <v>103</v>
      </c>
      <c r="E89" t="s">
        <v>126</v>
      </c>
      <c r="F89" t="s">
        <v>609</v>
      </c>
      <c r="G89" t="s">
        <v>135</v>
      </c>
      <c r="H89" t="s">
        <v>603</v>
      </c>
      <c r="I89" t="s">
        <v>211</v>
      </c>
      <c r="J89" t="s">
        <v>269</v>
      </c>
      <c r="K89" s="78">
        <v>4.5199999999999996</v>
      </c>
      <c r="L89" t="s">
        <v>105</v>
      </c>
      <c r="M89" s="79">
        <v>2.1999999999999999E-2</v>
      </c>
      <c r="N89" s="79">
        <v>5.1999999999999998E-3</v>
      </c>
      <c r="O89" s="78">
        <v>423345</v>
      </c>
      <c r="P89" s="78">
        <v>108.87</v>
      </c>
      <c r="Q89" s="78">
        <v>0</v>
      </c>
      <c r="R89" s="78">
        <v>460.89570149999997</v>
      </c>
      <c r="S89" s="79">
        <v>5.0000000000000001E-4</v>
      </c>
      <c r="T89" s="79">
        <v>2.0000000000000001E-4</v>
      </c>
      <c r="U89" s="79">
        <v>0</v>
      </c>
    </row>
    <row r="90" spans="2:21">
      <c r="B90" t="s">
        <v>610</v>
      </c>
      <c r="C90" t="s">
        <v>611</v>
      </c>
      <c r="D90" t="s">
        <v>103</v>
      </c>
      <c r="E90" t="s">
        <v>126</v>
      </c>
      <c r="F90" t="s">
        <v>609</v>
      </c>
      <c r="G90" t="s">
        <v>135</v>
      </c>
      <c r="H90" t="s">
        <v>603</v>
      </c>
      <c r="I90" t="s">
        <v>211</v>
      </c>
      <c r="J90" t="s">
        <v>269</v>
      </c>
      <c r="K90" s="78">
        <v>1.88</v>
      </c>
      <c r="L90" t="s">
        <v>105</v>
      </c>
      <c r="M90" s="79">
        <v>3.6999999999999998E-2</v>
      </c>
      <c r="N90" s="79">
        <v>-2.0999999999999999E-3</v>
      </c>
      <c r="O90" s="78">
        <v>5033498.3499999996</v>
      </c>
      <c r="P90" s="78">
        <v>112.45</v>
      </c>
      <c r="Q90" s="78">
        <v>0</v>
      </c>
      <c r="R90" s="78">
        <v>5660.1688945750002</v>
      </c>
      <c r="S90" s="79">
        <v>3.3999999999999998E-3</v>
      </c>
      <c r="T90" s="79">
        <v>2.3E-3</v>
      </c>
      <c r="U90" s="79">
        <v>4.0000000000000002E-4</v>
      </c>
    </row>
    <row r="91" spans="2:21">
      <c r="B91" t="s">
        <v>612</v>
      </c>
      <c r="C91" t="s">
        <v>613</v>
      </c>
      <c r="D91" t="s">
        <v>103</v>
      </c>
      <c r="E91" t="s">
        <v>126</v>
      </c>
      <c r="F91" t="s">
        <v>519</v>
      </c>
      <c r="G91" t="s">
        <v>467</v>
      </c>
      <c r="H91" t="s">
        <v>589</v>
      </c>
      <c r="I91" t="s">
        <v>153</v>
      </c>
      <c r="J91" t="s">
        <v>614</v>
      </c>
      <c r="K91" s="78">
        <v>0</v>
      </c>
      <c r="L91" t="s">
        <v>105</v>
      </c>
      <c r="M91" s="79">
        <v>3.7699999999999997E-2</v>
      </c>
      <c r="N91" s="79">
        <v>0</v>
      </c>
      <c r="O91" s="78">
        <v>698380.32</v>
      </c>
      <c r="P91" s="78">
        <v>111.76</v>
      </c>
      <c r="Q91" s="78">
        <v>0</v>
      </c>
      <c r="R91" s="78">
        <v>780.50984563199995</v>
      </c>
      <c r="S91" s="79">
        <v>2E-3</v>
      </c>
      <c r="T91" s="79">
        <v>2.9999999999999997E-4</v>
      </c>
      <c r="U91" s="79">
        <v>1E-4</v>
      </c>
    </row>
    <row r="92" spans="2:21">
      <c r="B92" t="s">
        <v>615</v>
      </c>
      <c r="C92" t="s">
        <v>616</v>
      </c>
      <c r="D92" t="s">
        <v>103</v>
      </c>
      <c r="E92" t="s">
        <v>126</v>
      </c>
      <c r="F92" t="s">
        <v>519</v>
      </c>
      <c r="G92" t="s">
        <v>467</v>
      </c>
      <c r="H92" t="s">
        <v>603</v>
      </c>
      <c r="I92" t="s">
        <v>211</v>
      </c>
      <c r="J92" t="s">
        <v>617</v>
      </c>
      <c r="K92" s="78">
        <v>3.89</v>
      </c>
      <c r="L92" t="s">
        <v>105</v>
      </c>
      <c r="M92" s="79">
        <v>2.5000000000000001E-2</v>
      </c>
      <c r="N92" s="79">
        <v>4.1000000000000003E-3</v>
      </c>
      <c r="O92" s="78">
        <v>730881.26</v>
      </c>
      <c r="P92" s="78">
        <v>109.61</v>
      </c>
      <c r="Q92" s="78">
        <v>0</v>
      </c>
      <c r="R92" s="78">
        <v>801.11894908600004</v>
      </c>
      <c r="S92" s="79">
        <v>1.6000000000000001E-3</v>
      </c>
      <c r="T92" s="79">
        <v>2.9999999999999997E-4</v>
      </c>
      <c r="U92" s="79">
        <v>1E-4</v>
      </c>
    </row>
    <row r="93" spans="2:21">
      <c r="B93" t="s">
        <v>618</v>
      </c>
      <c r="C93" t="s">
        <v>619</v>
      </c>
      <c r="D93" t="s">
        <v>103</v>
      </c>
      <c r="E93" t="s">
        <v>126</v>
      </c>
      <c r="F93" t="s">
        <v>519</v>
      </c>
      <c r="G93" t="s">
        <v>467</v>
      </c>
      <c r="H93" t="s">
        <v>589</v>
      </c>
      <c r="I93" t="s">
        <v>153</v>
      </c>
      <c r="J93" t="s">
        <v>396</v>
      </c>
      <c r="K93" s="78">
        <v>4.91</v>
      </c>
      <c r="L93" t="s">
        <v>105</v>
      </c>
      <c r="M93" s="79">
        <v>1.34E-2</v>
      </c>
      <c r="N93" s="79">
        <v>1.4E-3</v>
      </c>
      <c r="O93" s="78">
        <v>50000</v>
      </c>
      <c r="P93" s="78">
        <v>107.92</v>
      </c>
      <c r="Q93" s="78">
        <v>0</v>
      </c>
      <c r="R93" s="78">
        <v>53.96</v>
      </c>
      <c r="S93" s="79">
        <v>1E-4</v>
      </c>
      <c r="T93" s="79">
        <v>0</v>
      </c>
      <c r="U93" s="79">
        <v>0</v>
      </c>
    </row>
    <row r="94" spans="2:21">
      <c r="B94" t="s">
        <v>620</v>
      </c>
      <c r="C94" t="s">
        <v>621</v>
      </c>
      <c r="D94" t="s">
        <v>103</v>
      </c>
      <c r="E94" t="s">
        <v>126</v>
      </c>
      <c r="F94" t="s">
        <v>519</v>
      </c>
      <c r="G94" t="s">
        <v>467</v>
      </c>
      <c r="H94" t="s">
        <v>603</v>
      </c>
      <c r="I94" t="s">
        <v>211</v>
      </c>
      <c r="J94" t="s">
        <v>622</v>
      </c>
      <c r="K94" s="78">
        <v>5.04</v>
      </c>
      <c r="L94" t="s">
        <v>105</v>
      </c>
      <c r="M94" s="79">
        <v>1.95E-2</v>
      </c>
      <c r="N94" s="79">
        <v>5.5999999999999999E-3</v>
      </c>
      <c r="O94" s="78">
        <v>766666.66</v>
      </c>
      <c r="P94" s="78">
        <v>108.87</v>
      </c>
      <c r="Q94" s="78">
        <v>0</v>
      </c>
      <c r="R94" s="78">
        <v>834.66999274199998</v>
      </c>
      <c r="S94" s="79">
        <v>1.1999999999999999E-3</v>
      </c>
      <c r="T94" s="79">
        <v>2.9999999999999997E-4</v>
      </c>
      <c r="U94" s="79">
        <v>1E-4</v>
      </c>
    </row>
    <row r="95" spans="2:21">
      <c r="B95" t="s">
        <v>623</v>
      </c>
      <c r="C95" t="s">
        <v>624</v>
      </c>
      <c r="D95" t="s">
        <v>103</v>
      </c>
      <c r="E95" t="s">
        <v>126</v>
      </c>
      <c r="F95" t="s">
        <v>625</v>
      </c>
      <c r="G95" t="s">
        <v>467</v>
      </c>
      <c r="H95" t="s">
        <v>603</v>
      </c>
      <c r="I95" t="s">
        <v>211</v>
      </c>
      <c r="J95" t="s">
        <v>626</v>
      </c>
      <c r="K95" s="78">
        <v>0.53</v>
      </c>
      <c r="L95" t="s">
        <v>105</v>
      </c>
      <c r="M95" s="79">
        <v>4.8000000000000001E-2</v>
      </c>
      <c r="N95" s="79">
        <v>2.2000000000000001E-3</v>
      </c>
      <c r="O95" s="78">
        <v>2157974.61</v>
      </c>
      <c r="P95" s="78">
        <v>110.88</v>
      </c>
      <c r="Q95" s="78">
        <v>0</v>
      </c>
      <c r="R95" s="78">
        <v>2392.762247568</v>
      </c>
      <c r="S95" s="79">
        <v>3.7699999999999997E-2</v>
      </c>
      <c r="T95" s="79">
        <v>1E-3</v>
      </c>
      <c r="U95" s="79">
        <v>2.0000000000000001E-4</v>
      </c>
    </row>
    <row r="96" spans="2:21">
      <c r="B96" t="s">
        <v>627</v>
      </c>
      <c r="C96" t="s">
        <v>628</v>
      </c>
      <c r="D96" t="s">
        <v>103</v>
      </c>
      <c r="E96" t="s">
        <v>126</v>
      </c>
      <c r="F96" t="s">
        <v>629</v>
      </c>
      <c r="G96" t="s">
        <v>467</v>
      </c>
      <c r="H96" t="s">
        <v>603</v>
      </c>
      <c r="I96" t="s">
        <v>211</v>
      </c>
      <c r="J96" t="s">
        <v>269</v>
      </c>
      <c r="K96" s="78">
        <v>3.05</v>
      </c>
      <c r="L96" t="s">
        <v>105</v>
      </c>
      <c r="M96" s="79">
        <v>5.3499999999999999E-2</v>
      </c>
      <c r="N96" s="79">
        <v>3.0000000000000001E-3</v>
      </c>
      <c r="O96" s="78">
        <v>12964269.300000001</v>
      </c>
      <c r="P96" s="78">
        <v>122.55</v>
      </c>
      <c r="Q96" s="78">
        <v>0</v>
      </c>
      <c r="R96" s="78">
        <v>15887.712027150001</v>
      </c>
      <c r="S96" s="79">
        <v>1.03E-2</v>
      </c>
      <c r="T96" s="79">
        <v>6.4000000000000003E-3</v>
      </c>
      <c r="U96" s="79">
        <v>1E-3</v>
      </c>
    </row>
    <row r="97" spans="2:21">
      <c r="B97" t="s">
        <v>630</v>
      </c>
      <c r="C97" t="s">
        <v>631</v>
      </c>
      <c r="D97" t="s">
        <v>103</v>
      </c>
      <c r="E97" t="s">
        <v>126</v>
      </c>
      <c r="F97" t="s">
        <v>629</v>
      </c>
      <c r="G97" t="s">
        <v>467</v>
      </c>
      <c r="H97" t="s">
        <v>603</v>
      </c>
      <c r="I97" t="s">
        <v>211</v>
      </c>
      <c r="J97" t="s">
        <v>269</v>
      </c>
      <c r="K97" s="78">
        <v>5.79</v>
      </c>
      <c r="L97" t="s">
        <v>105</v>
      </c>
      <c r="M97" s="79">
        <v>2.7799999999999998E-2</v>
      </c>
      <c r="N97" s="79">
        <v>9.1999999999999998E-3</v>
      </c>
      <c r="O97" s="78">
        <v>21471445</v>
      </c>
      <c r="P97" s="78">
        <v>111.05</v>
      </c>
      <c r="Q97" s="78">
        <v>0</v>
      </c>
      <c r="R97" s="78">
        <v>23844.039672499999</v>
      </c>
      <c r="S97" s="79">
        <v>1.1900000000000001E-2</v>
      </c>
      <c r="T97" s="79">
        <v>9.5999999999999992E-3</v>
      </c>
      <c r="U97" s="79">
        <v>1.6000000000000001E-3</v>
      </c>
    </row>
    <row r="98" spans="2:21">
      <c r="B98" t="s">
        <v>632</v>
      </c>
      <c r="C98" t="s">
        <v>633</v>
      </c>
      <c r="D98" t="s">
        <v>103</v>
      </c>
      <c r="E98" t="s">
        <v>126</v>
      </c>
      <c r="F98" t="s">
        <v>629</v>
      </c>
      <c r="G98" t="s">
        <v>467</v>
      </c>
      <c r="H98" t="s">
        <v>603</v>
      </c>
      <c r="I98" t="s">
        <v>211</v>
      </c>
      <c r="J98" t="s">
        <v>269</v>
      </c>
      <c r="K98" s="78">
        <v>5.5</v>
      </c>
      <c r="L98" t="s">
        <v>105</v>
      </c>
      <c r="M98" s="79">
        <v>0.04</v>
      </c>
      <c r="N98" s="79">
        <v>1.1299999999999999E-2</v>
      </c>
      <c r="O98" s="78">
        <v>823884</v>
      </c>
      <c r="P98" s="78">
        <v>117.19</v>
      </c>
      <c r="Q98" s="78">
        <v>0</v>
      </c>
      <c r="R98" s="78">
        <v>965.50965959999996</v>
      </c>
      <c r="S98" s="79">
        <v>2.9999999999999997E-4</v>
      </c>
      <c r="T98" s="79">
        <v>4.0000000000000002E-4</v>
      </c>
      <c r="U98" s="79">
        <v>1E-4</v>
      </c>
    </row>
    <row r="99" spans="2:21">
      <c r="B99" t="s">
        <v>634</v>
      </c>
      <c r="C99" t="s">
        <v>635</v>
      </c>
      <c r="D99" t="s">
        <v>103</v>
      </c>
      <c r="E99" t="s">
        <v>126</v>
      </c>
      <c r="F99" t="s">
        <v>461</v>
      </c>
      <c r="G99" t="s">
        <v>400</v>
      </c>
      <c r="H99" t="s">
        <v>603</v>
      </c>
      <c r="I99" t="s">
        <v>211</v>
      </c>
      <c r="J99" t="s">
        <v>636</v>
      </c>
      <c r="K99" s="78">
        <v>0.3</v>
      </c>
      <c r="L99" t="s">
        <v>105</v>
      </c>
      <c r="M99" s="79">
        <v>6.4000000000000001E-2</v>
      </c>
      <c r="N99" s="79">
        <v>1.2200000000000001E-2</v>
      </c>
      <c r="O99" s="78">
        <v>10302565</v>
      </c>
      <c r="P99" s="78">
        <v>117.17</v>
      </c>
      <c r="Q99" s="78">
        <v>0</v>
      </c>
      <c r="R99" s="78">
        <v>12071.5154105</v>
      </c>
      <c r="S99" s="79">
        <v>8.2000000000000007E-3</v>
      </c>
      <c r="T99" s="79">
        <v>4.7999999999999996E-3</v>
      </c>
      <c r="U99" s="79">
        <v>8.0000000000000004E-4</v>
      </c>
    </row>
    <row r="100" spans="2:21">
      <c r="B100" t="s">
        <v>637</v>
      </c>
      <c r="C100" t="s">
        <v>638</v>
      </c>
      <c r="D100" t="s">
        <v>103</v>
      </c>
      <c r="E100" t="s">
        <v>126</v>
      </c>
      <c r="F100" t="s">
        <v>639</v>
      </c>
      <c r="G100" t="s">
        <v>533</v>
      </c>
      <c r="H100" t="s">
        <v>589</v>
      </c>
      <c r="I100" t="s">
        <v>153</v>
      </c>
      <c r="J100" t="s">
        <v>408</v>
      </c>
      <c r="K100" s="78">
        <v>2.2000000000000002</v>
      </c>
      <c r="L100" t="s">
        <v>105</v>
      </c>
      <c r="M100" s="79">
        <v>2.5499999999999998E-2</v>
      </c>
      <c r="N100" s="79">
        <v>-1.4E-3</v>
      </c>
      <c r="O100" s="78">
        <v>3921708.11</v>
      </c>
      <c r="P100" s="78">
        <v>109.08</v>
      </c>
      <c r="Q100" s="78">
        <v>0</v>
      </c>
      <c r="R100" s="78">
        <v>4277.7992063880001</v>
      </c>
      <c r="S100" s="79">
        <v>8.9999999999999993E-3</v>
      </c>
      <c r="T100" s="79">
        <v>1.6999999999999999E-3</v>
      </c>
      <c r="U100" s="79">
        <v>2.9999999999999997E-4</v>
      </c>
    </row>
    <row r="101" spans="2:21">
      <c r="B101" t="s">
        <v>640</v>
      </c>
      <c r="C101" t="s">
        <v>641</v>
      </c>
      <c r="D101" t="s">
        <v>103</v>
      </c>
      <c r="E101" t="s">
        <v>126</v>
      </c>
      <c r="F101" t="s">
        <v>532</v>
      </c>
      <c r="G101" t="s">
        <v>533</v>
      </c>
      <c r="H101" t="s">
        <v>603</v>
      </c>
      <c r="I101" t="s">
        <v>211</v>
      </c>
      <c r="J101" t="s">
        <v>396</v>
      </c>
      <c r="K101" s="78">
        <v>0.42</v>
      </c>
      <c r="L101" t="s">
        <v>105</v>
      </c>
      <c r="M101" s="79">
        <v>3.9E-2</v>
      </c>
      <c r="N101" s="79">
        <v>1.1000000000000001E-3</v>
      </c>
      <c r="O101" s="78">
        <v>1571610</v>
      </c>
      <c r="P101" s="78">
        <v>111.04</v>
      </c>
      <c r="Q101" s="78">
        <v>0</v>
      </c>
      <c r="R101" s="78">
        <v>1745.1157439999999</v>
      </c>
      <c r="S101" s="79">
        <v>7.9000000000000008E-3</v>
      </c>
      <c r="T101" s="79">
        <v>6.9999999999999999E-4</v>
      </c>
      <c r="U101" s="79">
        <v>1E-4</v>
      </c>
    </row>
    <row r="102" spans="2:21">
      <c r="B102" t="s">
        <v>642</v>
      </c>
      <c r="C102" t="s">
        <v>643</v>
      </c>
      <c r="D102" t="s">
        <v>103</v>
      </c>
      <c r="E102" t="s">
        <v>126</v>
      </c>
      <c r="F102" t="s">
        <v>532</v>
      </c>
      <c r="G102" t="s">
        <v>533</v>
      </c>
      <c r="H102" t="s">
        <v>603</v>
      </c>
      <c r="I102" t="s">
        <v>211</v>
      </c>
      <c r="J102" t="s">
        <v>644</v>
      </c>
      <c r="K102" s="78">
        <v>4.12</v>
      </c>
      <c r="L102" t="s">
        <v>105</v>
      </c>
      <c r="M102" s="79">
        <v>3.85E-2</v>
      </c>
      <c r="N102" s="79">
        <v>-1.6999999999999999E-3</v>
      </c>
      <c r="O102" s="78">
        <v>400000</v>
      </c>
      <c r="P102" s="78">
        <v>122.75</v>
      </c>
      <c r="Q102" s="78">
        <v>0</v>
      </c>
      <c r="R102" s="78">
        <v>491</v>
      </c>
      <c r="S102" s="79">
        <v>1.6000000000000001E-3</v>
      </c>
      <c r="T102" s="79">
        <v>2.0000000000000001E-4</v>
      </c>
      <c r="U102" s="79">
        <v>0</v>
      </c>
    </row>
    <row r="103" spans="2:21">
      <c r="B103" t="s">
        <v>645</v>
      </c>
      <c r="C103" t="s">
        <v>646</v>
      </c>
      <c r="D103" t="s">
        <v>103</v>
      </c>
      <c r="E103" t="s">
        <v>126</v>
      </c>
      <c r="F103" t="s">
        <v>647</v>
      </c>
      <c r="G103" t="s">
        <v>400</v>
      </c>
      <c r="H103" t="s">
        <v>603</v>
      </c>
      <c r="I103" t="s">
        <v>211</v>
      </c>
      <c r="J103" t="s">
        <v>648</v>
      </c>
      <c r="K103" s="78">
        <v>5.48</v>
      </c>
      <c r="L103" t="s">
        <v>105</v>
      </c>
      <c r="M103" s="79">
        <v>2E-3</v>
      </c>
      <c r="N103" s="79">
        <v>8.0000000000000004E-4</v>
      </c>
      <c r="O103" s="78">
        <v>3058000</v>
      </c>
      <c r="P103" s="78">
        <v>100.69</v>
      </c>
      <c r="Q103" s="78">
        <v>0</v>
      </c>
      <c r="R103" s="78">
        <v>3079.1001999999999</v>
      </c>
      <c r="S103" s="79">
        <v>7.6E-3</v>
      </c>
      <c r="T103" s="79">
        <v>1.1999999999999999E-3</v>
      </c>
      <c r="U103" s="79">
        <v>2.0000000000000001E-4</v>
      </c>
    </row>
    <row r="104" spans="2:21">
      <c r="B104" t="s">
        <v>649</v>
      </c>
      <c r="C104" t="s">
        <v>650</v>
      </c>
      <c r="D104" t="s">
        <v>103</v>
      </c>
      <c r="E104" t="s">
        <v>126</v>
      </c>
      <c r="F104" t="s">
        <v>647</v>
      </c>
      <c r="G104" t="s">
        <v>400</v>
      </c>
      <c r="H104" t="s">
        <v>603</v>
      </c>
      <c r="I104" t="s">
        <v>211</v>
      </c>
      <c r="J104" t="s">
        <v>648</v>
      </c>
      <c r="K104" s="78">
        <v>3.38</v>
      </c>
      <c r="L104" t="s">
        <v>105</v>
      </c>
      <c r="M104" s="79">
        <v>6.7999999999999996E-3</v>
      </c>
      <c r="N104" s="79">
        <v>-3.8E-3</v>
      </c>
      <c r="O104" s="78">
        <v>5008190</v>
      </c>
      <c r="P104" s="78">
        <v>105.29</v>
      </c>
      <c r="Q104" s="78">
        <v>0</v>
      </c>
      <c r="R104" s="78">
        <v>5273.123251</v>
      </c>
      <c r="S104" s="79">
        <v>9.5999999999999992E-3</v>
      </c>
      <c r="T104" s="79">
        <v>2.0999999999999999E-3</v>
      </c>
      <c r="U104" s="79">
        <v>2.9999999999999997E-4</v>
      </c>
    </row>
    <row r="105" spans="2:21">
      <c r="B105" t="s">
        <v>651</v>
      </c>
      <c r="C105" t="s">
        <v>652</v>
      </c>
      <c r="D105" t="s">
        <v>103</v>
      </c>
      <c r="E105" t="s">
        <v>126</v>
      </c>
      <c r="F105" t="s">
        <v>647</v>
      </c>
      <c r="G105" t="s">
        <v>400</v>
      </c>
      <c r="H105" t="s">
        <v>603</v>
      </c>
      <c r="I105" t="s">
        <v>211</v>
      </c>
      <c r="J105" t="s">
        <v>653</v>
      </c>
      <c r="K105" s="78">
        <v>1.5</v>
      </c>
      <c r="L105" t="s">
        <v>105</v>
      </c>
      <c r="M105" s="79">
        <v>0.02</v>
      </c>
      <c r="N105" s="79">
        <v>-1.9E-3</v>
      </c>
      <c r="O105" s="78">
        <v>2075927.7</v>
      </c>
      <c r="P105" s="78">
        <v>105.78</v>
      </c>
      <c r="Q105" s="78">
        <v>1126.7556400000001</v>
      </c>
      <c r="R105" s="78">
        <v>3322.6719610599998</v>
      </c>
      <c r="S105" s="79">
        <v>7.3000000000000001E-3</v>
      </c>
      <c r="T105" s="79">
        <v>1.2999999999999999E-3</v>
      </c>
      <c r="U105" s="79">
        <v>2.0000000000000001E-4</v>
      </c>
    </row>
    <row r="106" spans="2:21">
      <c r="B106" t="s">
        <v>654</v>
      </c>
      <c r="C106" t="s">
        <v>655</v>
      </c>
      <c r="D106" t="s">
        <v>103</v>
      </c>
      <c r="E106" t="s">
        <v>126</v>
      </c>
      <c r="F106" t="s">
        <v>549</v>
      </c>
      <c r="G106" t="s">
        <v>533</v>
      </c>
      <c r="H106" t="s">
        <v>603</v>
      </c>
      <c r="I106" t="s">
        <v>211</v>
      </c>
      <c r="J106" t="s">
        <v>269</v>
      </c>
      <c r="K106" s="78">
        <v>1.54</v>
      </c>
      <c r="L106" t="s">
        <v>105</v>
      </c>
      <c r="M106" s="79">
        <v>3.7499999999999999E-2</v>
      </c>
      <c r="N106" s="79">
        <v>-5.4000000000000003E-3</v>
      </c>
      <c r="O106" s="78">
        <v>2031</v>
      </c>
      <c r="P106" s="78">
        <v>116.86</v>
      </c>
      <c r="Q106" s="78">
        <v>0</v>
      </c>
      <c r="R106" s="78">
        <v>2.3734266000000002</v>
      </c>
      <c r="S106" s="79">
        <v>0</v>
      </c>
      <c r="T106" s="79">
        <v>0</v>
      </c>
      <c r="U106" s="79">
        <v>0</v>
      </c>
    </row>
    <row r="107" spans="2:21">
      <c r="B107" t="s">
        <v>656</v>
      </c>
      <c r="C107" t="s">
        <v>657</v>
      </c>
      <c r="D107" t="s">
        <v>103</v>
      </c>
      <c r="E107" t="s">
        <v>126</v>
      </c>
      <c r="F107" t="s">
        <v>549</v>
      </c>
      <c r="G107" t="s">
        <v>533</v>
      </c>
      <c r="H107" t="s">
        <v>589</v>
      </c>
      <c r="I107" t="s">
        <v>153</v>
      </c>
      <c r="J107" t="s">
        <v>658</v>
      </c>
      <c r="K107" s="78">
        <v>5.23</v>
      </c>
      <c r="L107" t="s">
        <v>105</v>
      </c>
      <c r="M107" s="79">
        <v>2.4799999999999999E-2</v>
      </c>
      <c r="N107" s="79">
        <v>2.0999999999999999E-3</v>
      </c>
      <c r="O107" s="78">
        <v>800001.3</v>
      </c>
      <c r="P107" s="78">
        <v>114.51</v>
      </c>
      <c r="Q107" s="78">
        <v>0</v>
      </c>
      <c r="R107" s="78">
        <v>916.08148862999997</v>
      </c>
      <c r="S107" s="79">
        <v>1.9E-3</v>
      </c>
      <c r="T107" s="79">
        <v>4.0000000000000002E-4</v>
      </c>
      <c r="U107" s="79">
        <v>1E-4</v>
      </c>
    </row>
    <row r="108" spans="2:21">
      <c r="B108" t="s">
        <v>659</v>
      </c>
      <c r="C108" t="s">
        <v>660</v>
      </c>
      <c r="D108" t="s">
        <v>103</v>
      </c>
      <c r="E108" t="s">
        <v>126</v>
      </c>
      <c r="F108" t="s">
        <v>549</v>
      </c>
      <c r="G108" t="s">
        <v>533</v>
      </c>
      <c r="H108" t="s">
        <v>603</v>
      </c>
      <c r="I108" t="s">
        <v>211</v>
      </c>
      <c r="J108" t="s">
        <v>661</v>
      </c>
      <c r="K108" s="78">
        <v>3.85</v>
      </c>
      <c r="L108" t="s">
        <v>105</v>
      </c>
      <c r="M108" s="79">
        <v>2.3199999999999998E-2</v>
      </c>
      <c r="N108" s="79">
        <v>-8.9999999999999998E-4</v>
      </c>
      <c r="O108" s="78">
        <v>237042</v>
      </c>
      <c r="P108" s="78">
        <v>110.4</v>
      </c>
      <c r="Q108" s="78">
        <v>0</v>
      </c>
      <c r="R108" s="78">
        <v>261.694368</v>
      </c>
      <c r="S108" s="79">
        <v>5.9999999999999995E-4</v>
      </c>
      <c r="T108" s="79">
        <v>1E-4</v>
      </c>
      <c r="U108" s="79">
        <v>0</v>
      </c>
    </row>
    <row r="109" spans="2:21">
      <c r="B109" t="s">
        <v>662</v>
      </c>
      <c r="C109" t="s">
        <v>663</v>
      </c>
      <c r="D109" t="s">
        <v>103</v>
      </c>
      <c r="E109" t="s">
        <v>126</v>
      </c>
      <c r="F109" t="s">
        <v>664</v>
      </c>
      <c r="G109" t="s">
        <v>467</v>
      </c>
      <c r="H109" t="s">
        <v>603</v>
      </c>
      <c r="I109" t="s">
        <v>211</v>
      </c>
      <c r="J109" t="s">
        <v>269</v>
      </c>
      <c r="K109" s="78">
        <v>3.83</v>
      </c>
      <c r="L109" t="s">
        <v>105</v>
      </c>
      <c r="M109" s="79">
        <v>2.8500000000000001E-2</v>
      </c>
      <c r="N109" s="79">
        <v>-2.0999999999999999E-3</v>
      </c>
      <c r="O109" s="78">
        <v>18084</v>
      </c>
      <c r="P109" s="78">
        <v>115.33</v>
      </c>
      <c r="Q109" s="78">
        <v>0</v>
      </c>
      <c r="R109" s="78">
        <v>20.856277200000001</v>
      </c>
      <c r="S109" s="79">
        <v>0</v>
      </c>
      <c r="T109" s="79">
        <v>0</v>
      </c>
      <c r="U109" s="79">
        <v>0</v>
      </c>
    </row>
    <row r="110" spans="2:21">
      <c r="B110" t="s">
        <v>665</v>
      </c>
      <c r="C110" t="s">
        <v>666</v>
      </c>
      <c r="D110" t="s">
        <v>103</v>
      </c>
      <c r="E110" t="s">
        <v>126</v>
      </c>
      <c r="F110" t="s">
        <v>664</v>
      </c>
      <c r="G110" t="s">
        <v>467</v>
      </c>
      <c r="H110" t="s">
        <v>603</v>
      </c>
      <c r="I110" t="s">
        <v>211</v>
      </c>
      <c r="J110" t="s">
        <v>667</v>
      </c>
      <c r="K110" s="78">
        <v>5.78</v>
      </c>
      <c r="L110" t="s">
        <v>105</v>
      </c>
      <c r="M110" s="79">
        <v>2.5999999999999999E-2</v>
      </c>
      <c r="N110" s="79">
        <v>2.0999999999999999E-3</v>
      </c>
      <c r="O110" s="78">
        <v>4489581.78</v>
      </c>
      <c r="P110" s="78">
        <v>116.97</v>
      </c>
      <c r="Q110" s="78">
        <v>0</v>
      </c>
      <c r="R110" s="78">
        <v>5251.4638080659997</v>
      </c>
      <c r="S110" s="79">
        <v>1.2E-2</v>
      </c>
      <c r="T110" s="79">
        <v>2.0999999999999999E-3</v>
      </c>
      <c r="U110" s="79">
        <v>2.9999999999999997E-4</v>
      </c>
    </row>
    <row r="111" spans="2:21">
      <c r="B111" t="s">
        <v>668</v>
      </c>
      <c r="C111" t="s">
        <v>669</v>
      </c>
      <c r="D111" t="s">
        <v>103</v>
      </c>
      <c r="E111" t="s">
        <v>126</v>
      </c>
      <c r="F111" t="s">
        <v>670</v>
      </c>
      <c r="G111" t="s">
        <v>400</v>
      </c>
      <c r="H111" t="s">
        <v>603</v>
      </c>
      <c r="I111" t="s">
        <v>211</v>
      </c>
      <c r="J111" t="s">
        <v>671</v>
      </c>
      <c r="K111" s="78">
        <v>1.93</v>
      </c>
      <c r="L111" t="s">
        <v>105</v>
      </c>
      <c r="M111" s="79">
        <v>4.4999999999999998E-2</v>
      </c>
      <c r="N111" s="79">
        <v>1E-4</v>
      </c>
      <c r="O111" s="78">
        <v>5540672</v>
      </c>
      <c r="P111" s="78">
        <v>132.18</v>
      </c>
      <c r="Q111" s="78">
        <v>75.607680000000002</v>
      </c>
      <c r="R111" s="78">
        <v>7399.2679295999997</v>
      </c>
      <c r="S111" s="79">
        <v>3.3E-3</v>
      </c>
      <c r="T111" s="79">
        <v>3.0000000000000001E-3</v>
      </c>
      <c r="U111" s="79">
        <v>5.0000000000000001E-4</v>
      </c>
    </row>
    <row r="112" spans="2:21">
      <c r="B112" t="s">
        <v>672</v>
      </c>
      <c r="C112" t="s">
        <v>673</v>
      </c>
      <c r="D112" t="s">
        <v>103</v>
      </c>
      <c r="E112" t="s">
        <v>126</v>
      </c>
      <c r="F112" t="s">
        <v>555</v>
      </c>
      <c r="G112" t="s">
        <v>467</v>
      </c>
      <c r="H112" t="s">
        <v>603</v>
      </c>
      <c r="I112" t="s">
        <v>211</v>
      </c>
      <c r="J112" t="s">
        <v>674</v>
      </c>
      <c r="K112" s="78">
        <v>2.2000000000000002</v>
      </c>
      <c r="L112" t="s">
        <v>105</v>
      </c>
      <c r="M112" s="79">
        <v>4.9000000000000002E-2</v>
      </c>
      <c r="N112" s="79">
        <v>-1.2999999999999999E-3</v>
      </c>
      <c r="O112" s="78">
        <v>7831167.4500000002</v>
      </c>
      <c r="P112" s="78">
        <v>116.71</v>
      </c>
      <c r="Q112" s="78">
        <v>0</v>
      </c>
      <c r="R112" s="78">
        <v>9139.7555308949995</v>
      </c>
      <c r="S112" s="79">
        <v>1.47E-2</v>
      </c>
      <c r="T112" s="79">
        <v>3.7000000000000002E-3</v>
      </c>
      <c r="U112" s="79">
        <v>5.9999999999999995E-4</v>
      </c>
    </row>
    <row r="113" spans="2:21">
      <c r="B113" t="s">
        <v>675</v>
      </c>
      <c r="C113" t="s">
        <v>676</v>
      </c>
      <c r="D113" t="s">
        <v>103</v>
      </c>
      <c r="E113" t="s">
        <v>126</v>
      </c>
      <c r="F113" t="s">
        <v>555</v>
      </c>
      <c r="G113" t="s">
        <v>467</v>
      </c>
      <c r="H113" t="s">
        <v>603</v>
      </c>
      <c r="I113" t="s">
        <v>211</v>
      </c>
      <c r="J113" t="s">
        <v>433</v>
      </c>
      <c r="K113" s="78">
        <v>1.86</v>
      </c>
      <c r="L113" t="s">
        <v>105</v>
      </c>
      <c r="M113" s="79">
        <v>5.8500000000000003E-2</v>
      </c>
      <c r="N113" s="79">
        <v>-1.2999999999999999E-3</v>
      </c>
      <c r="O113" s="78">
        <v>5701545.5</v>
      </c>
      <c r="P113" s="78">
        <v>122</v>
      </c>
      <c r="Q113" s="78">
        <v>0</v>
      </c>
      <c r="R113" s="78">
        <v>6955.8855100000001</v>
      </c>
      <c r="S113" s="79">
        <v>6.8999999999999999E-3</v>
      </c>
      <c r="T113" s="79">
        <v>2.8E-3</v>
      </c>
      <c r="U113" s="79">
        <v>5.0000000000000001E-4</v>
      </c>
    </row>
    <row r="114" spans="2:21">
      <c r="B114" t="s">
        <v>677</v>
      </c>
      <c r="C114" t="s">
        <v>678</v>
      </c>
      <c r="D114" t="s">
        <v>103</v>
      </c>
      <c r="E114" t="s">
        <v>126</v>
      </c>
      <c r="F114" t="s">
        <v>555</v>
      </c>
      <c r="G114" t="s">
        <v>467</v>
      </c>
      <c r="H114" t="s">
        <v>603</v>
      </c>
      <c r="I114" t="s">
        <v>211</v>
      </c>
      <c r="J114" t="s">
        <v>269</v>
      </c>
      <c r="K114" s="78">
        <v>4.9800000000000004</v>
      </c>
      <c r="L114" t="s">
        <v>105</v>
      </c>
      <c r="M114" s="79">
        <v>2.3E-2</v>
      </c>
      <c r="N114" s="79">
        <v>6.0000000000000001E-3</v>
      </c>
      <c r="O114" s="78">
        <v>926331.4</v>
      </c>
      <c r="P114" s="78">
        <v>111.08</v>
      </c>
      <c r="Q114" s="78">
        <v>21.376290000000001</v>
      </c>
      <c r="R114" s="78">
        <v>1050.3452091199999</v>
      </c>
      <c r="S114" s="79">
        <v>6.9999999999999999E-4</v>
      </c>
      <c r="T114" s="79">
        <v>4.0000000000000002E-4</v>
      </c>
      <c r="U114" s="79">
        <v>1E-4</v>
      </c>
    </row>
    <row r="115" spans="2:21">
      <c r="B115" t="s">
        <v>679</v>
      </c>
      <c r="C115" t="s">
        <v>680</v>
      </c>
      <c r="D115" t="s">
        <v>103</v>
      </c>
      <c r="E115" t="s">
        <v>126</v>
      </c>
      <c r="F115" t="s">
        <v>681</v>
      </c>
      <c r="G115" t="s">
        <v>533</v>
      </c>
      <c r="H115" t="s">
        <v>589</v>
      </c>
      <c r="I115" t="s">
        <v>153</v>
      </c>
      <c r="J115" t="s">
        <v>682</v>
      </c>
      <c r="K115" s="78">
        <v>1.48</v>
      </c>
      <c r="L115" t="s">
        <v>105</v>
      </c>
      <c r="M115" s="79">
        <v>4.0500000000000001E-2</v>
      </c>
      <c r="N115" s="79">
        <v>-1.1999999999999999E-3</v>
      </c>
      <c r="O115" s="78">
        <v>408213.14</v>
      </c>
      <c r="P115" s="78">
        <v>131.25</v>
      </c>
      <c r="Q115" s="78">
        <v>0</v>
      </c>
      <c r="R115" s="78">
        <v>535.77974625000002</v>
      </c>
      <c r="S115" s="79">
        <v>3.7000000000000002E-3</v>
      </c>
      <c r="T115" s="79">
        <v>2.0000000000000001E-4</v>
      </c>
      <c r="U115" s="79">
        <v>0</v>
      </c>
    </row>
    <row r="116" spans="2:21">
      <c r="B116" t="s">
        <v>683</v>
      </c>
      <c r="C116" t="s">
        <v>684</v>
      </c>
      <c r="D116" t="s">
        <v>103</v>
      </c>
      <c r="E116" t="s">
        <v>126</v>
      </c>
      <c r="F116" t="s">
        <v>685</v>
      </c>
      <c r="G116" t="s">
        <v>467</v>
      </c>
      <c r="H116" t="s">
        <v>589</v>
      </c>
      <c r="I116" t="s">
        <v>153</v>
      </c>
      <c r="J116" t="s">
        <v>686</v>
      </c>
      <c r="K116" s="78">
        <v>3.15</v>
      </c>
      <c r="L116" t="s">
        <v>105</v>
      </c>
      <c r="M116" s="79">
        <v>2.75E-2</v>
      </c>
      <c r="N116" s="79">
        <v>-3.0999999999999999E-3</v>
      </c>
      <c r="O116" s="78">
        <v>2461136.5499999998</v>
      </c>
      <c r="P116" s="78">
        <v>111.71</v>
      </c>
      <c r="Q116" s="78">
        <v>63.353999999999999</v>
      </c>
      <c r="R116" s="78">
        <v>2812.689640005</v>
      </c>
      <c r="S116" s="79">
        <v>5.5999999999999999E-3</v>
      </c>
      <c r="T116" s="79">
        <v>1.1000000000000001E-3</v>
      </c>
      <c r="U116" s="79">
        <v>2.0000000000000001E-4</v>
      </c>
    </row>
    <row r="117" spans="2:21">
      <c r="B117" t="s">
        <v>687</v>
      </c>
      <c r="C117" t="s">
        <v>688</v>
      </c>
      <c r="D117" t="s">
        <v>103</v>
      </c>
      <c r="E117" t="s">
        <v>126</v>
      </c>
      <c r="F117" t="s">
        <v>685</v>
      </c>
      <c r="G117" t="s">
        <v>467</v>
      </c>
      <c r="H117" t="s">
        <v>589</v>
      </c>
      <c r="I117" t="s">
        <v>153</v>
      </c>
      <c r="J117" t="s">
        <v>458</v>
      </c>
      <c r="K117" s="78">
        <v>0.98</v>
      </c>
      <c r="L117" t="s">
        <v>105</v>
      </c>
      <c r="M117" s="79">
        <v>2.75E-2</v>
      </c>
      <c r="N117" s="79">
        <v>-6.9999999999999999E-4</v>
      </c>
      <c r="O117" s="78">
        <v>1194904.1100000001</v>
      </c>
      <c r="P117" s="78">
        <v>105.95</v>
      </c>
      <c r="Q117" s="78">
        <v>32.871420000000001</v>
      </c>
      <c r="R117" s="78">
        <v>1298.8723245450001</v>
      </c>
      <c r="S117" s="79">
        <v>6.4000000000000003E-3</v>
      </c>
      <c r="T117" s="79">
        <v>5.0000000000000001E-4</v>
      </c>
      <c r="U117" s="79">
        <v>1E-4</v>
      </c>
    </row>
    <row r="118" spans="2:21">
      <c r="B118" t="s">
        <v>689</v>
      </c>
      <c r="C118" t="s">
        <v>690</v>
      </c>
      <c r="D118" t="s">
        <v>103</v>
      </c>
      <c r="E118" t="s">
        <v>126</v>
      </c>
      <c r="F118" t="s">
        <v>685</v>
      </c>
      <c r="G118" t="s">
        <v>467</v>
      </c>
      <c r="H118" t="s">
        <v>589</v>
      </c>
      <c r="I118" t="s">
        <v>153</v>
      </c>
      <c r="J118" t="s">
        <v>269</v>
      </c>
      <c r="K118" s="78">
        <v>7.27</v>
      </c>
      <c r="L118" t="s">
        <v>105</v>
      </c>
      <c r="M118" s="79">
        <v>1.9599999999999999E-2</v>
      </c>
      <c r="N118" s="79">
        <v>5.5999999999999999E-3</v>
      </c>
      <c r="O118" s="78">
        <v>15723489.82</v>
      </c>
      <c r="P118" s="78">
        <v>112.38</v>
      </c>
      <c r="Q118" s="78">
        <v>0</v>
      </c>
      <c r="R118" s="78">
        <v>17670.057859715998</v>
      </c>
      <c r="S118" s="79">
        <v>1.5900000000000001E-2</v>
      </c>
      <c r="T118" s="79">
        <v>7.1000000000000004E-3</v>
      </c>
      <c r="U118" s="79">
        <v>1.1999999999999999E-3</v>
      </c>
    </row>
    <row r="119" spans="2:21">
      <c r="B119" t="s">
        <v>691</v>
      </c>
      <c r="C119" t="s">
        <v>692</v>
      </c>
      <c r="D119" t="s">
        <v>103</v>
      </c>
      <c r="E119" t="s">
        <v>126</v>
      </c>
      <c r="F119" t="s">
        <v>446</v>
      </c>
      <c r="G119" t="s">
        <v>400</v>
      </c>
      <c r="H119" t="s">
        <v>589</v>
      </c>
      <c r="I119" t="s">
        <v>153</v>
      </c>
      <c r="J119" t="s">
        <v>693</v>
      </c>
      <c r="K119" s="78">
        <v>3.33</v>
      </c>
      <c r="L119" t="s">
        <v>105</v>
      </c>
      <c r="M119" s="79">
        <v>1.4200000000000001E-2</v>
      </c>
      <c r="N119" s="79">
        <v>-0.96130000000000004</v>
      </c>
      <c r="O119" s="78">
        <v>401</v>
      </c>
      <c r="P119" s="78">
        <v>5225000</v>
      </c>
      <c r="Q119" s="78">
        <v>0</v>
      </c>
      <c r="R119" s="78">
        <v>20952.25</v>
      </c>
      <c r="S119" s="79">
        <v>0</v>
      </c>
      <c r="T119" s="79">
        <v>8.3999999999999995E-3</v>
      </c>
      <c r="U119" s="79">
        <v>1.4E-3</v>
      </c>
    </row>
    <row r="120" spans="2:21">
      <c r="B120" t="s">
        <v>694</v>
      </c>
      <c r="C120" t="s">
        <v>695</v>
      </c>
      <c r="D120" t="s">
        <v>103</v>
      </c>
      <c r="E120" t="s">
        <v>126</v>
      </c>
      <c r="F120" t="s">
        <v>696</v>
      </c>
      <c r="G120" t="s">
        <v>538</v>
      </c>
      <c r="H120" t="s">
        <v>603</v>
      </c>
      <c r="I120" t="s">
        <v>211</v>
      </c>
      <c r="J120" t="s">
        <v>269</v>
      </c>
      <c r="K120" s="78">
        <v>5.81</v>
      </c>
      <c r="L120" t="s">
        <v>105</v>
      </c>
      <c r="M120" s="79">
        <v>1.23E-2</v>
      </c>
      <c r="N120" s="79">
        <v>2.8999999999999998E-3</v>
      </c>
      <c r="O120" s="78">
        <v>9502881</v>
      </c>
      <c r="P120" s="78">
        <v>106.86</v>
      </c>
      <c r="Q120" s="78">
        <v>0</v>
      </c>
      <c r="R120" s="78">
        <v>10154.7786366</v>
      </c>
      <c r="S120" s="79">
        <v>6.4999999999999997E-3</v>
      </c>
      <c r="T120" s="79">
        <v>4.1000000000000003E-3</v>
      </c>
      <c r="U120" s="79">
        <v>6.9999999999999999E-4</v>
      </c>
    </row>
    <row r="121" spans="2:21">
      <c r="B121" t="s">
        <v>697</v>
      </c>
      <c r="C121" t="s">
        <v>698</v>
      </c>
      <c r="D121" t="s">
        <v>103</v>
      </c>
      <c r="E121" t="s">
        <v>126</v>
      </c>
      <c r="F121" t="s">
        <v>696</v>
      </c>
      <c r="G121" t="s">
        <v>538</v>
      </c>
      <c r="H121" t="s">
        <v>603</v>
      </c>
      <c r="I121" t="s">
        <v>211</v>
      </c>
      <c r="J121" t="s">
        <v>622</v>
      </c>
      <c r="K121" s="78">
        <v>4.7699999999999996</v>
      </c>
      <c r="L121" t="s">
        <v>105</v>
      </c>
      <c r="M121" s="79">
        <v>1.9400000000000001E-2</v>
      </c>
      <c r="N121" s="79">
        <v>1.1000000000000001E-3</v>
      </c>
      <c r="O121" s="78">
        <v>677808.27</v>
      </c>
      <c r="P121" s="78">
        <v>110.68</v>
      </c>
      <c r="Q121" s="78">
        <v>1.0000000000000001E-5</v>
      </c>
      <c r="R121" s="78">
        <v>750.19820323600004</v>
      </c>
      <c r="S121" s="79">
        <v>1.2999999999999999E-3</v>
      </c>
      <c r="T121" s="79">
        <v>2.9999999999999997E-4</v>
      </c>
      <c r="U121" s="79">
        <v>0</v>
      </c>
    </row>
    <row r="122" spans="2:21">
      <c r="B122" t="s">
        <v>699</v>
      </c>
      <c r="C122" t="s">
        <v>700</v>
      </c>
      <c r="D122" t="s">
        <v>103</v>
      </c>
      <c r="E122" t="s">
        <v>126</v>
      </c>
      <c r="F122" t="s">
        <v>701</v>
      </c>
      <c r="G122" t="s">
        <v>467</v>
      </c>
      <c r="H122" t="s">
        <v>603</v>
      </c>
      <c r="I122" t="s">
        <v>211</v>
      </c>
      <c r="J122" t="s">
        <v>702</v>
      </c>
      <c r="K122" s="78">
        <v>6.16</v>
      </c>
      <c r="L122" t="s">
        <v>105</v>
      </c>
      <c r="M122" s="79">
        <v>1.4200000000000001E-2</v>
      </c>
      <c r="N122" s="79">
        <v>4.7000000000000002E-3</v>
      </c>
      <c r="O122" s="78">
        <v>2737340</v>
      </c>
      <c r="P122" s="78">
        <v>106.35</v>
      </c>
      <c r="Q122" s="78">
        <v>0</v>
      </c>
      <c r="R122" s="78">
        <v>2911.1610900000001</v>
      </c>
      <c r="S122" s="79">
        <v>5.7999999999999996E-3</v>
      </c>
      <c r="T122" s="79">
        <v>1.1999999999999999E-3</v>
      </c>
      <c r="U122" s="79">
        <v>2.0000000000000001E-4</v>
      </c>
    </row>
    <row r="123" spans="2:21">
      <c r="B123" t="s">
        <v>703</v>
      </c>
      <c r="C123" t="s">
        <v>704</v>
      </c>
      <c r="D123" t="s">
        <v>103</v>
      </c>
      <c r="E123" t="s">
        <v>126</v>
      </c>
      <c r="F123" t="s">
        <v>705</v>
      </c>
      <c r="G123" t="s">
        <v>130</v>
      </c>
      <c r="H123" t="s">
        <v>603</v>
      </c>
      <c r="I123" t="s">
        <v>211</v>
      </c>
      <c r="J123" t="s">
        <v>706</v>
      </c>
      <c r="K123" s="78">
        <v>1.76</v>
      </c>
      <c r="L123" t="s">
        <v>105</v>
      </c>
      <c r="M123" s="79">
        <v>2.1499999999999998E-2</v>
      </c>
      <c r="N123" s="79">
        <v>1.6000000000000001E-3</v>
      </c>
      <c r="O123" s="78">
        <v>232702.09</v>
      </c>
      <c r="P123" s="78">
        <v>104.71</v>
      </c>
      <c r="Q123" s="78">
        <v>19.476970000000001</v>
      </c>
      <c r="R123" s="78">
        <v>263.139328439</v>
      </c>
      <c r="S123" s="79">
        <v>2.9999999999999997E-4</v>
      </c>
      <c r="T123" s="79">
        <v>1E-4</v>
      </c>
      <c r="U123" s="79">
        <v>0</v>
      </c>
    </row>
    <row r="124" spans="2:21">
      <c r="B124" t="s">
        <v>707</v>
      </c>
      <c r="C124" t="s">
        <v>708</v>
      </c>
      <c r="D124" t="s">
        <v>103</v>
      </c>
      <c r="E124" t="s">
        <v>126</v>
      </c>
      <c r="F124" t="s">
        <v>705</v>
      </c>
      <c r="G124" t="s">
        <v>130</v>
      </c>
      <c r="H124" t="s">
        <v>603</v>
      </c>
      <c r="I124" t="s">
        <v>211</v>
      </c>
      <c r="J124" t="s">
        <v>269</v>
      </c>
      <c r="K124" s="78">
        <v>3.28</v>
      </c>
      <c r="L124" t="s">
        <v>105</v>
      </c>
      <c r="M124" s="79">
        <v>1.7999999999999999E-2</v>
      </c>
      <c r="N124" s="79">
        <v>3.2000000000000002E-3</v>
      </c>
      <c r="O124" s="78">
        <v>1984517.44</v>
      </c>
      <c r="P124" s="78">
        <v>106.11</v>
      </c>
      <c r="Q124" s="78">
        <v>0</v>
      </c>
      <c r="R124" s="78">
        <v>2105.7714555839998</v>
      </c>
      <c r="S124" s="79">
        <v>2.7000000000000001E-3</v>
      </c>
      <c r="T124" s="79">
        <v>8.0000000000000004E-4</v>
      </c>
      <c r="U124" s="79">
        <v>1E-4</v>
      </c>
    </row>
    <row r="125" spans="2:21">
      <c r="B125" t="s">
        <v>709</v>
      </c>
      <c r="C125" t="s">
        <v>710</v>
      </c>
      <c r="D125" t="s">
        <v>103</v>
      </c>
      <c r="E125" t="s">
        <v>126</v>
      </c>
      <c r="F125" t="s">
        <v>588</v>
      </c>
      <c r="G125" t="s">
        <v>400</v>
      </c>
      <c r="H125" t="s">
        <v>711</v>
      </c>
      <c r="I125" t="s">
        <v>153</v>
      </c>
      <c r="J125" t="s">
        <v>494</v>
      </c>
      <c r="K125" s="78">
        <v>1</v>
      </c>
      <c r="L125" t="s">
        <v>105</v>
      </c>
      <c r="M125" s="79">
        <v>4.1500000000000002E-2</v>
      </c>
      <c r="N125" s="79">
        <v>-4.5999999999999999E-3</v>
      </c>
      <c r="O125" s="78">
        <v>1977005.61</v>
      </c>
      <c r="P125" s="78">
        <v>111.29</v>
      </c>
      <c r="Q125" s="78">
        <v>0</v>
      </c>
      <c r="R125" s="78">
        <v>2200.2095433690001</v>
      </c>
      <c r="S125" s="79">
        <v>9.9000000000000008E-3</v>
      </c>
      <c r="T125" s="79">
        <v>8.9999999999999998E-4</v>
      </c>
      <c r="U125" s="79">
        <v>1E-4</v>
      </c>
    </row>
    <row r="126" spans="2:21">
      <c r="B126" t="s">
        <v>712</v>
      </c>
      <c r="C126" t="s">
        <v>713</v>
      </c>
      <c r="D126" t="s">
        <v>103</v>
      </c>
      <c r="E126" t="s">
        <v>126</v>
      </c>
      <c r="F126" t="s">
        <v>714</v>
      </c>
      <c r="G126" t="s">
        <v>467</v>
      </c>
      <c r="H126" t="s">
        <v>715</v>
      </c>
      <c r="I126" t="s">
        <v>211</v>
      </c>
      <c r="J126" t="s">
        <v>716</v>
      </c>
      <c r="K126" s="78">
        <v>1.94</v>
      </c>
      <c r="L126" t="s">
        <v>105</v>
      </c>
      <c r="M126" s="79">
        <v>4.0500000000000001E-2</v>
      </c>
      <c r="N126" s="79">
        <v>2.64E-2</v>
      </c>
      <c r="O126" s="78">
        <v>529000</v>
      </c>
      <c r="P126" s="78">
        <v>103.3</v>
      </c>
      <c r="Q126" s="78">
        <v>0</v>
      </c>
      <c r="R126" s="78">
        <v>546.45699999999999</v>
      </c>
      <c r="S126" s="79">
        <v>8.9999999999999998E-4</v>
      </c>
      <c r="T126" s="79">
        <v>2.0000000000000001E-4</v>
      </c>
      <c r="U126" s="79">
        <v>0</v>
      </c>
    </row>
    <row r="127" spans="2:21">
      <c r="B127" t="s">
        <v>717</v>
      </c>
      <c r="C127" t="s">
        <v>718</v>
      </c>
      <c r="D127" t="s">
        <v>103</v>
      </c>
      <c r="E127" t="s">
        <v>126</v>
      </c>
      <c r="F127" t="s">
        <v>714</v>
      </c>
      <c r="G127" t="s">
        <v>467</v>
      </c>
      <c r="H127" t="s">
        <v>715</v>
      </c>
      <c r="I127" t="s">
        <v>211</v>
      </c>
      <c r="J127" t="s">
        <v>719</v>
      </c>
      <c r="K127" s="78">
        <v>4.28</v>
      </c>
      <c r="L127" t="s">
        <v>105</v>
      </c>
      <c r="M127" s="79">
        <v>2.5000000000000001E-2</v>
      </c>
      <c r="N127" s="79">
        <v>2.07E-2</v>
      </c>
      <c r="O127" s="78">
        <v>3100000</v>
      </c>
      <c r="P127" s="78">
        <v>103.74</v>
      </c>
      <c r="Q127" s="78">
        <v>0</v>
      </c>
      <c r="R127" s="78">
        <v>3215.94</v>
      </c>
      <c r="S127" s="79">
        <v>5.7000000000000002E-3</v>
      </c>
      <c r="T127" s="79">
        <v>1.2999999999999999E-3</v>
      </c>
      <c r="U127" s="79">
        <v>2.0000000000000001E-4</v>
      </c>
    </row>
    <row r="128" spans="2:21">
      <c r="B128" t="s">
        <v>720</v>
      </c>
      <c r="C128" t="s">
        <v>721</v>
      </c>
      <c r="D128" t="s">
        <v>103</v>
      </c>
      <c r="E128" t="s">
        <v>126</v>
      </c>
      <c r="F128" t="s">
        <v>722</v>
      </c>
      <c r="G128" t="s">
        <v>130</v>
      </c>
      <c r="H128" t="s">
        <v>715</v>
      </c>
      <c r="I128" t="s">
        <v>211</v>
      </c>
      <c r="J128" t="s">
        <v>648</v>
      </c>
      <c r="K128" s="78">
        <v>2.17</v>
      </c>
      <c r="L128" t="s">
        <v>105</v>
      </c>
      <c r="M128" s="79">
        <v>3.15E-2</v>
      </c>
      <c r="N128" s="79">
        <v>1.6799999999999999E-2</v>
      </c>
      <c r="O128" s="78">
        <v>3872954</v>
      </c>
      <c r="P128" s="78">
        <v>104.2</v>
      </c>
      <c r="Q128" s="78">
        <v>0</v>
      </c>
      <c r="R128" s="78">
        <v>4035.6180680000002</v>
      </c>
      <c r="S128" s="79">
        <v>8.2000000000000007E-3</v>
      </c>
      <c r="T128" s="79">
        <v>1.6000000000000001E-3</v>
      </c>
      <c r="U128" s="79">
        <v>2.9999999999999997E-4</v>
      </c>
    </row>
    <row r="129" spans="2:21">
      <c r="B129" t="s">
        <v>723</v>
      </c>
      <c r="C129" t="s">
        <v>724</v>
      </c>
      <c r="D129" t="s">
        <v>103</v>
      </c>
      <c r="E129" t="s">
        <v>126</v>
      </c>
      <c r="F129" t="s">
        <v>725</v>
      </c>
      <c r="G129" t="s">
        <v>467</v>
      </c>
      <c r="H129" t="s">
        <v>715</v>
      </c>
      <c r="I129" t="s">
        <v>211</v>
      </c>
      <c r="J129" t="s">
        <v>458</v>
      </c>
      <c r="K129" s="78">
        <v>6.49</v>
      </c>
      <c r="L129" t="s">
        <v>105</v>
      </c>
      <c r="M129" s="79">
        <v>1.9400000000000001E-2</v>
      </c>
      <c r="N129" s="79">
        <v>2.8E-3</v>
      </c>
      <c r="O129" s="78">
        <v>7106000</v>
      </c>
      <c r="P129" s="78">
        <v>111.55</v>
      </c>
      <c r="Q129" s="78">
        <v>0</v>
      </c>
      <c r="R129" s="78">
        <v>7926.7430000000004</v>
      </c>
      <c r="S129" s="79">
        <v>2.7300000000000001E-2</v>
      </c>
      <c r="T129" s="79">
        <v>3.2000000000000002E-3</v>
      </c>
      <c r="U129" s="79">
        <v>5.0000000000000001E-4</v>
      </c>
    </row>
    <row r="130" spans="2:21">
      <c r="B130" t="s">
        <v>726</v>
      </c>
      <c r="C130" t="s">
        <v>727</v>
      </c>
      <c r="D130" t="s">
        <v>103</v>
      </c>
      <c r="E130" t="s">
        <v>126</v>
      </c>
      <c r="F130" t="s">
        <v>728</v>
      </c>
      <c r="G130" t="s">
        <v>467</v>
      </c>
      <c r="H130" t="s">
        <v>711</v>
      </c>
      <c r="I130" t="s">
        <v>153</v>
      </c>
      <c r="J130" t="s">
        <v>729</v>
      </c>
      <c r="K130" s="78">
        <v>4.87</v>
      </c>
      <c r="L130" t="s">
        <v>105</v>
      </c>
      <c r="M130" s="79">
        <v>2.5000000000000001E-2</v>
      </c>
      <c r="N130" s="79">
        <v>6.4999999999999997E-3</v>
      </c>
      <c r="O130" s="78">
        <v>1075301</v>
      </c>
      <c r="P130" s="78">
        <v>111.24</v>
      </c>
      <c r="Q130" s="78">
        <v>0</v>
      </c>
      <c r="R130" s="78">
        <v>1196.1648324</v>
      </c>
      <c r="S130" s="79">
        <v>4.7999999999999996E-3</v>
      </c>
      <c r="T130" s="79">
        <v>5.0000000000000001E-4</v>
      </c>
      <c r="U130" s="79">
        <v>1E-4</v>
      </c>
    </row>
    <row r="131" spans="2:21">
      <c r="B131" t="s">
        <v>730</v>
      </c>
      <c r="C131" t="s">
        <v>731</v>
      </c>
      <c r="D131" t="s">
        <v>103</v>
      </c>
      <c r="E131" t="s">
        <v>126</v>
      </c>
      <c r="F131" t="s">
        <v>728</v>
      </c>
      <c r="G131" t="s">
        <v>467</v>
      </c>
      <c r="H131" t="s">
        <v>711</v>
      </c>
      <c r="I131" t="s">
        <v>153</v>
      </c>
      <c r="J131" t="s">
        <v>732</v>
      </c>
      <c r="K131" s="78">
        <v>7.26</v>
      </c>
      <c r="L131" t="s">
        <v>105</v>
      </c>
      <c r="M131" s="79">
        <v>1.9E-2</v>
      </c>
      <c r="N131" s="79">
        <v>1.2200000000000001E-2</v>
      </c>
      <c r="O131" s="78">
        <v>1125487.8700000001</v>
      </c>
      <c r="P131" s="78">
        <v>106.26</v>
      </c>
      <c r="Q131" s="78">
        <v>0</v>
      </c>
      <c r="R131" s="78">
        <v>1195.9434106619999</v>
      </c>
      <c r="S131" s="79">
        <v>4.8999999999999998E-3</v>
      </c>
      <c r="T131" s="79">
        <v>5.0000000000000001E-4</v>
      </c>
      <c r="U131" s="79">
        <v>1E-4</v>
      </c>
    </row>
    <row r="132" spans="2:21">
      <c r="B132" t="s">
        <v>733</v>
      </c>
      <c r="C132" t="s">
        <v>734</v>
      </c>
      <c r="D132" t="s">
        <v>103</v>
      </c>
      <c r="E132" t="s">
        <v>126</v>
      </c>
      <c r="F132" t="s">
        <v>735</v>
      </c>
      <c r="G132" t="s">
        <v>582</v>
      </c>
      <c r="H132" t="s">
        <v>715</v>
      </c>
      <c r="I132" t="s">
        <v>211</v>
      </c>
      <c r="J132" t="s">
        <v>494</v>
      </c>
      <c r="K132" s="78">
        <v>1.83</v>
      </c>
      <c r="L132" t="s">
        <v>105</v>
      </c>
      <c r="M132" s="79">
        <v>2.6499999999999999E-2</v>
      </c>
      <c r="N132" s="79">
        <v>5.4000000000000003E-3</v>
      </c>
      <c r="O132" s="78">
        <v>2885288.67</v>
      </c>
      <c r="P132" s="78">
        <v>105.08</v>
      </c>
      <c r="Q132" s="78">
        <v>0</v>
      </c>
      <c r="R132" s="78">
        <v>3031.8613344360001</v>
      </c>
      <c r="S132" s="79">
        <v>5.1000000000000004E-3</v>
      </c>
      <c r="T132" s="79">
        <v>1.1999999999999999E-3</v>
      </c>
      <c r="U132" s="79">
        <v>2.0000000000000001E-4</v>
      </c>
    </row>
    <row r="133" spans="2:21">
      <c r="B133" t="s">
        <v>736</v>
      </c>
      <c r="C133" t="s">
        <v>737</v>
      </c>
      <c r="D133" t="s">
        <v>103</v>
      </c>
      <c r="E133" t="s">
        <v>126</v>
      </c>
      <c r="F133" t="s">
        <v>735</v>
      </c>
      <c r="G133" t="s">
        <v>582</v>
      </c>
      <c r="H133" t="s">
        <v>715</v>
      </c>
      <c r="I133" t="s">
        <v>211</v>
      </c>
      <c r="J133" t="s">
        <v>738</v>
      </c>
      <c r="K133" s="78">
        <v>3.78</v>
      </c>
      <c r="L133" t="s">
        <v>105</v>
      </c>
      <c r="M133" s="79">
        <v>1.0500000000000001E-2</v>
      </c>
      <c r="N133" s="79">
        <v>6.1999999999999998E-3</v>
      </c>
      <c r="O133" s="78">
        <v>5604454.5</v>
      </c>
      <c r="P133" s="78">
        <v>101.65</v>
      </c>
      <c r="Q133" s="78">
        <v>0</v>
      </c>
      <c r="R133" s="78">
        <v>5696.9279992499996</v>
      </c>
      <c r="S133" s="79">
        <v>2.3099999999999999E-2</v>
      </c>
      <c r="T133" s="79">
        <v>2.3E-3</v>
      </c>
      <c r="U133" s="79">
        <v>4.0000000000000002E-4</v>
      </c>
    </row>
    <row r="134" spans="2:21">
      <c r="B134" t="s">
        <v>739</v>
      </c>
      <c r="C134" t="s">
        <v>740</v>
      </c>
      <c r="D134" t="s">
        <v>103</v>
      </c>
      <c r="E134" t="s">
        <v>126</v>
      </c>
      <c r="F134" t="s">
        <v>741</v>
      </c>
      <c r="G134" t="s">
        <v>467</v>
      </c>
      <c r="H134" t="s">
        <v>715</v>
      </c>
      <c r="I134" t="s">
        <v>211</v>
      </c>
      <c r="J134" t="s">
        <v>742</v>
      </c>
      <c r="K134" s="78">
        <v>4.3499999999999996</v>
      </c>
      <c r="L134" t="s">
        <v>105</v>
      </c>
      <c r="M134" s="79">
        <v>2.3E-2</v>
      </c>
      <c r="N134" s="79">
        <v>3.5000000000000001E-3</v>
      </c>
      <c r="O134" s="78">
        <v>2515900.7999999998</v>
      </c>
      <c r="P134" s="78">
        <v>110.63</v>
      </c>
      <c r="Q134" s="78">
        <v>0</v>
      </c>
      <c r="R134" s="78">
        <v>2783.3410550399999</v>
      </c>
      <c r="S134" s="79">
        <v>2.5000000000000001E-2</v>
      </c>
      <c r="T134" s="79">
        <v>1.1000000000000001E-3</v>
      </c>
      <c r="U134" s="79">
        <v>2.0000000000000001E-4</v>
      </c>
    </row>
    <row r="135" spans="2:21">
      <c r="B135" t="s">
        <v>743</v>
      </c>
      <c r="C135" t="s">
        <v>744</v>
      </c>
      <c r="D135" t="s">
        <v>103</v>
      </c>
      <c r="E135" t="s">
        <v>126</v>
      </c>
      <c r="F135" t="s">
        <v>664</v>
      </c>
      <c r="G135" t="s">
        <v>467</v>
      </c>
      <c r="H135" t="s">
        <v>715</v>
      </c>
      <c r="I135" t="s">
        <v>211</v>
      </c>
      <c r="J135" t="s">
        <v>269</v>
      </c>
      <c r="K135" s="78">
        <v>4.51</v>
      </c>
      <c r="L135" t="s">
        <v>105</v>
      </c>
      <c r="M135" s="79">
        <v>3.6999999999999998E-2</v>
      </c>
      <c r="N135" s="79">
        <v>1.6000000000000001E-3</v>
      </c>
      <c r="O135" s="78">
        <v>16921.830000000002</v>
      </c>
      <c r="P135" s="78">
        <v>116.19</v>
      </c>
      <c r="Q135" s="78">
        <v>0</v>
      </c>
      <c r="R135" s="78">
        <v>19.661474277</v>
      </c>
      <c r="S135" s="79">
        <v>0</v>
      </c>
      <c r="T135" s="79">
        <v>0</v>
      </c>
      <c r="U135" s="79">
        <v>0</v>
      </c>
    </row>
    <row r="136" spans="2:21">
      <c r="B136" t="s">
        <v>745</v>
      </c>
      <c r="C136" t="s">
        <v>746</v>
      </c>
      <c r="D136" t="s">
        <v>103</v>
      </c>
      <c r="E136" t="s">
        <v>126</v>
      </c>
      <c r="F136" t="s">
        <v>664</v>
      </c>
      <c r="G136" t="s">
        <v>467</v>
      </c>
      <c r="H136" t="s">
        <v>711</v>
      </c>
      <c r="I136" t="s">
        <v>153</v>
      </c>
      <c r="J136" t="s">
        <v>747</v>
      </c>
      <c r="K136" s="78">
        <v>5.33</v>
      </c>
      <c r="L136" t="s">
        <v>105</v>
      </c>
      <c r="M136" s="79">
        <v>2.4E-2</v>
      </c>
      <c r="N136" s="79">
        <v>3.3999999999999998E-3</v>
      </c>
      <c r="O136" s="78">
        <v>1622232.07</v>
      </c>
      <c r="P136" s="78">
        <v>113.04</v>
      </c>
      <c r="Q136" s="78">
        <v>0</v>
      </c>
      <c r="R136" s="78">
        <v>1833.7711319279999</v>
      </c>
      <c r="S136" s="79">
        <v>3.3E-3</v>
      </c>
      <c r="T136" s="79">
        <v>6.9999999999999999E-4</v>
      </c>
      <c r="U136" s="79">
        <v>1E-4</v>
      </c>
    </row>
    <row r="137" spans="2:21">
      <c r="B137" t="s">
        <v>748</v>
      </c>
      <c r="C137" t="s">
        <v>749</v>
      </c>
      <c r="D137" t="s">
        <v>103</v>
      </c>
      <c r="E137" t="s">
        <v>126</v>
      </c>
      <c r="F137" t="s">
        <v>750</v>
      </c>
      <c r="G137" t="s">
        <v>467</v>
      </c>
      <c r="H137" t="s">
        <v>715</v>
      </c>
      <c r="I137" t="s">
        <v>211</v>
      </c>
      <c r="J137" t="s">
        <v>269</v>
      </c>
      <c r="K137" s="78">
        <v>0.5</v>
      </c>
      <c r="L137" t="s">
        <v>105</v>
      </c>
      <c r="M137" s="79">
        <v>4.7E-2</v>
      </c>
      <c r="N137" s="79">
        <v>4.1999999999999997E-3</v>
      </c>
      <c r="O137" s="78">
        <v>2836354</v>
      </c>
      <c r="P137" s="78">
        <v>112.36</v>
      </c>
      <c r="Q137" s="78">
        <v>0</v>
      </c>
      <c r="R137" s="78">
        <v>3186.9273543999998</v>
      </c>
      <c r="S137" s="79">
        <v>2.0899999999999998E-2</v>
      </c>
      <c r="T137" s="79">
        <v>1.2999999999999999E-3</v>
      </c>
      <c r="U137" s="79">
        <v>2.0000000000000001E-4</v>
      </c>
    </row>
    <row r="138" spans="2:21">
      <c r="B138" t="s">
        <v>751</v>
      </c>
      <c r="C138" t="s">
        <v>752</v>
      </c>
      <c r="D138" t="s">
        <v>103</v>
      </c>
      <c r="E138" t="s">
        <v>126</v>
      </c>
      <c r="F138" t="s">
        <v>701</v>
      </c>
      <c r="G138" t="s">
        <v>467</v>
      </c>
      <c r="H138" t="s">
        <v>715</v>
      </c>
      <c r="I138" t="s">
        <v>211</v>
      </c>
      <c r="J138" t="s">
        <v>753</v>
      </c>
      <c r="K138" s="78">
        <v>2.4900000000000002</v>
      </c>
      <c r="L138" t="s">
        <v>105</v>
      </c>
      <c r="M138" s="79">
        <v>3.3000000000000002E-2</v>
      </c>
      <c r="N138" s="79">
        <v>4.0000000000000002E-4</v>
      </c>
      <c r="O138" s="78">
        <v>119359.55</v>
      </c>
      <c r="P138" s="78">
        <v>109.06</v>
      </c>
      <c r="Q138" s="78">
        <v>0</v>
      </c>
      <c r="R138" s="78">
        <v>130.17352523</v>
      </c>
      <c r="S138" s="79">
        <v>2.0000000000000001E-4</v>
      </c>
      <c r="T138" s="79">
        <v>1E-4</v>
      </c>
      <c r="U138" s="79">
        <v>0</v>
      </c>
    </row>
    <row r="139" spans="2:21">
      <c r="B139" t="s">
        <v>754</v>
      </c>
      <c r="C139" t="s">
        <v>755</v>
      </c>
      <c r="D139" t="s">
        <v>103</v>
      </c>
      <c r="E139" t="s">
        <v>126</v>
      </c>
      <c r="F139" t="s">
        <v>701</v>
      </c>
      <c r="G139" t="s">
        <v>467</v>
      </c>
      <c r="H139" t="s">
        <v>715</v>
      </c>
      <c r="I139" t="s">
        <v>211</v>
      </c>
      <c r="J139" t="s">
        <v>315</v>
      </c>
      <c r="K139" s="78">
        <v>0.5</v>
      </c>
      <c r="L139" t="s">
        <v>105</v>
      </c>
      <c r="M139" s="79">
        <v>4.4999999999999998E-2</v>
      </c>
      <c r="N139" s="79">
        <v>-6.8999999999999999E-3</v>
      </c>
      <c r="O139" s="78">
        <v>3114784.25</v>
      </c>
      <c r="P139" s="78">
        <v>111.38</v>
      </c>
      <c r="Q139" s="78">
        <v>0</v>
      </c>
      <c r="R139" s="78">
        <v>3469.24669765</v>
      </c>
      <c r="S139" s="79">
        <v>1.7899999999999999E-2</v>
      </c>
      <c r="T139" s="79">
        <v>1.4E-3</v>
      </c>
      <c r="U139" s="79">
        <v>2.0000000000000001E-4</v>
      </c>
    </row>
    <row r="140" spans="2:21">
      <c r="B140" t="s">
        <v>756</v>
      </c>
      <c r="C140" t="s">
        <v>757</v>
      </c>
      <c r="D140" t="s">
        <v>103</v>
      </c>
      <c r="E140" t="s">
        <v>126</v>
      </c>
      <c r="F140" t="s">
        <v>701</v>
      </c>
      <c r="G140" t="s">
        <v>467</v>
      </c>
      <c r="H140" t="s">
        <v>715</v>
      </c>
      <c r="I140" t="s">
        <v>211</v>
      </c>
      <c r="J140" t="s">
        <v>758</v>
      </c>
      <c r="K140" s="78">
        <v>4.57</v>
      </c>
      <c r="L140" t="s">
        <v>105</v>
      </c>
      <c r="M140" s="79">
        <v>2.1499999999999998E-2</v>
      </c>
      <c r="N140" s="79">
        <v>8.6999999999999994E-3</v>
      </c>
      <c r="O140" s="78">
        <v>5249470</v>
      </c>
      <c r="P140" s="78">
        <v>108.24</v>
      </c>
      <c r="Q140" s="78">
        <v>0</v>
      </c>
      <c r="R140" s="78">
        <v>5682.0263279999999</v>
      </c>
      <c r="S140" s="79">
        <v>8.6E-3</v>
      </c>
      <c r="T140" s="79">
        <v>2.3E-3</v>
      </c>
      <c r="U140" s="79">
        <v>4.0000000000000002E-4</v>
      </c>
    </row>
    <row r="141" spans="2:21">
      <c r="B141" t="s">
        <v>759</v>
      </c>
      <c r="C141" t="s">
        <v>760</v>
      </c>
      <c r="D141" t="s">
        <v>103</v>
      </c>
      <c r="E141" t="s">
        <v>126</v>
      </c>
      <c r="F141" t="s">
        <v>705</v>
      </c>
      <c r="G141" t="s">
        <v>130</v>
      </c>
      <c r="H141" t="s">
        <v>711</v>
      </c>
      <c r="I141" t="s">
        <v>153</v>
      </c>
      <c r="J141" t="s">
        <v>761</v>
      </c>
      <c r="K141" s="78">
        <v>0.16</v>
      </c>
      <c r="L141" t="s">
        <v>105</v>
      </c>
      <c r="M141" s="79">
        <v>3.7499999999999999E-2</v>
      </c>
      <c r="N141" s="79">
        <v>3.1300000000000001E-2</v>
      </c>
      <c r="O141" s="78">
        <v>1466062.3</v>
      </c>
      <c r="P141" s="78">
        <v>102.63</v>
      </c>
      <c r="Q141" s="78">
        <v>0</v>
      </c>
      <c r="R141" s="78">
        <v>1504.6197384899999</v>
      </c>
      <c r="S141" s="79">
        <v>3.44E-2</v>
      </c>
      <c r="T141" s="79">
        <v>5.9999999999999995E-4</v>
      </c>
      <c r="U141" s="79">
        <v>1E-4</v>
      </c>
    </row>
    <row r="142" spans="2:21">
      <c r="B142" t="s">
        <v>762</v>
      </c>
      <c r="C142" t="s">
        <v>763</v>
      </c>
      <c r="D142" t="s">
        <v>103</v>
      </c>
      <c r="E142" t="s">
        <v>126</v>
      </c>
      <c r="F142" t="s">
        <v>588</v>
      </c>
      <c r="G142" t="s">
        <v>400</v>
      </c>
      <c r="H142" t="s">
        <v>764</v>
      </c>
      <c r="I142" t="s">
        <v>153</v>
      </c>
      <c r="J142" t="s">
        <v>302</v>
      </c>
      <c r="K142" s="78">
        <v>0.69</v>
      </c>
      <c r="L142" t="s">
        <v>105</v>
      </c>
      <c r="M142" s="79">
        <v>5.2999999999999999E-2</v>
      </c>
      <c r="N142" s="79">
        <v>0</v>
      </c>
      <c r="O142" s="78">
        <v>968547</v>
      </c>
      <c r="P142" s="78">
        <v>114.06</v>
      </c>
      <c r="Q142" s="78">
        <v>0</v>
      </c>
      <c r="R142" s="78">
        <v>1104.7247081999999</v>
      </c>
      <c r="S142" s="79">
        <v>3.7000000000000002E-3</v>
      </c>
      <c r="T142" s="79">
        <v>4.0000000000000002E-4</v>
      </c>
      <c r="U142" s="79">
        <v>1E-4</v>
      </c>
    </row>
    <row r="143" spans="2:21">
      <c r="B143" t="s">
        <v>765</v>
      </c>
      <c r="C143" t="s">
        <v>766</v>
      </c>
      <c r="D143" t="s">
        <v>103</v>
      </c>
      <c r="E143" t="s">
        <v>126</v>
      </c>
      <c r="F143" t="s">
        <v>767</v>
      </c>
      <c r="G143" t="s">
        <v>533</v>
      </c>
      <c r="H143" t="s">
        <v>764</v>
      </c>
      <c r="I143" t="s">
        <v>153</v>
      </c>
      <c r="J143" t="s">
        <v>269</v>
      </c>
      <c r="K143" s="78">
        <v>0.95</v>
      </c>
      <c r="L143" t="s">
        <v>105</v>
      </c>
      <c r="M143" s="79">
        <v>4.2999999999999997E-2</v>
      </c>
      <c r="N143" s="79">
        <v>5.1000000000000004E-3</v>
      </c>
      <c r="O143" s="78">
        <v>2631016</v>
      </c>
      <c r="P143" s="78">
        <v>106.03</v>
      </c>
      <c r="Q143" s="78">
        <v>0</v>
      </c>
      <c r="R143" s="78">
        <v>2789.6662648000001</v>
      </c>
      <c r="S143" s="79">
        <v>2.1899999999999999E-2</v>
      </c>
      <c r="T143" s="79">
        <v>1.1000000000000001E-3</v>
      </c>
      <c r="U143" s="79">
        <v>2.0000000000000001E-4</v>
      </c>
    </row>
    <row r="144" spans="2:21">
      <c r="B144" t="s">
        <v>768</v>
      </c>
      <c r="C144" t="s">
        <v>769</v>
      </c>
      <c r="D144" t="s">
        <v>103</v>
      </c>
      <c r="E144" t="s">
        <v>126</v>
      </c>
      <c r="F144" t="s">
        <v>770</v>
      </c>
      <c r="G144" t="s">
        <v>467</v>
      </c>
      <c r="H144" t="s">
        <v>764</v>
      </c>
      <c r="I144" t="s">
        <v>153</v>
      </c>
      <c r="J144" t="s">
        <v>771</v>
      </c>
      <c r="K144" s="78">
        <v>0.56999999999999995</v>
      </c>
      <c r="L144" t="s">
        <v>105</v>
      </c>
      <c r="M144" s="79">
        <v>4.8000000000000001E-2</v>
      </c>
      <c r="N144" s="79">
        <v>1.6000000000000001E-3</v>
      </c>
      <c r="O144" s="78">
        <v>2004545.77</v>
      </c>
      <c r="P144" s="78">
        <v>107.74</v>
      </c>
      <c r="Q144" s="78">
        <v>0</v>
      </c>
      <c r="R144" s="78">
        <v>2159.697612598</v>
      </c>
      <c r="S144" s="79">
        <v>1.8700000000000001E-2</v>
      </c>
      <c r="T144" s="79">
        <v>8.9999999999999998E-4</v>
      </c>
      <c r="U144" s="79">
        <v>1E-4</v>
      </c>
    </row>
    <row r="145" spans="2:21">
      <c r="B145" t="s">
        <v>772</v>
      </c>
      <c r="C145" t="s">
        <v>773</v>
      </c>
      <c r="D145" t="s">
        <v>103</v>
      </c>
      <c r="E145" t="s">
        <v>126</v>
      </c>
      <c r="F145" t="s">
        <v>770</v>
      </c>
      <c r="G145" t="s">
        <v>467</v>
      </c>
      <c r="H145" t="s">
        <v>764</v>
      </c>
      <c r="I145" t="s">
        <v>153</v>
      </c>
      <c r="J145" t="s">
        <v>648</v>
      </c>
      <c r="K145" s="78">
        <v>5.61</v>
      </c>
      <c r="L145" t="s">
        <v>105</v>
      </c>
      <c r="M145" s="79">
        <v>1.4999999999999999E-2</v>
      </c>
      <c r="N145" s="79">
        <v>1.4500000000000001E-2</v>
      </c>
      <c r="O145" s="78">
        <v>7301000</v>
      </c>
      <c r="P145" s="78">
        <v>99.99</v>
      </c>
      <c r="Q145" s="78">
        <v>0</v>
      </c>
      <c r="R145" s="78">
        <v>7300.2699000000002</v>
      </c>
      <c r="S145" s="79">
        <v>3.04E-2</v>
      </c>
      <c r="T145" s="79">
        <v>2.8999999999999998E-3</v>
      </c>
      <c r="U145" s="79">
        <v>5.0000000000000001E-4</v>
      </c>
    </row>
    <row r="146" spans="2:21">
      <c r="B146" t="s">
        <v>774</v>
      </c>
      <c r="C146" t="s">
        <v>775</v>
      </c>
      <c r="D146" t="s">
        <v>103</v>
      </c>
      <c r="E146" t="s">
        <v>126</v>
      </c>
      <c r="F146" t="s">
        <v>776</v>
      </c>
      <c r="G146" t="s">
        <v>467</v>
      </c>
      <c r="H146" t="s">
        <v>764</v>
      </c>
      <c r="I146" t="s">
        <v>153</v>
      </c>
      <c r="J146" t="s">
        <v>777</v>
      </c>
      <c r="K146" s="78">
        <v>0.25</v>
      </c>
      <c r="L146" t="s">
        <v>105</v>
      </c>
      <c r="M146" s="79">
        <v>4.7E-2</v>
      </c>
      <c r="N146" s="79">
        <v>3.2399999999999998E-2</v>
      </c>
      <c r="O146" s="78">
        <v>1315349.73</v>
      </c>
      <c r="P146" s="78">
        <v>105.46</v>
      </c>
      <c r="Q146" s="78">
        <v>0</v>
      </c>
      <c r="R146" s="78">
        <v>1387.167825258</v>
      </c>
      <c r="S146" s="79">
        <v>4.0800000000000003E-2</v>
      </c>
      <c r="T146" s="79">
        <v>5.9999999999999995E-4</v>
      </c>
      <c r="U146" s="79">
        <v>1E-4</v>
      </c>
    </row>
    <row r="147" spans="2:21">
      <c r="B147" t="s">
        <v>778</v>
      </c>
      <c r="C147" t="s">
        <v>779</v>
      </c>
      <c r="D147" t="s">
        <v>103</v>
      </c>
      <c r="E147" t="s">
        <v>126</v>
      </c>
      <c r="F147" t="s">
        <v>780</v>
      </c>
      <c r="G147" t="s">
        <v>467</v>
      </c>
      <c r="H147" t="s">
        <v>210</v>
      </c>
      <c r="I147" t="s">
        <v>211</v>
      </c>
      <c r="J147" t="s">
        <v>781</v>
      </c>
      <c r="K147" s="78">
        <v>0.99</v>
      </c>
      <c r="L147" t="s">
        <v>105</v>
      </c>
      <c r="M147" s="79">
        <v>5.5E-2</v>
      </c>
      <c r="N147" s="79">
        <v>4.4000000000000003E-3</v>
      </c>
      <c r="O147" s="78">
        <v>641490.94999999995</v>
      </c>
      <c r="P147" s="78">
        <v>110.08</v>
      </c>
      <c r="Q147" s="78">
        <v>709.21585000000005</v>
      </c>
      <c r="R147" s="78">
        <v>1415.36908776</v>
      </c>
      <c r="S147" s="79">
        <v>5.7700000000000001E-2</v>
      </c>
      <c r="T147" s="79">
        <v>5.9999999999999995E-4</v>
      </c>
      <c r="U147" s="79">
        <v>1E-4</v>
      </c>
    </row>
    <row r="148" spans="2:21">
      <c r="B148" t="s">
        <v>782</v>
      </c>
      <c r="C148" t="s">
        <v>783</v>
      </c>
      <c r="D148" t="s">
        <v>103</v>
      </c>
      <c r="E148" t="s">
        <v>126</v>
      </c>
      <c r="F148" t="s">
        <v>780</v>
      </c>
      <c r="G148" t="s">
        <v>467</v>
      </c>
      <c r="H148" t="s">
        <v>210</v>
      </c>
      <c r="I148" t="s">
        <v>211</v>
      </c>
      <c r="J148" t="s">
        <v>784</v>
      </c>
      <c r="K148" s="78">
        <v>0.42</v>
      </c>
      <c r="L148" t="s">
        <v>105</v>
      </c>
      <c r="M148" s="79">
        <v>4.8500000000000001E-2</v>
      </c>
      <c r="N148" s="79">
        <v>4.0000000000000001E-3</v>
      </c>
      <c r="O148" s="78">
        <v>2293004.14</v>
      </c>
      <c r="P148" s="78">
        <v>124.6</v>
      </c>
      <c r="Q148" s="78">
        <v>0</v>
      </c>
      <c r="R148" s="78">
        <v>2857.0831584399998</v>
      </c>
      <c r="S148" s="79">
        <v>3.3700000000000001E-2</v>
      </c>
      <c r="T148" s="79">
        <v>1.1000000000000001E-3</v>
      </c>
      <c r="U148" s="79">
        <v>2.0000000000000001E-4</v>
      </c>
    </row>
    <row r="149" spans="2:21">
      <c r="B149" t="s">
        <v>785</v>
      </c>
      <c r="C149" t="s">
        <v>786</v>
      </c>
      <c r="D149" t="s">
        <v>103</v>
      </c>
      <c r="E149" t="s">
        <v>126</v>
      </c>
      <c r="F149" t="s">
        <v>725</v>
      </c>
      <c r="G149" t="s">
        <v>467</v>
      </c>
      <c r="H149" t="s">
        <v>210</v>
      </c>
      <c r="I149" t="s">
        <v>211</v>
      </c>
      <c r="J149" t="s">
        <v>622</v>
      </c>
      <c r="K149" s="78">
        <v>4.5</v>
      </c>
      <c r="L149" t="s">
        <v>105</v>
      </c>
      <c r="M149" s="79">
        <v>3.0599999999999999E-2</v>
      </c>
      <c r="N149" s="79">
        <v>6.4999999999999997E-3</v>
      </c>
      <c r="O149" s="78">
        <v>2393038.0299999998</v>
      </c>
      <c r="P149" s="78">
        <v>112.89</v>
      </c>
      <c r="Q149" s="78">
        <v>115.86797</v>
      </c>
      <c r="R149" s="78">
        <v>2817.3686020670002</v>
      </c>
      <c r="S149" s="79">
        <v>5.0000000000000001E-3</v>
      </c>
      <c r="T149" s="79">
        <v>1.1000000000000001E-3</v>
      </c>
      <c r="U149" s="79">
        <v>2.0000000000000001E-4</v>
      </c>
    </row>
    <row r="150" spans="2:21">
      <c r="B150" t="s">
        <v>787</v>
      </c>
      <c r="C150" t="s">
        <v>788</v>
      </c>
      <c r="D150" t="s">
        <v>103</v>
      </c>
      <c r="E150" t="s">
        <v>126</v>
      </c>
      <c r="F150" t="s">
        <v>725</v>
      </c>
      <c r="G150" t="s">
        <v>467</v>
      </c>
      <c r="H150" t="s">
        <v>210</v>
      </c>
      <c r="I150" t="s">
        <v>211</v>
      </c>
      <c r="J150" t="s">
        <v>789</v>
      </c>
      <c r="K150" s="78">
        <v>0.73</v>
      </c>
      <c r="L150" t="s">
        <v>105</v>
      </c>
      <c r="M150" s="79">
        <v>4.2500000000000003E-2</v>
      </c>
      <c r="N150" s="79">
        <v>1.7399999999999999E-2</v>
      </c>
      <c r="O150" s="78">
        <v>809205.56</v>
      </c>
      <c r="P150" s="78">
        <v>112.56</v>
      </c>
      <c r="Q150" s="78">
        <v>313.66494</v>
      </c>
      <c r="R150" s="78">
        <v>1224.5067183359999</v>
      </c>
      <c r="S150" s="79">
        <v>1.0500000000000001E-2</v>
      </c>
      <c r="T150" s="79">
        <v>5.0000000000000001E-4</v>
      </c>
      <c r="U150" s="79">
        <v>1E-4</v>
      </c>
    </row>
    <row r="151" spans="2:21">
      <c r="B151" t="s">
        <v>790</v>
      </c>
      <c r="C151" t="s">
        <v>791</v>
      </c>
      <c r="D151" t="s">
        <v>103</v>
      </c>
      <c r="E151" t="s">
        <v>126</v>
      </c>
      <c r="F151" t="s">
        <v>725</v>
      </c>
      <c r="G151" t="s">
        <v>467</v>
      </c>
      <c r="H151" t="s">
        <v>210</v>
      </c>
      <c r="I151" t="s">
        <v>211</v>
      </c>
      <c r="J151" t="s">
        <v>792</v>
      </c>
      <c r="K151" s="78">
        <v>1.64</v>
      </c>
      <c r="L151" t="s">
        <v>105</v>
      </c>
      <c r="M151" s="79">
        <v>4.5999999999999999E-2</v>
      </c>
      <c r="N151" s="79">
        <v>4.0000000000000002E-4</v>
      </c>
      <c r="O151" s="78">
        <v>3908753.73</v>
      </c>
      <c r="P151" s="78">
        <v>110.06</v>
      </c>
      <c r="Q151" s="78">
        <v>0</v>
      </c>
      <c r="R151" s="78">
        <v>4301.9743552379996</v>
      </c>
      <c r="S151" s="79">
        <v>1.66E-2</v>
      </c>
      <c r="T151" s="79">
        <v>1.6999999999999999E-3</v>
      </c>
      <c r="U151" s="79">
        <v>2.9999999999999997E-4</v>
      </c>
    </row>
    <row r="152" spans="2:21">
      <c r="B152" t="s">
        <v>793</v>
      </c>
      <c r="C152" t="s">
        <v>794</v>
      </c>
      <c r="D152" t="s">
        <v>103</v>
      </c>
      <c r="E152" t="s">
        <v>126</v>
      </c>
      <c r="F152" t="s">
        <v>795</v>
      </c>
      <c r="G152" t="s">
        <v>538</v>
      </c>
      <c r="H152" t="s">
        <v>210</v>
      </c>
      <c r="I152" t="s">
        <v>211</v>
      </c>
      <c r="J152" t="s">
        <v>297</v>
      </c>
      <c r="K152" s="78">
        <v>0.25</v>
      </c>
      <c r="L152" t="s">
        <v>105</v>
      </c>
      <c r="M152" s="79">
        <v>5.6899999999999999E-2</v>
      </c>
      <c r="N152" s="79">
        <v>1.5100000000000001E-2</v>
      </c>
      <c r="O152" s="78">
        <v>1253162.49</v>
      </c>
      <c r="P152" s="78">
        <v>124.98</v>
      </c>
      <c r="Q152" s="78">
        <v>0</v>
      </c>
      <c r="R152" s="78">
        <v>1566.2024800019999</v>
      </c>
      <c r="S152" s="79">
        <v>1.18E-2</v>
      </c>
      <c r="T152" s="79">
        <v>5.9999999999999995E-4</v>
      </c>
      <c r="U152" s="79">
        <v>1E-4</v>
      </c>
    </row>
    <row r="153" spans="2:21">
      <c r="B153" t="s">
        <v>796</v>
      </c>
      <c r="C153" t="s">
        <v>797</v>
      </c>
      <c r="D153" t="s">
        <v>103</v>
      </c>
      <c r="E153" t="s">
        <v>126</v>
      </c>
      <c r="F153" t="s">
        <v>795</v>
      </c>
      <c r="G153" t="s">
        <v>538</v>
      </c>
      <c r="H153" t="s">
        <v>210</v>
      </c>
      <c r="I153" t="s">
        <v>211</v>
      </c>
      <c r="J153" t="s">
        <v>798</v>
      </c>
      <c r="K153" s="78">
        <v>0.5</v>
      </c>
      <c r="L153" t="s">
        <v>105</v>
      </c>
      <c r="M153" s="79">
        <v>4.8000000000000001E-2</v>
      </c>
      <c r="N153" s="79">
        <v>-7.4000000000000003E-3</v>
      </c>
      <c r="O153" s="78">
        <v>1590891.34</v>
      </c>
      <c r="P153" s="78">
        <v>122</v>
      </c>
      <c r="Q153" s="78">
        <v>0</v>
      </c>
      <c r="R153" s="78">
        <v>1940.8874347999999</v>
      </c>
      <c r="S153" s="79">
        <v>1.5599999999999999E-2</v>
      </c>
      <c r="T153" s="79">
        <v>8.0000000000000004E-4</v>
      </c>
      <c r="U153" s="79">
        <v>1E-4</v>
      </c>
    </row>
    <row r="154" spans="2:21">
      <c r="B154" t="s">
        <v>799</v>
      </c>
      <c r="C154" t="s">
        <v>800</v>
      </c>
      <c r="D154" t="s">
        <v>103</v>
      </c>
      <c r="E154" t="s">
        <v>126</v>
      </c>
      <c r="F154" t="s">
        <v>801</v>
      </c>
      <c r="G154" t="s">
        <v>400</v>
      </c>
      <c r="H154" t="s">
        <v>210</v>
      </c>
      <c r="I154" t="s">
        <v>211</v>
      </c>
      <c r="J154" t="s">
        <v>802</v>
      </c>
      <c r="K154" s="78">
        <v>1.92</v>
      </c>
      <c r="L154" t="s">
        <v>105</v>
      </c>
      <c r="M154" s="79">
        <v>5.0999999999999997E-2</v>
      </c>
      <c r="N154" s="79">
        <v>2.3999999999999998E-3</v>
      </c>
      <c r="O154" s="78">
        <v>1815000</v>
      </c>
      <c r="P154" s="78">
        <v>133.5</v>
      </c>
      <c r="Q154" s="78">
        <v>28.12424</v>
      </c>
      <c r="R154" s="78">
        <v>2451.1492400000002</v>
      </c>
      <c r="S154" s="79">
        <v>1.6000000000000001E-3</v>
      </c>
      <c r="T154" s="79">
        <v>1E-3</v>
      </c>
      <c r="U154" s="79">
        <v>2.0000000000000001E-4</v>
      </c>
    </row>
    <row r="155" spans="2:21">
      <c r="B155" t="s">
        <v>803</v>
      </c>
      <c r="C155" t="s">
        <v>804</v>
      </c>
      <c r="D155" t="s">
        <v>103</v>
      </c>
      <c r="E155" t="s">
        <v>126</v>
      </c>
      <c r="F155" t="s">
        <v>805</v>
      </c>
      <c r="G155" t="s">
        <v>806</v>
      </c>
      <c r="H155" t="s">
        <v>764</v>
      </c>
      <c r="I155" t="s">
        <v>153</v>
      </c>
      <c r="J155" t="s">
        <v>807</v>
      </c>
      <c r="K155" s="78">
        <v>1.79</v>
      </c>
      <c r="L155" t="s">
        <v>105</v>
      </c>
      <c r="M155" s="79">
        <v>4.65E-2</v>
      </c>
      <c r="N155" s="79">
        <v>3.1399999999999997E-2</v>
      </c>
      <c r="O155" s="78">
        <v>2009360.25</v>
      </c>
      <c r="P155" s="78">
        <v>110.55</v>
      </c>
      <c r="Q155" s="78">
        <v>0</v>
      </c>
      <c r="R155" s="78">
        <v>2221.3477563749998</v>
      </c>
      <c r="S155" s="79">
        <v>4.7999999999999996E-3</v>
      </c>
      <c r="T155" s="79">
        <v>8.9999999999999998E-4</v>
      </c>
      <c r="U155" s="79">
        <v>1E-4</v>
      </c>
    </row>
    <row r="156" spans="2:21">
      <c r="B156" t="s">
        <v>808</v>
      </c>
      <c r="C156" t="s">
        <v>809</v>
      </c>
      <c r="D156" t="s">
        <v>103</v>
      </c>
      <c r="E156" t="s">
        <v>126</v>
      </c>
      <c r="F156" t="s">
        <v>810</v>
      </c>
      <c r="G156" t="s">
        <v>811</v>
      </c>
      <c r="H156" t="s">
        <v>210</v>
      </c>
      <c r="I156" t="s">
        <v>211</v>
      </c>
      <c r="J156" t="s">
        <v>269</v>
      </c>
      <c r="K156" s="78">
        <v>0.69</v>
      </c>
      <c r="L156" t="s">
        <v>105</v>
      </c>
      <c r="M156" s="79">
        <v>4.9500000000000002E-2</v>
      </c>
      <c r="N156" s="79">
        <v>7.4000000000000003E-3</v>
      </c>
      <c r="O156" s="78">
        <v>7860016.9400000004</v>
      </c>
      <c r="P156" s="78">
        <v>127.07</v>
      </c>
      <c r="Q156" s="78">
        <v>0</v>
      </c>
      <c r="R156" s="78">
        <v>9987.7235256580007</v>
      </c>
      <c r="S156" s="79">
        <v>8.0000000000000002E-3</v>
      </c>
      <c r="T156" s="79">
        <v>4.0000000000000001E-3</v>
      </c>
      <c r="U156" s="79">
        <v>6.9999999999999999E-4</v>
      </c>
    </row>
    <row r="157" spans="2:21">
      <c r="B157" t="s">
        <v>812</v>
      </c>
      <c r="C157" t="s">
        <v>813</v>
      </c>
      <c r="D157" t="s">
        <v>103</v>
      </c>
      <c r="E157" t="s">
        <v>126</v>
      </c>
      <c r="F157" t="s">
        <v>647</v>
      </c>
      <c r="G157" t="s">
        <v>400</v>
      </c>
      <c r="H157" t="s">
        <v>210</v>
      </c>
      <c r="I157" t="s">
        <v>211</v>
      </c>
      <c r="J157" t="s">
        <v>491</v>
      </c>
      <c r="K157" s="78">
        <v>0.99</v>
      </c>
      <c r="L157" t="s">
        <v>105</v>
      </c>
      <c r="M157" s="79">
        <v>2.4E-2</v>
      </c>
      <c r="N157" s="79">
        <v>3.8999999999999998E-3</v>
      </c>
      <c r="O157" s="78">
        <v>1593204.08</v>
      </c>
      <c r="P157" s="78">
        <v>104.46</v>
      </c>
      <c r="Q157" s="78">
        <v>0</v>
      </c>
      <c r="R157" s="78">
        <v>1664.2609819679999</v>
      </c>
      <c r="S157" s="79">
        <v>1.83E-2</v>
      </c>
      <c r="T157" s="79">
        <v>6.9999999999999999E-4</v>
      </c>
      <c r="U157" s="79">
        <v>1E-4</v>
      </c>
    </row>
    <row r="158" spans="2:21">
      <c r="B158" t="s">
        <v>814</v>
      </c>
      <c r="C158" t="s">
        <v>815</v>
      </c>
      <c r="D158" t="s">
        <v>103</v>
      </c>
      <c r="E158" t="s">
        <v>126</v>
      </c>
      <c r="F158" t="s">
        <v>664</v>
      </c>
      <c r="G158" t="s">
        <v>467</v>
      </c>
      <c r="H158" t="s">
        <v>816</v>
      </c>
      <c r="I158" t="s">
        <v>375</v>
      </c>
      <c r="J158" t="s">
        <v>817</v>
      </c>
      <c r="K158" s="78">
        <v>6.57</v>
      </c>
      <c r="L158" t="s">
        <v>105</v>
      </c>
      <c r="M158" s="79">
        <v>2.81E-2</v>
      </c>
      <c r="N158" s="79">
        <v>6.0000000000000001E-3</v>
      </c>
      <c r="O158" s="78">
        <v>303094.65000000002</v>
      </c>
      <c r="P158" s="78">
        <v>116.91</v>
      </c>
      <c r="Q158" s="78">
        <v>0</v>
      </c>
      <c r="R158" s="78">
        <v>354.34795531499998</v>
      </c>
      <c r="S158" s="79">
        <v>5.9999999999999995E-4</v>
      </c>
      <c r="T158" s="79">
        <v>1E-4</v>
      </c>
      <c r="U158" s="79">
        <v>0</v>
      </c>
    </row>
    <row r="159" spans="2:21">
      <c r="B159" t="s">
        <v>818</v>
      </c>
      <c r="C159" t="s">
        <v>819</v>
      </c>
      <c r="D159" t="s">
        <v>103</v>
      </c>
      <c r="E159" t="s">
        <v>126</v>
      </c>
      <c r="F159" t="s">
        <v>820</v>
      </c>
      <c r="G159" t="s">
        <v>467</v>
      </c>
      <c r="H159" t="s">
        <v>210</v>
      </c>
      <c r="I159" t="s">
        <v>211</v>
      </c>
      <c r="J159" t="s">
        <v>821</v>
      </c>
      <c r="K159" s="78">
        <v>5.01</v>
      </c>
      <c r="L159" t="s">
        <v>105</v>
      </c>
      <c r="M159" s="79">
        <v>2.0500000000000001E-2</v>
      </c>
      <c r="N159" s="79">
        <v>6.4999999999999997E-3</v>
      </c>
      <c r="O159" s="78">
        <v>750000</v>
      </c>
      <c r="P159" s="78">
        <v>109.94</v>
      </c>
      <c r="Q159" s="78">
        <v>0</v>
      </c>
      <c r="R159" s="78">
        <v>824.55</v>
      </c>
      <c r="S159" s="79">
        <v>1.2999999999999999E-3</v>
      </c>
      <c r="T159" s="79">
        <v>2.9999999999999997E-4</v>
      </c>
      <c r="U159" s="79">
        <v>1E-4</v>
      </c>
    </row>
    <row r="160" spans="2:21">
      <c r="B160" t="s">
        <v>822</v>
      </c>
      <c r="C160" t="s">
        <v>823</v>
      </c>
      <c r="D160" t="s">
        <v>103</v>
      </c>
      <c r="E160" t="s">
        <v>126</v>
      </c>
      <c r="F160" t="s">
        <v>820</v>
      </c>
      <c r="G160" t="s">
        <v>467</v>
      </c>
      <c r="H160" t="s">
        <v>210</v>
      </c>
      <c r="I160" t="s">
        <v>211</v>
      </c>
      <c r="J160" t="s">
        <v>824</v>
      </c>
      <c r="K160" s="78">
        <v>4.1500000000000004</v>
      </c>
      <c r="L160" t="s">
        <v>105</v>
      </c>
      <c r="M160" s="79">
        <v>2.0500000000000001E-2</v>
      </c>
      <c r="N160" s="79">
        <v>5.1999999999999998E-3</v>
      </c>
      <c r="O160" s="78">
        <v>1239192.1599999999</v>
      </c>
      <c r="P160" s="78">
        <v>108.49</v>
      </c>
      <c r="Q160" s="78">
        <v>0</v>
      </c>
      <c r="R160" s="78">
        <v>1344.3995743840001</v>
      </c>
      <c r="S160" s="79">
        <v>2.2000000000000001E-3</v>
      </c>
      <c r="T160" s="79">
        <v>5.0000000000000001E-4</v>
      </c>
      <c r="U160" s="79">
        <v>1E-4</v>
      </c>
    </row>
    <row r="161" spans="2:21">
      <c r="B161" t="s">
        <v>825</v>
      </c>
      <c r="C161" t="s">
        <v>826</v>
      </c>
      <c r="D161" t="s">
        <v>103</v>
      </c>
      <c r="E161" t="s">
        <v>126</v>
      </c>
      <c r="F161" t="s">
        <v>827</v>
      </c>
      <c r="G161" t="s">
        <v>467</v>
      </c>
      <c r="H161" t="s">
        <v>210</v>
      </c>
      <c r="I161" t="s">
        <v>211</v>
      </c>
      <c r="J161" t="s">
        <v>828</v>
      </c>
      <c r="K161" s="78">
        <v>5.55</v>
      </c>
      <c r="L161" t="s">
        <v>105</v>
      </c>
      <c r="M161" s="79">
        <v>2.5999999999999999E-2</v>
      </c>
      <c r="N161" s="79">
        <v>1.32E-2</v>
      </c>
      <c r="O161" s="78">
        <v>879704.8</v>
      </c>
      <c r="P161" s="78">
        <v>108.94</v>
      </c>
      <c r="Q161" s="78">
        <v>126.02548</v>
      </c>
      <c r="R161" s="78">
        <v>1084.37588912</v>
      </c>
      <c r="S161" s="79">
        <v>3.2000000000000002E-3</v>
      </c>
      <c r="T161" s="79">
        <v>4.0000000000000002E-4</v>
      </c>
      <c r="U161" s="79">
        <v>1E-4</v>
      </c>
    </row>
    <row r="162" spans="2:21">
      <c r="B162" t="s">
        <v>829</v>
      </c>
      <c r="C162" t="s">
        <v>830</v>
      </c>
      <c r="D162" t="s">
        <v>103</v>
      </c>
      <c r="E162" t="s">
        <v>126</v>
      </c>
      <c r="F162" t="s">
        <v>831</v>
      </c>
      <c r="G162" t="s">
        <v>467</v>
      </c>
      <c r="H162" t="s">
        <v>210</v>
      </c>
      <c r="I162" t="s">
        <v>211</v>
      </c>
      <c r="J162" t="s">
        <v>269</v>
      </c>
      <c r="K162" s="78">
        <v>3.3</v>
      </c>
      <c r="L162" t="s">
        <v>105</v>
      </c>
      <c r="M162" s="79">
        <v>4.9500000000000002E-2</v>
      </c>
      <c r="N162" s="79">
        <v>1.32E-2</v>
      </c>
      <c r="O162" s="78">
        <v>420458</v>
      </c>
      <c r="P162" s="78">
        <v>136.52000000000001</v>
      </c>
      <c r="Q162" s="78">
        <v>0</v>
      </c>
      <c r="R162" s="78">
        <v>574.00926159999995</v>
      </c>
      <c r="S162" s="79">
        <v>2.9999999999999997E-4</v>
      </c>
      <c r="T162" s="79">
        <v>2.0000000000000001E-4</v>
      </c>
      <c r="U162" s="79">
        <v>0</v>
      </c>
    </row>
    <row r="163" spans="2:21">
      <c r="B163" t="s">
        <v>832</v>
      </c>
      <c r="C163" t="s">
        <v>833</v>
      </c>
      <c r="D163" t="s">
        <v>103</v>
      </c>
      <c r="E163" t="s">
        <v>126</v>
      </c>
      <c r="F163" t="s">
        <v>834</v>
      </c>
      <c r="G163" t="s">
        <v>135</v>
      </c>
      <c r="H163" t="s">
        <v>210</v>
      </c>
      <c r="I163" t="s">
        <v>211</v>
      </c>
      <c r="J163" t="s">
        <v>835</v>
      </c>
      <c r="K163" s="78">
        <v>2.5499999999999998</v>
      </c>
      <c r="L163" t="s">
        <v>105</v>
      </c>
      <c r="M163" s="79">
        <v>1.9800000000000002E-2</v>
      </c>
      <c r="N163" s="79">
        <v>1.8599999999999998E-2</v>
      </c>
      <c r="O163" s="78">
        <v>417990.14</v>
      </c>
      <c r="P163" s="78">
        <v>100.99</v>
      </c>
      <c r="Q163" s="78">
        <v>4.1657000000000002</v>
      </c>
      <c r="R163" s="78">
        <v>426.29394238600003</v>
      </c>
      <c r="S163" s="79">
        <v>5.9999999999999995E-4</v>
      </c>
      <c r="T163" s="79">
        <v>2.0000000000000001E-4</v>
      </c>
      <c r="U163" s="79">
        <v>0</v>
      </c>
    </row>
    <row r="164" spans="2:21">
      <c r="B164" t="s">
        <v>836</v>
      </c>
      <c r="C164" t="s">
        <v>837</v>
      </c>
      <c r="D164" t="s">
        <v>103</v>
      </c>
      <c r="E164" t="s">
        <v>126</v>
      </c>
      <c r="F164" t="s">
        <v>834</v>
      </c>
      <c r="G164" t="s">
        <v>135</v>
      </c>
      <c r="H164" t="s">
        <v>210</v>
      </c>
      <c r="I164" t="s">
        <v>211</v>
      </c>
      <c r="J164" t="s">
        <v>408</v>
      </c>
      <c r="K164" s="78">
        <v>0.01</v>
      </c>
      <c r="L164" t="s">
        <v>105</v>
      </c>
      <c r="M164" s="79">
        <v>4.5999999999999999E-2</v>
      </c>
      <c r="N164" s="79">
        <v>5.3800000000000001E-2</v>
      </c>
      <c r="O164" s="78">
        <v>5586879.5899999999</v>
      </c>
      <c r="P164" s="78">
        <v>106.2</v>
      </c>
      <c r="Q164" s="78">
        <v>0</v>
      </c>
      <c r="R164" s="78">
        <v>5933.26612458</v>
      </c>
      <c r="S164" s="79">
        <v>2.6100000000000002E-2</v>
      </c>
      <c r="T164" s="79">
        <v>2.3999999999999998E-3</v>
      </c>
      <c r="U164" s="79">
        <v>4.0000000000000002E-4</v>
      </c>
    </row>
    <row r="165" spans="2:21">
      <c r="B165" t="s">
        <v>838</v>
      </c>
      <c r="C165" t="s">
        <v>839</v>
      </c>
      <c r="D165" t="s">
        <v>103</v>
      </c>
      <c r="E165" t="s">
        <v>126</v>
      </c>
      <c r="F165" t="s">
        <v>805</v>
      </c>
      <c r="G165" t="s">
        <v>806</v>
      </c>
      <c r="H165" t="s">
        <v>210</v>
      </c>
      <c r="I165" t="s">
        <v>211</v>
      </c>
      <c r="J165" t="s">
        <v>840</v>
      </c>
      <c r="K165" s="78">
        <v>1.23</v>
      </c>
      <c r="L165" t="s">
        <v>105</v>
      </c>
      <c r="M165" s="79">
        <v>4.4999999999999998E-2</v>
      </c>
      <c r="N165" s="79">
        <v>2.9100000000000001E-2</v>
      </c>
      <c r="O165" s="78">
        <v>359450.54</v>
      </c>
      <c r="P165" s="78">
        <v>123.58</v>
      </c>
      <c r="Q165" s="78">
        <v>0</v>
      </c>
      <c r="R165" s="78">
        <v>444.20897733200002</v>
      </c>
      <c r="S165" s="79">
        <v>1.4E-3</v>
      </c>
      <c r="T165" s="79">
        <v>2.0000000000000001E-4</v>
      </c>
      <c r="U165" s="79">
        <v>0</v>
      </c>
    </row>
    <row r="166" spans="2:21">
      <c r="B166" t="s">
        <v>841</v>
      </c>
      <c r="C166" t="s">
        <v>842</v>
      </c>
      <c r="D166" t="s">
        <v>103</v>
      </c>
      <c r="E166" t="s">
        <v>126</v>
      </c>
      <c r="F166" t="s">
        <v>805</v>
      </c>
      <c r="G166" t="s">
        <v>806</v>
      </c>
      <c r="H166" t="s">
        <v>210</v>
      </c>
      <c r="I166" t="s">
        <v>211</v>
      </c>
      <c r="J166" t="s">
        <v>843</v>
      </c>
      <c r="K166" s="78">
        <v>0.97</v>
      </c>
      <c r="L166" t="s">
        <v>105</v>
      </c>
      <c r="M166" s="79">
        <v>4.5999999999999999E-2</v>
      </c>
      <c r="N166" s="79">
        <v>3.3300000000000003E-2</v>
      </c>
      <c r="O166" s="78">
        <v>83930</v>
      </c>
      <c r="P166" s="78">
        <v>125.02</v>
      </c>
      <c r="Q166" s="78">
        <v>0</v>
      </c>
      <c r="R166" s="78">
        <v>104.929286</v>
      </c>
      <c r="S166" s="79">
        <v>2.0000000000000001E-4</v>
      </c>
      <c r="T166" s="79">
        <v>0</v>
      </c>
      <c r="U166" s="79">
        <v>0</v>
      </c>
    </row>
    <row r="167" spans="2:21">
      <c r="B167" t="s">
        <v>844</v>
      </c>
      <c r="C167" t="s">
        <v>845</v>
      </c>
      <c r="D167" t="s">
        <v>103</v>
      </c>
      <c r="E167" t="s">
        <v>126</v>
      </c>
      <c r="F167" t="s">
        <v>846</v>
      </c>
      <c r="G167" t="s">
        <v>467</v>
      </c>
      <c r="H167" t="s">
        <v>210</v>
      </c>
      <c r="I167" t="s">
        <v>211</v>
      </c>
      <c r="J167" t="s">
        <v>269</v>
      </c>
      <c r="K167" s="78">
        <v>3.21</v>
      </c>
      <c r="L167" t="s">
        <v>105</v>
      </c>
      <c r="M167" s="79">
        <v>4.3400000000000001E-2</v>
      </c>
      <c r="N167" s="79">
        <v>8.0999999999999996E-3</v>
      </c>
      <c r="O167" s="78">
        <v>12076370.41</v>
      </c>
      <c r="P167" s="78">
        <v>113.51</v>
      </c>
      <c r="Q167" s="78">
        <v>0</v>
      </c>
      <c r="R167" s="78">
        <v>13707.888052390999</v>
      </c>
      <c r="S167" s="79">
        <v>7.9000000000000008E-3</v>
      </c>
      <c r="T167" s="79">
        <v>5.4999999999999997E-3</v>
      </c>
      <c r="U167" s="79">
        <v>8.9999999999999998E-4</v>
      </c>
    </row>
    <row r="168" spans="2:21">
      <c r="B168" t="s">
        <v>847</v>
      </c>
      <c r="C168" t="s">
        <v>848</v>
      </c>
      <c r="D168" t="s">
        <v>103</v>
      </c>
      <c r="E168" t="s">
        <v>126</v>
      </c>
      <c r="F168" t="s">
        <v>846</v>
      </c>
      <c r="G168" t="s">
        <v>467</v>
      </c>
      <c r="H168" t="s">
        <v>210</v>
      </c>
      <c r="I168" t="s">
        <v>211</v>
      </c>
      <c r="J168" t="s">
        <v>269</v>
      </c>
      <c r="K168" s="78">
        <v>6.25</v>
      </c>
      <c r="L168" t="s">
        <v>105</v>
      </c>
      <c r="M168" s="79">
        <v>3.9E-2</v>
      </c>
      <c r="N168" s="79">
        <v>1.46E-2</v>
      </c>
      <c r="O168" s="78">
        <v>2593293.75</v>
      </c>
      <c r="P168" s="78">
        <v>118</v>
      </c>
      <c r="Q168" s="78">
        <v>0</v>
      </c>
      <c r="R168" s="78">
        <v>3060.0866249999999</v>
      </c>
      <c r="S168" s="79">
        <v>1.6000000000000001E-3</v>
      </c>
      <c r="T168" s="79">
        <v>1.1999999999999999E-3</v>
      </c>
      <c r="U168" s="79">
        <v>2.0000000000000001E-4</v>
      </c>
    </row>
    <row r="169" spans="2:21">
      <c r="B169" t="s">
        <v>849</v>
      </c>
      <c r="C169" t="s">
        <v>850</v>
      </c>
      <c r="D169" t="s">
        <v>103</v>
      </c>
      <c r="E169" t="s">
        <v>126</v>
      </c>
      <c r="F169" t="s">
        <v>846</v>
      </c>
      <c r="G169" t="s">
        <v>467</v>
      </c>
      <c r="H169" t="s">
        <v>210</v>
      </c>
      <c r="I169" t="s">
        <v>211</v>
      </c>
      <c r="J169" t="s">
        <v>851</v>
      </c>
      <c r="K169" s="78">
        <v>1.47</v>
      </c>
      <c r="L169" t="s">
        <v>105</v>
      </c>
      <c r="M169" s="79">
        <v>5.5E-2</v>
      </c>
      <c r="N169" s="79">
        <v>8.0000000000000002E-3</v>
      </c>
      <c r="O169" s="78">
        <v>1680128.53</v>
      </c>
      <c r="P169" s="78">
        <v>111.15</v>
      </c>
      <c r="Q169" s="78">
        <v>0</v>
      </c>
      <c r="R169" s="78">
        <v>1867.4628610950001</v>
      </c>
      <c r="S169" s="79">
        <v>2.3400000000000001E-2</v>
      </c>
      <c r="T169" s="79">
        <v>6.9999999999999999E-4</v>
      </c>
      <c r="U169" s="79">
        <v>1E-4</v>
      </c>
    </row>
    <row r="170" spans="2:21">
      <c r="B170" t="s">
        <v>852</v>
      </c>
      <c r="C170" t="s">
        <v>853</v>
      </c>
      <c r="D170" t="s">
        <v>103</v>
      </c>
      <c r="E170" t="s">
        <v>126</v>
      </c>
      <c r="F170" t="s">
        <v>588</v>
      </c>
      <c r="G170" t="s">
        <v>400</v>
      </c>
      <c r="H170" t="s">
        <v>854</v>
      </c>
      <c r="I170" t="s">
        <v>153</v>
      </c>
      <c r="J170" t="s">
        <v>855</v>
      </c>
      <c r="K170" s="78">
        <v>2.65</v>
      </c>
      <c r="L170" t="s">
        <v>105</v>
      </c>
      <c r="M170" s="79">
        <v>1.6899999999999998E-2</v>
      </c>
      <c r="N170" s="79">
        <v>7.1000000000000004E-3</v>
      </c>
      <c r="O170" s="78">
        <v>52</v>
      </c>
      <c r="P170" s="78">
        <v>5249000</v>
      </c>
      <c r="Q170" s="78">
        <v>0</v>
      </c>
      <c r="R170" s="78">
        <v>2729.48</v>
      </c>
      <c r="S170" s="79">
        <v>0</v>
      </c>
      <c r="T170" s="79">
        <v>1.1000000000000001E-3</v>
      </c>
      <c r="U170" s="79">
        <v>2.0000000000000001E-4</v>
      </c>
    </row>
    <row r="171" spans="2:21">
      <c r="B171" t="s">
        <v>856</v>
      </c>
      <c r="C171" t="s">
        <v>857</v>
      </c>
      <c r="D171" t="s">
        <v>103</v>
      </c>
      <c r="E171" t="s">
        <v>126</v>
      </c>
      <c r="F171" t="s">
        <v>858</v>
      </c>
      <c r="G171" t="s">
        <v>467</v>
      </c>
      <c r="H171" t="s">
        <v>854</v>
      </c>
      <c r="I171" t="s">
        <v>153</v>
      </c>
      <c r="J171" t="s">
        <v>859</v>
      </c>
      <c r="K171" s="78">
        <v>5.25</v>
      </c>
      <c r="L171" t="s">
        <v>105</v>
      </c>
      <c r="M171" s="79">
        <v>2.8500000000000001E-2</v>
      </c>
      <c r="N171" s="79">
        <v>1.46E-2</v>
      </c>
      <c r="O171" s="78">
        <v>5108763</v>
      </c>
      <c r="P171" s="78">
        <v>110.44</v>
      </c>
      <c r="Q171" s="78">
        <v>0</v>
      </c>
      <c r="R171" s="78">
        <v>5642.1178571999999</v>
      </c>
      <c r="S171" s="79">
        <v>7.4999999999999997E-3</v>
      </c>
      <c r="T171" s="79">
        <v>2.3E-3</v>
      </c>
      <c r="U171" s="79">
        <v>4.0000000000000002E-4</v>
      </c>
    </row>
    <row r="172" spans="2:21">
      <c r="B172" t="s">
        <v>860</v>
      </c>
      <c r="C172" t="s">
        <v>861</v>
      </c>
      <c r="D172" t="s">
        <v>103</v>
      </c>
      <c r="E172" t="s">
        <v>126</v>
      </c>
      <c r="F172" t="s">
        <v>858</v>
      </c>
      <c r="G172" t="s">
        <v>467</v>
      </c>
      <c r="H172" t="s">
        <v>854</v>
      </c>
      <c r="I172" t="s">
        <v>153</v>
      </c>
      <c r="J172" t="s">
        <v>862</v>
      </c>
      <c r="K172" s="78">
        <v>0</v>
      </c>
      <c r="L172" t="s">
        <v>105</v>
      </c>
      <c r="M172" s="79">
        <v>5.6000000000000001E-2</v>
      </c>
      <c r="N172" s="79">
        <v>0.36849999999999999</v>
      </c>
      <c r="O172" s="78">
        <v>2699923.7</v>
      </c>
      <c r="P172" s="78">
        <v>109.44</v>
      </c>
      <c r="Q172" s="78">
        <v>0</v>
      </c>
      <c r="R172" s="78">
        <v>2954.79649728</v>
      </c>
      <c r="S172" s="79">
        <v>4.2599999999999999E-2</v>
      </c>
      <c r="T172" s="79">
        <v>1.1999999999999999E-3</v>
      </c>
      <c r="U172" s="79">
        <v>2.0000000000000001E-4</v>
      </c>
    </row>
    <row r="173" spans="2:21">
      <c r="B173" t="s">
        <v>863</v>
      </c>
      <c r="C173" t="s">
        <v>864</v>
      </c>
      <c r="D173" t="s">
        <v>103</v>
      </c>
      <c r="E173" t="s">
        <v>126</v>
      </c>
      <c r="F173" t="s">
        <v>858</v>
      </c>
      <c r="G173" t="s">
        <v>467</v>
      </c>
      <c r="H173" t="s">
        <v>854</v>
      </c>
      <c r="I173" t="s">
        <v>153</v>
      </c>
      <c r="J173" t="s">
        <v>269</v>
      </c>
      <c r="K173" s="78">
        <v>3.31</v>
      </c>
      <c r="L173" t="s">
        <v>105</v>
      </c>
      <c r="M173" s="79">
        <v>4.65E-2</v>
      </c>
      <c r="N173" s="79">
        <v>8.8000000000000005E-3</v>
      </c>
      <c r="O173" s="78">
        <v>668975</v>
      </c>
      <c r="P173" s="78">
        <v>114.19</v>
      </c>
      <c r="Q173" s="78">
        <v>15.69839</v>
      </c>
      <c r="R173" s="78">
        <v>779.60094249999997</v>
      </c>
      <c r="S173" s="79">
        <v>8.9999999999999998E-4</v>
      </c>
      <c r="T173" s="79">
        <v>2.9999999999999997E-4</v>
      </c>
      <c r="U173" s="79">
        <v>1E-4</v>
      </c>
    </row>
    <row r="174" spans="2:21">
      <c r="B174" t="s">
        <v>865</v>
      </c>
      <c r="C174" t="s">
        <v>866</v>
      </c>
      <c r="D174" t="s">
        <v>103</v>
      </c>
      <c r="E174" t="s">
        <v>126</v>
      </c>
      <c r="F174" t="s">
        <v>867</v>
      </c>
      <c r="G174" t="s">
        <v>467</v>
      </c>
      <c r="H174" t="s">
        <v>854</v>
      </c>
      <c r="I174" t="s">
        <v>153</v>
      </c>
      <c r="J174" t="s">
        <v>868</v>
      </c>
      <c r="K174" s="78">
        <v>2.3199999999999998</v>
      </c>
      <c r="L174" t="s">
        <v>105</v>
      </c>
      <c r="M174" s="79">
        <v>3.9E-2</v>
      </c>
      <c r="N174" s="79">
        <v>9.5999999999999992E-3</v>
      </c>
      <c r="O174" s="78">
        <v>3042666.9</v>
      </c>
      <c r="P174" s="78">
        <v>107.16</v>
      </c>
      <c r="Q174" s="78">
        <v>0</v>
      </c>
      <c r="R174" s="78">
        <v>3260.5218500400001</v>
      </c>
      <c r="S174" s="79">
        <v>7.9000000000000008E-3</v>
      </c>
      <c r="T174" s="79">
        <v>1.2999999999999999E-3</v>
      </c>
      <c r="U174" s="79">
        <v>2.0000000000000001E-4</v>
      </c>
    </row>
    <row r="175" spans="2:21">
      <c r="B175" t="s">
        <v>869</v>
      </c>
      <c r="C175" t="s">
        <v>870</v>
      </c>
      <c r="D175" t="s">
        <v>103</v>
      </c>
      <c r="E175" t="s">
        <v>126</v>
      </c>
      <c r="F175" t="s">
        <v>871</v>
      </c>
      <c r="G175" t="s">
        <v>467</v>
      </c>
      <c r="H175" t="s">
        <v>854</v>
      </c>
      <c r="I175" t="s">
        <v>153</v>
      </c>
      <c r="J175" t="s">
        <v>269</v>
      </c>
      <c r="K175" s="78">
        <v>2.2599999999999998</v>
      </c>
      <c r="L175" t="s">
        <v>105</v>
      </c>
      <c r="M175" s="79">
        <v>3.6999999999999998E-2</v>
      </c>
      <c r="N175" s="79">
        <v>6.7999999999999996E-3</v>
      </c>
      <c r="O175" s="78">
        <v>793107</v>
      </c>
      <c r="P175" s="78">
        <v>108.57</v>
      </c>
      <c r="Q175" s="78">
        <v>0</v>
      </c>
      <c r="R175" s="78">
        <v>861.07626990000006</v>
      </c>
      <c r="S175" s="79">
        <v>1E-3</v>
      </c>
      <c r="T175" s="79">
        <v>2.9999999999999997E-4</v>
      </c>
      <c r="U175" s="79">
        <v>1E-4</v>
      </c>
    </row>
    <row r="176" spans="2:21">
      <c r="B176" t="s">
        <v>872</v>
      </c>
      <c r="C176" t="s">
        <v>873</v>
      </c>
      <c r="D176" t="s">
        <v>103</v>
      </c>
      <c r="E176" t="s">
        <v>126</v>
      </c>
      <c r="F176" t="s">
        <v>871</v>
      </c>
      <c r="G176" t="s">
        <v>467</v>
      </c>
      <c r="H176" t="s">
        <v>854</v>
      </c>
      <c r="I176" t="s">
        <v>153</v>
      </c>
      <c r="J176" t="s">
        <v>269</v>
      </c>
      <c r="K176" s="78">
        <v>5.1100000000000003</v>
      </c>
      <c r="L176" t="s">
        <v>105</v>
      </c>
      <c r="M176" s="79">
        <v>2.5700000000000001E-2</v>
      </c>
      <c r="N176" s="79">
        <v>1.1599999999999999E-2</v>
      </c>
      <c r="O176" s="78">
        <v>6264390</v>
      </c>
      <c r="P176" s="78">
        <v>109.56</v>
      </c>
      <c r="Q176" s="78">
        <v>0</v>
      </c>
      <c r="R176" s="78">
        <v>6863.265684</v>
      </c>
      <c r="S176" s="79">
        <v>5.7000000000000002E-3</v>
      </c>
      <c r="T176" s="79">
        <v>2.7000000000000001E-3</v>
      </c>
      <c r="U176" s="79">
        <v>4.0000000000000002E-4</v>
      </c>
    </row>
    <row r="177" spans="2:21">
      <c r="B177" t="s">
        <v>874</v>
      </c>
      <c r="C177" t="s">
        <v>875</v>
      </c>
      <c r="D177" t="s">
        <v>103</v>
      </c>
      <c r="E177" t="s">
        <v>126</v>
      </c>
      <c r="F177" t="s">
        <v>871</v>
      </c>
      <c r="G177" t="s">
        <v>467</v>
      </c>
      <c r="H177" t="s">
        <v>854</v>
      </c>
      <c r="I177" t="s">
        <v>153</v>
      </c>
      <c r="J177" t="s">
        <v>596</v>
      </c>
      <c r="K177" s="78">
        <v>1</v>
      </c>
      <c r="L177" t="s">
        <v>105</v>
      </c>
      <c r="M177" s="79">
        <v>4.8000000000000001E-2</v>
      </c>
      <c r="N177" s="79">
        <v>2.7000000000000001E-3</v>
      </c>
      <c r="O177" s="78">
        <v>991705.56</v>
      </c>
      <c r="P177" s="78">
        <v>105.13</v>
      </c>
      <c r="Q177" s="78">
        <v>841.13545999999997</v>
      </c>
      <c r="R177" s="78">
        <v>1883.715515228</v>
      </c>
      <c r="S177" s="79">
        <v>1.2699999999999999E-2</v>
      </c>
      <c r="T177" s="79">
        <v>8.0000000000000004E-4</v>
      </c>
      <c r="U177" s="79">
        <v>1E-4</v>
      </c>
    </row>
    <row r="178" spans="2:21">
      <c r="B178" t="s">
        <v>876</v>
      </c>
      <c r="C178" t="s">
        <v>877</v>
      </c>
      <c r="D178" t="s">
        <v>103</v>
      </c>
      <c r="E178" t="s">
        <v>126</v>
      </c>
      <c r="F178" t="s">
        <v>878</v>
      </c>
      <c r="G178" t="s">
        <v>467</v>
      </c>
      <c r="H178" t="s">
        <v>879</v>
      </c>
      <c r="I178" t="s">
        <v>211</v>
      </c>
      <c r="J178" t="s">
        <v>784</v>
      </c>
      <c r="K178" s="78">
        <v>0.63</v>
      </c>
      <c r="L178" t="s">
        <v>105</v>
      </c>
      <c r="M178" s="79">
        <v>5.3999999999999999E-2</v>
      </c>
      <c r="N178" s="79">
        <v>1.7999999999999999E-2</v>
      </c>
      <c r="O178" s="78">
        <v>849623.91</v>
      </c>
      <c r="P178" s="78">
        <v>106.24</v>
      </c>
      <c r="Q178" s="78">
        <v>0</v>
      </c>
      <c r="R178" s="78">
        <v>902.64044198399995</v>
      </c>
      <c r="S178" s="79">
        <v>2.3599999999999999E-2</v>
      </c>
      <c r="T178" s="79">
        <v>4.0000000000000002E-4</v>
      </c>
      <c r="U178" s="79">
        <v>1E-4</v>
      </c>
    </row>
    <row r="179" spans="2:21">
      <c r="B179" t="s">
        <v>880</v>
      </c>
      <c r="C179" t="s">
        <v>881</v>
      </c>
      <c r="D179" t="s">
        <v>103</v>
      </c>
      <c r="E179" t="s">
        <v>126</v>
      </c>
      <c r="F179" t="s">
        <v>878</v>
      </c>
      <c r="G179" t="s">
        <v>467</v>
      </c>
      <c r="H179" t="s">
        <v>879</v>
      </c>
      <c r="I179" t="s">
        <v>211</v>
      </c>
      <c r="J179" t="s">
        <v>882</v>
      </c>
      <c r="K179" s="78">
        <v>1.76</v>
      </c>
      <c r="L179" t="s">
        <v>105</v>
      </c>
      <c r="M179" s="79">
        <v>2.5000000000000001E-2</v>
      </c>
      <c r="N179" s="79">
        <v>4.3999999999999997E-2</v>
      </c>
      <c r="O179" s="78">
        <v>5138544.49</v>
      </c>
      <c r="P179" s="78">
        <v>98.1</v>
      </c>
      <c r="Q179" s="78">
        <v>0</v>
      </c>
      <c r="R179" s="78">
        <v>5040.9121446899999</v>
      </c>
      <c r="S179" s="79">
        <v>1.32E-2</v>
      </c>
      <c r="T179" s="79">
        <v>2E-3</v>
      </c>
      <c r="U179" s="79">
        <v>2.9999999999999997E-4</v>
      </c>
    </row>
    <row r="180" spans="2:21">
      <c r="B180" t="s">
        <v>883</v>
      </c>
      <c r="C180" t="s">
        <v>884</v>
      </c>
      <c r="D180" t="s">
        <v>103</v>
      </c>
      <c r="E180" t="s">
        <v>126</v>
      </c>
      <c r="F180" t="s">
        <v>885</v>
      </c>
      <c r="G180" t="s">
        <v>467</v>
      </c>
      <c r="H180" t="s">
        <v>886</v>
      </c>
      <c r="I180" t="s">
        <v>211</v>
      </c>
      <c r="J180" t="s">
        <v>269</v>
      </c>
      <c r="K180" s="78">
        <v>0.83</v>
      </c>
      <c r="L180" t="s">
        <v>105</v>
      </c>
      <c r="M180" s="79">
        <v>4.4999999999999998E-2</v>
      </c>
      <c r="N180" s="79">
        <v>8.3000000000000001E-3</v>
      </c>
      <c r="O180" s="78">
        <v>1722980.04</v>
      </c>
      <c r="P180" s="78">
        <v>110.98</v>
      </c>
      <c r="Q180" s="78">
        <v>0</v>
      </c>
      <c r="R180" s="78">
        <v>1912.163248392</v>
      </c>
      <c r="S180" s="79">
        <v>2.8400000000000002E-2</v>
      </c>
      <c r="T180" s="79">
        <v>8.0000000000000004E-4</v>
      </c>
      <c r="U180" s="79">
        <v>1E-4</v>
      </c>
    </row>
    <row r="181" spans="2:21">
      <c r="B181" t="s">
        <v>887</v>
      </c>
      <c r="C181" t="s">
        <v>888</v>
      </c>
      <c r="D181" t="s">
        <v>103</v>
      </c>
      <c r="E181" t="s">
        <v>126</v>
      </c>
      <c r="F181" t="s">
        <v>889</v>
      </c>
      <c r="G181" t="s">
        <v>467</v>
      </c>
      <c r="H181" t="s">
        <v>886</v>
      </c>
      <c r="I181" t="s">
        <v>211</v>
      </c>
      <c r="J181" t="s">
        <v>269</v>
      </c>
      <c r="K181" s="78">
        <v>2.42</v>
      </c>
      <c r="L181" t="s">
        <v>105</v>
      </c>
      <c r="M181" s="79">
        <v>3.5000000000000003E-2</v>
      </c>
      <c r="N181" s="79">
        <v>1.7299999999999999E-2</v>
      </c>
      <c r="O181" s="78">
        <v>7908</v>
      </c>
      <c r="P181" s="78">
        <v>107.24</v>
      </c>
      <c r="Q181" s="78">
        <v>0</v>
      </c>
      <c r="R181" s="78">
        <v>8.4805392000000008</v>
      </c>
      <c r="S181" s="79">
        <v>0</v>
      </c>
      <c r="T181" s="79">
        <v>0</v>
      </c>
      <c r="U181" s="79">
        <v>0</v>
      </c>
    </row>
    <row r="182" spans="2:21">
      <c r="B182" t="s">
        <v>890</v>
      </c>
      <c r="C182" t="s">
        <v>891</v>
      </c>
      <c r="D182" t="s">
        <v>103</v>
      </c>
      <c r="E182" t="s">
        <v>126</v>
      </c>
      <c r="F182" t="s">
        <v>889</v>
      </c>
      <c r="G182" t="s">
        <v>467</v>
      </c>
      <c r="H182" t="s">
        <v>886</v>
      </c>
      <c r="I182" t="s">
        <v>211</v>
      </c>
      <c r="J182" t="s">
        <v>508</v>
      </c>
      <c r="K182" s="78">
        <v>0.5</v>
      </c>
      <c r="L182" t="s">
        <v>105</v>
      </c>
      <c r="M182" s="79">
        <v>5.2999999999999999E-2</v>
      </c>
      <c r="N182" s="79">
        <v>-8.0000000000000004E-4</v>
      </c>
      <c r="O182" s="78">
        <v>1360000.07</v>
      </c>
      <c r="P182" s="78">
        <v>105.15</v>
      </c>
      <c r="Q182" s="78">
        <v>0</v>
      </c>
      <c r="R182" s="78">
        <v>1430.0400736050001</v>
      </c>
      <c r="S182" s="79">
        <v>2.4500000000000001E-2</v>
      </c>
      <c r="T182" s="79">
        <v>5.9999999999999995E-4</v>
      </c>
      <c r="U182" s="79">
        <v>1E-4</v>
      </c>
    </row>
    <row r="183" spans="2:21">
      <c r="B183" t="s">
        <v>892</v>
      </c>
      <c r="C183" t="s">
        <v>893</v>
      </c>
      <c r="D183" t="s">
        <v>103</v>
      </c>
      <c r="E183" t="s">
        <v>126</v>
      </c>
      <c r="F183" t="s">
        <v>889</v>
      </c>
      <c r="G183" t="s">
        <v>467</v>
      </c>
      <c r="H183" t="s">
        <v>886</v>
      </c>
      <c r="I183" t="s">
        <v>211</v>
      </c>
      <c r="J183" t="s">
        <v>269</v>
      </c>
      <c r="K183" s="78">
        <v>4.26</v>
      </c>
      <c r="L183" t="s">
        <v>105</v>
      </c>
      <c r="M183" s="79">
        <v>2.5000000000000001E-2</v>
      </c>
      <c r="N183" s="79">
        <v>1.7999999999999999E-2</v>
      </c>
      <c r="O183" s="78">
        <v>10627</v>
      </c>
      <c r="P183" s="78">
        <v>104.32</v>
      </c>
      <c r="Q183" s="78">
        <v>0</v>
      </c>
      <c r="R183" s="78">
        <v>11.086086399999999</v>
      </c>
      <c r="S183" s="79">
        <v>0</v>
      </c>
      <c r="T183" s="79">
        <v>0</v>
      </c>
      <c r="U183" s="79">
        <v>0</v>
      </c>
    </row>
    <row r="184" spans="2:21">
      <c r="B184" t="s">
        <v>894</v>
      </c>
      <c r="C184" t="s">
        <v>895</v>
      </c>
      <c r="D184" t="s">
        <v>103</v>
      </c>
      <c r="E184" t="s">
        <v>126</v>
      </c>
      <c r="F184" t="s">
        <v>896</v>
      </c>
      <c r="G184" t="s">
        <v>467</v>
      </c>
      <c r="H184" t="s">
        <v>886</v>
      </c>
      <c r="I184" t="s">
        <v>211</v>
      </c>
      <c r="J184" t="s">
        <v>738</v>
      </c>
      <c r="K184" s="78">
        <v>4.07</v>
      </c>
      <c r="L184" t="s">
        <v>105</v>
      </c>
      <c r="M184" s="79">
        <v>2.6499999999999999E-2</v>
      </c>
      <c r="N184" s="79">
        <v>4.5699999999999998E-2</v>
      </c>
      <c r="O184" s="78">
        <v>122856</v>
      </c>
      <c r="P184" s="78">
        <v>93.72</v>
      </c>
      <c r="Q184" s="78">
        <v>0</v>
      </c>
      <c r="R184" s="78">
        <v>115.1406432</v>
      </c>
      <c r="S184" s="79">
        <v>8.0000000000000004E-4</v>
      </c>
      <c r="T184" s="79">
        <v>0</v>
      </c>
      <c r="U184" s="79">
        <v>0</v>
      </c>
    </row>
    <row r="185" spans="2:21">
      <c r="B185" t="s">
        <v>897</v>
      </c>
      <c r="C185" t="s">
        <v>898</v>
      </c>
      <c r="D185" t="s">
        <v>103</v>
      </c>
      <c r="E185" t="s">
        <v>126</v>
      </c>
      <c r="F185" t="s">
        <v>896</v>
      </c>
      <c r="G185" t="s">
        <v>467</v>
      </c>
      <c r="H185" t="s">
        <v>886</v>
      </c>
      <c r="I185" t="s">
        <v>211</v>
      </c>
      <c r="J185" t="s">
        <v>738</v>
      </c>
      <c r="K185" s="78">
        <v>3.29</v>
      </c>
      <c r="L185" t="s">
        <v>105</v>
      </c>
      <c r="M185" s="79">
        <v>2.6499999999999999E-2</v>
      </c>
      <c r="N185" s="79">
        <v>0.2596</v>
      </c>
      <c r="O185" s="78">
        <v>-2212</v>
      </c>
      <c r="P185" s="78">
        <v>47.252747252747149</v>
      </c>
      <c r="Q185" s="78">
        <v>0</v>
      </c>
      <c r="R185" s="78">
        <v>-1.0452307692307701</v>
      </c>
      <c r="S185" s="79">
        <v>0</v>
      </c>
      <c r="T185" s="79">
        <v>0</v>
      </c>
      <c r="U185" s="79">
        <v>0</v>
      </c>
    </row>
    <row r="186" spans="2:21">
      <c r="B186" t="s">
        <v>899</v>
      </c>
      <c r="C186" t="s">
        <v>900</v>
      </c>
      <c r="D186" t="s">
        <v>103</v>
      </c>
      <c r="E186" t="s">
        <v>126</v>
      </c>
      <c r="F186" t="s">
        <v>901</v>
      </c>
      <c r="G186" t="s">
        <v>811</v>
      </c>
      <c r="H186" t="s">
        <v>902</v>
      </c>
      <c r="I186" t="s">
        <v>211</v>
      </c>
      <c r="J186" t="s">
        <v>302</v>
      </c>
      <c r="K186" s="78">
        <v>3.24</v>
      </c>
      <c r="L186" t="s">
        <v>105</v>
      </c>
      <c r="M186" s="79">
        <v>4.9500000000000002E-2</v>
      </c>
      <c r="N186" s="79">
        <v>4.8899999999999999E-2</v>
      </c>
      <c r="O186" s="78">
        <v>1371072.36</v>
      </c>
      <c r="P186" s="78">
        <v>121.75</v>
      </c>
      <c r="Q186" s="78">
        <v>0</v>
      </c>
      <c r="R186" s="78">
        <v>1669.2805983000001</v>
      </c>
      <c r="S186" s="79">
        <v>1E-3</v>
      </c>
      <c r="T186" s="79">
        <v>6.9999999999999999E-4</v>
      </c>
      <c r="U186" s="79">
        <v>1E-4</v>
      </c>
    </row>
    <row r="187" spans="2:21">
      <c r="B187" t="s">
        <v>903</v>
      </c>
      <c r="C187" t="s">
        <v>904</v>
      </c>
      <c r="D187" t="s">
        <v>103</v>
      </c>
      <c r="E187" t="s">
        <v>126</v>
      </c>
      <c r="F187" t="s">
        <v>905</v>
      </c>
      <c r="G187" t="s">
        <v>467</v>
      </c>
      <c r="H187" t="s">
        <v>257</v>
      </c>
      <c r="I187" t="s">
        <v>906</v>
      </c>
      <c r="J187" t="s">
        <v>907</v>
      </c>
      <c r="K187" s="78">
        <v>3.98</v>
      </c>
      <c r="L187" t="s">
        <v>105</v>
      </c>
      <c r="M187" s="79">
        <v>1.9E-2</v>
      </c>
      <c r="N187" s="79">
        <v>4.8999999999999998E-3</v>
      </c>
      <c r="O187" s="78">
        <v>1422601</v>
      </c>
      <c r="P187" s="78">
        <v>107.24</v>
      </c>
      <c r="Q187" s="78">
        <v>0</v>
      </c>
      <c r="R187" s="78">
        <v>1525.5973124</v>
      </c>
      <c r="S187" s="79">
        <v>6.7000000000000002E-3</v>
      </c>
      <c r="T187" s="79">
        <v>5.9999999999999995E-4</v>
      </c>
      <c r="U187" s="79">
        <v>1E-4</v>
      </c>
    </row>
    <row r="188" spans="2:21">
      <c r="B188" t="s">
        <v>908</v>
      </c>
      <c r="C188" t="s">
        <v>909</v>
      </c>
      <c r="D188" t="s">
        <v>103</v>
      </c>
      <c r="E188" t="s">
        <v>126</v>
      </c>
      <c r="F188" t="s">
        <v>910</v>
      </c>
      <c r="G188" t="s">
        <v>135</v>
      </c>
      <c r="H188" t="s">
        <v>257</v>
      </c>
      <c r="I188" t="s">
        <v>906</v>
      </c>
      <c r="J188" t="s">
        <v>911</v>
      </c>
      <c r="K188" s="78">
        <v>1.0900000000000001</v>
      </c>
      <c r="L188" t="s">
        <v>105</v>
      </c>
      <c r="M188" s="79">
        <v>0.06</v>
      </c>
      <c r="N188" s="79">
        <v>1.2753000000000001</v>
      </c>
      <c r="O188" s="78">
        <v>4190259.87</v>
      </c>
      <c r="P188" s="78">
        <v>38.72</v>
      </c>
      <c r="Q188" s="78">
        <v>0</v>
      </c>
      <c r="R188" s="78">
        <v>1622.468621664</v>
      </c>
      <c r="S188" s="79">
        <v>6.1000000000000004E-3</v>
      </c>
      <c r="T188" s="79">
        <v>6.9999999999999999E-4</v>
      </c>
      <c r="U188" s="79">
        <v>1E-4</v>
      </c>
    </row>
    <row r="189" spans="2:21">
      <c r="B189" t="s">
        <v>912</v>
      </c>
      <c r="C189" t="s">
        <v>913</v>
      </c>
      <c r="D189" t="s">
        <v>103</v>
      </c>
      <c r="E189" t="s">
        <v>126</v>
      </c>
      <c r="F189" t="s">
        <v>914</v>
      </c>
      <c r="G189" t="s">
        <v>135</v>
      </c>
      <c r="H189" t="s">
        <v>257</v>
      </c>
      <c r="I189" t="s">
        <v>906</v>
      </c>
      <c r="J189" t="s">
        <v>915</v>
      </c>
      <c r="K189" s="78">
        <v>4.32</v>
      </c>
      <c r="L189" t="s">
        <v>105</v>
      </c>
      <c r="M189" s="79">
        <v>4.8000000000000001E-2</v>
      </c>
      <c r="N189" s="79">
        <v>2.58E-2</v>
      </c>
      <c r="O189" s="78">
        <v>980000</v>
      </c>
      <c r="P189" s="78">
        <v>109.05</v>
      </c>
      <c r="Q189" s="78">
        <v>0</v>
      </c>
      <c r="R189" s="78">
        <v>1068.69</v>
      </c>
      <c r="S189" s="79">
        <v>4.5999999999999999E-3</v>
      </c>
      <c r="T189" s="79">
        <v>4.0000000000000002E-4</v>
      </c>
      <c r="U189" s="79">
        <v>1E-4</v>
      </c>
    </row>
    <row r="190" spans="2:21">
      <c r="B190" t="s">
        <v>916</v>
      </c>
      <c r="C190" t="s">
        <v>917</v>
      </c>
      <c r="D190" t="s">
        <v>103</v>
      </c>
      <c r="E190" t="s">
        <v>126</v>
      </c>
      <c r="F190" t="s">
        <v>918</v>
      </c>
      <c r="G190" t="s">
        <v>467</v>
      </c>
      <c r="H190" t="s">
        <v>257</v>
      </c>
      <c r="I190" t="s">
        <v>906</v>
      </c>
      <c r="J190" t="s">
        <v>919</v>
      </c>
      <c r="K190" s="78">
        <v>2.4700000000000002</v>
      </c>
      <c r="L190" t="s">
        <v>105</v>
      </c>
      <c r="M190" s="79">
        <v>0.01</v>
      </c>
      <c r="N190" s="79">
        <v>-4.8999999999999998E-3</v>
      </c>
      <c r="O190" s="78">
        <v>8406728</v>
      </c>
      <c r="P190" s="78">
        <v>103.02</v>
      </c>
      <c r="Q190" s="78">
        <v>0</v>
      </c>
      <c r="R190" s="78">
        <v>8660.6111856000007</v>
      </c>
      <c r="S190" s="79">
        <v>2.23E-2</v>
      </c>
      <c r="T190" s="79">
        <v>3.5000000000000001E-3</v>
      </c>
      <c r="U190" s="79">
        <v>5.9999999999999995E-4</v>
      </c>
    </row>
    <row r="191" spans="2:21">
      <c r="B191" t="s">
        <v>920</v>
      </c>
      <c r="C191" t="s">
        <v>921</v>
      </c>
      <c r="D191" t="s">
        <v>103</v>
      </c>
      <c r="E191" t="s">
        <v>126</v>
      </c>
      <c r="F191" t="s">
        <v>922</v>
      </c>
      <c r="G191" t="s">
        <v>467</v>
      </c>
      <c r="H191" t="s">
        <v>257</v>
      </c>
      <c r="I191" t="s">
        <v>906</v>
      </c>
      <c r="J191" t="s">
        <v>784</v>
      </c>
      <c r="K191" s="78">
        <v>2.83</v>
      </c>
      <c r="L191" t="s">
        <v>105</v>
      </c>
      <c r="M191" s="79">
        <v>2.1000000000000001E-2</v>
      </c>
      <c r="N191" s="79">
        <v>4.4999999999999997E-3</v>
      </c>
      <c r="O191" s="78">
        <v>869070.66</v>
      </c>
      <c r="P191" s="78">
        <v>107.38</v>
      </c>
      <c r="Q191" s="78">
        <v>0</v>
      </c>
      <c r="R191" s="78">
        <v>933.20807470800003</v>
      </c>
      <c r="S191" s="79">
        <v>3.3999999999999998E-3</v>
      </c>
      <c r="T191" s="79">
        <v>4.0000000000000002E-4</v>
      </c>
      <c r="U191" s="79">
        <v>1E-4</v>
      </c>
    </row>
    <row r="192" spans="2:21">
      <c r="B192" t="s">
        <v>923</v>
      </c>
      <c r="C192" t="s">
        <v>924</v>
      </c>
      <c r="D192" t="s">
        <v>103</v>
      </c>
      <c r="E192" t="s">
        <v>126</v>
      </c>
      <c r="F192" t="s">
        <v>922</v>
      </c>
      <c r="G192" t="s">
        <v>467</v>
      </c>
      <c r="H192" t="s">
        <v>257</v>
      </c>
      <c r="I192" t="s">
        <v>906</v>
      </c>
      <c r="J192" t="s">
        <v>925</v>
      </c>
      <c r="K192" s="78">
        <v>6.4</v>
      </c>
      <c r="L192" t="s">
        <v>105</v>
      </c>
      <c r="M192" s="79">
        <v>2.75E-2</v>
      </c>
      <c r="N192" s="79">
        <v>8.8999999999999999E-3</v>
      </c>
      <c r="O192" s="78">
        <v>2135000</v>
      </c>
      <c r="P192" s="78">
        <v>112.43</v>
      </c>
      <c r="Q192" s="78">
        <v>0</v>
      </c>
      <c r="R192" s="78">
        <v>2400.3805000000002</v>
      </c>
      <c r="S192" s="79">
        <v>1.7999999999999999E-2</v>
      </c>
      <c r="T192" s="79">
        <v>1E-3</v>
      </c>
      <c r="U192" s="79">
        <v>2.0000000000000001E-4</v>
      </c>
    </row>
    <row r="193" spans="2:21">
      <c r="B193" t="s">
        <v>926</v>
      </c>
      <c r="C193" t="s">
        <v>927</v>
      </c>
      <c r="D193" t="s">
        <v>103</v>
      </c>
      <c r="E193" t="s">
        <v>126</v>
      </c>
      <c r="F193" t="s">
        <v>928</v>
      </c>
      <c r="G193" t="s">
        <v>811</v>
      </c>
      <c r="H193" t="s">
        <v>257</v>
      </c>
      <c r="I193" t="s">
        <v>906</v>
      </c>
      <c r="J193" t="s">
        <v>324</v>
      </c>
      <c r="K193" s="78">
        <v>5.4</v>
      </c>
      <c r="L193" t="s">
        <v>105</v>
      </c>
      <c r="M193" s="79">
        <v>3.6999999999999998E-2</v>
      </c>
      <c r="N193" s="79">
        <v>2.3699999999999999E-2</v>
      </c>
      <c r="O193" s="78">
        <v>5318501</v>
      </c>
      <c r="P193" s="78">
        <v>107.99</v>
      </c>
      <c r="Q193" s="78">
        <v>0</v>
      </c>
      <c r="R193" s="78">
        <v>5743.4492299000003</v>
      </c>
      <c r="S193" s="79">
        <v>5.1000000000000004E-3</v>
      </c>
      <c r="T193" s="79">
        <v>2.3E-3</v>
      </c>
      <c r="U193" s="79">
        <v>4.0000000000000002E-4</v>
      </c>
    </row>
    <row r="194" spans="2:21">
      <c r="B194" t="s">
        <v>929</v>
      </c>
      <c r="C194" t="s">
        <v>930</v>
      </c>
      <c r="D194" t="s">
        <v>103</v>
      </c>
      <c r="E194" t="s">
        <v>126</v>
      </c>
      <c r="F194" t="s">
        <v>931</v>
      </c>
      <c r="G194" t="s">
        <v>467</v>
      </c>
      <c r="H194" t="s">
        <v>257</v>
      </c>
      <c r="I194" t="s">
        <v>906</v>
      </c>
      <c r="J194" t="s">
        <v>932</v>
      </c>
      <c r="K194" s="78">
        <v>4.33</v>
      </c>
      <c r="L194" t="s">
        <v>105</v>
      </c>
      <c r="M194" s="79">
        <v>2.3E-2</v>
      </c>
      <c r="N194" s="79">
        <v>1.6899999999999998E-2</v>
      </c>
      <c r="O194" s="78">
        <v>1755099.02</v>
      </c>
      <c r="P194" s="78">
        <v>102.67</v>
      </c>
      <c r="Q194" s="78">
        <v>0</v>
      </c>
      <c r="R194" s="78">
        <v>1801.960163834</v>
      </c>
      <c r="S194" s="79">
        <v>5.7999999999999996E-3</v>
      </c>
      <c r="T194" s="79">
        <v>6.9999999999999999E-4</v>
      </c>
      <c r="U194" s="79">
        <v>1E-4</v>
      </c>
    </row>
    <row r="195" spans="2:21">
      <c r="B195" s="80" t="s">
        <v>290</v>
      </c>
      <c r="C195" s="16"/>
      <c r="D195" s="16"/>
      <c r="E195" s="16"/>
      <c r="F195" s="16"/>
      <c r="K195" s="82">
        <v>3.9</v>
      </c>
      <c r="N195" s="81">
        <v>2.4299999999999999E-2</v>
      </c>
      <c r="O195" s="82">
        <v>700661201.27999997</v>
      </c>
      <c r="Q195" s="82">
        <v>4565.6969200000003</v>
      </c>
      <c r="R195" s="82">
        <v>733191.94221046008</v>
      </c>
      <c r="T195" s="81">
        <v>0.29380000000000001</v>
      </c>
      <c r="U195" s="81">
        <v>4.7899999999999998E-2</v>
      </c>
    </row>
    <row r="196" spans="2:21">
      <c r="B196" t="s">
        <v>933</v>
      </c>
      <c r="C196" t="s">
        <v>934</v>
      </c>
      <c r="D196" t="s">
        <v>103</v>
      </c>
      <c r="E196" t="s">
        <v>126</v>
      </c>
      <c r="F196" t="s">
        <v>394</v>
      </c>
      <c r="G196" t="s">
        <v>395</v>
      </c>
      <c r="H196" t="s">
        <v>215</v>
      </c>
      <c r="I196" t="s">
        <v>211</v>
      </c>
      <c r="J196" t="s">
        <v>935</v>
      </c>
      <c r="K196" s="78">
        <v>5.65</v>
      </c>
      <c r="L196" t="s">
        <v>105</v>
      </c>
      <c r="M196" s="79">
        <v>2E-3</v>
      </c>
      <c r="N196" s="79">
        <v>8.9999999999999998E-4</v>
      </c>
      <c r="O196" s="78">
        <v>12000000</v>
      </c>
      <c r="P196" s="78">
        <v>100.71</v>
      </c>
      <c r="Q196" s="78">
        <v>0</v>
      </c>
      <c r="R196" s="78">
        <v>12085.2</v>
      </c>
      <c r="S196" s="79">
        <v>7.4999999999999997E-3</v>
      </c>
      <c r="T196" s="79">
        <v>4.7999999999999996E-3</v>
      </c>
      <c r="U196" s="79">
        <v>8.0000000000000004E-4</v>
      </c>
    </row>
    <row r="197" spans="2:21">
      <c r="B197" t="s">
        <v>936</v>
      </c>
      <c r="C197" t="s">
        <v>937</v>
      </c>
      <c r="D197" t="s">
        <v>103</v>
      </c>
      <c r="E197" t="s">
        <v>126</v>
      </c>
      <c r="F197" t="s">
        <v>399</v>
      </c>
      <c r="G197" t="s">
        <v>400</v>
      </c>
      <c r="H197" t="s">
        <v>215</v>
      </c>
      <c r="I197" t="s">
        <v>211</v>
      </c>
      <c r="J197" t="s">
        <v>269</v>
      </c>
      <c r="K197" s="78">
        <v>0.53</v>
      </c>
      <c r="L197" t="s">
        <v>105</v>
      </c>
      <c r="M197" s="79">
        <v>1.95E-2</v>
      </c>
      <c r="N197" s="79">
        <v>4.1000000000000003E-3</v>
      </c>
      <c r="O197" s="78">
        <v>1365764.73</v>
      </c>
      <c r="P197" s="78">
        <v>102.7</v>
      </c>
      <c r="Q197" s="78">
        <v>1365.76064</v>
      </c>
      <c r="R197" s="78">
        <v>2768.4010177099999</v>
      </c>
      <c r="S197" s="79">
        <v>3.0000000000000001E-3</v>
      </c>
      <c r="T197" s="79">
        <v>1.1000000000000001E-3</v>
      </c>
      <c r="U197" s="79">
        <v>2.0000000000000001E-4</v>
      </c>
    </row>
    <row r="198" spans="2:21">
      <c r="B198" t="s">
        <v>938</v>
      </c>
      <c r="C198" t="s">
        <v>939</v>
      </c>
      <c r="D198" t="s">
        <v>103</v>
      </c>
      <c r="E198" t="s">
        <v>126</v>
      </c>
      <c r="F198" t="s">
        <v>461</v>
      </c>
      <c r="G198" t="s">
        <v>400</v>
      </c>
      <c r="H198" t="s">
        <v>215</v>
      </c>
      <c r="I198" t="s">
        <v>211</v>
      </c>
      <c r="J198" t="s">
        <v>269</v>
      </c>
      <c r="K198" s="78">
        <v>2.88</v>
      </c>
      <c r="L198" t="s">
        <v>105</v>
      </c>
      <c r="M198" s="79">
        <v>1.8700000000000001E-2</v>
      </c>
      <c r="N198" s="79">
        <v>6.7999999999999996E-3</v>
      </c>
      <c r="O198" s="78">
        <v>4501337.4000000004</v>
      </c>
      <c r="P198" s="78">
        <v>103.56</v>
      </c>
      <c r="Q198" s="78">
        <v>0</v>
      </c>
      <c r="R198" s="78">
        <v>4661.58501144</v>
      </c>
      <c r="S198" s="79">
        <v>3.3E-3</v>
      </c>
      <c r="T198" s="79">
        <v>1.9E-3</v>
      </c>
      <c r="U198" s="79">
        <v>2.9999999999999997E-4</v>
      </c>
    </row>
    <row r="199" spans="2:21">
      <c r="B199" t="s">
        <v>940</v>
      </c>
      <c r="C199" t="s">
        <v>941</v>
      </c>
      <c r="D199" t="s">
        <v>103</v>
      </c>
      <c r="E199" t="s">
        <v>126</v>
      </c>
      <c r="F199" t="s">
        <v>461</v>
      </c>
      <c r="G199" t="s">
        <v>400</v>
      </c>
      <c r="H199" t="s">
        <v>215</v>
      </c>
      <c r="I199" t="s">
        <v>211</v>
      </c>
      <c r="J199" t="s">
        <v>269</v>
      </c>
      <c r="K199" s="78">
        <v>5.6</v>
      </c>
      <c r="L199" t="s">
        <v>105</v>
      </c>
      <c r="M199" s="79">
        <v>2.6800000000000001E-2</v>
      </c>
      <c r="N199" s="79">
        <v>1.09E-2</v>
      </c>
      <c r="O199" s="78">
        <v>44212640.399999999</v>
      </c>
      <c r="P199" s="78">
        <v>109.2</v>
      </c>
      <c r="Q199" s="78">
        <v>0</v>
      </c>
      <c r="R199" s="78">
        <v>48280.203316799998</v>
      </c>
      <c r="S199" s="79">
        <v>1.84E-2</v>
      </c>
      <c r="T199" s="79">
        <v>1.9300000000000001E-2</v>
      </c>
      <c r="U199" s="79">
        <v>3.2000000000000002E-3</v>
      </c>
    </row>
    <row r="200" spans="2:21">
      <c r="B200" t="s">
        <v>942</v>
      </c>
      <c r="C200" t="s">
        <v>943</v>
      </c>
      <c r="D200" t="s">
        <v>103</v>
      </c>
      <c r="E200" t="s">
        <v>126</v>
      </c>
      <c r="F200" t="s">
        <v>407</v>
      </c>
      <c r="G200" t="s">
        <v>400</v>
      </c>
      <c r="H200" t="s">
        <v>215</v>
      </c>
      <c r="I200" t="s">
        <v>211</v>
      </c>
      <c r="J200" t="s">
        <v>433</v>
      </c>
      <c r="K200" s="78">
        <v>0.25</v>
      </c>
      <c r="L200" t="s">
        <v>105</v>
      </c>
      <c r="M200" s="79">
        <v>1.0500000000000001E-2</v>
      </c>
      <c r="N200" s="79">
        <v>2.5999999999999999E-3</v>
      </c>
      <c r="O200" s="78">
        <v>1892445</v>
      </c>
      <c r="P200" s="78">
        <v>100.2</v>
      </c>
      <c r="Q200" s="78">
        <v>5.7240799999999998</v>
      </c>
      <c r="R200" s="78">
        <v>1901.95397</v>
      </c>
      <c r="S200" s="79">
        <v>6.3E-3</v>
      </c>
      <c r="T200" s="79">
        <v>8.0000000000000004E-4</v>
      </c>
      <c r="U200" s="79">
        <v>1E-4</v>
      </c>
    </row>
    <row r="201" spans="2:21">
      <c r="B201" t="s">
        <v>944</v>
      </c>
      <c r="C201" t="s">
        <v>945</v>
      </c>
      <c r="D201" t="s">
        <v>103</v>
      </c>
      <c r="E201" t="s">
        <v>126</v>
      </c>
      <c r="F201" t="s">
        <v>946</v>
      </c>
      <c r="G201" t="s">
        <v>395</v>
      </c>
      <c r="H201" t="s">
        <v>947</v>
      </c>
      <c r="I201" t="s">
        <v>153</v>
      </c>
      <c r="J201" t="s">
        <v>935</v>
      </c>
      <c r="K201" s="78">
        <v>4.5999999999999996</v>
      </c>
      <c r="L201" t="s">
        <v>105</v>
      </c>
      <c r="M201" s="79">
        <v>3.3999999999999998E-3</v>
      </c>
      <c r="N201" s="79">
        <v>2.2000000000000001E-3</v>
      </c>
      <c r="O201" s="78">
        <v>12000000</v>
      </c>
      <c r="P201" s="78">
        <v>100.7</v>
      </c>
      <c r="Q201" s="78">
        <v>0</v>
      </c>
      <c r="R201" s="78">
        <v>12084</v>
      </c>
      <c r="S201" s="79">
        <v>8.8999999999999999E-3</v>
      </c>
      <c r="T201" s="79">
        <v>4.7999999999999996E-3</v>
      </c>
      <c r="U201" s="79">
        <v>8.0000000000000004E-4</v>
      </c>
    </row>
    <row r="202" spans="2:21">
      <c r="B202" t="s">
        <v>948</v>
      </c>
      <c r="C202" t="s">
        <v>949</v>
      </c>
      <c r="D202" t="s">
        <v>103</v>
      </c>
      <c r="E202" t="s">
        <v>126</v>
      </c>
      <c r="F202" t="s">
        <v>417</v>
      </c>
      <c r="G202" t="s">
        <v>400</v>
      </c>
      <c r="H202" t="s">
        <v>215</v>
      </c>
      <c r="I202" t="s">
        <v>211</v>
      </c>
      <c r="J202" t="s">
        <v>269</v>
      </c>
      <c r="K202" s="78">
        <v>4.01</v>
      </c>
      <c r="L202" t="s">
        <v>105</v>
      </c>
      <c r="M202" s="79">
        <v>3.0099999999999998E-2</v>
      </c>
      <c r="N202" s="79">
        <v>9.1999999999999998E-3</v>
      </c>
      <c r="O202" s="78">
        <v>26543</v>
      </c>
      <c r="P202" s="78">
        <v>109.42</v>
      </c>
      <c r="Q202" s="78">
        <v>0</v>
      </c>
      <c r="R202" s="78">
        <v>29.0433506</v>
      </c>
      <c r="S202" s="79">
        <v>0</v>
      </c>
      <c r="T202" s="79">
        <v>0</v>
      </c>
      <c r="U202" s="79">
        <v>0</v>
      </c>
    </row>
    <row r="203" spans="2:21">
      <c r="B203" t="s">
        <v>950</v>
      </c>
      <c r="C203" t="s">
        <v>951</v>
      </c>
      <c r="D203" t="s">
        <v>103</v>
      </c>
      <c r="E203" t="s">
        <v>126</v>
      </c>
      <c r="F203" t="s">
        <v>417</v>
      </c>
      <c r="G203" t="s">
        <v>400</v>
      </c>
      <c r="H203" t="s">
        <v>215</v>
      </c>
      <c r="I203" t="s">
        <v>211</v>
      </c>
      <c r="J203" t="s">
        <v>269</v>
      </c>
      <c r="K203" s="78">
        <v>3.97</v>
      </c>
      <c r="L203" t="s">
        <v>105</v>
      </c>
      <c r="M203" s="79">
        <v>2.0199999999999999E-2</v>
      </c>
      <c r="N203" s="79">
        <v>8.8000000000000005E-3</v>
      </c>
      <c r="O203" s="78">
        <v>1926216</v>
      </c>
      <c r="P203" s="78">
        <v>106.45</v>
      </c>
      <c r="Q203" s="78">
        <v>0</v>
      </c>
      <c r="R203" s="78">
        <v>2050.4569320000001</v>
      </c>
      <c r="S203" s="79">
        <v>1.1000000000000001E-3</v>
      </c>
      <c r="T203" s="79">
        <v>8.0000000000000004E-4</v>
      </c>
      <c r="U203" s="79">
        <v>1E-4</v>
      </c>
    </row>
    <row r="204" spans="2:21">
      <c r="B204" t="s">
        <v>952</v>
      </c>
      <c r="C204" t="s">
        <v>953</v>
      </c>
      <c r="D204" t="s">
        <v>103</v>
      </c>
      <c r="E204" t="s">
        <v>126</v>
      </c>
      <c r="F204" t="s">
        <v>422</v>
      </c>
      <c r="G204" t="s">
        <v>400</v>
      </c>
      <c r="H204" t="s">
        <v>215</v>
      </c>
      <c r="I204" t="s">
        <v>211</v>
      </c>
      <c r="J204" t="s">
        <v>269</v>
      </c>
      <c r="K204" s="78">
        <v>5.05</v>
      </c>
      <c r="L204" t="s">
        <v>105</v>
      </c>
      <c r="M204" s="79">
        <v>2.98E-2</v>
      </c>
      <c r="N204" s="79">
        <v>1.0200000000000001E-2</v>
      </c>
      <c r="O204" s="78">
        <v>1018700</v>
      </c>
      <c r="P204" s="78">
        <v>111.99</v>
      </c>
      <c r="Q204" s="78">
        <v>0</v>
      </c>
      <c r="R204" s="78">
        <v>1140.84213</v>
      </c>
      <c r="S204" s="79">
        <v>4.0000000000000002E-4</v>
      </c>
      <c r="T204" s="79">
        <v>5.0000000000000001E-4</v>
      </c>
      <c r="U204" s="79">
        <v>1E-4</v>
      </c>
    </row>
    <row r="205" spans="2:21">
      <c r="B205" t="s">
        <v>954</v>
      </c>
      <c r="C205" t="s">
        <v>955</v>
      </c>
      <c r="D205" t="s">
        <v>103</v>
      </c>
      <c r="E205" t="s">
        <v>126</v>
      </c>
      <c r="F205" t="s">
        <v>422</v>
      </c>
      <c r="G205" t="s">
        <v>400</v>
      </c>
      <c r="H205" t="s">
        <v>215</v>
      </c>
      <c r="I205" t="s">
        <v>211</v>
      </c>
      <c r="J205" t="s">
        <v>269</v>
      </c>
      <c r="K205" s="78">
        <v>0.42</v>
      </c>
      <c r="L205" t="s">
        <v>105</v>
      </c>
      <c r="M205" s="79">
        <v>2.7400000000000001E-2</v>
      </c>
      <c r="N205" s="79">
        <v>2.8E-3</v>
      </c>
      <c r="O205" s="78">
        <v>3688186</v>
      </c>
      <c r="P205" s="78">
        <v>102.62</v>
      </c>
      <c r="Q205" s="78">
        <v>0</v>
      </c>
      <c r="R205" s="78">
        <v>3784.8164732</v>
      </c>
      <c r="S205" s="79">
        <v>1.8E-3</v>
      </c>
      <c r="T205" s="79">
        <v>1.5E-3</v>
      </c>
      <c r="U205" s="79">
        <v>2.0000000000000001E-4</v>
      </c>
    </row>
    <row r="206" spans="2:21">
      <c r="B206" t="s">
        <v>956</v>
      </c>
      <c r="C206" t="s">
        <v>957</v>
      </c>
      <c r="D206" t="s">
        <v>103</v>
      </c>
      <c r="E206" t="s">
        <v>126</v>
      </c>
      <c r="F206" t="s">
        <v>422</v>
      </c>
      <c r="G206" t="s">
        <v>400</v>
      </c>
      <c r="H206" t="s">
        <v>215</v>
      </c>
      <c r="I206" t="s">
        <v>211</v>
      </c>
      <c r="J206" t="s">
        <v>269</v>
      </c>
      <c r="K206" s="78">
        <v>2.37</v>
      </c>
      <c r="L206" t="s">
        <v>105</v>
      </c>
      <c r="M206" s="79">
        <v>2.47E-2</v>
      </c>
      <c r="N206" s="79">
        <v>7.0000000000000001E-3</v>
      </c>
      <c r="O206" s="78">
        <v>13229313</v>
      </c>
      <c r="P206" s="78">
        <v>105.65</v>
      </c>
      <c r="Q206" s="78">
        <v>0</v>
      </c>
      <c r="R206" s="78">
        <v>13976.769184500001</v>
      </c>
      <c r="S206" s="79">
        <v>4.0000000000000001E-3</v>
      </c>
      <c r="T206" s="79">
        <v>5.5999999999999999E-3</v>
      </c>
      <c r="U206" s="79">
        <v>8.9999999999999998E-4</v>
      </c>
    </row>
    <row r="207" spans="2:21">
      <c r="B207" t="s">
        <v>958</v>
      </c>
      <c r="C207" t="s">
        <v>959</v>
      </c>
      <c r="D207" t="s">
        <v>103</v>
      </c>
      <c r="E207" t="s">
        <v>126</v>
      </c>
      <c r="F207" t="s">
        <v>960</v>
      </c>
      <c r="G207" t="s">
        <v>400</v>
      </c>
      <c r="H207" t="s">
        <v>215</v>
      </c>
      <c r="I207" t="s">
        <v>211</v>
      </c>
      <c r="J207" t="s">
        <v>269</v>
      </c>
      <c r="K207" s="78">
        <v>2.19</v>
      </c>
      <c r="L207" t="s">
        <v>105</v>
      </c>
      <c r="M207" s="79">
        <v>2.07E-2</v>
      </c>
      <c r="N207" s="79">
        <v>6.7999999999999996E-3</v>
      </c>
      <c r="O207" s="78">
        <v>111807</v>
      </c>
      <c r="P207" s="78">
        <v>104.65</v>
      </c>
      <c r="Q207" s="78">
        <v>0</v>
      </c>
      <c r="R207" s="78">
        <v>117.00602550000001</v>
      </c>
      <c r="S207" s="79">
        <v>4.0000000000000002E-4</v>
      </c>
      <c r="T207" s="79">
        <v>0</v>
      </c>
      <c r="U207" s="79">
        <v>0</v>
      </c>
    </row>
    <row r="208" spans="2:21">
      <c r="B208" t="s">
        <v>961</v>
      </c>
      <c r="C208" t="s">
        <v>962</v>
      </c>
      <c r="D208" t="s">
        <v>103</v>
      </c>
      <c r="E208" t="s">
        <v>126</v>
      </c>
      <c r="F208" t="s">
        <v>963</v>
      </c>
      <c r="G208" t="s">
        <v>467</v>
      </c>
      <c r="H208" t="s">
        <v>215</v>
      </c>
      <c r="I208" t="s">
        <v>211</v>
      </c>
      <c r="J208" t="s">
        <v>269</v>
      </c>
      <c r="K208" s="78">
        <v>4.12</v>
      </c>
      <c r="L208" t="s">
        <v>105</v>
      </c>
      <c r="M208" s="79">
        <v>1.44E-2</v>
      </c>
      <c r="N208" s="79">
        <v>8.6999999999999994E-3</v>
      </c>
      <c r="O208" s="78">
        <v>22506.87</v>
      </c>
      <c r="P208" s="78">
        <v>102.7</v>
      </c>
      <c r="Q208" s="78">
        <v>0</v>
      </c>
      <c r="R208" s="78">
        <v>23.114555490000001</v>
      </c>
      <c r="S208" s="79">
        <v>0</v>
      </c>
      <c r="T208" s="79">
        <v>0</v>
      </c>
      <c r="U208" s="79">
        <v>0</v>
      </c>
    </row>
    <row r="209" spans="2:21">
      <c r="B209" t="s">
        <v>964</v>
      </c>
      <c r="C209" t="s">
        <v>965</v>
      </c>
      <c r="D209" t="s">
        <v>103</v>
      </c>
      <c r="E209" t="s">
        <v>126</v>
      </c>
      <c r="F209" t="s">
        <v>966</v>
      </c>
      <c r="G209" t="s">
        <v>967</v>
      </c>
      <c r="H209" t="s">
        <v>474</v>
      </c>
      <c r="I209" t="s">
        <v>153</v>
      </c>
      <c r="J209" t="s">
        <v>269</v>
      </c>
      <c r="K209" s="78">
        <v>0.5</v>
      </c>
      <c r="L209" t="s">
        <v>105</v>
      </c>
      <c r="M209" s="79">
        <v>4.8399999999999999E-2</v>
      </c>
      <c r="N209" s="79">
        <v>2.7000000000000001E-3</v>
      </c>
      <c r="O209" s="78">
        <v>130677.58</v>
      </c>
      <c r="P209" s="78">
        <v>102.28</v>
      </c>
      <c r="Q209" s="78">
        <v>0</v>
      </c>
      <c r="R209" s="78">
        <v>133.65702882400001</v>
      </c>
      <c r="S209" s="79">
        <v>5.9999999999999995E-4</v>
      </c>
      <c r="T209" s="79">
        <v>1E-4</v>
      </c>
      <c r="U209" s="79">
        <v>0</v>
      </c>
    </row>
    <row r="210" spans="2:21">
      <c r="B210" t="s">
        <v>968</v>
      </c>
      <c r="C210" t="s">
        <v>969</v>
      </c>
      <c r="D210" t="s">
        <v>103</v>
      </c>
      <c r="E210" t="s">
        <v>126</v>
      </c>
      <c r="F210" t="s">
        <v>801</v>
      </c>
      <c r="G210" t="s">
        <v>400</v>
      </c>
      <c r="H210" t="s">
        <v>457</v>
      </c>
      <c r="I210" t="s">
        <v>211</v>
      </c>
      <c r="J210" t="s">
        <v>269</v>
      </c>
      <c r="K210" s="78">
        <v>1.42</v>
      </c>
      <c r="L210" t="s">
        <v>105</v>
      </c>
      <c r="M210" s="79">
        <v>6.4000000000000001E-2</v>
      </c>
      <c r="N210" s="79">
        <v>5.8999999999999999E-3</v>
      </c>
      <c r="O210" s="78">
        <v>6462</v>
      </c>
      <c r="P210" s="78">
        <v>108.69</v>
      </c>
      <c r="Q210" s="78">
        <v>0</v>
      </c>
      <c r="R210" s="78">
        <v>7.0235478000000002</v>
      </c>
      <c r="S210" s="79">
        <v>0</v>
      </c>
      <c r="T210" s="79">
        <v>0</v>
      </c>
      <c r="U210" s="79">
        <v>0</v>
      </c>
    </row>
    <row r="211" spans="2:21">
      <c r="B211" t="s">
        <v>970</v>
      </c>
      <c r="C211" t="s">
        <v>971</v>
      </c>
      <c r="D211" t="s">
        <v>103</v>
      </c>
      <c r="E211" t="s">
        <v>126</v>
      </c>
      <c r="F211" t="s">
        <v>473</v>
      </c>
      <c r="G211" t="s">
        <v>467</v>
      </c>
      <c r="H211" t="s">
        <v>474</v>
      </c>
      <c r="I211" t="s">
        <v>153</v>
      </c>
      <c r="J211" t="s">
        <v>269</v>
      </c>
      <c r="K211" s="78">
        <v>3.42</v>
      </c>
      <c r="L211" t="s">
        <v>105</v>
      </c>
      <c r="M211" s="79">
        <v>1.6299999999999999E-2</v>
      </c>
      <c r="N211" s="79">
        <v>7.0000000000000001E-3</v>
      </c>
      <c r="O211" s="78">
        <v>2664990</v>
      </c>
      <c r="P211" s="78">
        <v>103.2</v>
      </c>
      <c r="Q211" s="78">
        <v>0</v>
      </c>
      <c r="R211" s="78">
        <v>2750.2696799999999</v>
      </c>
      <c r="S211" s="79">
        <v>3.2000000000000002E-3</v>
      </c>
      <c r="T211" s="79">
        <v>1.1000000000000001E-3</v>
      </c>
      <c r="U211" s="79">
        <v>2.0000000000000001E-4</v>
      </c>
    </row>
    <row r="212" spans="2:21">
      <c r="B212" t="s">
        <v>972</v>
      </c>
      <c r="C212" t="s">
        <v>973</v>
      </c>
      <c r="D212" t="s">
        <v>103</v>
      </c>
      <c r="E212" t="s">
        <v>126</v>
      </c>
      <c r="F212" t="s">
        <v>446</v>
      </c>
      <c r="G212" t="s">
        <v>400</v>
      </c>
      <c r="H212" t="s">
        <v>457</v>
      </c>
      <c r="I212" t="s">
        <v>211</v>
      </c>
      <c r="J212" t="s">
        <v>269</v>
      </c>
      <c r="K212" s="78">
        <v>2.2599999999999998</v>
      </c>
      <c r="L212" t="s">
        <v>105</v>
      </c>
      <c r="M212" s="79">
        <v>6.5000000000000002E-2</v>
      </c>
      <c r="N212" s="79">
        <v>6.7999999999999996E-3</v>
      </c>
      <c r="O212" s="78">
        <v>423224</v>
      </c>
      <c r="P212" s="78">
        <v>117.68</v>
      </c>
      <c r="Q212" s="78">
        <v>0</v>
      </c>
      <c r="R212" s="78">
        <v>498.05000319999999</v>
      </c>
      <c r="S212" s="79">
        <v>1.9E-3</v>
      </c>
      <c r="T212" s="79">
        <v>2.0000000000000001E-4</v>
      </c>
      <c r="U212" s="79">
        <v>0</v>
      </c>
    </row>
    <row r="213" spans="2:21">
      <c r="B213" t="s">
        <v>974</v>
      </c>
      <c r="C213" t="s">
        <v>975</v>
      </c>
      <c r="D213" t="s">
        <v>103</v>
      </c>
      <c r="E213" t="s">
        <v>126</v>
      </c>
      <c r="F213" t="s">
        <v>446</v>
      </c>
      <c r="G213" t="s">
        <v>400</v>
      </c>
      <c r="H213" t="s">
        <v>457</v>
      </c>
      <c r="I213" t="s">
        <v>211</v>
      </c>
      <c r="J213" t="s">
        <v>269</v>
      </c>
      <c r="K213" s="78">
        <v>0.73</v>
      </c>
      <c r="L213" t="s">
        <v>105</v>
      </c>
      <c r="M213" s="79">
        <v>6.0999999999999999E-2</v>
      </c>
      <c r="N213" s="79">
        <v>4.3E-3</v>
      </c>
      <c r="O213" s="78">
        <v>3747163.94</v>
      </c>
      <c r="P213" s="78">
        <v>108.81</v>
      </c>
      <c r="Q213" s="78">
        <v>0</v>
      </c>
      <c r="R213" s="78">
        <v>4077.2890831139998</v>
      </c>
      <c r="S213" s="79">
        <v>5.4999999999999997E-3</v>
      </c>
      <c r="T213" s="79">
        <v>1.6000000000000001E-3</v>
      </c>
      <c r="U213" s="79">
        <v>2.9999999999999997E-4</v>
      </c>
    </row>
    <row r="214" spans="2:21">
      <c r="B214" t="s">
        <v>976</v>
      </c>
      <c r="C214" t="s">
        <v>977</v>
      </c>
      <c r="D214" t="s">
        <v>103</v>
      </c>
      <c r="E214" t="s">
        <v>126</v>
      </c>
      <c r="F214" t="s">
        <v>499</v>
      </c>
      <c r="G214" t="s">
        <v>130</v>
      </c>
      <c r="H214" t="s">
        <v>457</v>
      </c>
      <c r="I214" t="s">
        <v>211</v>
      </c>
      <c r="J214" t="s">
        <v>978</v>
      </c>
      <c r="K214" s="78">
        <v>0.5</v>
      </c>
      <c r="L214" t="s">
        <v>105</v>
      </c>
      <c r="M214" s="79">
        <v>1.24E-2</v>
      </c>
      <c r="N214" s="79">
        <v>2.5000000000000001E-3</v>
      </c>
      <c r="O214" s="78">
        <v>823413.25</v>
      </c>
      <c r="P214" s="78">
        <v>100.79</v>
      </c>
      <c r="Q214" s="78">
        <v>0</v>
      </c>
      <c r="R214" s="78">
        <v>829.91821467499994</v>
      </c>
      <c r="S214" s="79">
        <v>5.5999999999999999E-3</v>
      </c>
      <c r="T214" s="79">
        <v>2.9999999999999997E-4</v>
      </c>
      <c r="U214" s="79">
        <v>1E-4</v>
      </c>
    </row>
    <row r="215" spans="2:21">
      <c r="B215" t="s">
        <v>979</v>
      </c>
      <c r="C215" t="s">
        <v>980</v>
      </c>
      <c r="D215" t="s">
        <v>103</v>
      </c>
      <c r="E215" t="s">
        <v>126</v>
      </c>
      <c r="F215" t="s">
        <v>981</v>
      </c>
      <c r="G215" t="s">
        <v>982</v>
      </c>
      <c r="H215" t="s">
        <v>457</v>
      </c>
      <c r="I215" t="s">
        <v>211</v>
      </c>
      <c r="J215" t="s">
        <v>269</v>
      </c>
      <c r="K215" s="78">
        <v>4.92</v>
      </c>
      <c r="L215" t="s">
        <v>105</v>
      </c>
      <c r="M215" s="79">
        <v>2.6100000000000002E-2</v>
      </c>
      <c r="N215" s="79">
        <v>1.0200000000000001E-2</v>
      </c>
      <c r="O215" s="78">
        <v>5314141</v>
      </c>
      <c r="P215" s="78">
        <v>108.02</v>
      </c>
      <c r="Q215" s="78">
        <v>0</v>
      </c>
      <c r="R215" s="78">
        <v>5740.3351081999999</v>
      </c>
      <c r="S215" s="79">
        <v>8.8000000000000005E-3</v>
      </c>
      <c r="T215" s="79">
        <v>2.3E-3</v>
      </c>
      <c r="U215" s="79">
        <v>4.0000000000000002E-4</v>
      </c>
    </row>
    <row r="216" spans="2:21">
      <c r="B216" t="s">
        <v>983</v>
      </c>
      <c r="C216" t="s">
        <v>984</v>
      </c>
      <c r="D216" t="s">
        <v>103</v>
      </c>
      <c r="E216" t="s">
        <v>126</v>
      </c>
      <c r="F216" t="s">
        <v>981</v>
      </c>
      <c r="G216" t="s">
        <v>982</v>
      </c>
      <c r="H216" t="s">
        <v>457</v>
      </c>
      <c r="I216" t="s">
        <v>211</v>
      </c>
      <c r="J216" t="s">
        <v>269</v>
      </c>
      <c r="K216" s="78">
        <v>2.17</v>
      </c>
      <c r="L216" t="s">
        <v>105</v>
      </c>
      <c r="M216" s="79">
        <v>4.4999999999999998E-2</v>
      </c>
      <c r="N216" s="79">
        <v>7.1000000000000004E-3</v>
      </c>
      <c r="O216" s="78">
        <v>9961714.7300000004</v>
      </c>
      <c r="P216" s="78">
        <v>109.52</v>
      </c>
      <c r="Q216" s="78">
        <v>0</v>
      </c>
      <c r="R216" s="78">
        <v>10910.069972296</v>
      </c>
      <c r="S216" s="79">
        <v>4.8899999999999999E-2</v>
      </c>
      <c r="T216" s="79">
        <v>4.4000000000000003E-3</v>
      </c>
      <c r="U216" s="79">
        <v>6.9999999999999999E-4</v>
      </c>
    </row>
    <row r="217" spans="2:21">
      <c r="B217" t="s">
        <v>985</v>
      </c>
      <c r="C217" t="s">
        <v>986</v>
      </c>
      <c r="D217" t="s">
        <v>103</v>
      </c>
      <c r="E217" t="s">
        <v>126</v>
      </c>
      <c r="F217" t="s">
        <v>502</v>
      </c>
      <c r="G217" t="s">
        <v>467</v>
      </c>
      <c r="H217" t="s">
        <v>503</v>
      </c>
      <c r="I217" t="s">
        <v>211</v>
      </c>
      <c r="J217" t="s">
        <v>269</v>
      </c>
      <c r="K217" s="78">
        <v>3.75</v>
      </c>
      <c r="L217" t="s">
        <v>105</v>
      </c>
      <c r="M217" s="79">
        <v>3.39E-2</v>
      </c>
      <c r="N217" s="79">
        <v>1.12E-2</v>
      </c>
      <c r="O217" s="78">
        <v>26800</v>
      </c>
      <c r="P217" s="78">
        <v>108.55</v>
      </c>
      <c r="Q217" s="78">
        <v>0.86404000000000003</v>
      </c>
      <c r="R217" s="78">
        <v>29.955439999999999</v>
      </c>
      <c r="S217" s="79">
        <v>0</v>
      </c>
      <c r="T217" s="79">
        <v>0</v>
      </c>
      <c r="U217" s="79">
        <v>0</v>
      </c>
    </row>
    <row r="218" spans="2:21">
      <c r="B218" t="s">
        <v>987</v>
      </c>
      <c r="C218" t="s">
        <v>988</v>
      </c>
      <c r="D218" t="s">
        <v>103</v>
      </c>
      <c r="E218" t="s">
        <v>126</v>
      </c>
      <c r="F218" t="s">
        <v>989</v>
      </c>
      <c r="G218" t="s">
        <v>811</v>
      </c>
      <c r="H218" t="s">
        <v>503</v>
      </c>
      <c r="I218" t="s">
        <v>211</v>
      </c>
      <c r="J218" t="s">
        <v>269</v>
      </c>
      <c r="K218" s="78">
        <v>2.56</v>
      </c>
      <c r="L218" t="s">
        <v>105</v>
      </c>
      <c r="M218" s="79">
        <v>1.9099999999999999E-2</v>
      </c>
      <c r="N218" s="79">
        <v>9.1999999999999998E-3</v>
      </c>
      <c r="O218" s="78">
        <v>7582735</v>
      </c>
      <c r="P218" s="78">
        <v>103.4</v>
      </c>
      <c r="Q218" s="78">
        <v>0</v>
      </c>
      <c r="R218" s="78">
        <v>7840.54799</v>
      </c>
      <c r="S218" s="79">
        <v>1.38E-2</v>
      </c>
      <c r="T218" s="79">
        <v>3.0999999999999999E-3</v>
      </c>
      <c r="U218" s="79">
        <v>5.0000000000000001E-4</v>
      </c>
    </row>
    <row r="219" spans="2:21">
      <c r="B219" t="s">
        <v>990</v>
      </c>
      <c r="C219" t="s">
        <v>991</v>
      </c>
      <c r="D219" t="s">
        <v>103</v>
      </c>
      <c r="E219" t="s">
        <v>126</v>
      </c>
      <c r="F219" t="s">
        <v>529</v>
      </c>
      <c r="G219" t="s">
        <v>467</v>
      </c>
      <c r="H219" t="s">
        <v>503</v>
      </c>
      <c r="I219" t="s">
        <v>211</v>
      </c>
      <c r="J219" t="s">
        <v>269</v>
      </c>
      <c r="K219" s="78">
        <v>6.68</v>
      </c>
      <c r="L219" t="s">
        <v>105</v>
      </c>
      <c r="M219" s="79">
        <v>2.5499999999999998E-2</v>
      </c>
      <c r="N219" s="79">
        <v>1.6299999999999999E-2</v>
      </c>
      <c r="O219" s="78">
        <v>35829347.399999999</v>
      </c>
      <c r="P219" s="78">
        <v>106.19</v>
      </c>
      <c r="Q219" s="78">
        <v>0</v>
      </c>
      <c r="R219" s="78">
        <v>38047.18400406</v>
      </c>
      <c r="S219" s="79">
        <v>2.75E-2</v>
      </c>
      <c r="T219" s="79">
        <v>1.52E-2</v>
      </c>
      <c r="U219" s="79">
        <v>2.5000000000000001E-3</v>
      </c>
    </row>
    <row r="220" spans="2:21">
      <c r="B220" t="s">
        <v>992</v>
      </c>
      <c r="C220" t="s">
        <v>993</v>
      </c>
      <c r="D220" t="s">
        <v>103</v>
      </c>
      <c r="E220" t="s">
        <v>126</v>
      </c>
      <c r="F220" t="s">
        <v>466</v>
      </c>
      <c r="G220" t="s">
        <v>467</v>
      </c>
      <c r="H220" t="s">
        <v>503</v>
      </c>
      <c r="I220" t="s">
        <v>211</v>
      </c>
      <c r="J220" t="s">
        <v>269</v>
      </c>
      <c r="K220" s="78">
        <v>2.41</v>
      </c>
      <c r="L220" t="s">
        <v>105</v>
      </c>
      <c r="M220" s="79">
        <v>4.5999999999999999E-2</v>
      </c>
      <c r="N220" s="79">
        <v>7.6E-3</v>
      </c>
      <c r="O220" s="78">
        <v>639855.19999999995</v>
      </c>
      <c r="P220" s="78">
        <v>109.49</v>
      </c>
      <c r="Q220" s="78">
        <v>0</v>
      </c>
      <c r="R220" s="78">
        <v>700.57745848000002</v>
      </c>
      <c r="S220" s="79">
        <v>3.0999999999999999E-3</v>
      </c>
      <c r="T220" s="79">
        <v>2.9999999999999997E-4</v>
      </c>
      <c r="U220" s="79">
        <v>0</v>
      </c>
    </row>
    <row r="221" spans="2:21">
      <c r="B221" t="s">
        <v>994</v>
      </c>
      <c r="C221" t="s">
        <v>995</v>
      </c>
      <c r="D221" t="s">
        <v>103</v>
      </c>
      <c r="E221" t="s">
        <v>126</v>
      </c>
      <c r="F221" t="s">
        <v>466</v>
      </c>
      <c r="G221" t="s">
        <v>467</v>
      </c>
      <c r="H221" t="s">
        <v>503</v>
      </c>
      <c r="I221" t="s">
        <v>211</v>
      </c>
      <c r="J221" t="s">
        <v>269</v>
      </c>
      <c r="K221" s="78">
        <v>4.01</v>
      </c>
      <c r="L221" t="s">
        <v>105</v>
      </c>
      <c r="M221" s="79">
        <v>2.5499999999999998E-2</v>
      </c>
      <c r="N221" s="79">
        <v>1.1900000000000001E-2</v>
      </c>
      <c r="O221" s="78">
        <v>5972</v>
      </c>
      <c r="P221" s="78">
        <v>105.56</v>
      </c>
      <c r="Q221" s="78">
        <v>0</v>
      </c>
      <c r="R221" s="78">
        <v>6.3040431999999997</v>
      </c>
      <c r="S221" s="79">
        <v>0</v>
      </c>
      <c r="T221" s="79">
        <v>0</v>
      </c>
      <c r="U221" s="79">
        <v>0</v>
      </c>
    </row>
    <row r="222" spans="2:21">
      <c r="B222" t="s">
        <v>996</v>
      </c>
      <c r="C222" t="s">
        <v>997</v>
      </c>
      <c r="D222" t="s">
        <v>103</v>
      </c>
      <c r="E222" t="s">
        <v>126</v>
      </c>
      <c r="F222" t="s">
        <v>998</v>
      </c>
      <c r="G222" t="s">
        <v>467</v>
      </c>
      <c r="H222" t="s">
        <v>503</v>
      </c>
      <c r="I222" t="s">
        <v>211</v>
      </c>
      <c r="J222" t="s">
        <v>269</v>
      </c>
      <c r="K222" s="78">
        <v>3.96</v>
      </c>
      <c r="L222" t="s">
        <v>105</v>
      </c>
      <c r="M222" s="79">
        <v>3.15E-2</v>
      </c>
      <c r="N222" s="79">
        <v>2.8299999999999999E-2</v>
      </c>
      <c r="O222" s="78">
        <v>695096.45</v>
      </c>
      <c r="P222" s="78">
        <v>101.65</v>
      </c>
      <c r="Q222" s="78">
        <v>0</v>
      </c>
      <c r="R222" s="78">
        <v>706.56554142499999</v>
      </c>
      <c r="S222" s="79">
        <v>3.0000000000000001E-3</v>
      </c>
      <c r="T222" s="79">
        <v>2.9999999999999997E-4</v>
      </c>
      <c r="U222" s="79">
        <v>0</v>
      </c>
    </row>
    <row r="223" spans="2:21">
      <c r="B223" t="s">
        <v>999</v>
      </c>
      <c r="C223" t="s">
        <v>1000</v>
      </c>
      <c r="D223" t="s">
        <v>103</v>
      </c>
      <c r="E223" t="s">
        <v>126</v>
      </c>
      <c r="F223" t="s">
        <v>537</v>
      </c>
      <c r="G223" t="s">
        <v>538</v>
      </c>
      <c r="H223" t="s">
        <v>539</v>
      </c>
      <c r="I223" t="s">
        <v>153</v>
      </c>
      <c r="J223" t="s">
        <v>269</v>
      </c>
      <c r="K223" s="78">
        <v>2.62</v>
      </c>
      <c r="L223" t="s">
        <v>105</v>
      </c>
      <c r="M223" s="79">
        <v>4.8000000000000001E-2</v>
      </c>
      <c r="N223" s="79">
        <v>7.9000000000000008E-3</v>
      </c>
      <c r="O223" s="78">
        <v>6646237.75</v>
      </c>
      <c r="P223" s="78">
        <v>112</v>
      </c>
      <c r="Q223" s="78">
        <v>0</v>
      </c>
      <c r="R223" s="78">
        <v>7443.7862800000003</v>
      </c>
      <c r="S223" s="79">
        <v>3.3E-3</v>
      </c>
      <c r="T223" s="79">
        <v>3.0000000000000001E-3</v>
      </c>
      <c r="U223" s="79">
        <v>5.0000000000000001E-4</v>
      </c>
    </row>
    <row r="224" spans="2:21">
      <c r="B224" t="s">
        <v>1001</v>
      </c>
      <c r="C224" t="s">
        <v>1002</v>
      </c>
      <c r="D224" t="s">
        <v>103</v>
      </c>
      <c r="E224" t="s">
        <v>126</v>
      </c>
      <c r="F224" t="s">
        <v>537</v>
      </c>
      <c r="G224" t="s">
        <v>538</v>
      </c>
      <c r="H224" t="s">
        <v>539</v>
      </c>
      <c r="I224" t="s">
        <v>153</v>
      </c>
      <c r="J224" t="s">
        <v>269</v>
      </c>
      <c r="K224" s="78">
        <v>1.1299999999999999</v>
      </c>
      <c r="L224" t="s">
        <v>105</v>
      </c>
      <c r="M224" s="79">
        <v>4.4999999999999998E-2</v>
      </c>
      <c r="N224" s="79">
        <v>5.1000000000000004E-3</v>
      </c>
      <c r="O224" s="78">
        <v>3789565</v>
      </c>
      <c r="P224" s="78">
        <v>106.14</v>
      </c>
      <c r="Q224" s="78">
        <v>0</v>
      </c>
      <c r="R224" s="78">
        <v>4022.244291</v>
      </c>
      <c r="S224" s="79">
        <v>6.3E-3</v>
      </c>
      <c r="T224" s="79">
        <v>1.6000000000000001E-3</v>
      </c>
      <c r="U224" s="79">
        <v>2.9999999999999997E-4</v>
      </c>
    </row>
    <row r="225" spans="2:21">
      <c r="B225" t="s">
        <v>1003</v>
      </c>
      <c r="C225" t="s">
        <v>1004</v>
      </c>
      <c r="D225" t="s">
        <v>103</v>
      </c>
      <c r="E225" t="s">
        <v>126</v>
      </c>
      <c r="F225" t="s">
        <v>537</v>
      </c>
      <c r="G225" t="s">
        <v>538</v>
      </c>
      <c r="H225" t="s">
        <v>539</v>
      </c>
      <c r="I225" t="s">
        <v>153</v>
      </c>
      <c r="J225" t="s">
        <v>269</v>
      </c>
      <c r="K225" s="78">
        <v>4.01</v>
      </c>
      <c r="L225" t="s">
        <v>105</v>
      </c>
      <c r="M225" s="79">
        <v>2.5499999999999998E-2</v>
      </c>
      <c r="N225" s="79">
        <v>1.03E-2</v>
      </c>
      <c r="O225" s="78">
        <v>10913</v>
      </c>
      <c r="P225" s="78">
        <v>106.97</v>
      </c>
      <c r="Q225" s="78">
        <v>0</v>
      </c>
      <c r="R225" s="78">
        <v>11.6736361</v>
      </c>
      <c r="S225" s="79">
        <v>0</v>
      </c>
      <c r="T225" s="79">
        <v>0</v>
      </c>
      <c r="U225" s="79">
        <v>0</v>
      </c>
    </row>
    <row r="226" spans="2:21">
      <c r="B226" t="s">
        <v>1005</v>
      </c>
      <c r="C226" t="s">
        <v>1006</v>
      </c>
      <c r="D226" t="s">
        <v>103</v>
      </c>
      <c r="E226" t="s">
        <v>126</v>
      </c>
      <c r="F226" t="s">
        <v>1007</v>
      </c>
      <c r="G226" t="s">
        <v>131</v>
      </c>
      <c r="H226" t="s">
        <v>539</v>
      </c>
      <c r="I226" t="s">
        <v>153</v>
      </c>
      <c r="J226" t="s">
        <v>269</v>
      </c>
      <c r="K226" s="78">
        <v>2.38</v>
      </c>
      <c r="L226" t="s">
        <v>105</v>
      </c>
      <c r="M226" s="79">
        <v>1.49E-2</v>
      </c>
      <c r="N226" s="79">
        <v>8.5000000000000006E-3</v>
      </c>
      <c r="O226" s="78">
        <v>28547</v>
      </c>
      <c r="P226" s="78">
        <v>101.65</v>
      </c>
      <c r="Q226" s="78">
        <v>0</v>
      </c>
      <c r="R226" s="78">
        <v>29.0180255</v>
      </c>
      <c r="S226" s="79">
        <v>0</v>
      </c>
      <c r="T226" s="79">
        <v>0</v>
      </c>
      <c r="U226" s="79">
        <v>0</v>
      </c>
    </row>
    <row r="227" spans="2:21">
      <c r="B227" t="s">
        <v>1008</v>
      </c>
      <c r="C227" t="s">
        <v>1009</v>
      </c>
      <c r="D227" t="s">
        <v>103</v>
      </c>
      <c r="E227" t="s">
        <v>126</v>
      </c>
      <c r="F227" t="s">
        <v>1010</v>
      </c>
      <c r="G227" t="s">
        <v>602</v>
      </c>
      <c r="H227" t="s">
        <v>503</v>
      </c>
      <c r="I227" t="s">
        <v>211</v>
      </c>
      <c r="J227" t="s">
        <v>269</v>
      </c>
      <c r="K227" s="78">
        <v>2.67</v>
      </c>
      <c r="L227" t="s">
        <v>105</v>
      </c>
      <c r="M227" s="79">
        <v>2.4500000000000001E-2</v>
      </c>
      <c r="N227" s="79">
        <v>8.3999999999999995E-3</v>
      </c>
      <c r="O227" s="78">
        <v>21439810</v>
      </c>
      <c r="P227" s="78">
        <v>104.97</v>
      </c>
      <c r="Q227" s="78">
        <v>0</v>
      </c>
      <c r="R227" s="78">
        <v>22505.368557000002</v>
      </c>
      <c r="S227" s="79">
        <v>1.37E-2</v>
      </c>
      <c r="T227" s="79">
        <v>8.9999999999999993E-3</v>
      </c>
      <c r="U227" s="79">
        <v>1.5E-3</v>
      </c>
    </row>
    <row r="228" spans="2:21">
      <c r="B228" t="s">
        <v>1011</v>
      </c>
      <c r="C228" t="s">
        <v>1012</v>
      </c>
      <c r="D228" t="s">
        <v>103</v>
      </c>
      <c r="E228" t="s">
        <v>126</v>
      </c>
      <c r="F228" t="s">
        <v>417</v>
      </c>
      <c r="G228" t="s">
        <v>400</v>
      </c>
      <c r="H228" t="s">
        <v>503</v>
      </c>
      <c r="I228" t="s">
        <v>211</v>
      </c>
      <c r="J228" t="s">
        <v>269</v>
      </c>
      <c r="K228" s="78">
        <v>1.0900000000000001</v>
      </c>
      <c r="L228" t="s">
        <v>105</v>
      </c>
      <c r="M228" s="79">
        <v>1.52E-2</v>
      </c>
      <c r="N228" s="79">
        <v>5.3E-3</v>
      </c>
      <c r="O228" s="78">
        <v>21451</v>
      </c>
      <c r="P228" s="78">
        <v>101.32</v>
      </c>
      <c r="Q228" s="78">
        <v>0</v>
      </c>
      <c r="R228" s="78">
        <v>21.734153200000002</v>
      </c>
      <c r="S228" s="79">
        <v>0</v>
      </c>
      <c r="T228" s="79">
        <v>0</v>
      </c>
      <c r="U228" s="79">
        <v>0</v>
      </c>
    </row>
    <row r="229" spans="2:21">
      <c r="B229" t="s">
        <v>1013</v>
      </c>
      <c r="C229" t="s">
        <v>1014</v>
      </c>
      <c r="D229" t="s">
        <v>103</v>
      </c>
      <c r="E229" t="s">
        <v>126</v>
      </c>
      <c r="F229" t="s">
        <v>417</v>
      </c>
      <c r="G229" t="s">
        <v>400</v>
      </c>
      <c r="H229" t="s">
        <v>503</v>
      </c>
      <c r="I229" t="s">
        <v>211</v>
      </c>
      <c r="J229" t="s">
        <v>269</v>
      </c>
      <c r="K229" s="78">
        <v>0.61</v>
      </c>
      <c r="L229" t="s">
        <v>105</v>
      </c>
      <c r="M229" s="79">
        <v>2.12E-2</v>
      </c>
      <c r="N229" s="79">
        <v>3.8E-3</v>
      </c>
      <c r="O229" s="78">
        <v>26478</v>
      </c>
      <c r="P229" s="78">
        <v>101.38</v>
      </c>
      <c r="Q229" s="78">
        <v>0</v>
      </c>
      <c r="R229" s="78">
        <v>26.8433964</v>
      </c>
      <c r="S229" s="79">
        <v>0</v>
      </c>
      <c r="T229" s="79">
        <v>0</v>
      </c>
      <c r="U229" s="79">
        <v>0</v>
      </c>
    </row>
    <row r="230" spans="2:21">
      <c r="B230" t="s">
        <v>1015</v>
      </c>
      <c r="C230" t="s">
        <v>1016</v>
      </c>
      <c r="D230" t="s">
        <v>103</v>
      </c>
      <c r="E230" t="s">
        <v>126</v>
      </c>
      <c r="F230" t="s">
        <v>1017</v>
      </c>
      <c r="G230" t="s">
        <v>533</v>
      </c>
      <c r="H230" t="s">
        <v>539</v>
      </c>
      <c r="I230" t="s">
        <v>153</v>
      </c>
      <c r="J230" t="s">
        <v>269</v>
      </c>
      <c r="K230" s="78">
        <v>3.07</v>
      </c>
      <c r="L230" t="s">
        <v>105</v>
      </c>
      <c r="M230" s="79">
        <v>3.39E-2</v>
      </c>
      <c r="N230" s="79">
        <v>1.1599999999999999E-2</v>
      </c>
      <c r="O230" s="78">
        <v>12686536</v>
      </c>
      <c r="P230" s="78">
        <v>109.6</v>
      </c>
      <c r="Q230" s="78">
        <v>0</v>
      </c>
      <c r="R230" s="78">
        <v>13904.443456000001</v>
      </c>
      <c r="S230" s="79">
        <v>1.78E-2</v>
      </c>
      <c r="T230" s="79">
        <v>5.5999999999999999E-3</v>
      </c>
      <c r="U230" s="79">
        <v>8.9999999999999998E-4</v>
      </c>
    </row>
    <row r="231" spans="2:21">
      <c r="B231" t="s">
        <v>1018</v>
      </c>
      <c r="C231" t="s">
        <v>1019</v>
      </c>
      <c r="D231" t="s">
        <v>103</v>
      </c>
      <c r="E231" t="s">
        <v>126</v>
      </c>
      <c r="F231" t="s">
        <v>1020</v>
      </c>
      <c r="G231" t="s">
        <v>533</v>
      </c>
      <c r="H231" t="s">
        <v>539</v>
      </c>
      <c r="I231" t="s">
        <v>153</v>
      </c>
      <c r="J231" t="s">
        <v>269</v>
      </c>
      <c r="K231" s="78">
        <v>3.61</v>
      </c>
      <c r="L231" t="s">
        <v>105</v>
      </c>
      <c r="M231" s="79">
        <v>2.9399999999999999E-2</v>
      </c>
      <c r="N231" s="79">
        <v>1.12E-2</v>
      </c>
      <c r="O231" s="78">
        <v>6096</v>
      </c>
      <c r="P231" s="78">
        <v>107.33</v>
      </c>
      <c r="Q231" s="78">
        <v>0</v>
      </c>
      <c r="R231" s="78">
        <v>6.5428367999999999</v>
      </c>
      <c r="S231" s="79">
        <v>0</v>
      </c>
      <c r="T231" s="79">
        <v>0</v>
      </c>
      <c r="U231" s="79">
        <v>0</v>
      </c>
    </row>
    <row r="232" spans="2:21">
      <c r="B232" t="s">
        <v>1021</v>
      </c>
      <c r="C232" t="s">
        <v>1022</v>
      </c>
      <c r="D232" t="s">
        <v>103</v>
      </c>
      <c r="E232" t="s">
        <v>126</v>
      </c>
      <c r="F232" t="s">
        <v>1023</v>
      </c>
      <c r="G232" t="s">
        <v>806</v>
      </c>
      <c r="H232" t="s">
        <v>503</v>
      </c>
      <c r="I232" t="s">
        <v>211</v>
      </c>
      <c r="J232" t="s">
        <v>269</v>
      </c>
      <c r="K232" s="78">
        <v>2.2200000000000002</v>
      </c>
      <c r="L232" t="s">
        <v>105</v>
      </c>
      <c r="M232" s="79">
        <v>2.3599999999999999E-2</v>
      </c>
      <c r="N232" s="79">
        <v>1.06E-2</v>
      </c>
      <c r="O232" s="78">
        <v>3278804.75</v>
      </c>
      <c r="P232" s="78">
        <v>103.93</v>
      </c>
      <c r="Q232" s="78">
        <v>0</v>
      </c>
      <c r="R232" s="78">
        <v>3407.6617766750001</v>
      </c>
      <c r="S232" s="79">
        <v>8.8999999999999999E-3</v>
      </c>
      <c r="T232" s="79">
        <v>1.4E-3</v>
      </c>
      <c r="U232" s="79">
        <v>2.0000000000000001E-4</v>
      </c>
    </row>
    <row r="233" spans="2:21">
      <c r="B233" t="s">
        <v>1024</v>
      </c>
      <c r="C233" t="s">
        <v>1025</v>
      </c>
      <c r="D233" t="s">
        <v>103</v>
      </c>
      <c r="E233" t="s">
        <v>126</v>
      </c>
      <c r="F233" t="s">
        <v>1026</v>
      </c>
      <c r="G233" t="s">
        <v>467</v>
      </c>
      <c r="H233" t="s">
        <v>503</v>
      </c>
      <c r="I233" t="s">
        <v>211</v>
      </c>
      <c r="J233" t="s">
        <v>269</v>
      </c>
      <c r="K233" s="78">
        <v>3.34</v>
      </c>
      <c r="L233" t="s">
        <v>105</v>
      </c>
      <c r="M233" s="79">
        <v>3.3799999999999997E-2</v>
      </c>
      <c r="N233" s="79">
        <v>1.9400000000000001E-2</v>
      </c>
      <c r="O233" s="78">
        <v>798396</v>
      </c>
      <c r="P233" s="78">
        <v>104.77</v>
      </c>
      <c r="Q233" s="78">
        <v>0</v>
      </c>
      <c r="R233" s="78">
        <v>836.47948919999999</v>
      </c>
      <c r="S233" s="79">
        <v>1E-3</v>
      </c>
      <c r="T233" s="79">
        <v>2.9999999999999997E-4</v>
      </c>
      <c r="U233" s="79">
        <v>1E-4</v>
      </c>
    </row>
    <row r="234" spans="2:21">
      <c r="B234" t="s">
        <v>1027</v>
      </c>
      <c r="C234" t="s">
        <v>1028</v>
      </c>
      <c r="D234" t="s">
        <v>103</v>
      </c>
      <c r="E234" t="s">
        <v>126</v>
      </c>
      <c r="F234" t="s">
        <v>1026</v>
      </c>
      <c r="G234" t="s">
        <v>467</v>
      </c>
      <c r="H234" t="s">
        <v>503</v>
      </c>
      <c r="I234" t="s">
        <v>211</v>
      </c>
      <c r="J234" t="s">
        <v>269</v>
      </c>
      <c r="K234" s="78">
        <v>6.23</v>
      </c>
      <c r="L234" t="s">
        <v>105</v>
      </c>
      <c r="M234" s="79">
        <v>3.49E-2</v>
      </c>
      <c r="N234" s="79">
        <v>2.92E-2</v>
      </c>
      <c r="O234" s="78">
        <v>95287</v>
      </c>
      <c r="P234" s="78">
        <v>104.68</v>
      </c>
      <c r="Q234" s="78">
        <v>0</v>
      </c>
      <c r="R234" s="78">
        <v>99.746431599999994</v>
      </c>
      <c r="S234" s="79">
        <v>4.0000000000000002E-4</v>
      </c>
      <c r="T234" s="79">
        <v>0</v>
      </c>
      <c r="U234" s="79">
        <v>0</v>
      </c>
    </row>
    <row r="235" spans="2:21">
      <c r="B235" t="s">
        <v>1029</v>
      </c>
      <c r="C235" t="s">
        <v>1030</v>
      </c>
      <c r="D235" t="s">
        <v>103</v>
      </c>
      <c r="E235" t="s">
        <v>126</v>
      </c>
      <c r="F235" t="s">
        <v>1031</v>
      </c>
      <c r="G235" t="s">
        <v>533</v>
      </c>
      <c r="H235" t="s">
        <v>539</v>
      </c>
      <c r="I235" t="s">
        <v>153</v>
      </c>
      <c r="J235" t="s">
        <v>269</v>
      </c>
      <c r="K235" s="78">
        <v>3.78</v>
      </c>
      <c r="L235" t="s">
        <v>105</v>
      </c>
      <c r="M235" s="79">
        <v>3.85E-2</v>
      </c>
      <c r="N235" s="79">
        <v>1.11E-2</v>
      </c>
      <c r="O235" s="78">
        <v>48542</v>
      </c>
      <c r="P235" s="78">
        <v>112.5</v>
      </c>
      <c r="Q235" s="78">
        <v>0</v>
      </c>
      <c r="R235" s="78">
        <v>54.609749999999998</v>
      </c>
      <c r="S235" s="79">
        <v>1E-4</v>
      </c>
      <c r="T235" s="79">
        <v>0</v>
      </c>
      <c r="U235" s="79">
        <v>0</v>
      </c>
    </row>
    <row r="236" spans="2:21">
      <c r="B236" t="s">
        <v>1032</v>
      </c>
      <c r="C236" t="s">
        <v>1033</v>
      </c>
      <c r="D236" t="s">
        <v>103</v>
      </c>
      <c r="E236" t="s">
        <v>126</v>
      </c>
      <c r="F236" t="s">
        <v>581</v>
      </c>
      <c r="G236" t="s">
        <v>582</v>
      </c>
      <c r="H236" t="s">
        <v>503</v>
      </c>
      <c r="I236" t="s">
        <v>211</v>
      </c>
      <c r="J236" t="s">
        <v>269</v>
      </c>
      <c r="K236" s="78">
        <v>6.89</v>
      </c>
      <c r="L236" t="s">
        <v>105</v>
      </c>
      <c r="M236" s="79">
        <v>3.5200000000000002E-2</v>
      </c>
      <c r="N236" s="79">
        <v>1.77E-2</v>
      </c>
      <c r="O236" s="78">
        <v>13194694</v>
      </c>
      <c r="P236" s="78">
        <v>114</v>
      </c>
      <c r="Q236" s="78">
        <v>0</v>
      </c>
      <c r="R236" s="78">
        <v>15041.951160000001</v>
      </c>
      <c r="S236" s="79">
        <v>2.3800000000000002E-2</v>
      </c>
      <c r="T236" s="79">
        <v>6.0000000000000001E-3</v>
      </c>
      <c r="U236" s="79">
        <v>1E-3</v>
      </c>
    </row>
    <row r="237" spans="2:21">
      <c r="B237" t="s">
        <v>1034</v>
      </c>
      <c r="C237" t="s">
        <v>1035</v>
      </c>
      <c r="D237" t="s">
        <v>103</v>
      </c>
      <c r="E237" t="s">
        <v>126</v>
      </c>
      <c r="F237" t="s">
        <v>581</v>
      </c>
      <c r="G237" t="s">
        <v>582</v>
      </c>
      <c r="H237" t="s">
        <v>503</v>
      </c>
      <c r="I237" t="s">
        <v>211</v>
      </c>
      <c r="J237" t="s">
        <v>269</v>
      </c>
      <c r="K237" s="78">
        <v>4.84</v>
      </c>
      <c r="L237" t="s">
        <v>105</v>
      </c>
      <c r="M237" s="79">
        <v>5.0900000000000001E-2</v>
      </c>
      <c r="N237" s="79">
        <v>1.34E-2</v>
      </c>
      <c r="O237" s="78">
        <v>24295.7</v>
      </c>
      <c r="P237" s="78">
        <v>119.75</v>
      </c>
      <c r="Q237" s="78">
        <v>0</v>
      </c>
      <c r="R237" s="78">
        <v>29.094100749999999</v>
      </c>
      <c r="S237" s="79">
        <v>0</v>
      </c>
      <c r="T237" s="79">
        <v>0</v>
      </c>
      <c r="U237" s="79">
        <v>0</v>
      </c>
    </row>
    <row r="238" spans="2:21">
      <c r="B238" t="s">
        <v>1036</v>
      </c>
      <c r="C238" t="s">
        <v>1037</v>
      </c>
      <c r="D238" t="s">
        <v>103</v>
      </c>
      <c r="E238" t="s">
        <v>126</v>
      </c>
      <c r="F238" t="s">
        <v>1038</v>
      </c>
      <c r="G238" t="s">
        <v>967</v>
      </c>
      <c r="H238" t="s">
        <v>503</v>
      </c>
      <c r="I238" t="s">
        <v>211</v>
      </c>
      <c r="J238" t="s">
        <v>269</v>
      </c>
      <c r="K238" s="78">
        <v>0.5</v>
      </c>
      <c r="L238" t="s">
        <v>105</v>
      </c>
      <c r="M238" s="79">
        <v>4.1000000000000002E-2</v>
      </c>
      <c r="N238" s="79">
        <v>8.0000000000000002E-3</v>
      </c>
      <c r="O238" s="78">
        <v>2344921.25</v>
      </c>
      <c r="P238" s="78">
        <v>103.69</v>
      </c>
      <c r="Q238" s="78">
        <v>2440.7882</v>
      </c>
      <c r="R238" s="78">
        <v>4872.2370441249996</v>
      </c>
      <c r="S238" s="79">
        <v>7.7999999999999996E-3</v>
      </c>
      <c r="T238" s="79">
        <v>2E-3</v>
      </c>
      <c r="U238" s="79">
        <v>2.9999999999999997E-4</v>
      </c>
    </row>
    <row r="239" spans="2:21">
      <c r="B239" t="s">
        <v>1039</v>
      </c>
      <c r="C239" t="s">
        <v>1040</v>
      </c>
      <c r="D239" t="s">
        <v>103</v>
      </c>
      <c r="E239" t="s">
        <v>126</v>
      </c>
      <c r="F239" t="s">
        <v>1038</v>
      </c>
      <c r="G239" t="s">
        <v>967</v>
      </c>
      <c r="H239" t="s">
        <v>503</v>
      </c>
      <c r="I239" t="s">
        <v>211</v>
      </c>
      <c r="J239" t="s">
        <v>269</v>
      </c>
      <c r="K239" s="78">
        <v>2.88</v>
      </c>
      <c r="L239" t="s">
        <v>105</v>
      </c>
      <c r="M239" s="79">
        <v>1.0500000000000001E-2</v>
      </c>
      <c r="N239" s="79">
        <v>6.8999999999999999E-3</v>
      </c>
      <c r="O239" s="78">
        <v>2602268</v>
      </c>
      <c r="P239" s="78">
        <v>101.13</v>
      </c>
      <c r="Q239" s="78">
        <v>0</v>
      </c>
      <c r="R239" s="78">
        <v>2631.6736283999999</v>
      </c>
      <c r="S239" s="79">
        <v>5.5999999999999999E-3</v>
      </c>
      <c r="T239" s="79">
        <v>1.1000000000000001E-3</v>
      </c>
      <c r="U239" s="79">
        <v>2.0000000000000001E-4</v>
      </c>
    </row>
    <row r="240" spans="2:21">
      <c r="B240" t="s">
        <v>1041</v>
      </c>
      <c r="C240" t="s">
        <v>1042</v>
      </c>
      <c r="D240" t="s">
        <v>103</v>
      </c>
      <c r="E240" t="s">
        <v>126</v>
      </c>
      <c r="F240" t="s">
        <v>588</v>
      </c>
      <c r="G240" t="s">
        <v>400</v>
      </c>
      <c r="H240" t="s">
        <v>589</v>
      </c>
      <c r="I240" t="s">
        <v>153</v>
      </c>
      <c r="J240" t="s">
        <v>269</v>
      </c>
      <c r="K240" s="78">
        <v>0.42</v>
      </c>
      <c r="L240" t="s">
        <v>105</v>
      </c>
      <c r="M240" s="79">
        <v>9.7999999999999997E-3</v>
      </c>
      <c r="N240" s="79">
        <v>7.6E-3</v>
      </c>
      <c r="O240" s="78">
        <v>9345560</v>
      </c>
      <c r="P240" s="78">
        <v>100.18</v>
      </c>
      <c r="Q240" s="78">
        <v>0</v>
      </c>
      <c r="R240" s="78">
        <v>9362.3820080000005</v>
      </c>
      <c r="S240" s="79">
        <v>2.1600000000000001E-2</v>
      </c>
      <c r="T240" s="79">
        <v>3.8E-3</v>
      </c>
      <c r="U240" s="79">
        <v>5.9999999999999995E-4</v>
      </c>
    </row>
    <row r="241" spans="2:21">
      <c r="B241" t="s">
        <v>1043</v>
      </c>
      <c r="C241" t="s">
        <v>1044</v>
      </c>
      <c r="D241" t="s">
        <v>103</v>
      </c>
      <c r="E241" t="s">
        <v>126</v>
      </c>
      <c r="F241" t="s">
        <v>588</v>
      </c>
      <c r="G241" t="s">
        <v>400</v>
      </c>
      <c r="H241" t="s">
        <v>589</v>
      </c>
      <c r="I241" t="s">
        <v>153</v>
      </c>
      <c r="J241" t="s">
        <v>269</v>
      </c>
      <c r="K241" s="78">
        <v>4.58</v>
      </c>
      <c r="L241" t="s">
        <v>105</v>
      </c>
      <c r="M241" s="79">
        <v>1.09E-2</v>
      </c>
      <c r="N241" s="79">
        <v>1.0500000000000001E-2</v>
      </c>
      <c r="O241" s="78">
        <v>20294</v>
      </c>
      <c r="P241" s="78">
        <v>100.5</v>
      </c>
      <c r="Q241" s="78">
        <v>0</v>
      </c>
      <c r="R241" s="78">
        <v>20.39547</v>
      </c>
      <c r="S241" s="79">
        <v>0</v>
      </c>
      <c r="T241" s="79">
        <v>0</v>
      </c>
      <c r="U241" s="79">
        <v>0</v>
      </c>
    </row>
    <row r="242" spans="2:21">
      <c r="B242" t="s">
        <v>1045</v>
      </c>
      <c r="C242" t="s">
        <v>1046</v>
      </c>
      <c r="D242" t="s">
        <v>103</v>
      </c>
      <c r="E242" t="s">
        <v>126</v>
      </c>
      <c r="F242" t="s">
        <v>588</v>
      </c>
      <c r="G242" t="s">
        <v>400</v>
      </c>
      <c r="H242" t="s">
        <v>589</v>
      </c>
      <c r="I242" t="s">
        <v>153</v>
      </c>
      <c r="J242" t="s">
        <v>269</v>
      </c>
      <c r="K242" s="78">
        <v>0.73</v>
      </c>
      <c r="L242" t="s">
        <v>105</v>
      </c>
      <c r="M242" s="79">
        <v>2.9499999999999998E-2</v>
      </c>
      <c r="N242" s="79">
        <v>6.8999999999999999E-3</v>
      </c>
      <c r="O242" s="78">
        <v>6300657.5700000003</v>
      </c>
      <c r="P242" s="78">
        <v>103.9</v>
      </c>
      <c r="Q242" s="78">
        <v>0</v>
      </c>
      <c r="R242" s="78">
        <v>6546.3832152300001</v>
      </c>
      <c r="S242" s="79">
        <v>3.7100000000000001E-2</v>
      </c>
      <c r="T242" s="79">
        <v>2.5999999999999999E-3</v>
      </c>
      <c r="U242" s="79">
        <v>4.0000000000000002E-4</v>
      </c>
    </row>
    <row r="243" spans="2:21">
      <c r="B243" t="s">
        <v>1047</v>
      </c>
      <c r="C243" t="s">
        <v>1048</v>
      </c>
      <c r="D243" t="s">
        <v>103</v>
      </c>
      <c r="E243" t="s">
        <v>126</v>
      </c>
      <c r="F243" t="s">
        <v>606</v>
      </c>
      <c r="G243" t="s">
        <v>467</v>
      </c>
      <c r="H243" t="s">
        <v>603</v>
      </c>
      <c r="I243" t="s">
        <v>211</v>
      </c>
      <c r="J243" t="s">
        <v>269</v>
      </c>
      <c r="K243" s="78">
        <v>5.32</v>
      </c>
      <c r="L243" t="s">
        <v>105</v>
      </c>
      <c r="M243" s="79">
        <v>2.3400000000000001E-2</v>
      </c>
      <c r="N243" s="79">
        <v>1.46E-2</v>
      </c>
      <c r="O243" s="78">
        <v>6314507</v>
      </c>
      <c r="P243" s="78">
        <v>104.96</v>
      </c>
      <c r="Q243" s="78">
        <v>0</v>
      </c>
      <c r="R243" s="78">
        <v>6627.7065472000004</v>
      </c>
      <c r="S243" s="79">
        <v>4.7999999999999996E-3</v>
      </c>
      <c r="T243" s="79">
        <v>2.7000000000000001E-3</v>
      </c>
      <c r="U243" s="79">
        <v>4.0000000000000002E-4</v>
      </c>
    </row>
    <row r="244" spans="2:21">
      <c r="B244" t="s">
        <v>1049</v>
      </c>
      <c r="C244" t="s">
        <v>1050</v>
      </c>
      <c r="D244" t="s">
        <v>103</v>
      </c>
      <c r="E244" t="s">
        <v>126</v>
      </c>
      <c r="F244" t="s">
        <v>606</v>
      </c>
      <c r="G244" t="s">
        <v>467</v>
      </c>
      <c r="H244" t="s">
        <v>603</v>
      </c>
      <c r="I244" t="s">
        <v>211</v>
      </c>
      <c r="J244" t="s">
        <v>269</v>
      </c>
      <c r="K244" s="78">
        <v>3.77</v>
      </c>
      <c r="L244" t="s">
        <v>105</v>
      </c>
      <c r="M244" s="79">
        <v>3.85E-2</v>
      </c>
      <c r="N244" s="79">
        <v>1.26E-2</v>
      </c>
      <c r="O244" s="78">
        <v>786100</v>
      </c>
      <c r="P244" s="78">
        <v>113.34</v>
      </c>
      <c r="Q244" s="78">
        <v>0</v>
      </c>
      <c r="R244" s="78">
        <v>890.96573999999998</v>
      </c>
      <c r="S244" s="79">
        <v>5.9999999999999995E-4</v>
      </c>
      <c r="T244" s="79">
        <v>4.0000000000000002E-4</v>
      </c>
      <c r="U244" s="79">
        <v>1E-4</v>
      </c>
    </row>
    <row r="245" spans="2:21">
      <c r="B245" t="s">
        <v>1051</v>
      </c>
      <c r="C245" t="s">
        <v>1052</v>
      </c>
      <c r="D245" t="s">
        <v>103</v>
      </c>
      <c r="E245" t="s">
        <v>126</v>
      </c>
      <c r="F245" t="s">
        <v>606</v>
      </c>
      <c r="G245" t="s">
        <v>467</v>
      </c>
      <c r="H245" t="s">
        <v>603</v>
      </c>
      <c r="I245" t="s">
        <v>211</v>
      </c>
      <c r="J245" t="s">
        <v>269</v>
      </c>
      <c r="K245" s="78">
        <v>7.3</v>
      </c>
      <c r="L245" t="s">
        <v>105</v>
      </c>
      <c r="M245" s="79">
        <v>2.41E-2</v>
      </c>
      <c r="N245" s="79">
        <v>2.1499999999999998E-2</v>
      </c>
      <c r="O245" s="78">
        <v>10870610</v>
      </c>
      <c r="P245" s="78">
        <v>102.83</v>
      </c>
      <c r="Q245" s="78">
        <v>0</v>
      </c>
      <c r="R245" s="78">
        <v>11178.248262999999</v>
      </c>
      <c r="S245" s="79">
        <v>2.7099999999999999E-2</v>
      </c>
      <c r="T245" s="79">
        <v>4.4999999999999997E-3</v>
      </c>
      <c r="U245" s="79">
        <v>6.9999999999999999E-4</v>
      </c>
    </row>
    <row r="246" spans="2:21">
      <c r="B246" t="s">
        <v>1053</v>
      </c>
      <c r="C246" t="s">
        <v>1054</v>
      </c>
      <c r="D246" t="s">
        <v>103</v>
      </c>
      <c r="E246" t="s">
        <v>126</v>
      </c>
      <c r="F246" t="s">
        <v>609</v>
      </c>
      <c r="G246" t="s">
        <v>135</v>
      </c>
      <c r="H246" t="s">
        <v>603</v>
      </c>
      <c r="I246" t="s">
        <v>211</v>
      </c>
      <c r="J246" t="s">
        <v>269</v>
      </c>
      <c r="K246" s="78">
        <v>4.3899999999999997</v>
      </c>
      <c r="L246" t="s">
        <v>105</v>
      </c>
      <c r="M246" s="79">
        <v>3.6499999999999998E-2</v>
      </c>
      <c r="N246" s="79">
        <v>1.7500000000000002E-2</v>
      </c>
      <c r="O246" s="78">
        <v>5402040</v>
      </c>
      <c r="P246" s="78">
        <v>108.86</v>
      </c>
      <c r="Q246" s="78">
        <v>0</v>
      </c>
      <c r="R246" s="78">
        <v>5880.6607439999998</v>
      </c>
      <c r="S246" s="79">
        <v>2.5000000000000001E-3</v>
      </c>
      <c r="T246" s="79">
        <v>2.3999999999999998E-3</v>
      </c>
      <c r="U246" s="79">
        <v>4.0000000000000002E-4</v>
      </c>
    </row>
    <row r="247" spans="2:21">
      <c r="B247" t="s">
        <v>1055</v>
      </c>
      <c r="C247" t="s">
        <v>1056</v>
      </c>
      <c r="D247" t="s">
        <v>103</v>
      </c>
      <c r="E247" t="s">
        <v>126</v>
      </c>
      <c r="F247" t="s">
        <v>609</v>
      </c>
      <c r="G247" t="s">
        <v>135</v>
      </c>
      <c r="H247" t="s">
        <v>603</v>
      </c>
      <c r="I247" t="s">
        <v>211</v>
      </c>
      <c r="J247" t="s">
        <v>1057</v>
      </c>
      <c r="K247" s="78">
        <v>1.89</v>
      </c>
      <c r="L247" t="s">
        <v>105</v>
      </c>
      <c r="M247" s="79">
        <v>1.52E-2</v>
      </c>
      <c r="N247" s="79">
        <v>8.6999999999999994E-3</v>
      </c>
      <c r="O247" s="78">
        <v>773322</v>
      </c>
      <c r="P247" s="78">
        <v>101.37</v>
      </c>
      <c r="Q247" s="78">
        <v>0</v>
      </c>
      <c r="R247" s="78">
        <v>783.91651139999999</v>
      </c>
      <c r="S247" s="79">
        <v>7.1999999999999998E-3</v>
      </c>
      <c r="T247" s="79">
        <v>2.9999999999999997E-4</v>
      </c>
      <c r="U247" s="79">
        <v>1E-4</v>
      </c>
    </row>
    <row r="248" spans="2:21">
      <c r="B248" t="s">
        <v>1058</v>
      </c>
      <c r="C248" t="s">
        <v>1059</v>
      </c>
      <c r="D248" t="s">
        <v>103</v>
      </c>
      <c r="E248" t="s">
        <v>126</v>
      </c>
      <c r="F248" t="s">
        <v>519</v>
      </c>
      <c r="G248" t="s">
        <v>467</v>
      </c>
      <c r="H248" t="s">
        <v>589</v>
      </c>
      <c r="I248" t="s">
        <v>153</v>
      </c>
      <c r="J248" t="s">
        <v>1060</v>
      </c>
      <c r="K248" s="78">
        <v>2.99</v>
      </c>
      <c r="L248" t="s">
        <v>105</v>
      </c>
      <c r="M248" s="79">
        <v>3.5000000000000003E-2</v>
      </c>
      <c r="N248" s="79">
        <v>6.4999999999999997E-3</v>
      </c>
      <c r="O248" s="78">
        <v>860449.31</v>
      </c>
      <c r="P248" s="78">
        <v>108.73</v>
      </c>
      <c r="Q248" s="78">
        <v>15.05786</v>
      </c>
      <c r="R248" s="78">
        <v>950.62439476300005</v>
      </c>
      <c r="S248" s="79">
        <v>6.0000000000000001E-3</v>
      </c>
      <c r="T248" s="79">
        <v>4.0000000000000002E-4</v>
      </c>
      <c r="U248" s="79">
        <v>1E-4</v>
      </c>
    </row>
    <row r="249" spans="2:21">
      <c r="B249" t="s">
        <v>1061</v>
      </c>
      <c r="C249" t="s">
        <v>1062</v>
      </c>
      <c r="D249" t="s">
        <v>103</v>
      </c>
      <c r="E249" t="s">
        <v>126</v>
      </c>
      <c r="F249" t="s">
        <v>998</v>
      </c>
      <c r="G249" t="s">
        <v>467</v>
      </c>
      <c r="H249" t="s">
        <v>589</v>
      </c>
      <c r="I249" t="s">
        <v>153</v>
      </c>
      <c r="J249" t="s">
        <v>269</v>
      </c>
      <c r="K249" s="78">
        <v>3.5</v>
      </c>
      <c r="L249" t="s">
        <v>105</v>
      </c>
      <c r="M249" s="79">
        <v>4.3499999999999997E-2</v>
      </c>
      <c r="N249" s="79">
        <v>8.6800000000000002E-2</v>
      </c>
      <c r="O249" s="78">
        <v>7225098.8499999996</v>
      </c>
      <c r="P249" s="78">
        <v>87</v>
      </c>
      <c r="Q249" s="78">
        <v>0</v>
      </c>
      <c r="R249" s="78">
        <v>6285.8359995000001</v>
      </c>
      <c r="S249" s="79">
        <v>4.3E-3</v>
      </c>
      <c r="T249" s="79">
        <v>2.5000000000000001E-3</v>
      </c>
      <c r="U249" s="79">
        <v>4.0000000000000002E-4</v>
      </c>
    </row>
    <row r="250" spans="2:21">
      <c r="B250" t="s">
        <v>1063</v>
      </c>
      <c r="C250" t="s">
        <v>1064</v>
      </c>
      <c r="D250" t="s">
        <v>103</v>
      </c>
      <c r="E250" t="s">
        <v>126</v>
      </c>
      <c r="F250" t="s">
        <v>639</v>
      </c>
      <c r="G250" t="s">
        <v>533</v>
      </c>
      <c r="H250" t="s">
        <v>589</v>
      </c>
      <c r="I250" t="s">
        <v>153</v>
      </c>
      <c r="J250" t="s">
        <v>269</v>
      </c>
      <c r="K250" s="78">
        <v>4.83</v>
      </c>
      <c r="L250" t="s">
        <v>105</v>
      </c>
      <c r="M250" s="79">
        <v>2.2200000000000001E-2</v>
      </c>
      <c r="N250" s="79">
        <v>1.29E-2</v>
      </c>
      <c r="O250" s="78">
        <v>781699</v>
      </c>
      <c r="P250" s="78">
        <v>105.45</v>
      </c>
      <c r="Q250" s="78">
        <v>0</v>
      </c>
      <c r="R250" s="78">
        <v>824.30159549999996</v>
      </c>
      <c r="S250" s="79">
        <v>2.8999999999999998E-3</v>
      </c>
      <c r="T250" s="79">
        <v>2.9999999999999997E-4</v>
      </c>
      <c r="U250" s="79">
        <v>1E-4</v>
      </c>
    </row>
    <row r="251" spans="2:21">
      <c r="B251" t="s">
        <v>1065</v>
      </c>
      <c r="C251" t="s">
        <v>1066</v>
      </c>
      <c r="D251" t="s">
        <v>103</v>
      </c>
      <c r="E251" t="s">
        <v>126</v>
      </c>
      <c r="F251" t="s">
        <v>639</v>
      </c>
      <c r="G251" t="s">
        <v>533</v>
      </c>
      <c r="H251" t="s">
        <v>589</v>
      </c>
      <c r="I251" t="s">
        <v>153</v>
      </c>
      <c r="J251" t="s">
        <v>269</v>
      </c>
      <c r="K251" s="78">
        <v>5.4</v>
      </c>
      <c r="L251" t="s">
        <v>105</v>
      </c>
      <c r="M251" s="79">
        <v>1.38E-2</v>
      </c>
      <c r="N251" s="79">
        <v>1.18E-2</v>
      </c>
      <c r="O251" s="78">
        <v>2756858</v>
      </c>
      <c r="P251" s="78">
        <v>101.34</v>
      </c>
      <c r="Q251" s="78">
        <v>0</v>
      </c>
      <c r="R251" s="78">
        <v>2793.7998972</v>
      </c>
      <c r="S251" s="79">
        <v>9.1999999999999998E-3</v>
      </c>
      <c r="T251" s="79">
        <v>1.1000000000000001E-3</v>
      </c>
      <c r="U251" s="79">
        <v>2.0000000000000001E-4</v>
      </c>
    </row>
    <row r="252" spans="2:21">
      <c r="B252" t="s">
        <v>1067</v>
      </c>
      <c r="C252" t="s">
        <v>1068</v>
      </c>
      <c r="D252" t="s">
        <v>103</v>
      </c>
      <c r="E252" t="s">
        <v>126</v>
      </c>
      <c r="F252" t="s">
        <v>532</v>
      </c>
      <c r="G252" t="s">
        <v>533</v>
      </c>
      <c r="H252" t="s">
        <v>603</v>
      </c>
      <c r="I252" t="s">
        <v>211</v>
      </c>
      <c r="J252" t="s">
        <v>269</v>
      </c>
      <c r="K252" s="78">
        <v>9.51</v>
      </c>
      <c r="L252" t="s">
        <v>105</v>
      </c>
      <c r="M252" s="79">
        <v>3.0499999999999999E-2</v>
      </c>
      <c r="N252" s="79">
        <v>2.2200000000000001E-2</v>
      </c>
      <c r="O252" s="78">
        <v>10895808</v>
      </c>
      <c r="P252" s="78">
        <v>108.2</v>
      </c>
      <c r="Q252" s="78">
        <v>0</v>
      </c>
      <c r="R252" s="78">
        <v>11789.264256</v>
      </c>
      <c r="S252" s="79">
        <v>1.49E-2</v>
      </c>
      <c r="T252" s="79">
        <v>4.7000000000000002E-3</v>
      </c>
      <c r="U252" s="79">
        <v>8.0000000000000004E-4</v>
      </c>
    </row>
    <row r="253" spans="2:21">
      <c r="B253" t="s">
        <v>1069</v>
      </c>
      <c r="C253" t="s">
        <v>1070</v>
      </c>
      <c r="D253" t="s">
        <v>103</v>
      </c>
      <c r="E253" t="s">
        <v>126</v>
      </c>
      <c r="F253" t="s">
        <v>532</v>
      </c>
      <c r="G253" t="s">
        <v>533</v>
      </c>
      <c r="H253" t="s">
        <v>603</v>
      </c>
      <c r="I253" t="s">
        <v>211</v>
      </c>
      <c r="J253" t="s">
        <v>269</v>
      </c>
      <c r="K253" s="78">
        <v>10.23</v>
      </c>
      <c r="L253" t="s">
        <v>105</v>
      </c>
      <c r="M253" s="79">
        <v>3.0499999999999999E-2</v>
      </c>
      <c r="N253" s="79">
        <v>2.2700000000000001E-2</v>
      </c>
      <c r="O253" s="78">
        <v>8368</v>
      </c>
      <c r="P253" s="78">
        <v>108.25</v>
      </c>
      <c r="Q253" s="78">
        <v>0</v>
      </c>
      <c r="R253" s="78">
        <v>9.0583600000000004</v>
      </c>
      <c r="S253" s="79">
        <v>0</v>
      </c>
      <c r="T253" s="79">
        <v>0</v>
      </c>
      <c r="U253" s="79">
        <v>0</v>
      </c>
    </row>
    <row r="254" spans="2:21">
      <c r="B254" t="s">
        <v>1071</v>
      </c>
      <c r="C254" t="s">
        <v>1072</v>
      </c>
      <c r="D254" t="s">
        <v>103</v>
      </c>
      <c r="E254" t="s">
        <v>126</v>
      </c>
      <c r="F254" t="s">
        <v>532</v>
      </c>
      <c r="G254" t="s">
        <v>533</v>
      </c>
      <c r="H254" t="s">
        <v>603</v>
      </c>
      <c r="I254" t="s">
        <v>211</v>
      </c>
      <c r="J254" t="s">
        <v>269</v>
      </c>
      <c r="K254" s="78">
        <v>6</v>
      </c>
      <c r="L254" t="s">
        <v>105</v>
      </c>
      <c r="M254" s="79">
        <v>2.9100000000000001E-2</v>
      </c>
      <c r="N254" s="79">
        <v>1.6E-2</v>
      </c>
      <c r="O254" s="78">
        <v>3111887</v>
      </c>
      <c r="P254" s="78">
        <v>108.11</v>
      </c>
      <c r="Q254" s="78">
        <v>0</v>
      </c>
      <c r="R254" s="78">
        <v>3364.2610356999999</v>
      </c>
      <c r="S254" s="79">
        <v>5.1999999999999998E-3</v>
      </c>
      <c r="T254" s="79">
        <v>1.2999999999999999E-3</v>
      </c>
      <c r="U254" s="79">
        <v>2.0000000000000001E-4</v>
      </c>
    </row>
    <row r="255" spans="2:21">
      <c r="B255" t="s">
        <v>1073</v>
      </c>
      <c r="C255" t="s">
        <v>1074</v>
      </c>
      <c r="D255" t="s">
        <v>103</v>
      </c>
      <c r="E255" t="s">
        <v>126</v>
      </c>
      <c r="F255" t="s">
        <v>532</v>
      </c>
      <c r="G255" t="s">
        <v>533</v>
      </c>
      <c r="H255" t="s">
        <v>603</v>
      </c>
      <c r="I255" t="s">
        <v>211</v>
      </c>
      <c r="J255" t="s">
        <v>269</v>
      </c>
      <c r="K255" s="78">
        <v>6.96</v>
      </c>
      <c r="L255" t="s">
        <v>105</v>
      </c>
      <c r="M255" s="79">
        <v>4.36E-2</v>
      </c>
      <c r="N255" s="79">
        <v>1.7299999999999999E-2</v>
      </c>
      <c r="O255" s="78">
        <v>7943</v>
      </c>
      <c r="P255" s="78">
        <v>119.63</v>
      </c>
      <c r="Q255" s="78">
        <v>0</v>
      </c>
      <c r="R255" s="78">
        <v>9.5022108999999997</v>
      </c>
      <c r="S255" s="79">
        <v>0</v>
      </c>
      <c r="T255" s="79">
        <v>0</v>
      </c>
      <c r="U255" s="79">
        <v>0</v>
      </c>
    </row>
    <row r="256" spans="2:21">
      <c r="B256" t="s">
        <v>1075</v>
      </c>
      <c r="C256" t="s">
        <v>1076</v>
      </c>
      <c r="D256" t="s">
        <v>103</v>
      </c>
      <c r="E256" t="s">
        <v>126</v>
      </c>
      <c r="F256" t="s">
        <v>532</v>
      </c>
      <c r="G256" t="s">
        <v>533</v>
      </c>
      <c r="H256" t="s">
        <v>603</v>
      </c>
      <c r="I256" t="s">
        <v>211</v>
      </c>
      <c r="J256" t="s">
        <v>269</v>
      </c>
      <c r="K256" s="78">
        <v>7.79</v>
      </c>
      <c r="L256" t="s">
        <v>105</v>
      </c>
      <c r="M256" s="79">
        <v>3.95E-2</v>
      </c>
      <c r="N256" s="79">
        <v>1.8700000000000001E-2</v>
      </c>
      <c r="O256" s="78">
        <v>6355</v>
      </c>
      <c r="P256" s="78">
        <v>117.25</v>
      </c>
      <c r="Q256" s="78">
        <v>0</v>
      </c>
      <c r="R256" s="78">
        <v>7.4512375000000004</v>
      </c>
      <c r="S256" s="79">
        <v>0</v>
      </c>
      <c r="T256" s="79">
        <v>0</v>
      </c>
      <c r="U256" s="79">
        <v>0</v>
      </c>
    </row>
    <row r="257" spans="2:21">
      <c r="B257" t="s">
        <v>1077</v>
      </c>
      <c r="C257" t="s">
        <v>1078</v>
      </c>
      <c r="D257" t="s">
        <v>103</v>
      </c>
      <c r="E257" t="s">
        <v>126</v>
      </c>
      <c r="F257" t="s">
        <v>532</v>
      </c>
      <c r="G257" t="s">
        <v>533</v>
      </c>
      <c r="H257" t="s">
        <v>603</v>
      </c>
      <c r="I257" t="s">
        <v>211</v>
      </c>
      <c r="J257" t="s">
        <v>269</v>
      </c>
      <c r="K257" s="78">
        <v>8.51</v>
      </c>
      <c r="L257" t="s">
        <v>105</v>
      </c>
      <c r="M257" s="79">
        <v>3.95E-2</v>
      </c>
      <c r="N257" s="79">
        <v>2.0400000000000001E-2</v>
      </c>
      <c r="O257" s="78">
        <v>6355</v>
      </c>
      <c r="P257" s="78">
        <v>117.32</v>
      </c>
      <c r="Q257" s="78">
        <v>0</v>
      </c>
      <c r="R257" s="78">
        <v>7.455686</v>
      </c>
      <c r="S257" s="79">
        <v>0</v>
      </c>
      <c r="T257" s="79">
        <v>0</v>
      </c>
      <c r="U257" s="79">
        <v>0</v>
      </c>
    </row>
    <row r="258" spans="2:21">
      <c r="B258" t="s">
        <v>1079</v>
      </c>
      <c r="C258" t="s">
        <v>1080</v>
      </c>
      <c r="D258" t="s">
        <v>103</v>
      </c>
      <c r="E258" t="s">
        <v>126</v>
      </c>
      <c r="F258" t="s">
        <v>1081</v>
      </c>
      <c r="G258" t="s">
        <v>467</v>
      </c>
      <c r="H258" t="s">
        <v>603</v>
      </c>
      <c r="I258" t="s">
        <v>211</v>
      </c>
      <c r="J258" t="s">
        <v>269</v>
      </c>
      <c r="K258" s="78">
        <v>4.5199999999999996</v>
      </c>
      <c r="L258" t="s">
        <v>105</v>
      </c>
      <c r="M258" s="79">
        <v>4.8000000000000001E-2</v>
      </c>
      <c r="N258" s="79">
        <v>2.81E-2</v>
      </c>
      <c r="O258" s="78">
        <v>2536787</v>
      </c>
      <c r="P258" s="78">
        <v>110.15</v>
      </c>
      <c r="Q258" s="78">
        <v>0</v>
      </c>
      <c r="R258" s="78">
        <v>2794.2708805000002</v>
      </c>
      <c r="S258" s="79">
        <v>5.1000000000000004E-3</v>
      </c>
      <c r="T258" s="79">
        <v>1.1000000000000001E-3</v>
      </c>
      <c r="U258" s="79">
        <v>2.0000000000000001E-4</v>
      </c>
    </row>
    <row r="259" spans="2:21">
      <c r="B259" t="s">
        <v>1082</v>
      </c>
      <c r="C259" t="s">
        <v>1083</v>
      </c>
      <c r="D259" t="s">
        <v>103</v>
      </c>
      <c r="E259" t="s">
        <v>126</v>
      </c>
      <c r="F259" t="s">
        <v>1084</v>
      </c>
      <c r="G259" t="s">
        <v>467</v>
      </c>
      <c r="H259" t="s">
        <v>603</v>
      </c>
      <c r="I259" t="s">
        <v>211</v>
      </c>
      <c r="J259" t="s">
        <v>835</v>
      </c>
      <c r="K259" s="78">
        <v>2.88</v>
      </c>
      <c r="L259" t="s">
        <v>105</v>
      </c>
      <c r="M259" s="79">
        <v>3.9E-2</v>
      </c>
      <c r="N259" s="79">
        <v>3.61E-2</v>
      </c>
      <c r="O259" s="78">
        <v>1199117.72</v>
      </c>
      <c r="P259" s="78">
        <v>101.3</v>
      </c>
      <c r="Q259" s="78">
        <v>0</v>
      </c>
      <c r="R259" s="78">
        <v>1214.70625036</v>
      </c>
      <c r="S259" s="79">
        <v>1.8E-3</v>
      </c>
      <c r="T259" s="79">
        <v>5.0000000000000001E-4</v>
      </c>
      <c r="U259" s="79">
        <v>1E-4</v>
      </c>
    </row>
    <row r="260" spans="2:21">
      <c r="B260" t="s">
        <v>1085</v>
      </c>
      <c r="C260" t="s">
        <v>1086</v>
      </c>
      <c r="D260" t="s">
        <v>103</v>
      </c>
      <c r="E260" t="s">
        <v>126</v>
      </c>
      <c r="F260" t="s">
        <v>1087</v>
      </c>
      <c r="G260" t="s">
        <v>1088</v>
      </c>
      <c r="H260" t="s">
        <v>603</v>
      </c>
      <c r="I260" t="s">
        <v>211</v>
      </c>
      <c r="J260" t="s">
        <v>269</v>
      </c>
      <c r="K260" s="78">
        <v>1.71</v>
      </c>
      <c r="L260" t="s">
        <v>105</v>
      </c>
      <c r="M260" s="79">
        <v>2.7900000000000001E-2</v>
      </c>
      <c r="N260" s="79">
        <v>1.0699999999999999E-2</v>
      </c>
      <c r="O260" s="78">
        <v>5018994</v>
      </c>
      <c r="P260" s="78">
        <v>103.66</v>
      </c>
      <c r="Q260" s="78">
        <v>0</v>
      </c>
      <c r="R260" s="78">
        <v>5202.6891803999997</v>
      </c>
      <c r="S260" s="79">
        <v>1.0699999999999999E-2</v>
      </c>
      <c r="T260" s="79">
        <v>2.0999999999999999E-3</v>
      </c>
      <c r="U260" s="79">
        <v>2.9999999999999997E-4</v>
      </c>
    </row>
    <row r="261" spans="2:21">
      <c r="B261" t="s">
        <v>1089</v>
      </c>
      <c r="C261" t="s">
        <v>1090</v>
      </c>
      <c r="D261" t="s">
        <v>103</v>
      </c>
      <c r="E261" t="s">
        <v>126</v>
      </c>
      <c r="F261" t="s">
        <v>546</v>
      </c>
      <c r="G261" t="s">
        <v>467</v>
      </c>
      <c r="H261" t="s">
        <v>603</v>
      </c>
      <c r="I261" t="s">
        <v>211</v>
      </c>
      <c r="J261" t="s">
        <v>835</v>
      </c>
      <c r="K261" s="78">
        <v>3.41</v>
      </c>
      <c r="L261" t="s">
        <v>105</v>
      </c>
      <c r="M261" s="79">
        <v>5.0500000000000003E-2</v>
      </c>
      <c r="N261" s="79">
        <v>1.46E-2</v>
      </c>
      <c r="O261" s="78">
        <v>1415328.51</v>
      </c>
      <c r="P261" s="78">
        <v>114.35</v>
      </c>
      <c r="Q261" s="78">
        <v>0</v>
      </c>
      <c r="R261" s="78">
        <v>1618.4281511849999</v>
      </c>
      <c r="S261" s="79">
        <v>1.9E-3</v>
      </c>
      <c r="T261" s="79">
        <v>5.9999999999999995E-4</v>
      </c>
      <c r="U261" s="79">
        <v>1E-4</v>
      </c>
    </row>
    <row r="262" spans="2:21">
      <c r="B262" t="s">
        <v>1091</v>
      </c>
      <c r="C262" t="s">
        <v>1092</v>
      </c>
      <c r="D262" t="s">
        <v>103</v>
      </c>
      <c r="E262" t="s">
        <v>126</v>
      </c>
      <c r="F262" t="s">
        <v>546</v>
      </c>
      <c r="G262" t="s">
        <v>467</v>
      </c>
      <c r="H262" t="s">
        <v>603</v>
      </c>
      <c r="I262" t="s">
        <v>211</v>
      </c>
      <c r="J262" t="s">
        <v>1093</v>
      </c>
      <c r="K262" s="78">
        <v>0.5</v>
      </c>
      <c r="L262" t="s">
        <v>105</v>
      </c>
      <c r="M262" s="79">
        <v>7.1999999999999995E-2</v>
      </c>
      <c r="N262" s="79">
        <v>8.8000000000000005E-3</v>
      </c>
      <c r="O262" s="78">
        <v>262776.03000000003</v>
      </c>
      <c r="P262" s="78">
        <v>103.15</v>
      </c>
      <c r="Q262" s="78">
        <v>0</v>
      </c>
      <c r="R262" s="78">
        <v>271.053474945</v>
      </c>
      <c r="S262" s="79">
        <v>1.35E-2</v>
      </c>
      <c r="T262" s="79">
        <v>1E-4</v>
      </c>
      <c r="U262" s="79">
        <v>0</v>
      </c>
    </row>
    <row r="263" spans="2:21">
      <c r="B263" t="s">
        <v>1094</v>
      </c>
      <c r="C263" t="s">
        <v>1095</v>
      </c>
      <c r="D263" t="s">
        <v>103</v>
      </c>
      <c r="E263" t="s">
        <v>126</v>
      </c>
      <c r="F263" t="s">
        <v>549</v>
      </c>
      <c r="G263" t="s">
        <v>533</v>
      </c>
      <c r="H263" t="s">
        <v>589</v>
      </c>
      <c r="I263" t="s">
        <v>153</v>
      </c>
      <c r="J263" t="s">
        <v>269</v>
      </c>
      <c r="K263" s="78">
        <v>9.01</v>
      </c>
      <c r="L263" t="s">
        <v>105</v>
      </c>
      <c r="M263" s="79">
        <v>2.64E-2</v>
      </c>
      <c r="N263" s="79">
        <v>2.3E-2</v>
      </c>
      <c r="O263" s="78">
        <v>8025588.8499999996</v>
      </c>
      <c r="P263" s="78">
        <v>103.89</v>
      </c>
      <c r="Q263" s="78">
        <v>0</v>
      </c>
      <c r="R263" s="78">
        <v>8337.7842562650003</v>
      </c>
      <c r="S263" s="79">
        <v>4.8999999999999998E-3</v>
      </c>
      <c r="T263" s="79">
        <v>3.3E-3</v>
      </c>
      <c r="U263" s="79">
        <v>5.0000000000000001E-4</v>
      </c>
    </row>
    <row r="264" spans="2:21">
      <c r="B264" t="s">
        <v>1096</v>
      </c>
      <c r="C264" t="s">
        <v>1097</v>
      </c>
      <c r="D264" t="s">
        <v>103</v>
      </c>
      <c r="E264" t="s">
        <v>126</v>
      </c>
      <c r="F264" t="s">
        <v>549</v>
      </c>
      <c r="G264" t="s">
        <v>533</v>
      </c>
      <c r="H264" t="s">
        <v>603</v>
      </c>
      <c r="I264" t="s">
        <v>211</v>
      </c>
      <c r="J264" t="s">
        <v>269</v>
      </c>
      <c r="K264" s="78">
        <v>2.87</v>
      </c>
      <c r="L264" t="s">
        <v>105</v>
      </c>
      <c r="M264" s="79">
        <v>4.1399999999999999E-2</v>
      </c>
      <c r="N264" s="79">
        <v>9.5999999999999992E-3</v>
      </c>
      <c r="O264" s="78">
        <v>1838811.94</v>
      </c>
      <c r="P264" s="78">
        <v>109.29</v>
      </c>
      <c r="Q264" s="78">
        <v>0</v>
      </c>
      <c r="R264" s="78">
        <v>2009.6375692260001</v>
      </c>
      <c r="S264" s="79">
        <v>3.8999999999999998E-3</v>
      </c>
      <c r="T264" s="79">
        <v>8.0000000000000004E-4</v>
      </c>
      <c r="U264" s="79">
        <v>1E-4</v>
      </c>
    </row>
    <row r="265" spans="2:21">
      <c r="B265" t="s">
        <v>1098</v>
      </c>
      <c r="C265" t="s">
        <v>1099</v>
      </c>
      <c r="D265" t="s">
        <v>103</v>
      </c>
      <c r="E265" t="s">
        <v>126</v>
      </c>
      <c r="F265" t="s">
        <v>549</v>
      </c>
      <c r="G265" t="s">
        <v>533</v>
      </c>
      <c r="H265" t="s">
        <v>589</v>
      </c>
      <c r="I265" t="s">
        <v>153</v>
      </c>
      <c r="J265" t="s">
        <v>269</v>
      </c>
      <c r="K265" s="78">
        <v>4.2</v>
      </c>
      <c r="L265" t="s">
        <v>105</v>
      </c>
      <c r="M265" s="79">
        <v>3.9199999999999999E-2</v>
      </c>
      <c r="N265" s="79">
        <v>1.26E-2</v>
      </c>
      <c r="O265" s="78">
        <v>25415</v>
      </c>
      <c r="P265" s="78">
        <v>113.47</v>
      </c>
      <c r="Q265" s="78">
        <v>0</v>
      </c>
      <c r="R265" s="78">
        <v>28.838400499999999</v>
      </c>
      <c r="S265" s="79">
        <v>0</v>
      </c>
      <c r="T265" s="79">
        <v>0</v>
      </c>
      <c r="U265" s="79">
        <v>0</v>
      </c>
    </row>
    <row r="266" spans="2:21">
      <c r="B266" t="s">
        <v>1100</v>
      </c>
      <c r="C266" t="s">
        <v>1101</v>
      </c>
      <c r="D266" t="s">
        <v>103</v>
      </c>
      <c r="E266" t="s">
        <v>126</v>
      </c>
      <c r="F266" t="s">
        <v>1017</v>
      </c>
      <c r="G266" t="s">
        <v>533</v>
      </c>
      <c r="H266" t="s">
        <v>589</v>
      </c>
      <c r="I266" t="s">
        <v>153</v>
      </c>
      <c r="J266" t="s">
        <v>269</v>
      </c>
      <c r="K266" s="78">
        <v>6.29</v>
      </c>
      <c r="L266" t="s">
        <v>105</v>
      </c>
      <c r="M266" s="79">
        <v>4.1000000000000002E-2</v>
      </c>
      <c r="N266" s="79">
        <v>1.89E-2</v>
      </c>
      <c r="O266" s="78">
        <v>9879569</v>
      </c>
      <c r="P266" s="78">
        <v>114.38</v>
      </c>
      <c r="Q266" s="78">
        <v>0</v>
      </c>
      <c r="R266" s="78">
        <v>11300.2510222</v>
      </c>
      <c r="S266" s="79">
        <v>1.3899999999999999E-2</v>
      </c>
      <c r="T266" s="79">
        <v>4.4999999999999997E-3</v>
      </c>
      <c r="U266" s="79">
        <v>6.9999999999999999E-4</v>
      </c>
    </row>
    <row r="267" spans="2:21">
      <c r="B267" t="s">
        <v>1102</v>
      </c>
      <c r="C267" t="s">
        <v>1103</v>
      </c>
      <c r="D267" t="s">
        <v>103</v>
      </c>
      <c r="E267" t="s">
        <v>126</v>
      </c>
      <c r="F267" t="s">
        <v>1017</v>
      </c>
      <c r="G267" t="s">
        <v>533</v>
      </c>
      <c r="H267" t="s">
        <v>589</v>
      </c>
      <c r="I267" t="s">
        <v>153</v>
      </c>
      <c r="J267" t="s">
        <v>269</v>
      </c>
      <c r="K267" s="78">
        <v>4.21</v>
      </c>
      <c r="L267" t="s">
        <v>105</v>
      </c>
      <c r="M267" s="79">
        <v>3.2899999999999999E-2</v>
      </c>
      <c r="N267" s="79">
        <v>1.4500000000000001E-2</v>
      </c>
      <c r="O267" s="78">
        <v>415860</v>
      </c>
      <c r="P267" s="78">
        <v>109.61</v>
      </c>
      <c r="Q267" s="78">
        <v>0</v>
      </c>
      <c r="R267" s="78">
        <v>455.82414599999998</v>
      </c>
      <c r="S267" s="79">
        <v>5.0000000000000001E-4</v>
      </c>
      <c r="T267" s="79">
        <v>2.0000000000000001E-4</v>
      </c>
      <c r="U267" s="79">
        <v>0</v>
      </c>
    </row>
    <row r="268" spans="2:21">
      <c r="B268" t="s">
        <v>1104</v>
      </c>
      <c r="C268" t="s">
        <v>1105</v>
      </c>
      <c r="D268" t="s">
        <v>103</v>
      </c>
      <c r="E268" t="s">
        <v>126</v>
      </c>
      <c r="F268" t="s">
        <v>1017</v>
      </c>
      <c r="G268" t="s">
        <v>533</v>
      </c>
      <c r="H268" t="s">
        <v>589</v>
      </c>
      <c r="I268" t="s">
        <v>153</v>
      </c>
      <c r="J268" t="s">
        <v>269</v>
      </c>
      <c r="K268" s="78">
        <v>5.65</v>
      </c>
      <c r="L268" t="s">
        <v>105</v>
      </c>
      <c r="M268" s="79">
        <v>2.63E-2</v>
      </c>
      <c r="N268" s="79">
        <v>1.6199999999999999E-2</v>
      </c>
      <c r="O268" s="78">
        <v>779382</v>
      </c>
      <c r="P268" s="78">
        <v>105.71</v>
      </c>
      <c r="Q268" s="78">
        <v>0</v>
      </c>
      <c r="R268" s="78">
        <v>823.88471219999997</v>
      </c>
      <c r="S268" s="79">
        <v>5.9999999999999995E-4</v>
      </c>
      <c r="T268" s="79">
        <v>2.9999999999999997E-4</v>
      </c>
      <c r="U268" s="79">
        <v>1E-4</v>
      </c>
    </row>
    <row r="269" spans="2:21">
      <c r="B269" t="s">
        <v>1106</v>
      </c>
      <c r="C269" t="s">
        <v>1107</v>
      </c>
      <c r="D269" t="s">
        <v>103</v>
      </c>
      <c r="E269" t="s">
        <v>126</v>
      </c>
      <c r="F269" t="s">
        <v>1017</v>
      </c>
      <c r="G269" t="s">
        <v>533</v>
      </c>
      <c r="H269" t="s">
        <v>589</v>
      </c>
      <c r="I269" t="s">
        <v>153</v>
      </c>
      <c r="J269" t="s">
        <v>269</v>
      </c>
      <c r="K269" s="78">
        <v>3.06</v>
      </c>
      <c r="L269" t="s">
        <v>105</v>
      </c>
      <c r="M269" s="79">
        <v>3.5799999999999998E-2</v>
      </c>
      <c r="N269" s="79">
        <v>1.1599999999999999E-2</v>
      </c>
      <c r="O269" s="78">
        <v>2875851</v>
      </c>
      <c r="P269" s="78">
        <v>110.36</v>
      </c>
      <c r="Q269" s="78">
        <v>0</v>
      </c>
      <c r="R269" s="78">
        <v>3173.7891635999999</v>
      </c>
      <c r="S269" s="79">
        <v>2.3999999999999998E-3</v>
      </c>
      <c r="T269" s="79">
        <v>1.2999999999999999E-3</v>
      </c>
      <c r="U269" s="79">
        <v>2.0000000000000001E-4</v>
      </c>
    </row>
    <row r="270" spans="2:21">
      <c r="B270" t="s">
        <v>1108</v>
      </c>
      <c r="C270" t="s">
        <v>1109</v>
      </c>
      <c r="D270" t="s">
        <v>103</v>
      </c>
      <c r="E270" t="s">
        <v>126</v>
      </c>
      <c r="F270" t="s">
        <v>555</v>
      </c>
      <c r="G270" t="s">
        <v>467</v>
      </c>
      <c r="H270" t="s">
        <v>603</v>
      </c>
      <c r="I270" t="s">
        <v>211</v>
      </c>
      <c r="J270" t="s">
        <v>269</v>
      </c>
      <c r="K270" s="78">
        <v>4.26</v>
      </c>
      <c r="L270" t="s">
        <v>105</v>
      </c>
      <c r="M270" s="79">
        <v>3.5000000000000003E-2</v>
      </c>
      <c r="N270" s="79">
        <v>1.6E-2</v>
      </c>
      <c r="O270" s="78">
        <v>608077.56000000006</v>
      </c>
      <c r="P270" s="78">
        <v>108.32</v>
      </c>
      <c r="Q270" s="78">
        <v>0</v>
      </c>
      <c r="R270" s="78">
        <v>658.669612992</v>
      </c>
      <c r="S270" s="79">
        <v>5.9999999999999995E-4</v>
      </c>
      <c r="T270" s="79">
        <v>2.9999999999999997E-4</v>
      </c>
      <c r="U270" s="79">
        <v>0</v>
      </c>
    </row>
    <row r="271" spans="2:21">
      <c r="B271" t="s">
        <v>1110</v>
      </c>
      <c r="C271" t="s">
        <v>1111</v>
      </c>
      <c r="D271" t="s">
        <v>103</v>
      </c>
      <c r="E271" t="s">
        <v>126</v>
      </c>
      <c r="F271" t="s">
        <v>681</v>
      </c>
      <c r="G271" t="s">
        <v>533</v>
      </c>
      <c r="H271" t="s">
        <v>589</v>
      </c>
      <c r="I271" t="s">
        <v>153</v>
      </c>
      <c r="J271" t="s">
        <v>269</v>
      </c>
      <c r="K271" s="78">
        <v>4.18</v>
      </c>
      <c r="L271" t="s">
        <v>105</v>
      </c>
      <c r="M271" s="79">
        <v>4.1000000000000002E-2</v>
      </c>
      <c r="N271" s="79">
        <v>1.26E-2</v>
      </c>
      <c r="O271" s="78">
        <v>7943</v>
      </c>
      <c r="P271" s="78">
        <v>112.39</v>
      </c>
      <c r="Q271" s="78">
        <v>0.15362999999999999</v>
      </c>
      <c r="R271" s="78">
        <v>9.0807677000000009</v>
      </c>
      <c r="S271" s="79">
        <v>0</v>
      </c>
      <c r="T271" s="79">
        <v>0</v>
      </c>
      <c r="U271" s="79">
        <v>0</v>
      </c>
    </row>
    <row r="272" spans="2:21">
      <c r="B272" t="s">
        <v>1112</v>
      </c>
      <c r="C272" t="s">
        <v>1113</v>
      </c>
      <c r="D272" t="s">
        <v>103</v>
      </c>
      <c r="E272" t="s">
        <v>126</v>
      </c>
      <c r="F272" t="s">
        <v>1114</v>
      </c>
      <c r="G272" t="s">
        <v>467</v>
      </c>
      <c r="H272" t="s">
        <v>603</v>
      </c>
      <c r="I272" t="s">
        <v>211</v>
      </c>
      <c r="J272" t="s">
        <v>269</v>
      </c>
      <c r="K272" s="78">
        <v>2.95</v>
      </c>
      <c r="L272" t="s">
        <v>105</v>
      </c>
      <c r="M272" s="79">
        <v>5.8000000000000003E-2</v>
      </c>
      <c r="N272" s="79">
        <v>2.5600000000000001E-2</v>
      </c>
      <c r="O272" s="78">
        <v>1674915.67</v>
      </c>
      <c r="P272" s="78">
        <v>110.2</v>
      </c>
      <c r="Q272" s="78">
        <v>0</v>
      </c>
      <c r="R272" s="78">
        <v>1845.7570683399999</v>
      </c>
      <c r="S272" s="79">
        <v>5.3E-3</v>
      </c>
      <c r="T272" s="79">
        <v>6.9999999999999999E-4</v>
      </c>
      <c r="U272" s="79">
        <v>1E-4</v>
      </c>
    </row>
    <row r="273" spans="2:21">
      <c r="B273" t="s">
        <v>1115</v>
      </c>
      <c r="C273" t="s">
        <v>1116</v>
      </c>
      <c r="D273" t="s">
        <v>103</v>
      </c>
      <c r="E273" t="s">
        <v>126</v>
      </c>
      <c r="F273" t="s">
        <v>1114</v>
      </c>
      <c r="G273" t="s">
        <v>467</v>
      </c>
      <c r="H273" t="s">
        <v>603</v>
      </c>
      <c r="I273" t="s">
        <v>211</v>
      </c>
      <c r="J273" t="s">
        <v>269</v>
      </c>
      <c r="K273" s="78">
        <v>5.46</v>
      </c>
      <c r="L273" t="s">
        <v>105</v>
      </c>
      <c r="M273" s="79">
        <v>4.4999999999999998E-2</v>
      </c>
      <c r="N273" s="79">
        <v>4.2999999999999997E-2</v>
      </c>
      <c r="O273" s="78">
        <v>1103478</v>
      </c>
      <c r="P273" s="78">
        <v>102.71</v>
      </c>
      <c r="Q273" s="78">
        <v>0</v>
      </c>
      <c r="R273" s="78">
        <v>1133.3822537999999</v>
      </c>
      <c r="S273" s="79">
        <v>2.8E-3</v>
      </c>
      <c r="T273" s="79">
        <v>5.0000000000000001E-4</v>
      </c>
      <c r="U273" s="79">
        <v>1E-4</v>
      </c>
    </row>
    <row r="274" spans="2:21">
      <c r="B274" t="s">
        <v>1117</v>
      </c>
      <c r="C274" t="s">
        <v>1118</v>
      </c>
      <c r="D274" t="s">
        <v>103</v>
      </c>
      <c r="E274" t="s">
        <v>126</v>
      </c>
      <c r="F274" t="s">
        <v>1119</v>
      </c>
      <c r="G274" t="s">
        <v>467</v>
      </c>
      <c r="H274" t="s">
        <v>589</v>
      </c>
      <c r="I274" t="s">
        <v>153</v>
      </c>
      <c r="J274" t="s">
        <v>269</v>
      </c>
      <c r="K274" s="78">
        <v>6.77</v>
      </c>
      <c r="L274" t="s">
        <v>105</v>
      </c>
      <c r="M274" s="79">
        <v>3.6900000000000002E-2</v>
      </c>
      <c r="N274" s="79">
        <v>2.2700000000000001E-2</v>
      </c>
      <c r="O274" s="78">
        <v>5005659.76</v>
      </c>
      <c r="P274" s="78">
        <v>111.6</v>
      </c>
      <c r="Q274" s="78">
        <v>0</v>
      </c>
      <c r="R274" s="78">
        <v>5586.3162921599996</v>
      </c>
      <c r="S274" s="79">
        <v>1.49E-2</v>
      </c>
      <c r="T274" s="79">
        <v>2.2000000000000001E-3</v>
      </c>
      <c r="U274" s="79">
        <v>4.0000000000000002E-4</v>
      </c>
    </row>
    <row r="275" spans="2:21">
      <c r="B275" t="s">
        <v>1120</v>
      </c>
      <c r="C275" t="s">
        <v>1121</v>
      </c>
      <c r="D275" t="s">
        <v>103</v>
      </c>
      <c r="E275" t="s">
        <v>126</v>
      </c>
      <c r="F275" t="s">
        <v>1119</v>
      </c>
      <c r="G275" t="s">
        <v>467</v>
      </c>
      <c r="H275" t="s">
        <v>589</v>
      </c>
      <c r="I275" t="s">
        <v>153</v>
      </c>
      <c r="J275" t="s">
        <v>1122</v>
      </c>
      <c r="K275" s="78">
        <v>4.21</v>
      </c>
      <c r="L275" t="s">
        <v>105</v>
      </c>
      <c r="M275" s="79">
        <v>5.0999999999999997E-2</v>
      </c>
      <c r="N275" s="79">
        <v>1.5900000000000001E-2</v>
      </c>
      <c r="O275" s="78">
        <v>400000.85</v>
      </c>
      <c r="P275" s="78">
        <v>117.89</v>
      </c>
      <c r="Q275" s="78">
        <v>0</v>
      </c>
      <c r="R275" s="78">
        <v>471.56100206500003</v>
      </c>
      <c r="S275" s="79">
        <v>3.3E-3</v>
      </c>
      <c r="T275" s="79">
        <v>2.0000000000000001E-4</v>
      </c>
      <c r="U275" s="79">
        <v>0</v>
      </c>
    </row>
    <row r="276" spans="2:21">
      <c r="B276" t="s">
        <v>1123</v>
      </c>
      <c r="C276" t="s">
        <v>1124</v>
      </c>
      <c r="D276" t="s">
        <v>103</v>
      </c>
      <c r="E276" t="s">
        <v>126</v>
      </c>
      <c r="F276" t="s">
        <v>1119</v>
      </c>
      <c r="G276" t="s">
        <v>467</v>
      </c>
      <c r="H276" t="s">
        <v>589</v>
      </c>
      <c r="I276" t="s">
        <v>153</v>
      </c>
      <c r="J276" t="s">
        <v>747</v>
      </c>
      <c r="K276" s="78">
        <v>1.07</v>
      </c>
      <c r="L276" t="s">
        <v>105</v>
      </c>
      <c r="M276" s="79">
        <v>2.1700000000000001E-2</v>
      </c>
      <c r="N276" s="79">
        <v>1.0500000000000001E-2</v>
      </c>
      <c r="O276" s="78">
        <v>3094624</v>
      </c>
      <c r="P276" s="78">
        <v>102.11</v>
      </c>
      <c r="Q276" s="78">
        <v>0</v>
      </c>
      <c r="R276" s="78">
        <v>3159.9205664000001</v>
      </c>
      <c r="S276" s="79">
        <v>8.6E-3</v>
      </c>
      <c r="T276" s="79">
        <v>1.2999999999999999E-3</v>
      </c>
      <c r="U276" s="79">
        <v>2.0000000000000001E-4</v>
      </c>
    </row>
    <row r="277" spans="2:21">
      <c r="B277" t="s">
        <v>1125</v>
      </c>
      <c r="C277" t="s">
        <v>1126</v>
      </c>
      <c r="D277" t="s">
        <v>103</v>
      </c>
      <c r="E277" t="s">
        <v>126</v>
      </c>
      <c r="F277" t="s">
        <v>1119</v>
      </c>
      <c r="G277" t="s">
        <v>467</v>
      </c>
      <c r="H277" t="s">
        <v>589</v>
      </c>
      <c r="I277" t="s">
        <v>153</v>
      </c>
      <c r="J277" t="s">
        <v>269</v>
      </c>
      <c r="K277" s="78">
        <v>5.39</v>
      </c>
      <c r="L277" t="s">
        <v>105</v>
      </c>
      <c r="M277" s="79">
        <v>2.75E-2</v>
      </c>
      <c r="N277" s="79">
        <v>1.84E-2</v>
      </c>
      <c r="O277" s="78">
        <v>1567334.49</v>
      </c>
      <c r="P277" s="78">
        <v>105</v>
      </c>
      <c r="Q277" s="78">
        <v>0</v>
      </c>
      <c r="R277" s="78">
        <v>1645.7012145000001</v>
      </c>
      <c r="S277" s="79">
        <v>1.49E-2</v>
      </c>
      <c r="T277" s="79">
        <v>6.9999999999999999E-4</v>
      </c>
      <c r="U277" s="79">
        <v>1E-4</v>
      </c>
    </row>
    <row r="278" spans="2:21">
      <c r="B278" t="s">
        <v>1127</v>
      </c>
      <c r="C278" t="s">
        <v>1128</v>
      </c>
      <c r="D278" t="s">
        <v>103</v>
      </c>
      <c r="E278" t="s">
        <v>126</v>
      </c>
      <c r="F278" t="s">
        <v>1129</v>
      </c>
      <c r="G278" t="s">
        <v>1130</v>
      </c>
      <c r="H278" t="s">
        <v>603</v>
      </c>
      <c r="I278" t="s">
        <v>211</v>
      </c>
      <c r="J278" t="s">
        <v>1131</v>
      </c>
      <c r="K278" s="78">
        <v>2.4500000000000002</v>
      </c>
      <c r="L278" t="s">
        <v>105</v>
      </c>
      <c r="M278" s="79">
        <v>2.8000000000000001E-2</v>
      </c>
      <c r="N278" s="79">
        <v>6.4000000000000003E-3</v>
      </c>
      <c r="O278" s="78">
        <v>1677207.67</v>
      </c>
      <c r="P278" s="78">
        <v>105.34</v>
      </c>
      <c r="Q278" s="78">
        <v>23.480910000000002</v>
      </c>
      <c r="R278" s="78">
        <v>1790.2514695780001</v>
      </c>
      <c r="S278" s="79">
        <v>9.7999999999999997E-3</v>
      </c>
      <c r="T278" s="79">
        <v>6.9999999999999999E-4</v>
      </c>
      <c r="U278" s="79">
        <v>1E-4</v>
      </c>
    </row>
    <row r="279" spans="2:21">
      <c r="B279" t="s">
        <v>1132</v>
      </c>
      <c r="C279" t="s">
        <v>1133</v>
      </c>
      <c r="D279" t="s">
        <v>103</v>
      </c>
      <c r="E279" t="s">
        <v>126</v>
      </c>
      <c r="F279" t="s">
        <v>696</v>
      </c>
      <c r="G279" t="s">
        <v>538</v>
      </c>
      <c r="H279" t="s">
        <v>603</v>
      </c>
      <c r="I279" t="s">
        <v>211</v>
      </c>
      <c r="J279" t="s">
        <v>269</v>
      </c>
      <c r="K279" s="78">
        <v>4.26</v>
      </c>
      <c r="L279" t="s">
        <v>105</v>
      </c>
      <c r="M279" s="79">
        <v>1.7500000000000002E-2</v>
      </c>
      <c r="N279" s="79">
        <v>1.18E-2</v>
      </c>
      <c r="O279" s="78">
        <v>806240</v>
      </c>
      <c r="P279" s="78">
        <v>102.62</v>
      </c>
      <c r="Q279" s="78">
        <v>0</v>
      </c>
      <c r="R279" s="78">
        <v>827.36348799999996</v>
      </c>
      <c r="S279" s="79">
        <v>5.9999999999999995E-4</v>
      </c>
      <c r="T279" s="79">
        <v>2.9999999999999997E-4</v>
      </c>
      <c r="U279" s="79">
        <v>1E-4</v>
      </c>
    </row>
    <row r="280" spans="2:21">
      <c r="B280" t="s">
        <v>1134</v>
      </c>
      <c r="C280" t="s">
        <v>1135</v>
      </c>
      <c r="D280" t="s">
        <v>103</v>
      </c>
      <c r="E280" t="s">
        <v>126</v>
      </c>
      <c r="F280" t="s">
        <v>696</v>
      </c>
      <c r="G280" t="s">
        <v>538</v>
      </c>
      <c r="H280" t="s">
        <v>603</v>
      </c>
      <c r="I280" t="s">
        <v>211</v>
      </c>
      <c r="J280" t="s">
        <v>269</v>
      </c>
      <c r="K280" s="78">
        <v>2.81</v>
      </c>
      <c r="L280" t="s">
        <v>105</v>
      </c>
      <c r="M280" s="79">
        <v>2.9600000000000001E-2</v>
      </c>
      <c r="N280" s="79">
        <v>9.5999999999999992E-3</v>
      </c>
      <c r="O280" s="78">
        <v>10813</v>
      </c>
      <c r="P280" s="78">
        <v>106</v>
      </c>
      <c r="Q280" s="78">
        <v>0</v>
      </c>
      <c r="R280" s="78">
        <v>11.461779999999999</v>
      </c>
      <c r="S280" s="79">
        <v>0</v>
      </c>
      <c r="T280" s="79">
        <v>0</v>
      </c>
      <c r="U280" s="79">
        <v>0</v>
      </c>
    </row>
    <row r="281" spans="2:21">
      <c r="B281" t="s">
        <v>1136</v>
      </c>
      <c r="C281" t="s">
        <v>1137</v>
      </c>
      <c r="D281" t="s">
        <v>103</v>
      </c>
      <c r="E281" t="s">
        <v>126</v>
      </c>
      <c r="F281" t="s">
        <v>1031</v>
      </c>
      <c r="G281" t="s">
        <v>533</v>
      </c>
      <c r="H281" t="s">
        <v>589</v>
      </c>
      <c r="I281" t="s">
        <v>153</v>
      </c>
      <c r="J281" t="s">
        <v>269</v>
      </c>
      <c r="K281" s="78">
        <v>5.07</v>
      </c>
      <c r="L281" t="s">
        <v>105</v>
      </c>
      <c r="M281" s="79">
        <v>3.61E-2</v>
      </c>
      <c r="N281" s="79">
        <v>1.34E-2</v>
      </c>
      <c r="O281" s="78">
        <v>20322</v>
      </c>
      <c r="P281" s="78">
        <v>113.7</v>
      </c>
      <c r="Q281" s="78">
        <v>0</v>
      </c>
      <c r="R281" s="78">
        <v>23.106114000000002</v>
      </c>
      <c r="S281" s="79">
        <v>0</v>
      </c>
      <c r="T281" s="79">
        <v>0</v>
      </c>
      <c r="U281" s="79">
        <v>0</v>
      </c>
    </row>
    <row r="282" spans="2:21">
      <c r="B282" t="s">
        <v>1138</v>
      </c>
      <c r="C282" t="s">
        <v>1139</v>
      </c>
      <c r="D282" t="s">
        <v>103</v>
      </c>
      <c r="E282" t="s">
        <v>126</v>
      </c>
      <c r="F282" t="s">
        <v>1031</v>
      </c>
      <c r="G282" t="s">
        <v>533</v>
      </c>
      <c r="H282" t="s">
        <v>589</v>
      </c>
      <c r="I282" t="s">
        <v>153</v>
      </c>
      <c r="J282" t="s">
        <v>269</v>
      </c>
      <c r="K282" s="78">
        <v>2.94</v>
      </c>
      <c r="L282" t="s">
        <v>105</v>
      </c>
      <c r="M282" s="79">
        <v>3.0499999999999999E-2</v>
      </c>
      <c r="N282" s="79">
        <v>8.0000000000000002E-3</v>
      </c>
      <c r="O282" s="78">
        <v>3768999.25</v>
      </c>
      <c r="P282" s="78">
        <v>108.1</v>
      </c>
      <c r="Q282" s="78">
        <v>0</v>
      </c>
      <c r="R282" s="78">
        <v>4074.28818925</v>
      </c>
      <c r="S282" s="79">
        <v>9.1999999999999998E-3</v>
      </c>
      <c r="T282" s="79">
        <v>1.6000000000000001E-3</v>
      </c>
      <c r="U282" s="79">
        <v>2.9999999999999997E-4</v>
      </c>
    </row>
    <row r="283" spans="2:21">
      <c r="B283" t="s">
        <v>1140</v>
      </c>
      <c r="C283" t="s">
        <v>1141</v>
      </c>
      <c r="D283" t="s">
        <v>103</v>
      </c>
      <c r="E283" t="s">
        <v>126</v>
      </c>
      <c r="F283" t="s">
        <v>1031</v>
      </c>
      <c r="G283" t="s">
        <v>533</v>
      </c>
      <c r="H283" t="s">
        <v>589</v>
      </c>
      <c r="I283" t="s">
        <v>153</v>
      </c>
      <c r="J283" t="s">
        <v>269</v>
      </c>
      <c r="K283" s="78">
        <v>6.02</v>
      </c>
      <c r="L283" t="s">
        <v>105</v>
      </c>
      <c r="M283" s="79">
        <v>3.3000000000000002E-2</v>
      </c>
      <c r="N283" s="79">
        <v>1.6299999999999999E-2</v>
      </c>
      <c r="O283" s="78">
        <v>3735200</v>
      </c>
      <c r="P283" s="78">
        <v>111.61</v>
      </c>
      <c r="Q283" s="78">
        <v>0</v>
      </c>
      <c r="R283" s="78">
        <v>4168.8567199999998</v>
      </c>
      <c r="S283" s="79">
        <v>1.21E-2</v>
      </c>
      <c r="T283" s="79">
        <v>1.6999999999999999E-3</v>
      </c>
      <c r="U283" s="79">
        <v>2.9999999999999997E-4</v>
      </c>
    </row>
    <row r="284" spans="2:21">
      <c r="B284" t="s">
        <v>1142</v>
      </c>
      <c r="C284" t="s">
        <v>1143</v>
      </c>
      <c r="D284" t="s">
        <v>103</v>
      </c>
      <c r="E284" t="s">
        <v>126</v>
      </c>
      <c r="F284" t="s">
        <v>1031</v>
      </c>
      <c r="G284" t="s">
        <v>533</v>
      </c>
      <c r="H284" t="s">
        <v>589</v>
      </c>
      <c r="I284" t="s">
        <v>153</v>
      </c>
      <c r="J284" t="s">
        <v>269</v>
      </c>
      <c r="K284" s="78">
        <v>4.88</v>
      </c>
      <c r="L284" t="s">
        <v>105</v>
      </c>
      <c r="M284" s="79">
        <v>1.66E-2</v>
      </c>
      <c r="N284" s="79">
        <v>1.44E-2</v>
      </c>
      <c r="O284" s="78">
        <v>2907767</v>
      </c>
      <c r="P284" s="78">
        <v>101.4</v>
      </c>
      <c r="Q284" s="78">
        <v>0</v>
      </c>
      <c r="R284" s="78">
        <v>2948.4757380000001</v>
      </c>
      <c r="S284" s="79">
        <v>9.9000000000000008E-3</v>
      </c>
      <c r="T284" s="79">
        <v>1.1999999999999999E-3</v>
      </c>
      <c r="U284" s="79">
        <v>2.0000000000000001E-4</v>
      </c>
    </row>
    <row r="285" spans="2:21">
      <c r="B285" t="s">
        <v>1144</v>
      </c>
      <c r="C285" t="s">
        <v>1145</v>
      </c>
      <c r="D285" t="s">
        <v>103</v>
      </c>
      <c r="E285" t="s">
        <v>126</v>
      </c>
      <c r="F285" t="s">
        <v>1031</v>
      </c>
      <c r="G285" t="s">
        <v>533</v>
      </c>
      <c r="H285" t="s">
        <v>603</v>
      </c>
      <c r="I285" t="s">
        <v>211</v>
      </c>
      <c r="J285" t="s">
        <v>269</v>
      </c>
      <c r="K285" s="78">
        <v>8.33</v>
      </c>
      <c r="L285" t="s">
        <v>105</v>
      </c>
      <c r="M285" s="79">
        <v>2.6200000000000001E-2</v>
      </c>
      <c r="N285" s="79">
        <v>2.12E-2</v>
      </c>
      <c r="O285" s="78">
        <v>3974382</v>
      </c>
      <c r="P285" s="78">
        <v>104.69</v>
      </c>
      <c r="Q285" s="78">
        <v>0</v>
      </c>
      <c r="R285" s="78">
        <v>4160.7805158000001</v>
      </c>
      <c r="S285" s="79">
        <v>5.0000000000000001E-3</v>
      </c>
      <c r="T285" s="79">
        <v>1.6999999999999999E-3</v>
      </c>
      <c r="U285" s="79">
        <v>2.9999999999999997E-4</v>
      </c>
    </row>
    <row r="286" spans="2:21">
      <c r="B286" t="s">
        <v>1146</v>
      </c>
      <c r="C286" t="s">
        <v>1147</v>
      </c>
      <c r="D286" t="s">
        <v>103</v>
      </c>
      <c r="E286" t="s">
        <v>126</v>
      </c>
      <c r="F286" t="s">
        <v>1129</v>
      </c>
      <c r="G286" t="s">
        <v>1130</v>
      </c>
      <c r="H286" t="s">
        <v>603</v>
      </c>
      <c r="I286" t="s">
        <v>211</v>
      </c>
      <c r="J286" t="s">
        <v>269</v>
      </c>
      <c r="K286" s="78">
        <v>4.28</v>
      </c>
      <c r="L286" t="s">
        <v>105</v>
      </c>
      <c r="M286" s="79">
        <v>2.29E-2</v>
      </c>
      <c r="N286" s="79">
        <v>1.44E-2</v>
      </c>
      <c r="O286" s="78">
        <v>7943</v>
      </c>
      <c r="P286" s="78">
        <v>103.88</v>
      </c>
      <c r="Q286" s="78">
        <v>0</v>
      </c>
      <c r="R286" s="78">
        <v>8.2511884000000002</v>
      </c>
      <c r="S286" s="79">
        <v>0</v>
      </c>
      <c r="T286" s="79">
        <v>0</v>
      </c>
      <c r="U286" s="79">
        <v>0</v>
      </c>
    </row>
    <row r="287" spans="2:21">
      <c r="B287" t="s">
        <v>1148</v>
      </c>
      <c r="C287" t="s">
        <v>1149</v>
      </c>
      <c r="D287" t="s">
        <v>103</v>
      </c>
      <c r="E287" t="s">
        <v>126</v>
      </c>
      <c r="F287" t="s">
        <v>1150</v>
      </c>
      <c r="G287" t="s">
        <v>467</v>
      </c>
      <c r="H287" t="s">
        <v>603</v>
      </c>
      <c r="I287" t="s">
        <v>211</v>
      </c>
      <c r="J287" t="s">
        <v>269</v>
      </c>
      <c r="K287" s="78">
        <v>1.6</v>
      </c>
      <c r="L287" t="s">
        <v>105</v>
      </c>
      <c r="M287" s="79">
        <v>4.2500000000000003E-2</v>
      </c>
      <c r="N287" s="79">
        <v>2.8299999999999999E-2</v>
      </c>
      <c r="O287" s="78">
        <v>20552.2</v>
      </c>
      <c r="P287" s="78">
        <v>103.7</v>
      </c>
      <c r="Q287" s="78">
        <v>0</v>
      </c>
      <c r="R287" s="78">
        <v>21.312631400000001</v>
      </c>
      <c r="S287" s="79">
        <v>0</v>
      </c>
      <c r="T287" s="79">
        <v>0</v>
      </c>
      <c r="U287" s="79">
        <v>0</v>
      </c>
    </row>
    <row r="288" spans="2:21">
      <c r="B288" t="s">
        <v>1151</v>
      </c>
      <c r="C288" t="s">
        <v>1152</v>
      </c>
      <c r="D288" t="s">
        <v>103</v>
      </c>
      <c r="E288" t="s">
        <v>126</v>
      </c>
      <c r="F288" t="s">
        <v>1153</v>
      </c>
      <c r="G288" t="s">
        <v>582</v>
      </c>
      <c r="H288" t="s">
        <v>589</v>
      </c>
      <c r="I288" t="s">
        <v>153</v>
      </c>
      <c r="J288" t="s">
        <v>269</v>
      </c>
      <c r="K288" s="78">
        <v>4.3099999999999996</v>
      </c>
      <c r="L288" t="s">
        <v>105</v>
      </c>
      <c r="M288" s="79">
        <v>2.3E-2</v>
      </c>
      <c r="N288" s="79">
        <v>1.61E-2</v>
      </c>
      <c r="O288" s="78">
        <v>7993.83</v>
      </c>
      <c r="P288" s="78">
        <v>103.78</v>
      </c>
      <c r="Q288" s="78">
        <v>0</v>
      </c>
      <c r="R288" s="78">
        <v>8.2959967740000007</v>
      </c>
      <c r="S288" s="79">
        <v>0</v>
      </c>
      <c r="T288" s="79">
        <v>0</v>
      </c>
      <c r="U288" s="79">
        <v>0</v>
      </c>
    </row>
    <row r="289" spans="2:21">
      <c r="B289" t="s">
        <v>1154</v>
      </c>
      <c r="C289" t="s">
        <v>1155</v>
      </c>
      <c r="D289" t="s">
        <v>103</v>
      </c>
      <c r="E289" t="s">
        <v>126</v>
      </c>
      <c r="F289" t="s">
        <v>1153</v>
      </c>
      <c r="G289" t="s">
        <v>582</v>
      </c>
      <c r="H289" t="s">
        <v>589</v>
      </c>
      <c r="I289" t="s">
        <v>153</v>
      </c>
      <c r="J289" t="s">
        <v>269</v>
      </c>
      <c r="K289" s="78">
        <v>3.26</v>
      </c>
      <c r="L289" t="s">
        <v>105</v>
      </c>
      <c r="M289" s="79">
        <v>2.75E-2</v>
      </c>
      <c r="N289" s="79">
        <v>1.6500000000000001E-2</v>
      </c>
      <c r="O289" s="78">
        <v>4949581.76</v>
      </c>
      <c r="P289" s="78">
        <v>104.53</v>
      </c>
      <c r="Q289" s="78">
        <v>0</v>
      </c>
      <c r="R289" s="78">
        <v>5173.7978137279997</v>
      </c>
      <c r="S289" s="79">
        <v>1.14E-2</v>
      </c>
      <c r="T289" s="79">
        <v>2.0999999999999999E-3</v>
      </c>
      <c r="U289" s="79">
        <v>2.9999999999999997E-4</v>
      </c>
    </row>
    <row r="290" spans="2:21">
      <c r="B290" t="s">
        <v>1156</v>
      </c>
      <c r="C290" t="s">
        <v>1157</v>
      </c>
      <c r="D290" t="s">
        <v>103</v>
      </c>
      <c r="E290" t="s">
        <v>126</v>
      </c>
      <c r="F290" t="s">
        <v>1158</v>
      </c>
      <c r="G290" t="s">
        <v>1159</v>
      </c>
      <c r="H290" t="s">
        <v>715</v>
      </c>
      <c r="I290" t="s">
        <v>211</v>
      </c>
      <c r="J290" t="s">
        <v>269</v>
      </c>
      <c r="K290" s="78">
        <v>2.86</v>
      </c>
      <c r="L290" t="s">
        <v>105</v>
      </c>
      <c r="M290" s="79">
        <v>4.7500000000000001E-2</v>
      </c>
      <c r="N290" s="79">
        <v>1.49E-2</v>
      </c>
      <c r="O290" s="78">
        <v>344437.36</v>
      </c>
      <c r="P290" s="78">
        <v>109.51</v>
      </c>
      <c r="Q290" s="78">
        <v>0</v>
      </c>
      <c r="R290" s="78">
        <v>377.193352936</v>
      </c>
      <c r="S290" s="79">
        <v>8.0000000000000004E-4</v>
      </c>
      <c r="T290" s="79">
        <v>2.0000000000000001E-4</v>
      </c>
      <c r="U290" s="79">
        <v>0</v>
      </c>
    </row>
    <row r="291" spans="2:21">
      <c r="B291" t="s">
        <v>1160</v>
      </c>
      <c r="C291" t="s">
        <v>1161</v>
      </c>
      <c r="D291" t="s">
        <v>103</v>
      </c>
      <c r="E291" t="s">
        <v>126</v>
      </c>
      <c r="F291" t="s">
        <v>1162</v>
      </c>
      <c r="G291" t="s">
        <v>130</v>
      </c>
      <c r="H291" t="s">
        <v>715</v>
      </c>
      <c r="I291" t="s">
        <v>211</v>
      </c>
      <c r="J291" t="s">
        <v>269</v>
      </c>
      <c r="K291" s="78">
        <v>0.98</v>
      </c>
      <c r="L291" t="s">
        <v>105</v>
      </c>
      <c r="M291" s="79">
        <v>3.3000000000000002E-2</v>
      </c>
      <c r="N291" s="79">
        <v>1.83E-2</v>
      </c>
      <c r="O291" s="78">
        <v>8043.39</v>
      </c>
      <c r="P291" s="78">
        <v>101.87</v>
      </c>
      <c r="Q291" s="78">
        <v>0</v>
      </c>
      <c r="R291" s="78">
        <v>8.1938013929999993</v>
      </c>
      <c r="S291" s="79">
        <v>0</v>
      </c>
      <c r="T291" s="79">
        <v>0</v>
      </c>
      <c r="U291" s="79">
        <v>0</v>
      </c>
    </row>
    <row r="292" spans="2:21">
      <c r="B292" t="s">
        <v>1163</v>
      </c>
      <c r="C292" t="s">
        <v>1164</v>
      </c>
      <c r="D292" t="s">
        <v>103</v>
      </c>
      <c r="E292" t="s">
        <v>126</v>
      </c>
      <c r="F292" t="s">
        <v>1162</v>
      </c>
      <c r="G292" t="s">
        <v>130</v>
      </c>
      <c r="H292" t="s">
        <v>715</v>
      </c>
      <c r="I292" t="s">
        <v>211</v>
      </c>
      <c r="J292" t="s">
        <v>269</v>
      </c>
      <c r="K292" s="78">
        <v>1.94</v>
      </c>
      <c r="L292" t="s">
        <v>105</v>
      </c>
      <c r="M292" s="79">
        <v>0.03</v>
      </c>
      <c r="N292" s="79">
        <v>2.0500000000000001E-2</v>
      </c>
      <c r="O292" s="78">
        <v>12551.01</v>
      </c>
      <c r="P292" s="78">
        <v>102.25</v>
      </c>
      <c r="Q292" s="78">
        <v>0</v>
      </c>
      <c r="R292" s="78">
        <v>12.833407725000001</v>
      </c>
      <c r="S292" s="79">
        <v>0</v>
      </c>
      <c r="T292" s="79">
        <v>0</v>
      </c>
      <c r="U292" s="79">
        <v>0</v>
      </c>
    </row>
    <row r="293" spans="2:21">
      <c r="B293" t="s">
        <v>1165</v>
      </c>
      <c r="C293" t="s">
        <v>1166</v>
      </c>
      <c r="D293" t="s">
        <v>103</v>
      </c>
      <c r="E293" t="s">
        <v>126</v>
      </c>
      <c r="F293" t="s">
        <v>1162</v>
      </c>
      <c r="G293" t="s">
        <v>130</v>
      </c>
      <c r="H293" t="s">
        <v>715</v>
      </c>
      <c r="I293" t="s">
        <v>211</v>
      </c>
      <c r="J293" t="s">
        <v>269</v>
      </c>
      <c r="K293" s="78">
        <v>3.53</v>
      </c>
      <c r="L293" t="s">
        <v>105</v>
      </c>
      <c r="M293" s="79">
        <v>3.2500000000000001E-2</v>
      </c>
      <c r="N293" s="79">
        <v>2.5100000000000001E-2</v>
      </c>
      <c r="O293" s="78">
        <v>9287</v>
      </c>
      <c r="P293" s="78">
        <v>103.4</v>
      </c>
      <c r="Q293" s="78">
        <v>0</v>
      </c>
      <c r="R293" s="78">
        <v>9.6027579999999997</v>
      </c>
      <c r="S293" s="79">
        <v>0</v>
      </c>
      <c r="T293" s="79">
        <v>0</v>
      </c>
      <c r="U293" s="79">
        <v>0</v>
      </c>
    </row>
    <row r="294" spans="2:21">
      <c r="B294" t="s">
        <v>1167</v>
      </c>
      <c r="C294" t="s">
        <v>1168</v>
      </c>
      <c r="D294" t="s">
        <v>103</v>
      </c>
      <c r="E294" t="s">
        <v>126</v>
      </c>
      <c r="F294" t="s">
        <v>722</v>
      </c>
      <c r="G294" t="s">
        <v>130</v>
      </c>
      <c r="H294" t="s">
        <v>715</v>
      </c>
      <c r="I294" t="s">
        <v>211</v>
      </c>
      <c r="J294" t="s">
        <v>269</v>
      </c>
      <c r="K294" s="78">
        <v>1.78</v>
      </c>
      <c r="L294" t="s">
        <v>105</v>
      </c>
      <c r="M294" s="79">
        <v>3.6999999999999998E-2</v>
      </c>
      <c r="N294" s="79">
        <v>2.69E-2</v>
      </c>
      <c r="O294" s="78">
        <v>633900.25</v>
      </c>
      <c r="P294" s="78">
        <v>102.43</v>
      </c>
      <c r="Q294" s="78">
        <v>0</v>
      </c>
      <c r="R294" s="78">
        <v>649.30402607500002</v>
      </c>
      <c r="S294" s="79">
        <v>3.2000000000000002E-3</v>
      </c>
      <c r="T294" s="79">
        <v>2.9999999999999997E-4</v>
      </c>
      <c r="U294" s="79">
        <v>0</v>
      </c>
    </row>
    <row r="295" spans="2:21">
      <c r="B295" t="s">
        <v>1169</v>
      </c>
      <c r="C295" t="s">
        <v>1170</v>
      </c>
      <c r="D295" t="s">
        <v>103</v>
      </c>
      <c r="E295" t="s">
        <v>126</v>
      </c>
      <c r="F295" t="s">
        <v>722</v>
      </c>
      <c r="G295" t="s">
        <v>130</v>
      </c>
      <c r="H295" t="s">
        <v>715</v>
      </c>
      <c r="I295" t="s">
        <v>211</v>
      </c>
      <c r="J295" t="s">
        <v>269</v>
      </c>
      <c r="K295" s="78">
        <v>0.66</v>
      </c>
      <c r="L295" t="s">
        <v>105</v>
      </c>
      <c r="M295" s="79">
        <v>4.2999999999999997E-2</v>
      </c>
      <c r="N295" s="79">
        <v>2.2200000000000001E-2</v>
      </c>
      <c r="O295" s="78">
        <v>3448675.02</v>
      </c>
      <c r="P295" s="78">
        <v>101.73</v>
      </c>
      <c r="Q295" s="78">
        <v>0</v>
      </c>
      <c r="R295" s="78">
        <v>3508.3370978459998</v>
      </c>
      <c r="S295" s="79">
        <v>1.5900000000000001E-2</v>
      </c>
      <c r="T295" s="79">
        <v>1.4E-3</v>
      </c>
      <c r="U295" s="79">
        <v>2.0000000000000001E-4</v>
      </c>
    </row>
    <row r="296" spans="2:21">
      <c r="B296" t="s">
        <v>1171</v>
      </c>
      <c r="C296" t="s">
        <v>1172</v>
      </c>
      <c r="D296" t="s">
        <v>103</v>
      </c>
      <c r="E296" t="s">
        <v>126</v>
      </c>
      <c r="F296" t="s">
        <v>722</v>
      </c>
      <c r="G296" t="s">
        <v>130</v>
      </c>
      <c r="H296" t="s">
        <v>715</v>
      </c>
      <c r="I296" t="s">
        <v>211</v>
      </c>
      <c r="J296" t="s">
        <v>269</v>
      </c>
      <c r="K296" s="78">
        <v>1.39</v>
      </c>
      <c r="L296" t="s">
        <v>105</v>
      </c>
      <c r="M296" s="79">
        <v>4.2500000000000003E-2</v>
      </c>
      <c r="N296" s="79">
        <v>2.5000000000000001E-2</v>
      </c>
      <c r="O296" s="78">
        <v>9946.43</v>
      </c>
      <c r="P296" s="78">
        <v>103.08</v>
      </c>
      <c r="Q296" s="78">
        <v>0</v>
      </c>
      <c r="R296" s="78">
        <v>10.252780044</v>
      </c>
      <c r="S296" s="79">
        <v>0</v>
      </c>
      <c r="T296" s="79">
        <v>0</v>
      </c>
      <c r="U296" s="79">
        <v>0</v>
      </c>
    </row>
    <row r="297" spans="2:21">
      <c r="B297" t="s">
        <v>1173</v>
      </c>
      <c r="C297" t="s">
        <v>1174</v>
      </c>
      <c r="D297" t="s">
        <v>103</v>
      </c>
      <c r="E297" t="s">
        <v>126</v>
      </c>
      <c r="F297" t="s">
        <v>1175</v>
      </c>
      <c r="G297" t="s">
        <v>811</v>
      </c>
      <c r="H297" t="s">
        <v>715</v>
      </c>
      <c r="I297" t="s">
        <v>211</v>
      </c>
      <c r="J297" t="s">
        <v>269</v>
      </c>
      <c r="K297" s="78">
        <v>6.19</v>
      </c>
      <c r="L297" t="s">
        <v>105</v>
      </c>
      <c r="M297" s="79">
        <v>3.7499999999999999E-2</v>
      </c>
      <c r="N297" s="79">
        <v>1.9699999999999999E-2</v>
      </c>
      <c r="O297" s="78">
        <v>2017456</v>
      </c>
      <c r="P297" s="78">
        <v>113.35</v>
      </c>
      <c r="Q297" s="78">
        <v>0</v>
      </c>
      <c r="R297" s="78">
        <v>2286.786376</v>
      </c>
      <c r="S297" s="79">
        <v>5.4999999999999997E-3</v>
      </c>
      <c r="T297" s="79">
        <v>8.9999999999999998E-4</v>
      </c>
      <c r="U297" s="79">
        <v>1E-4</v>
      </c>
    </row>
    <row r="298" spans="2:21">
      <c r="B298" t="s">
        <v>1176</v>
      </c>
      <c r="C298" t="s">
        <v>1177</v>
      </c>
      <c r="D298" t="s">
        <v>103</v>
      </c>
      <c r="E298" t="s">
        <v>126</v>
      </c>
      <c r="F298" t="s">
        <v>1175</v>
      </c>
      <c r="G298" t="s">
        <v>811</v>
      </c>
      <c r="H298" t="s">
        <v>715</v>
      </c>
      <c r="I298" t="s">
        <v>211</v>
      </c>
      <c r="J298" t="s">
        <v>269</v>
      </c>
      <c r="K298" s="78">
        <v>3.34</v>
      </c>
      <c r="L298" t="s">
        <v>105</v>
      </c>
      <c r="M298" s="79">
        <v>3.7499999999999999E-2</v>
      </c>
      <c r="N298" s="79">
        <v>1.2800000000000001E-2</v>
      </c>
      <c r="O298" s="78">
        <v>412210.59</v>
      </c>
      <c r="P298" s="78">
        <v>108.4</v>
      </c>
      <c r="Q298" s="78">
        <v>0</v>
      </c>
      <c r="R298" s="78">
        <v>446.83627955999998</v>
      </c>
      <c r="S298" s="79">
        <v>8.9999999999999998E-4</v>
      </c>
      <c r="T298" s="79">
        <v>2.0000000000000001E-4</v>
      </c>
      <c r="U298" s="79">
        <v>0</v>
      </c>
    </row>
    <row r="299" spans="2:21">
      <c r="B299" t="s">
        <v>1178</v>
      </c>
      <c r="C299" t="s">
        <v>1179</v>
      </c>
      <c r="D299" t="s">
        <v>103</v>
      </c>
      <c r="E299" t="s">
        <v>126</v>
      </c>
      <c r="F299" t="s">
        <v>1180</v>
      </c>
      <c r="G299" t="s">
        <v>131</v>
      </c>
      <c r="H299" t="s">
        <v>715</v>
      </c>
      <c r="I299" t="s">
        <v>211</v>
      </c>
      <c r="J299" t="s">
        <v>269</v>
      </c>
      <c r="K299" s="78">
        <v>2.95</v>
      </c>
      <c r="L299" t="s">
        <v>105</v>
      </c>
      <c r="M299" s="79">
        <v>0.06</v>
      </c>
      <c r="N299" s="79">
        <v>4.7300000000000002E-2</v>
      </c>
      <c r="O299" s="78">
        <v>6379</v>
      </c>
      <c r="P299" s="78">
        <v>104.3</v>
      </c>
      <c r="Q299" s="78">
        <v>0</v>
      </c>
      <c r="R299" s="78">
        <v>6.6532970000000002</v>
      </c>
      <c r="S299" s="79">
        <v>0</v>
      </c>
      <c r="T299" s="79">
        <v>0</v>
      </c>
      <c r="U299" s="79">
        <v>0</v>
      </c>
    </row>
    <row r="300" spans="2:21">
      <c r="B300" t="s">
        <v>1181</v>
      </c>
      <c r="C300" t="s">
        <v>1182</v>
      </c>
      <c r="D300" t="s">
        <v>103</v>
      </c>
      <c r="E300" t="s">
        <v>126</v>
      </c>
      <c r="F300" t="s">
        <v>1180</v>
      </c>
      <c r="G300" t="s">
        <v>131</v>
      </c>
      <c r="H300" t="s">
        <v>715</v>
      </c>
      <c r="I300" t="s">
        <v>211</v>
      </c>
      <c r="J300" t="s">
        <v>835</v>
      </c>
      <c r="K300" s="78">
        <v>3.57</v>
      </c>
      <c r="L300" t="s">
        <v>105</v>
      </c>
      <c r="M300" s="79">
        <v>4.7500000000000001E-2</v>
      </c>
      <c r="N300" s="79">
        <v>4.5999999999999999E-2</v>
      </c>
      <c r="O300" s="78">
        <v>9837059</v>
      </c>
      <c r="P300" s="78">
        <v>101.81</v>
      </c>
      <c r="Q300" s="78">
        <v>0</v>
      </c>
      <c r="R300" s="78">
        <v>10015.109767899999</v>
      </c>
      <c r="S300" s="79">
        <v>1.4500000000000001E-2</v>
      </c>
      <c r="T300" s="79">
        <v>4.0000000000000001E-3</v>
      </c>
      <c r="U300" s="79">
        <v>6.9999999999999999E-4</v>
      </c>
    </row>
    <row r="301" spans="2:21">
      <c r="B301" t="s">
        <v>1183</v>
      </c>
      <c r="C301" t="s">
        <v>1184</v>
      </c>
      <c r="D301" t="s">
        <v>103</v>
      </c>
      <c r="E301" t="s">
        <v>126</v>
      </c>
      <c r="F301" t="s">
        <v>1180</v>
      </c>
      <c r="G301" t="s">
        <v>131</v>
      </c>
      <c r="H301" t="s">
        <v>715</v>
      </c>
      <c r="I301" t="s">
        <v>211</v>
      </c>
      <c r="J301" t="s">
        <v>1185</v>
      </c>
      <c r="K301" s="78">
        <v>3.57</v>
      </c>
      <c r="L301" t="s">
        <v>105</v>
      </c>
      <c r="M301" s="79">
        <v>4.7500000000000001E-2</v>
      </c>
      <c r="N301" s="79">
        <v>0</v>
      </c>
      <c r="O301" s="78">
        <v>-11418</v>
      </c>
      <c r="P301" s="78">
        <v>85.164835164835182</v>
      </c>
      <c r="Q301" s="78">
        <v>0</v>
      </c>
      <c r="R301" s="78">
        <v>-9.7241208791208802</v>
      </c>
      <c r="S301" s="79">
        <v>0</v>
      </c>
      <c r="T301" s="79">
        <v>0</v>
      </c>
      <c r="U301" s="79">
        <v>0</v>
      </c>
    </row>
    <row r="302" spans="2:21">
      <c r="B302" t="s">
        <v>1186</v>
      </c>
      <c r="C302" t="s">
        <v>1187</v>
      </c>
      <c r="D302" t="s">
        <v>103</v>
      </c>
      <c r="E302" t="s">
        <v>126</v>
      </c>
      <c r="F302" t="s">
        <v>728</v>
      </c>
      <c r="G302" t="s">
        <v>467</v>
      </c>
      <c r="H302" t="s">
        <v>711</v>
      </c>
      <c r="I302" t="s">
        <v>153</v>
      </c>
      <c r="J302" t="s">
        <v>784</v>
      </c>
      <c r="K302" s="78">
        <v>3.39</v>
      </c>
      <c r="L302" t="s">
        <v>105</v>
      </c>
      <c r="M302" s="79">
        <v>3.5000000000000003E-2</v>
      </c>
      <c r="N302" s="79">
        <v>1.5800000000000002E-2</v>
      </c>
      <c r="O302" s="78">
        <v>4275222.6900000004</v>
      </c>
      <c r="P302" s="78">
        <v>106.96</v>
      </c>
      <c r="Q302" s="78">
        <v>0</v>
      </c>
      <c r="R302" s="78">
        <v>4572.778189224</v>
      </c>
      <c r="S302" s="79">
        <v>4.4200000000000003E-2</v>
      </c>
      <c r="T302" s="79">
        <v>1.8E-3</v>
      </c>
      <c r="U302" s="79">
        <v>2.9999999999999997E-4</v>
      </c>
    </row>
    <row r="303" spans="2:21">
      <c r="B303" t="s">
        <v>1188</v>
      </c>
      <c r="C303" t="s">
        <v>1189</v>
      </c>
      <c r="D303" t="s">
        <v>103</v>
      </c>
      <c r="E303" t="s">
        <v>126</v>
      </c>
      <c r="F303" t="s">
        <v>1190</v>
      </c>
      <c r="G303" t="s">
        <v>104</v>
      </c>
      <c r="H303" t="s">
        <v>711</v>
      </c>
      <c r="I303" t="s">
        <v>153</v>
      </c>
      <c r="J303" t="s">
        <v>269</v>
      </c>
      <c r="K303" s="78">
        <v>4.5199999999999996</v>
      </c>
      <c r="L303" t="s">
        <v>105</v>
      </c>
      <c r="M303" s="79">
        <v>2.1899999999999999E-2</v>
      </c>
      <c r="N303" s="79">
        <v>1.6299999999999999E-2</v>
      </c>
      <c r="O303" s="78">
        <v>9521</v>
      </c>
      <c r="P303" s="78">
        <v>103.27</v>
      </c>
      <c r="Q303" s="78">
        <v>0</v>
      </c>
      <c r="R303" s="78">
        <v>9.8323367000000008</v>
      </c>
      <c r="S303" s="79">
        <v>0</v>
      </c>
      <c r="T303" s="79">
        <v>0</v>
      </c>
      <c r="U303" s="79">
        <v>0</v>
      </c>
    </row>
    <row r="304" spans="2:21">
      <c r="B304" t="s">
        <v>1191</v>
      </c>
      <c r="C304" t="s">
        <v>1192</v>
      </c>
      <c r="D304" t="s">
        <v>103</v>
      </c>
      <c r="E304" t="s">
        <v>126</v>
      </c>
      <c r="F304" t="s">
        <v>1190</v>
      </c>
      <c r="G304" t="s">
        <v>104</v>
      </c>
      <c r="H304" t="s">
        <v>711</v>
      </c>
      <c r="I304" t="s">
        <v>153</v>
      </c>
      <c r="J304" t="s">
        <v>1193</v>
      </c>
      <c r="K304" s="78">
        <v>1.46</v>
      </c>
      <c r="L304" t="s">
        <v>105</v>
      </c>
      <c r="M304" s="79">
        <v>7.5999999999999998E-2</v>
      </c>
      <c r="N304" s="79">
        <v>0.01</v>
      </c>
      <c r="O304" s="78">
        <v>445183.06</v>
      </c>
      <c r="P304" s="78">
        <v>109.8</v>
      </c>
      <c r="Q304" s="78">
        <v>0</v>
      </c>
      <c r="R304" s="78">
        <v>488.81099988</v>
      </c>
      <c r="S304" s="79">
        <v>9.1999999999999998E-3</v>
      </c>
      <c r="T304" s="79">
        <v>2.0000000000000001E-4</v>
      </c>
      <c r="U304" s="79">
        <v>0</v>
      </c>
    </row>
    <row r="305" spans="2:21">
      <c r="B305" t="s">
        <v>1194</v>
      </c>
      <c r="C305" t="s">
        <v>1195</v>
      </c>
      <c r="D305" t="s">
        <v>103</v>
      </c>
      <c r="E305" t="s">
        <v>126</v>
      </c>
      <c r="F305" t="s">
        <v>1190</v>
      </c>
      <c r="G305" t="s">
        <v>104</v>
      </c>
      <c r="H305" t="s">
        <v>711</v>
      </c>
      <c r="I305" t="s">
        <v>153</v>
      </c>
      <c r="J305" t="s">
        <v>269</v>
      </c>
      <c r="K305" s="78">
        <v>4.24</v>
      </c>
      <c r="L305" t="s">
        <v>105</v>
      </c>
      <c r="M305" s="79">
        <v>0.05</v>
      </c>
      <c r="N305" s="79">
        <v>1.7299999999999999E-2</v>
      </c>
      <c r="O305" s="78">
        <v>373296.29</v>
      </c>
      <c r="P305" s="78">
        <v>116.1</v>
      </c>
      <c r="Q305" s="78">
        <v>0</v>
      </c>
      <c r="R305" s="78">
        <v>433.39699268999999</v>
      </c>
      <c r="S305" s="79">
        <v>6.9999999999999999E-4</v>
      </c>
      <c r="T305" s="79">
        <v>2.0000000000000001E-4</v>
      </c>
      <c r="U305" s="79">
        <v>0</v>
      </c>
    </row>
    <row r="306" spans="2:21">
      <c r="B306" t="s">
        <v>1196</v>
      </c>
      <c r="C306" t="s">
        <v>1197</v>
      </c>
      <c r="D306" t="s">
        <v>103</v>
      </c>
      <c r="E306" t="s">
        <v>126</v>
      </c>
      <c r="F306" t="s">
        <v>1198</v>
      </c>
      <c r="G306" t="s">
        <v>467</v>
      </c>
      <c r="H306" t="s">
        <v>711</v>
      </c>
      <c r="I306" t="s">
        <v>153</v>
      </c>
      <c r="J306" t="s">
        <v>269</v>
      </c>
      <c r="K306" s="78">
        <v>2.85</v>
      </c>
      <c r="L306" t="s">
        <v>105</v>
      </c>
      <c r="M306" s="79">
        <v>3.0499999999999999E-2</v>
      </c>
      <c r="N306" s="79">
        <v>1.24E-2</v>
      </c>
      <c r="O306" s="78">
        <v>405924</v>
      </c>
      <c r="P306" s="78">
        <v>105.19</v>
      </c>
      <c r="Q306" s="78">
        <v>0</v>
      </c>
      <c r="R306" s="78">
        <v>426.99145559999999</v>
      </c>
      <c r="S306" s="79">
        <v>1.8E-3</v>
      </c>
      <c r="T306" s="79">
        <v>2.0000000000000001E-4</v>
      </c>
      <c r="U306" s="79">
        <v>0</v>
      </c>
    </row>
    <row r="307" spans="2:21">
      <c r="B307" t="s">
        <v>1199</v>
      </c>
      <c r="C307" t="s">
        <v>1200</v>
      </c>
      <c r="D307" t="s">
        <v>103</v>
      </c>
      <c r="E307" t="s">
        <v>126</v>
      </c>
      <c r="F307" t="s">
        <v>1198</v>
      </c>
      <c r="G307" t="s">
        <v>467</v>
      </c>
      <c r="H307" t="s">
        <v>711</v>
      </c>
      <c r="I307" t="s">
        <v>153</v>
      </c>
      <c r="J307" t="s">
        <v>308</v>
      </c>
      <c r="K307" s="78">
        <v>0.85</v>
      </c>
      <c r="L307" t="s">
        <v>105</v>
      </c>
      <c r="M307" s="79">
        <v>3.5000000000000003E-2</v>
      </c>
      <c r="N307" s="79">
        <v>1.4800000000000001E-2</v>
      </c>
      <c r="O307" s="78">
        <v>1770057.66</v>
      </c>
      <c r="P307" s="78">
        <v>101.72</v>
      </c>
      <c r="Q307" s="78">
        <v>0</v>
      </c>
      <c r="R307" s="78">
        <v>1800.502651752</v>
      </c>
      <c r="S307" s="79">
        <v>1.2999999999999999E-2</v>
      </c>
      <c r="T307" s="79">
        <v>6.9999999999999999E-4</v>
      </c>
      <c r="U307" s="79">
        <v>1E-4</v>
      </c>
    </row>
    <row r="308" spans="2:21">
      <c r="B308" t="s">
        <v>1201</v>
      </c>
      <c r="C308" t="s">
        <v>1202</v>
      </c>
      <c r="D308" t="s">
        <v>103</v>
      </c>
      <c r="E308" t="s">
        <v>126</v>
      </c>
      <c r="F308" t="s">
        <v>1203</v>
      </c>
      <c r="G308" t="s">
        <v>1130</v>
      </c>
      <c r="H308" t="s">
        <v>711</v>
      </c>
      <c r="I308" t="s">
        <v>153</v>
      </c>
      <c r="J308" t="s">
        <v>747</v>
      </c>
      <c r="K308" s="78">
        <v>1.4</v>
      </c>
      <c r="L308" t="s">
        <v>105</v>
      </c>
      <c r="M308" s="79">
        <v>3.2000000000000001E-2</v>
      </c>
      <c r="N308" s="79">
        <v>5.4999999999999997E-3</v>
      </c>
      <c r="O308" s="78">
        <v>152864.34</v>
      </c>
      <c r="P308" s="78">
        <v>103.96</v>
      </c>
      <c r="Q308" s="78">
        <v>0</v>
      </c>
      <c r="R308" s="78">
        <v>158.91776786400001</v>
      </c>
      <c r="S308" s="79">
        <v>3.5999999999999999E-3</v>
      </c>
      <c r="T308" s="79">
        <v>1E-4</v>
      </c>
      <c r="U308" s="79">
        <v>0</v>
      </c>
    </row>
    <row r="309" spans="2:21">
      <c r="B309" t="s">
        <v>1204</v>
      </c>
      <c r="C309" t="s">
        <v>1205</v>
      </c>
      <c r="D309" t="s">
        <v>103</v>
      </c>
      <c r="E309" t="s">
        <v>126</v>
      </c>
      <c r="F309" t="s">
        <v>1081</v>
      </c>
      <c r="G309" t="s">
        <v>467</v>
      </c>
      <c r="H309" t="s">
        <v>715</v>
      </c>
      <c r="I309" t="s">
        <v>211</v>
      </c>
      <c r="J309" t="s">
        <v>315</v>
      </c>
      <c r="K309" s="78">
        <v>5.74</v>
      </c>
      <c r="L309" t="s">
        <v>105</v>
      </c>
      <c r="M309" s="79">
        <v>4.3499999999999997E-2</v>
      </c>
      <c r="N309" s="79">
        <v>4.6199999999999998E-2</v>
      </c>
      <c r="O309" s="78">
        <v>195537</v>
      </c>
      <c r="P309" s="78">
        <v>99.15</v>
      </c>
      <c r="Q309" s="78">
        <v>0</v>
      </c>
      <c r="R309" s="78">
        <v>193.87493549999999</v>
      </c>
      <c r="S309" s="79">
        <v>8.9999999999999998E-4</v>
      </c>
      <c r="T309" s="79">
        <v>1E-4</v>
      </c>
      <c r="U309" s="79">
        <v>0</v>
      </c>
    </row>
    <row r="310" spans="2:21">
      <c r="B310" t="s">
        <v>1206</v>
      </c>
      <c r="C310" t="s">
        <v>1207</v>
      </c>
      <c r="D310" t="s">
        <v>103</v>
      </c>
      <c r="E310" t="s">
        <v>126</v>
      </c>
      <c r="F310" t="s">
        <v>1208</v>
      </c>
      <c r="G310" t="s">
        <v>982</v>
      </c>
      <c r="H310" t="s">
        <v>711</v>
      </c>
      <c r="I310" t="s">
        <v>153</v>
      </c>
      <c r="J310" t="s">
        <v>1209</v>
      </c>
      <c r="K310" s="78">
        <v>0.16</v>
      </c>
      <c r="L310" t="s">
        <v>105</v>
      </c>
      <c r="M310" s="79">
        <v>5.5500000000000001E-2</v>
      </c>
      <c r="N310" s="79">
        <v>1.0699999999999999E-2</v>
      </c>
      <c r="O310" s="78">
        <v>560033.39</v>
      </c>
      <c r="P310" s="78">
        <v>102.58</v>
      </c>
      <c r="Q310" s="78">
        <v>0</v>
      </c>
      <c r="R310" s="78">
        <v>574.48225146200002</v>
      </c>
      <c r="S310" s="79">
        <v>4.6699999999999998E-2</v>
      </c>
      <c r="T310" s="79">
        <v>2.0000000000000001E-4</v>
      </c>
      <c r="U310" s="79">
        <v>0</v>
      </c>
    </row>
    <row r="311" spans="2:21">
      <c r="B311" t="s">
        <v>1210</v>
      </c>
      <c r="C311" t="s">
        <v>1211</v>
      </c>
      <c r="D311" t="s">
        <v>103</v>
      </c>
      <c r="E311" t="s">
        <v>126</v>
      </c>
      <c r="F311" t="s">
        <v>735</v>
      </c>
      <c r="G311" t="s">
        <v>582</v>
      </c>
      <c r="H311" t="s">
        <v>715</v>
      </c>
      <c r="I311" t="s">
        <v>211</v>
      </c>
      <c r="J311" t="s">
        <v>269</v>
      </c>
      <c r="K311" s="78">
        <v>1.8</v>
      </c>
      <c r="L311" t="s">
        <v>105</v>
      </c>
      <c r="M311" s="79">
        <v>3.4000000000000002E-2</v>
      </c>
      <c r="N311" s="79">
        <v>1.5800000000000002E-2</v>
      </c>
      <c r="O311" s="78">
        <v>306832.40999999997</v>
      </c>
      <c r="P311" s="78">
        <v>103.8</v>
      </c>
      <c r="Q311" s="78">
        <v>0</v>
      </c>
      <c r="R311" s="78">
        <v>318.49204157999998</v>
      </c>
      <c r="S311" s="79">
        <v>5.9999999999999995E-4</v>
      </c>
      <c r="T311" s="79">
        <v>1E-4</v>
      </c>
      <c r="U311" s="79">
        <v>0</v>
      </c>
    </row>
    <row r="312" spans="2:21">
      <c r="B312" t="s">
        <v>1212</v>
      </c>
      <c r="C312" t="s">
        <v>1213</v>
      </c>
      <c r="D312" t="s">
        <v>103</v>
      </c>
      <c r="E312" t="s">
        <v>126</v>
      </c>
      <c r="F312" t="s">
        <v>1214</v>
      </c>
      <c r="G312" t="s">
        <v>467</v>
      </c>
      <c r="H312" t="s">
        <v>715</v>
      </c>
      <c r="I312" t="s">
        <v>211</v>
      </c>
      <c r="J312" t="s">
        <v>596</v>
      </c>
      <c r="K312" s="78">
        <v>1.83</v>
      </c>
      <c r="L312" t="s">
        <v>105</v>
      </c>
      <c r="M312" s="79">
        <v>3.7999999999999999E-2</v>
      </c>
      <c r="N312" s="79">
        <v>1.5100000000000001E-2</v>
      </c>
      <c r="O312" s="78">
        <v>1174275.06</v>
      </c>
      <c r="P312" s="78">
        <v>105.18</v>
      </c>
      <c r="Q312" s="78">
        <v>0</v>
      </c>
      <c r="R312" s="78">
        <v>1235.1025081079999</v>
      </c>
      <c r="S312" s="79">
        <v>7.3000000000000001E-3</v>
      </c>
      <c r="T312" s="79">
        <v>5.0000000000000001E-4</v>
      </c>
      <c r="U312" s="79">
        <v>1E-4</v>
      </c>
    </row>
    <row r="313" spans="2:21">
      <c r="B313" t="s">
        <v>1215</v>
      </c>
      <c r="C313" t="s">
        <v>1216</v>
      </c>
      <c r="D313" t="s">
        <v>103</v>
      </c>
      <c r="E313" t="s">
        <v>126</v>
      </c>
      <c r="F313" t="s">
        <v>1217</v>
      </c>
      <c r="G313" t="s">
        <v>811</v>
      </c>
      <c r="H313" t="s">
        <v>711</v>
      </c>
      <c r="I313" t="s">
        <v>153</v>
      </c>
      <c r="J313" t="s">
        <v>1218</v>
      </c>
      <c r="K313" s="78">
        <v>4.59</v>
      </c>
      <c r="L313" t="s">
        <v>105</v>
      </c>
      <c r="M313" s="79">
        <v>1.8599999999999998E-2</v>
      </c>
      <c r="N313" s="79">
        <v>1.8599999999999998E-2</v>
      </c>
      <c r="O313" s="78">
        <v>948000</v>
      </c>
      <c r="P313" s="78">
        <v>100.22</v>
      </c>
      <c r="Q313" s="78">
        <v>0</v>
      </c>
      <c r="R313" s="78">
        <v>950.0856</v>
      </c>
      <c r="S313" s="79">
        <v>7.9000000000000008E-3</v>
      </c>
      <c r="T313" s="79">
        <v>4.0000000000000002E-4</v>
      </c>
      <c r="U313" s="79">
        <v>1E-4</v>
      </c>
    </row>
    <row r="314" spans="2:21">
      <c r="B314" t="s">
        <v>1219</v>
      </c>
      <c r="C314" t="s">
        <v>1220</v>
      </c>
      <c r="D314" t="s">
        <v>103</v>
      </c>
      <c r="E314" t="s">
        <v>126</v>
      </c>
      <c r="F314" t="s">
        <v>1221</v>
      </c>
      <c r="G314" t="s">
        <v>467</v>
      </c>
      <c r="H314" t="s">
        <v>715</v>
      </c>
      <c r="I314" t="s">
        <v>211</v>
      </c>
      <c r="J314" t="s">
        <v>269</v>
      </c>
      <c r="K314" s="78">
        <v>4.46</v>
      </c>
      <c r="L314" t="s">
        <v>105</v>
      </c>
      <c r="M314" s="79">
        <v>3.95E-2</v>
      </c>
      <c r="N314" s="79">
        <v>3.8600000000000002E-2</v>
      </c>
      <c r="O314" s="78">
        <v>2061930</v>
      </c>
      <c r="P314" s="78">
        <v>101.54</v>
      </c>
      <c r="Q314" s="78">
        <v>0</v>
      </c>
      <c r="R314" s="78">
        <v>2093.6837220000002</v>
      </c>
      <c r="S314" s="79">
        <v>5.7000000000000002E-3</v>
      </c>
      <c r="T314" s="79">
        <v>8.0000000000000004E-4</v>
      </c>
      <c r="U314" s="79">
        <v>1E-4</v>
      </c>
    </row>
    <row r="315" spans="2:21">
      <c r="B315" t="s">
        <v>1222</v>
      </c>
      <c r="C315" t="s">
        <v>1223</v>
      </c>
      <c r="D315" t="s">
        <v>103</v>
      </c>
      <c r="E315" t="s">
        <v>126</v>
      </c>
      <c r="F315" t="s">
        <v>1221</v>
      </c>
      <c r="G315" t="s">
        <v>467</v>
      </c>
      <c r="H315" t="s">
        <v>715</v>
      </c>
      <c r="I315" t="s">
        <v>211</v>
      </c>
      <c r="J315" t="s">
        <v>269</v>
      </c>
      <c r="K315" s="78">
        <v>2.29</v>
      </c>
      <c r="L315" t="s">
        <v>105</v>
      </c>
      <c r="M315" s="79">
        <v>6.0499999999999998E-2</v>
      </c>
      <c r="N315" s="79">
        <v>2.5899999999999999E-2</v>
      </c>
      <c r="O315" s="78">
        <v>6039494.1600000001</v>
      </c>
      <c r="P315" s="78">
        <v>108.5</v>
      </c>
      <c r="Q315" s="78">
        <v>0</v>
      </c>
      <c r="R315" s="78">
        <v>6552.8511636000003</v>
      </c>
      <c r="S315" s="79">
        <v>9.1000000000000004E-3</v>
      </c>
      <c r="T315" s="79">
        <v>2.5999999999999999E-3</v>
      </c>
      <c r="U315" s="79">
        <v>4.0000000000000002E-4</v>
      </c>
    </row>
    <row r="316" spans="2:21">
      <c r="B316" t="s">
        <v>1224</v>
      </c>
      <c r="C316" t="s">
        <v>1225</v>
      </c>
      <c r="D316" t="s">
        <v>103</v>
      </c>
      <c r="E316" t="s">
        <v>126</v>
      </c>
      <c r="F316" t="s">
        <v>664</v>
      </c>
      <c r="G316" t="s">
        <v>467</v>
      </c>
      <c r="H316" t="s">
        <v>715</v>
      </c>
      <c r="I316" t="s">
        <v>211</v>
      </c>
      <c r="J316" t="s">
        <v>269</v>
      </c>
      <c r="K316" s="78">
        <v>1.76</v>
      </c>
      <c r="L316" t="s">
        <v>105</v>
      </c>
      <c r="M316" s="79">
        <v>4.4999999999999998E-2</v>
      </c>
      <c r="N316" s="79">
        <v>1.09E-2</v>
      </c>
      <c r="O316" s="78">
        <v>876635.08</v>
      </c>
      <c r="P316" s="78">
        <v>106.76</v>
      </c>
      <c r="Q316" s="78">
        <v>0</v>
      </c>
      <c r="R316" s="78">
        <v>935.89561140800004</v>
      </c>
      <c r="S316" s="79">
        <v>2.3E-3</v>
      </c>
      <c r="T316" s="79">
        <v>4.0000000000000002E-4</v>
      </c>
      <c r="U316" s="79">
        <v>1E-4</v>
      </c>
    </row>
    <row r="317" spans="2:21">
      <c r="B317" t="s">
        <v>1226</v>
      </c>
      <c r="C317" t="s">
        <v>1227</v>
      </c>
      <c r="D317" t="s">
        <v>103</v>
      </c>
      <c r="E317" t="s">
        <v>126</v>
      </c>
      <c r="F317" t="s">
        <v>820</v>
      </c>
      <c r="G317" t="s">
        <v>467</v>
      </c>
      <c r="H317" t="s">
        <v>715</v>
      </c>
      <c r="I317" t="s">
        <v>211</v>
      </c>
      <c r="J317" t="s">
        <v>269</v>
      </c>
      <c r="K317" s="78">
        <v>2.79</v>
      </c>
      <c r="L317" t="s">
        <v>105</v>
      </c>
      <c r="M317" s="79">
        <v>3.6999999999999998E-2</v>
      </c>
      <c r="N317" s="79">
        <v>9.7999999999999997E-3</v>
      </c>
      <c r="O317" s="78">
        <v>1334052.01</v>
      </c>
      <c r="P317" s="78">
        <v>107.73</v>
      </c>
      <c r="Q317" s="78">
        <v>0</v>
      </c>
      <c r="R317" s="78">
        <v>1437.174230373</v>
      </c>
      <c r="S317" s="79">
        <v>6.1999999999999998E-3</v>
      </c>
      <c r="T317" s="79">
        <v>5.9999999999999995E-4</v>
      </c>
      <c r="U317" s="79">
        <v>1E-4</v>
      </c>
    </row>
    <row r="318" spans="2:21">
      <c r="B318" t="s">
        <v>1228</v>
      </c>
      <c r="C318" t="s">
        <v>1229</v>
      </c>
      <c r="D318" t="s">
        <v>103</v>
      </c>
      <c r="E318" t="s">
        <v>126</v>
      </c>
      <c r="F318" t="s">
        <v>1230</v>
      </c>
      <c r="G318" t="s">
        <v>467</v>
      </c>
      <c r="H318" t="s">
        <v>711</v>
      </c>
      <c r="I318" t="s">
        <v>153</v>
      </c>
      <c r="J318" t="s">
        <v>269</v>
      </c>
      <c r="K318" s="78">
        <v>3.16</v>
      </c>
      <c r="L318" t="s">
        <v>105</v>
      </c>
      <c r="M318" s="79">
        <v>3.0499999999999999E-2</v>
      </c>
      <c r="N318" s="79">
        <v>5.1700000000000003E-2</v>
      </c>
      <c r="O318" s="78">
        <v>981048</v>
      </c>
      <c r="P318" s="78">
        <v>93.8</v>
      </c>
      <c r="Q318" s="78">
        <v>0</v>
      </c>
      <c r="R318" s="78">
        <v>920.22302400000001</v>
      </c>
      <c r="S318" s="79">
        <v>8.0000000000000004E-4</v>
      </c>
      <c r="T318" s="79">
        <v>4.0000000000000002E-4</v>
      </c>
      <c r="U318" s="79">
        <v>1E-4</v>
      </c>
    </row>
    <row r="319" spans="2:21">
      <c r="B319" t="s">
        <v>1231</v>
      </c>
      <c r="C319" t="s">
        <v>1232</v>
      </c>
      <c r="D319" t="s">
        <v>103</v>
      </c>
      <c r="E319" t="s">
        <v>126</v>
      </c>
      <c r="F319" t="s">
        <v>1230</v>
      </c>
      <c r="G319" t="s">
        <v>467</v>
      </c>
      <c r="H319" t="s">
        <v>711</v>
      </c>
      <c r="I319" t="s">
        <v>153</v>
      </c>
      <c r="J319" t="s">
        <v>269</v>
      </c>
      <c r="K319" s="78">
        <v>1.47</v>
      </c>
      <c r="L319" t="s">
        <v>105</v>
      </c>
      <c r="M319" s="79">
        <v>4.4499999999999998E-2</v>
      </c>
      <c r="N319" s="79">
        <v>2.41E-2</v>
      </c>
      <c r="O319" s="78">
        <v>9814044.3300000001</v>
      </c>
      <c r="P319" s="78">
        <v>103</v>
      </c>
      <c r="Q319" s="78">
        <v>0</v>
      </c>
      <c r="R319" s="78">
        <v>10108.465659900001</v>
      </c>
      <c r="S319" s="79">
        <v>1.83E-2</v>
      </c>
      <c r="T319" s="79">
        <v>4.1000000000000003E-3</v>
      </c>
      <c r="U319" s="79">
        <v>6.9999999999999999E-4</v>
      </c>
    </row>
    <row r="320" spans="2:21">
      <c r="B320" t="s">
        <v>1233</v>
      </c>
      <c r="C320" t="s">
        <v>1234</v>
      </c>
      <c r="D320" t="s">
        <v>103</v>
      </c>
      <c r="E320" t="s">
        <v>126</v>
      </c>
      <c r="F320" t="s">
        <v>1235</v>
      </c>
      <c r="G320" t="s">
        <v>130</v>
      </c>
      <c r="H320" t="s">
        <v>715</v>
      </c>
      <c r="I320" t="s">
        <v>211</v>
      </c>
      <c r="J320" t="s">
        <v>1236</v>
      </c>
      <c r="K320" s="78">
        <v>4.49</v>
      </c>
      <c r="L320" t="s">
        <v>105</v>
      </c>
      <c r="M320" s="79">
        <v>2.3900000000000001E-2</v>
      </c>
      <c r="N320" s="79">
        <v>1.7100000000000001E-2</v>
      </c>
      <c r="O320" s="78">
        <v>2484657.6800000002</v>
      </c>
      <c r="P320" s="78">
        <v>103.01</v>
      </c>
      <c r="Q320" s="78">
        <v>0</v>
      </c>
      <c r="R320" s="78">
        <v>2559.4458761679998</v>
      </c>
      <c r="S320" s="79">
        <v>2.1700000000000001E-2</v>
      </c>
      <c r="T320" s="79">
        <v>1E-3</v>
      </c>
      <c r="U320" s="79">
        <v>2.0000000000000001E-4</v>
      </c>
    </row>
    <row r="321" spans="2:21">
      <c r="B321" t="s">
        <v>1237</v>
      </c>
      <c r="C321" t="s">
        <v>1238</v>
      </c>
      <c r="D321" t="s">
        <v>103</v>
      </c>
      <c r="E321" t="s">
        <v>126</v>
      </c>
      <c r="F321" t="s">
        <v>681</v>
      </c>
      <c r="G321" t="s">
        <v>533</v>
      </c>
      <c r="H321" t="s">
        <v>711</v>
      </c>
      <c r="I321" t="s">
        <v>153</v>
      </c>
      <c r="J321" t="s">
        <v>269</v>
      </c>
      <c r="K321" s="78">
        <v>6.35</v>
      </c>
      <c r="L321" t="s">
        <v>105</v>
      </c>
      <c r="M321" s="79">
        <v>1.84E-2</v>
      </c>
      <c r="N321" s="79">
        <v>1.67E-2</v>
      </c>
      <c r="O321" s="78">
        <v>7943</v>
      </c>
      <c r="P321" s="78">
        <v>101.7</v>
      </c>
      <c r="Q321" s="78">
        <v>0</v>
      </c>
      <c r="R321" s="78">
        <v>8.0780309999999993</v>
      </c>
      <c r="S321" s="79">
        <v>0</v>
      </c>
      <c r="T321" s="79">
        <v>0</v>
      </c>
      <c r="U321" s="79">
        <v>0</v>
      </c>
    </row>
    <row r="322" spans="2:21">
      <c r="B322" t="s">
        <v>1239</v>
      </c>
      <c r="C322" t="s">
        <v>1240</v>
      </c>
      <c r="D322" t="s">
        <v>103</v>
      </c>
      <c r="E322" t="s">
        <v>126</v>
      </c>
      <c r="F322" t="s">
        <v>681</v>
      </c>
      <c r="G322" t="s">
        <v>533</v>
      </c>
      <c r="H322" t="s">
        <v>711</v>
      </c>
      <c r="I322" t="s">
        <v>153</v>
      </c>
      <c r="J322" t="s">
        <v>269</v>
      </c>
      <c r="K322" s="78">
        <v>8.2799999999999994</v>
      </c>
      <c r="L322" t="s">
        <v>105</v>
      </c>
      <c r="M322" s="79">
        <v>3.4299999999999997E-2</v>
      </c>
      <c r="N322" s="79">
        <v>2.0400000000000001E-2</v>
      </c>
      <c r="O322" s="78">
        <v>6722</v>
      </c>
      <c r="P322" s="78">
        <v>112.04</v>
      </c>
      <c r="Q322" s="78">
        <v>0</v>
      </c>
      <c r="R322" s="78">
        <v>7.5313287999999998</v>
      </c>
      <c r="S322" s="79">
        <v>0</v>
      </c>
      <c r="T322" s="79">
        <v>0</v>
      </c>
      <c r="U322" s="79">
        <v>0</v>
      </c>
    </row>
    <row r="323" spans="2:21">
      <c r="B323" t="s">
        <v>1241</v>
      </c>
      <c r="C323" t="s">
        <v>1242</v>
      </c>
      <c r="D323" t="s">
        <v>103</v>
      </c>
      <c r="E323" t="s">
        <v>126</v>
      </c>
      <c r="F323" t="s">
        <v>1243</v>
      </c>
      <c r="G323" t="s">
        <v>1159</v>
      </c>
      <c r="H323" t="s">
        <v>715</v>
      </c>
      <c r="I323" t="s">
        <v>211</v>
      </c>
      <c r="J323" t="s">
        <v>269</v>
      </c>
      <c r="K323" s="78">
        <v>3.2</v>
      </c>
      <c r="L323" t="s">
        <v>105</v>
      </c>
      <c r="M323" s="79">
        <v>5.8900000000000001E-2</v>
      </c>
      <c r="N323" s="79">
        <v>1.3299999999999999E-2</v>
      </c>
      <c r="O323" s="78">
        <v>691819.98</v>
      </c>
      <c r="P323" s="78">
        <v>115.06</v>
      </c>
      <c r="Q323" s="78">
        <v>0</v>
      </c>
      <c r="R323" s="78">
        <v>796.00806898799999</v>
      </c>
      <c r="S323" s="79">
        <v>1.6999999999999999E-3</v>
      </c>
      <c r="T323" s="79">
        <v>2.9999999999999997E-4</v>
      </c>
      <c r="U323" s="79">
        <v>1E-4</v>
      </c>
    </row>
    <row r="324" spans="2:21">
      <c r="B324" t="s">
        <v>1244</v>
      </c>
      <c r="C324" t="s">
        <v>1245</v>
      </c>
      <c r="D324" t="s">
        <v>103</v>
      </c>
      <c r="E324" t="s">
        <v>126</v>
      </c>
      <c r="F324" t="s">
        <v>1246</v>
      </c>
      <c r="G324" t="s">
        <v>467</v>
      </c>
      <c r="H324" t="s">
        <v>715</v>
      </c>
      <c r="I324" t="s">
        <v>211</v>
      </c>
      <c r="J324" t="s">
        <v>269</v>
      </c>
      <c r="K324" s="78">
        <v>4.37</v>
      </c>
      <c r="L324" t="s">
        <v>105</v>
      </c>
      <c r="M324" s="79">
        <v>3.9E-2</v>
      </c>
      <c r="N324" s="79">
        <v>3.7100000000000001E-2</v>
      </c>
      <c r="O324" s="78">
        <v>6871403</v>
      </c>
      <c r="P324" s="78">
        <v>101.29</v>
      </c>
      <c r="Q324" s="78">
        <v>0</v>
      </c>
      <c r="R324" s="78">
        <v>6960.0440987000002</v>
      </c>
      <c r="S324" s="79">
        <v>1.6299999999999999E-2</v>
      </c>
      <c r="T324" s="79">
        <v>2.8E-3</v>
      </c>
      <c r="U324" s="79">
        <v>5.0000000000000001E-4</v>
      </c>
    </row>
    <row r="325" spans="2:21">
      <c r="B325" t="s">
        <v>1247</v>
      </c>
      <c r="C325" t="s">
        <v>1248</v>
      </c>
      <c r="D325" t="s">
        <v>103</v>
      </c>
      <c r="E325" t="s">
        <v>126</v>
      </c>
      <c r="F325" t="s">
        <v>1249</v>
      </c>
      <c r="G325" t="s">
        <v>135</v>
      </c>
      <c r="H325" t="s">
        <v>715</v>
      </c>
      <c r="I325" t="s">
        <v>211</v>
      </c>
      <c r="J325" t="s">
        <v>269</v>
      </c>
      <c r="K325" s="78">
        <v>2.4300000000000002</v>
      </c>
      <c r="L325" t="s">
        <v>105</v>
      </c>
      <c r="M325" s="79">
        <v>2.1600000000000001E-2</v>
      </c>
      <c r="N325" s="79">
        <v>1.3899999999999999E-2</v>
      </c>
      <c r="O325" s="78">
        <v>7471182</v>
      </c>
      <c r="P325" s="78">
        <v>101.91</v>
      </c>
      <c r="Q325" s="78">
        <v>0</v>
      </c>
      <c r="R325" s="78">
        <v>7613.8815762000004</v>
      </c>
      <c r="S325" s="79">
        <v>7.3000000000000001E-3</v>
      </c>
      <c r="T325" s="79">
        <v>3.0999999999999999E-3</v>
      </c>
      <c r="U325" s="79">
        <v>5.0000000000000001E-4</v>
      </c>
    </row>
    <row r="326" spans="2:21">
      <c r="B326" t="s">
        <v>1250</v>
      </c>
      <c r="C326" t="s">
        <v>1251</v>
      </c>
      <c r="D326" t="s">
        <v>103</v>
      </c>
      <c r="E326" t="s">
        <v>126</v>
      </c>
      <c r="F326" t="s">
        <v>1249</v>
      </c>
      <c r="G326" t="s">
        <v>135</v>
      </c>
      <c r="H326" t="s">
        <v>715</v>
      </c>
      <c r="I326" t="s">
        <v>211</v>
      </c>
      <c r="J326" t="s">
        <v>269</v>
      </c>
      <c r="K326" s="78">
        <v>5.27</v>
      </c>
      <c r="L326" t="s">
        <v>105</v>
      </c>
      <c r="M326" s="79">
        <v>0.04</v>
      </c>
      <c r="N326" s="79">
        <v>2.6100000000000002E-2</v>
      </c>
      <c r="O326" s="78">
        <v>7547191</v>
      </c>
      <c r="P326" s="78">
        <v>109.5</v>
      </c>
      <c r="Q326" s="78">
        <v>0</v>
      </c>
      <c r="R326" s="78">
        <v>8264.1741450000009</v>
      </c>
      <c r="S326" s="79">
        <v>2.1600000000000001E-2</v>
      </c>
      <c r="T326" s="79">
        <v>3.3E-3</v>
      </c>
      <c r="U326" s="79">
        <v>5.0000000000000001E-4</v>
      </c>
    </row>
    <row r="327" spans="2:21">
      <c r="B327" t="s">
        <v>1252</v>
      </c>
      <c r="C327" t="s">
        <v>1253</v>
      </c>
      <c r="D327" t="s">
        <v>103</v>
      </c>
      <c r="E327" t="s">
        <v>126</v>
      </c>
      <c r="F327" t="s">
        <v>1249</v>
      </c>
      <c r="G327" t="s">
        <v>135</v>
      </c>
      <c r="H327" t="s">
        <v>715</v>
      </c>
      <c r="I327" t="s">
        <v>211</v>
      </c>
      <c r="J327" t="s">
        <v>269</v>
      </c>
      <c r="K327" s="78">
        <v>1.49</v>
      </c>
      <c r="L327" t="s">
        <v>105</v>
      </c>
      <c r="M327" s="79">
        <v>1.32E-2</v>
      </c>
      <c r="N327" s="79">
        <v>1.3100000000000001E-2</v>
      </c>
      <c r="O327" s="78">
        <v>1851167.8</v>
      </c>
      <c r="P327" s="78">
        <v>100.02</v>
      </c>
      <c r="Q327" s="78">
        <v>0</v>
      </c>
      <c r="R327" s="78">
        <v>1851.53803356</v>
      </c>
      <c r="S327" s="79">
        <v>8.5000000000000006E-3</v>
      </c>
      <c r="T327" s="79">
        <v>6.9999999999999999E-4</v>
      </c>
      <c r="U327" s="79">
        <v>1E-4</v>
      </c>
    </row>
    <row r="328" spans="2:21">
      <c r="B328" t="s">
        <v>1254</v>
      </c>
      <c r="C328" t="s">
        <v>1255</v>
      </c>
      <c r="D328" t="s">
        <v>103</v>
      </c>
      <c r="E328" t="s">
        <v>126</v>
      </c>
      <c r="F328" t="s">
        <v>1256</v>
      </c>
      <c r="G328" t="s">
        <v>467</v>
      </c>
      <c r="H328" t="s">
        <v>711</v>
      </c>
      <c r="I328" t="s">
        <v>153</v>
      </c>
      <c r="J328" t="s">
        <v>269</v>
      </c>
      <c r="K328" s="78">
        <v>2.74</v>
      </c>
      <c r="L328" t="s">
        <v>105</v>
      </c>
      <c r="M328" s="79">
        <v>3.5000000000000003E-2</v>
      </c>
      <c r="N328" s="79">
        <v>1.4800000000000001E-2</v>
      </c>
      <c r="O328" s="78">
        <v>8874.48</v>
      </c>
      <c r="P328" s="78">
        <v>106.95</v>
      </c>
      <c r="Q328" s="78">
        <v>0</v>
      </c>
      <c r="R328" s="78">
        <v>9.4912563599999995</v>
      </c>
      <c r="S328" s="79">
        <v>0</v>
      </c>
      <c r="T328" s="79">
        <v>0</v>
      </c>
      <c r="U328" s="79">
        <v>0</v>
      </c>
    </row>
    <row r="329" spans="2:21">
      <c r="B329" t="s">
        <v>1257</v>
      </c>
      <c r="C329" t="s">
        <v>1258</v>
      </c>
      <c r="D329" t="s">
        <v>103</v>
      </c>
      <c r="E329" t="s">
        <v>126</v>
      </c>
      <c r="F329" t="s">
        <v>1256</v>
      </c>
      <c r="G329" t="s">
        <v>467</v>
      </c>
      <c r="H329" t="s">
        <v>711</v>
      </c>
      <c r="I329" t="s">
        <v>153</v>
      </c>
      <c r="J329" t="s">
        <v>269</v>
      </c>
      <c r="K329" s="78">
        <v>4.13</v>
      </c>
      <c r="L329" t="s">
        <v>105</v>
      </c>
      <c r="M329" s="79">
        <v>2.8500000000000001E-2</v>
      </c>
      <c r="N329" s="79">
        <v>1.1599999999999999E-2</v>
      </c>
      <c r="O329" s="78">
        <v>3526722.6</v>
      </c>
      <c r="P329" s="78">
        <v>107.07</v>
      </c>
      <c r="Q329" s="78">
        <v>0</v>
      </c>
      <c r="R329" s="78">
        <v>3776.0618878199998</v>
      </c>
      <c r="S329" s="79">
        <v>1.8200000000000001E-2</v>
      </c>
      <c r="T329" s="79">
        <v>1.5E-3</v>
      </c>
      <c r="U329" s="79">
        <v>2.0000000000000001E-4</v>
      </c>
    </row>
    <row r="330" spans="2:21">
      <c r="B330" t="s">
        <v>1259</v>
      </c>
      <c r="C330" t="s">
        <v>1260</v>
      </c>
      <c r="D330" t="s">
        <v>103</v>
      </c>
      <c r="E330" t="s">
        <v>126</v>
      </c>
      <c r="F330" t="s">
        <v>1256</v>
      </c>
      <c r="G330" t="s">
        <v>467</v>
      </c>
      <c r="H330" t="s">
        <v>711</v>
      </c>
      <c r="I330" t="s">
        <v>153</v>
      </c>
      <c r="J330" t="s">
        <v>269</v>
      </c>
      <c r="K330" s="78">
        <v>4.83</v>
      </c>
      <c r="L330" t="s">
        <v>105</v>
      </c>
      <c r="M330" s="79">
        <v>2.6499999999999999E-2</v>
      </c>
      <c r="N330" s="79">
        <v>1.7899999999999999E-2</v>
      </c>
      <c r="O330" s="78">
        <v>384085.81</v>
      </c>
      <c r="P330" s="78">
        <v>105.12</v>
      </c>
      <c r="Q330" s="78">
        <v>0</v>
      </c>
      <c r="R330" s="78">
        <v>403.75100347199998</v>
      </c>
      <c r="S330" s="79">
        <v>1.1000000000000001E-3</v>
      </c>
      <c r="T330" s="79">
        <v>2.0000000000000001E-4</v>
      </c>
      <c r="U330" s="79">
        <v>0</v>
      </c>
    </row>
    <row r="331" spans="2:21">
      <c r="B331" t="s">
        <v>1261</v>
      </c>
      <c r="C331" t="s">
        <v>1262</v>
      </c>
      <c r="D331" t="s">
        <v>103</v>
      </c>
      <c r="E331" t="s">
        <v>126</v>
      </c>
      <c r="F331" t="s">
        <v>1263</v>
      </c>
      <c r="G331" t="s">
        <v>1264</v>
      </c>
      <c r="H331" t="s">
        <v>711</v>
      </c>
      <c r="I331" t="s">
        <v>153</v>
      </c>
      <c r="J331" t="s">
        <v>269</v>
      </c>
      <c r="K331" s="78">
        <v>3.79</v>
      </c>
      <c r="L331" t="s">
        <v>105</v>
      </c>
      <c r="M331" s="79">
        <v>3.2500000000000001E-2</v>
      </c>
      <c r="N331" s="79">
        <v>1.6799999999999999E-2</v>
      </c>
      <c r="O331" s="78">
        <v>19373</v>
      </c>
      <c r="P331" s="78">
        <v>106.02</v>
      </c>
      <c r="Q331" s="78">
        <v>0</v>
      </c>
      <c r="R331" s="78">
        <v>20.5392546</v>
      </c>
      <c r="S331" s="79">
        <v>0</v>
      </c>
      <c r="T331" s="79">
        <v>0</v>
      </c>
      <c r="U331" s="79">
        <v>0</v>
      </c>
    </row>
    <row r="332" spans="2:21">
      <c r="B332" t="s">
        <v>1265</v>
      </c>
      <c r="C332" t="s">
        <v>1266</v>
      </c>
      <c r="D332" t="s">
        <v>103</v>
      </c>
      <c r="E332" t="s">
        <v>126</v>
      </c>
      <c r="F332" t="s">
        <v>1263</v>
      </c>
      <c r="G332" t="s">
        <v>1264</v>
      </c>
      <c r="H332" t="s">
        <v>711</v>
      </c>
      <c r="I332" t="s">
        <v>153</v>
      </c>
      <c r="J332" t="s">
        <v>508</v>
      </c>
      <c r="K332" s="78">
        <v>5.97</v>
      </c>
      <c r="L332" t="s">
        <v>105</v>
      </c>
      <c r="M332" s="79">
        <v>2.1600000000000001E-2</v>
      </c>
      <c r="N332" s="79">
        <v>2.2200000000000001E-2</v>
      </c>
      <c r="O332" s="78">
        <v>4000000</v>
      </c>
      <c r="P332" s="78">
        <v>99.8</v>
      </c>
      <c r="Q332" s="78">
        <v>0</v>
      </c>
      <c r="R332" s="78">
        <v>3992</v>
      </c>
      <c r="S332" s="79">
        <v>1.7500000000000002E-2</v>
      </c>
      <c r="T332" s="79">
        <v>1.6000000000000001E-3</v>
      </c>
      <c r="U332" s="79">
        <v>2.9999999999999997E-4</v>
      </c>
    </row>
    <row r="333" spans="2:21">
      <c r="B333" t="s">
        <v>1267</v>
      </c>
      <c r="C333" t="s">
        <v>1268</v>
      </c>
      <c r="D333" t="s">
        <v>103</v>
      </c>
      <c r="E333" t="s">
        <v>126</v>
      </c>
      <c r="F333" t="s">
        <v>1269</v>
      </c>
      <c r="G333" t="s">
        <v>467</v>
      </c>
      <c r="H333" t="s">
        <v>711</v>
      </c>
      <c r="I333" t="s">
        <v>153</v>
      </c>
      <c r="J333" t="s">
        <v>269</v>
      </c>
      <c r="K333" s="78">
        <v>2.08</v>
      </c>
      <c r="L333" t="s">
        <v>105</v>
      </c>
      <c r="M333" s="79">
        <v>4.9000000000000002E-2</v>
      </c>
      <c r="N333" s="79">
        <v>2.0299999999999999E-2</v>
      </c>
      <c r="O333" s="78">
        <v>1734301.2</v>
      </c>
      <c r="P333" s="78">
        <v>108.15</v>
      </c>
      <c r="Q333" s="78">
        <v>0</v>
      </c>
      <c r="R333" s="78">
        <v>1875.6467478</v>
      </c>
      <c r="S333" s="79">
        <v>7.0000000000000001E-3</v>
      </c>
      <c r="T333" s="79">
        <v>8.0000000000000004E-4</v>
      </c>
      <c r="U333" s="79">
        <v>1E-4</v>
      </c>
    </row>
    <row r="334" spans="2:21">
      <c r="B334" t="s">
        <v>1270</v>
      </c>
      <c r="C334" t="s">
        <v>1271</v>
      </c>
      <c r="D334" t="s">
        <v>103</v>
      </c>
      <c r="E334" t="s">
        <v>126</v>
      </c>
      <c r="F334" t="s">
        <v>1153</v>
      </c>
      <c r="G334" t="s">
        <v>582</v>
      </c>
      <c r="H334" t="s">
        <v>711</v>
      </c>
      <c r="I334" t="s">
        <v>153</v>
      </c>
      <c r="J334" t="s">
        <v>269</v>
      </c>
      <c r="K334" s="78">
        <v>2.23</v>
      </c>
      <c r="L334" t="s">
        <v>105</v>
      </c>
      <c r="M334" s="79">
        <v>2.4E-2</v>
      </c>
      <c r="N334" s="79">
        <v>1.4999999999999999E-2</v>
      </c>
      <c r="O334" s="78">
        <v>5199096.58</v>
      </c>
      <c r="P334" s="78">
        <v>102.22</v>
      </c>
      <c r="Q334" s="78">
        <v>0</v>
      </c>
      <c r="R334" s="78">
        <v>5314.5165240759998</v>
      </c>
      <c r="S334" s="79">
        <v>1.6400000000000001E-2</v>
      </c>
      <c r="T334" s="79">
        <v>2.0999999999999999E-3</v>
      </c>
      <c r="U334" s="79">
        <v>2.9999999999999997E-4</v>
      </c>
    </row>
    <row r="335" spans="2:21">
      <c r="B335" t="s">
        <v>1272</v>
      </c>
      <c r="C335" t="s">
        <v>1273</v>
      </c>
      <c r="D335" t="s">
        <v>103</v>
      </c>
      <c r="E335" t="s">
        <v>126</v>
      </c>
      <c r="F335" t="s">
        <v>1274</v>
      </c>
      <c r="G335" t="s">
        <v>467</v>
      </c>
      <c r="H335" t="s">
        <v>715</v>
      </c>
      <c r="I335" t="s">
        <v>211</v>
      </c>
      <c r="J335" t="s">
        <v>269</v>
      </c>
      <c r="K335" s="78">
        <v>0.71</v>
      </c>
      <c r="L335" t="s">
        <v>105</v>
      </c>
      <c r="M335" s="79">
        <v>5.0999999999999997E-2</v>
      </c>
      <c r="N335" s="79">
        <v>1.89E-2</v>
      </c>
      <c r="O335" s="78">
        <v>1648062.28</v>
      </c>
      <c r="P335" s="78">
        <v>103.5</v>
      </c>
      <c r="Q335" s="78">
        <v>0</v>
      </c>
      <c r="R335" s="78">
        <v>1705.7444598</v>
      </c>
      <c r="S335" s="79">
        <v>2.3E-3</v>
      </c>
      <c r="T335" s="79">
        <v>6.9999999999999999E-4</v>
      </c>
      <c r="U335" s="79">
        <v>1E-4</v>
      </c>
    </row>
    <row r="336" spans="2:21">
      <c r="B336" t="s">
        <v>1275</v>
      </c>
      <c r="C336" t="s">
        <v>1276</v>
      </c>
      <c r="D336" t="s">
        <v>103</v>
      </c>
      <c r="E336" t="s">
        <v>126</v>
      </c>
      <c r="F336" t="s">
        <v>705</v>
      </c>
      <c r="G336" t="s">
        <v>130</v>
      </c>
      <c r="H336" t="s">
        <v>711</v>
      </c>
      <c r="I336" t="s">
        <v>153</v>
      </c>
      <c r="J336" t="s">
        <v>1277</v>
      </c>
      <c r="K336" s="78">
        <v>0.16</v>
      </c>
      <c r="L336" t="s">
        <v>105</v>
      </c>
      <c r="M336" s="79">
        <v>5.7500000000000002E-2</v>
      </c>
      <c r="N336" s="79">
        <v>1.6500000000000001E-2</v>
      </c>
      <c r="O336" s="78">
        <v>373615.74</v>
      </c>
      <c r="P336" s="78">
        <v>101.1</v>
      </c>
      <c r="Q336" s="78">
        <v>0</v>
      </c>
      <c r="R336" s="78">
        <v>377.72551313999998</v>
      </c>
      <c r="S336" s="79">
        <v>1.4999999999999999E-2</v>
      </c>
      <c r="T336" s="79">
        <v>2.0000000000000001E-4</v>
      </c>
      <c r="U336" s="79">
        <v>0</v>
      </c>
    </row>
    <row r="337" spans="2:21">
      <c r="B337" t="s">
        <v>1278</v>
      </c>
      <c r="C337" t="s">
        <v>1279</v>
      </c>
      <c r="D337" t="s">
        <v>103</v>
      </c>
      <c r="E337" t="s">
        <v>126</v>
      </c>
      <c r="F337" t="s">
        <v>1280</v>
      </c>
      <c r="G337" t="s">
        <v>1281</v>
      </c>
      <c r="H337" t="s">
        <v>715</v>
      </c>
      <c r="I337" t="s">
        <v>211</v>
      </c>
      <c r="J337" t="s">
        <v>269</v>
      </c>
      <c r="K337" s="78">
        <v>5.09</v>
      </c>
      <c r="L337" t="s">
        <v>105</v>
      </c>
      <c r="M337" s="79">
        <v>2.6200000000000001E-2</v>
      </c>
      <c r="N337" s="79">
        <v>1.8100000000000002E-2</v>
      </c>
      <c r="O337" s="78">
        <v>12764.5</v>
      </c>
      <c r="P337" s="78">
        <v>105.52</v>
      </c>
      <c r="Q337" s="78">
        <v>0.16026000000000001</v>
      </c>
      <c r="R337" s="78">
        <v>13.629360399999999</v>
      </c>
      <c r="S337" s="79">
        <v>0</v>
      </c>
      <c r="T337" s="79">
        <v>0</v>
      </c>
      <c r="U337" s="79">
        <v>0</v>
      </c>
    </row>
    <row r="338" spans="2:21">
      <c r="B338" t="s">
        <v>1282</v>
      </c>
      <c r="C338" t="s">
        <v>1283</v>
      </c>
      <c r="D338" t="s">
        <v>103</v>
      </c>
      <c r="E338" t="s">
        <v>126</v>
      </c>
      <c r="F338" t="s">
        <v>1280</v>
      </c>
      <c r="G338" t="s">
        <v>1281</v>
      </c>
      <c r="H338" t="s">
        <v>715</v>
      </c>
      <c r="I338" t="s">
        <v>211</v>
      </c>
      <c r="J338" t="s">
        <v>269</v>
      </c>
      <c r="K338" s="78">
        <v>3.1</v>
      </c>
      <c r="L338" t="s">
        <v>105</v>
      </c>
      <c r="M338" s="79">
        <v>3.3500000000000002E-2</v>
      </c>
      <c r="N338" s="79">
        <v>1.2999999999999999E-2</v>
      </c>
      <c r="O338" s="78">
        <v>10916.6</v>
      </c>
      <c r="P338" s="78">
        <v>107.3</v>
      </c>
      <c r="Q338" s="78">
        <v>0</v>
      </c>
      <c r="R338" s="78">
        <v>11.713511799999999</v>
      </c>
      <c r="S338" s="79">
        <v>0</v>
      </c>
      <c r="T338" s="79">
        <v>0</v>
      </c>
      <c r="U338" s="79">
        <v>0</v>
      </c>
    </row>
    <row r="339" spans="2:21">
      <c r="B339" t="s">
        <v>1284</v>
      </c>
      <c r="C339" t="s">
        <v>1285</v>
      </c>
      <c r="D339" t="s">
        <v>103</v>
      </c>
      <c r="E339" t="s">
        <v>126</v>
      </c>
      <c r="F339" t="s">
        <v>588</v>
      </c>
      <c r="G339" t="s">
        <v>400</v>
      </c>
      <c r="H339" t="s">
        <v>764</v>
      </c>
      <c r="I339" t="s">
        <v>153</v>
      </c>
      <c r="J339" t="s">
        <v>1286</v>
      </c>
      <c r="K339" s="78">
        <v>0.69</v>
      </c>
      <c r="L339" t="s">
        <v>105</v>
      </c>
      <c r="M339" s="79">
        <v>2.6200000000000001E-2</v>
      </c>
      <c r="N339" s="79">
        <v>8.2000000000000007E-3</v>
      </c>
      <c r="O339" s="78">
        <v>579617</v>
      </c>
      <c r="P339" s="78">
        <v>101.43</v>
      </c>
      <c r="Q339" s="78">
        <v>0</v>
      </c>
      <c r="R339" s="78">
        <v>587.90552309999998</v>
      </c>
      <c r="S339" s="79">
        <v>6.0000000000000001E-3</v>
      </c>
      <c r="T339" s="79">
        <v>2.0000000000000001E-4</v>
      </c>
      <c r="U339" s="79">
        <v>0</v>
      </c>
    </row>
    <row r="340" spans="2:21">
      <c r="B340" t="s">
        <v>1287</v>
      </c>
      <c r="C340" t="s">
        <v>1288</v>
      </c>
      <c r="D340" t="s">
        <v>103</v>
      </c>
      <c r="E340" t="s">
        <v>126</v>
      </c>
      <c r="F340" t="s">
        <v>1289</v>
      </c>
      <c r="G340" t="s">
        <v>467</v>
      </c>
      <c r="H340" t="s">
        <v>764</v>
      </c>
      <c r="I340" t="s">
        <v>153</v>
      </c>
      <c r="J340" t="s">
        <v>269</v>
      </c>
      <c r="K340" s="78">
        <v>2.88</v>
      </c>
      <c r="L340" t="s">
        <v>105</v>
      </c>
      <c r="M340" s="79">
        <v>3.15E-2</v>
      </c>
      <c r="N340" s="79">
        <v>1.83E-2</v>
      </c>
      <c r="O340" s="78">
        <v>2202879.77</v>
      </c>
      <c r="P340" s="78">
        <v>103.84</v>
      </c>
      <c r="Q340" s="78">
        <v>0</v>
      </c>
      <c r="R340" s="78">
        <v>2287.4703531680002</v>
      </c>
      <c r="S340" s="79">
        <v>6.4000000000000003E-3</v>
      </c>
      <c r="T340" s="79">
        <v>8.9999999999999998E-4</v>
      </c>
      <c r="U340" s="79">
        <v>1E-4</v>
      </c>
    </row>
    <row r="341" spans="2:21">
      <c r="B341" t="s">
        <v>1290</v>
      </c>
      <c r="C341" t="s">
        <v>1291</v>
      </c>
      <c r="D341" t="s">
        <v>103</v>
      </c>
      <c r="E341" t="s">
        <v>126</v>
      </c>
      <c r="F341" t="s">
        <v>1289</v>
      </c>
      <c r="G341" t="s">
        <v>467</v>
      </c>
      <c r="H341" t="s">
        <v>764</v>
      </c>
      <c r="I341" t="s">
        <v>153</v>
      </c>
      <c r="J341" t="s">
        <v>840</v>
      </c>
      <c r="K341" s="78">
        <v>4.55</v>
      </c>
      <c r="L341" t="s">
        <v>105</v>
      </c>
      <c r="M341" s="79">
        <v>2.9499999999999998E-2</v>
      </c>
      <c r="N341" s="79">
        <v>2.0500000000000001E-2</v>
      </c>
      <c r="O341" s="78">
        <v>1721318</v>
      </c>
      <c r="P341" s="78">
        <v>104.16</v>
      </c>
      <c r="Q341" s="78">
        <v>0</v>
      </c>
      <c r="R341" s="78">
        <v>1792.9248287999999</v>
      </c>
      <c r="S341" s="79">
        <v>1.03E-2</v>
      </c>
      <c r="T341" s="79">
        <v>6.9999999999999999E-4</v>
      </c>
      <c r="U341" s="79">
        <v>1E-4</v>
      </c>
    </row>
    <row r="342" spans="2:21">
      <c r="B342" t="s">
        <v>1292</v>
      </c>
      <c r="C342" t="s">
        <v>1293</v>
      </c>
      <c r="D342" t="s">
        <v>103</v>
      </c>
      <c r="E342" t="s">
        <v>126</v>
      </c>
      <c r="F342" t="s">
        <v>767</v>
      </c>
      <c r="G342" t="s">
        <v>533</v>
      </c>
      <c r="H342" t="s">
        <v>764</v>
      </c>
      <c r="I342" t="s">
        <v>153</v>
      </c>
      <c r="J342" t="s">
        <v>1294</v>
      </c>
      <c r="K342" s="78">
        <v>2.39</v>
      </c>
      <c r="L342" t="s">
        <v>105</v>
      </c>
      <c r="M342" s="79">
        <v>4.3499999999999997E-2</v>
      </c>
      <c r="N342" s="79">
        <v>7.3000000000000001E-3</v>
      </c>
      <c r="O342" s="78">
        <v>652180</v>
      </c>
      <c r="P342" s="78">
        <v>111.1</v>
      </c>
      <c r="Q342" s="78">
        <v>0</v>
      </c>
      <c r="R342" s="78">
        <v>724.57198000000005</v>
      </c>
      <c r="S342" s="79">
        <v>3.8E-3</v>
      </c>
      <c r="T342" s="79">
        <v>2.9999999999999997E-4</v>
      </c>
      <c r="U342" s="79">
        <v>0</v>
      </c>
    </row>
    <row r="343" spans="2:21">
      <c r="B343" t="s">
        <v>1295</v>
      </c>
      <c r="C343" t="s">
        <v>1296</v>
      </c>
      <c r="D343" t="s">
        <v>103</v>
      </c>
      <c r="E343" t="s">
        <v>126</v>
      </c>
      <c r="F343" t="s">
        <v>767</v>
      </c>
      <c r="G343" t="s">
        <v>533</v>
      </c>
      <c r="H343" t="s">
        <v>764</v>
      </c>
      <c r="I343" t="s">
        <v>153</v>
      </c>
      <c r="J343" t="s">
        <v>269</v>
      </c>
      <c r="K343" s="78">
        <v>5.4</v>
      </c>
      <c r="L343" t="s">
        <v>105</v>
      </c>
      <c r="M343" s="79">
        <v>3.27E-2</v>
      </c>
      <c r="N343" s="79">
        <v>1.6400000000000001E-2</v>
      </c>
      <c r="O343" s="78">
        <v>3777223</v>
      </c>
      <c r="P343" s="78">
        <v>109.55</v>
      </c>
      <c r="Q343" s="78">
        <v>0</v>
      </c>
      <c r="R343" s="78">
        <v>4137.9477964999996</v>
      </c>
      <c r="S343" s="79">
        <v>1.6899999999999998E-2</v>
      </c>
      <c r="T343" s="79">
        <v>1.6999999999999999E-3</v>
      </c>
      <c r="U343" s="79">
        <v>2.9999999999999997E-4</v>
      </c>
    </row>
    <row r="344" spans="2:21">
      <c r="B344" t="s">
        <v>1297</v>
      </c>
      <c r="C344" t="s">
        <v>1298</v>
      </c>
      <c r="D344" t="s">
        <v>103</v>
      </c>
      <c r="E344" t="s">
        <v>126</v>
      </c>
      <c r="F344" t="s">
        <v>1299</v>
      </c>
      <c r="G344" t="s">
        <v>467</v>
      </c>
      <c r="H344" t="s">
        <v>210</v>
      </c>
      <c r="I344" t="s">
        <v>211</v>
      </c>
      <c r="J344" t="s">
        <v>269</v>
      </c>
      <c r="K344" s="78">
        <v>2.4</v>
      </c>
      <c r="L344" t="s">
        <v>105</v>
      </c>
      <c r="M344" s="79">
        <v>3.4500000000000003E-2</v>
      </c>
      <c r="N344" s="79">
        <v>2.7900000000000001E-2</v>
      </c>
      <c r="O344" s="78">
        <v>4126052</v>
      </c>
      <c r="P344" s="78">
        <v>102.48</v>
      </c>
      <c r="Q344" s="78">
        <v>0</v>
      </c>
      <c r="R344" s="78">
        <v>4228.3780895999998</v>
      </c>
      <c r="S344" s="79">
        <v>8.0000000000000002E-3</v>
      </c>
      <c r="T344" s="79">
        <v>1.6999999999999999E-3</v>
      </c>
      <c r="U344" s="79">
        <v>2.9999999999999997E-4</v>
      </c>
    </row>
    <row r="345" spans="2:21">
      <c r="B345" t="s">
        <v>1300</v>
      </c>
      <c r="C345" t="s">
        <v>1301</v>
      </c>
      <c r="D345" t="s">
        <v>103</v>
      </c>
      <c r="E345" t="s">
        <v>126</v>
      </c>
      <c r="F345" t="s">
        <v>1302</v>
      </c>
      <c r="G345" t="s">
        <v>128</v>
      </c>
      <c r="H345" t="s">
        <v>210</v>
      </c>
      <c r="I345" t="s">
        <v>211</v>
      </c>
      <c r="J345" t="s">
        <v>648</v>
      </c>
      <c r="K345" s="78">
        <v>5.9</v>
      </c>
      <c r="L345" t="s">
        <v>105</v>
      </c>
      <c r="M345" s="79">
        <v>2.0500000000000001E-2</v>
      </c>
      <c r="N345" s="79">
        <v>2.1700000000000001E-2</v>
      </c>
      <c r="O345" s="78">
        <v>7378000</v>
      </c>
      <c r="P345" s="78">
        <v>99.42</v>
      </c>
      <c r="Q345" s="78">
        <v>0</v>
      </c>
      <c r="R345" s="78">
        <v>7335.2075999999997</v>
      </c>
      <c r="S345" s="79">
        <v>1.7299999999999999E-2</v>
      </c>
      <c r="T345" s="79">
        <v>2.8999999999999998E-3</v>
      </c>
      <c r="U345" s="79">
        <v>5.0000000000000001E-4</v>
      </c>
    </row>
    <row r="346" spans="2:21">
      <c r="B346" t="s">
        <v>1303</v>
      </c>
      <c r="C346" t="s">
        <v>1304</v>
      </c>
      <c r="D346" t="s">
        <v>103</v>
      </c>
      <c r="E346" t="s">
        <v>126</v>
      </c>
      <c r="F346" t="s">
        <v>776</v>
      </c>
      <c r="G346" t="s">
        <v>467</v>
      </c>
      <c r="H346" t="s">
        <v>764</v>
      </c>
      <c r="I346" t="s">
        <v>153</v>
      </c>
      <c r="J346" t="s">
        <v>269</v>
      </c>
      <c r="K346" s="78">
        <v>1.38</v>
      </c>
      <c r="L346" t="s">
        <v>105</v>
      </c>
      <c r="M346" s="79">
        <v>3.9E-2</v>
      </c>
      <c r="N346" s="79">
        <v>1.04E-2</v>
      </c>
      <c r="O346" s="78">
        <v>8062.44</v>
      </c>
      <c r="P346" s="78">
        <v>104.93</v>
      </c>
      <c r="Q346" s="78">
        <v>0</v>
      </c>
      <c r="R346" s="78">
        <v>8.4599182919999993</v>
      </c>
      <c r="S346" s="79">
        <v>0</v>
      </c>
      <c r="T346" s="79">
        <v>0</v>
      </c>
      <c r="U346" s="79">
        <v>0</v>
      </c>
    </row>
    <row r="347" spans="2:21">
      <c r="B347" t="s">
        <v>1305</v>
      </c>
      <c r="C347" t="s">
        <v>1306</v>
      </c>
      <c r="D347" t="s">
        <v>103</v>
      </c>
      <c r="E347" t="s">
        <v>126</v>
      </c>
      <c r="F347" t="s">
        <v>776</v>
      </c>
      <c r="G347" t="s">
        <v>467</v>
      </c>
      <c r="H347" t="s">
        <v>764</v>
      </c>
      <c r="I347" t="s">
        <v>153</v>
      </c>
      <c r="J347" t="s">
        <v>269</v>
      </c>
      <c r="K347" s="78">
        <v>3.92</v>
      </c>
      <c r="L347" t="s">
        <v>105</v>
      </c>
      <c r="M347" s="79">
        <v>2.75E-2</v>
      </c>
      <c r="N347" s="79">
        <v>2.9399999999999999E-2</v>
      </c>
      <c r="O347" s="78">
        <v>808976</v>
      </c>
      <c r="P347" s="78">
        <v>104.8</v>
      </c>
      <c r="Q347" s="78">
        <v>0</v>
      </c>
      <c r="R347" s="78">
        <v>847.80684799999995</v>
      </c>
      <c r="S347" s="79">
        <v>2.3999999999999998E-3</v>
      </c>
      <c r="T347" s="79">
        <v>2.9999999999999997E-4</v>
      </c>
      <c r="U347" s="79">
        <v>1E-4</v>
      </c>
    </row>
    <row r="348" spans="2:21">
      <c r="B348" t="s">
        <v>1307</v>
      </c>
      <c r="C348" t="s">
        <v>1308</v>
      </c>
      <c r="D348" t="s">
        <v>103</v>
      </c>
      <c r="E348" t="s">
        <v>126</v>
      </c>
      <c r="F348" t="s">
        <v>780</v>
      </c>
      <c r="G348" t="s">
        <v>467</v>
      </c>
      <c r="H348" t="s">
        <v>210</v>
      </c>
      <c r="I348" t="s">
        <v>211</v>
      </c>
      <c r="J348" t="s">
        <v>269</v>
      </c>
      <c r="K348" s="78">
        <v>2.41</v>
      </c>
      <c r="L348" t="s">
        <v>105</v>
      </c>
      <c r="M348" s="79">
        <v>4.2000000000000003E-2</v>
      </c>
      <c r="N348" s="79">
        <v>1.6899999999999998E-2</v>
      </c>
      <c r="O348" s="78">
        <v>1747625.86</v>
      </c>
      <c r="P348" s="78">
        <v>106.09</v>
      </c>
      <c r="Q348" s="78">
        <v>234.74368000000001</v>
      </c>
      <c r="R348" s="78">
        <v>2088.7999548739999</v>
      </c>
      <c r="S348" s="79">
        <v>4.4000000000000003E-3</v>
      </c>
      <c r="T348" s="79">
        <v>8.0000000000000004E-4</v>
      </c>
      <c r="U348" s="79">
        <v>1E-4</v>
      </c>
    </row>
    <row r="349" spans="2:21">
      <c r="B349" t="s">
        <v>1309</v>
      </c>
      <c r="C349" t="s">
        <v>1310</v>
      </c>
      <c r="D349" t="s">
        <v>103</v>
      </c>
      <c r="E349" t="s">
        <v>126</v>
      </c>
      <c r="F349" t="s">
        <v>780</v>
      </c>
      <c r="G349" t="s">
        <v>467</v>
      </c>
      <c r="H349" t="s">
        <v>210</v>
      </c>
      <c r="I349" t="s">
        <v>211</v>
      </c>
      <c r="J349" t="s">
        <v>1311</v>
      </c>
      <c r="K349" s="78">
        <v>3.63</v>
      </c>
      <c r="L349" t="s">
        <v>105</v>
      </c>
      <c r="M349" s="79">
        <v>3.4200000000000001E-2</v>
      </c>
      <c r="N349" s="79">
        <v>1.9900000000000001E-2</v>
      </c>
      <c r="O349" s="78">
        <v>8430715</v>
      </c>
      <c r="P349" s="78">
        <v>106.76</v>
      </c>
      <c r="Q349" s="78">
        <v>0</v>
      </c>
      <c r="R349" s="78">
        <v>9000.6313339999997</v>
      </c>
      <c r="S349" s="79">
        <v>2.2700000000000001E-2</v>
      </c>
      <c r="T349" s="79">
        <v>3.5999999999999999E-3</v>
      </c>
      <c r="U349" s="79">
        <v>5.9999999999999995E-4</v>
      </c>
    </row>
    <row r="350" spans="2:21">
      <c r="B350" t="s">
        <v>1312</v>
      </c>
      <c r="C350" t="s">
        <v>1313</v>
      </c>
      <c r="D350" t="s">
        <v>103</v>
      </c>
      <c r="E350" t="s">
        <v>126</v>
      </c>
      <c r="F350" t="s">
        <v>725</v>
      </c>
      <c r="G350" t="s">
        <v>467</v>
      </c>
      <c r="H350" t="s">
        <v>210</v>
      </c>
      <c r="I350" t="s">
        <v>211</v>
      </c>
      <c r="J350" t="s">
        <v>269</v>
      </c>
      <c r="K350" s="78">
        <v>5.09</v>
      </c>
      <c r="L350" t="s">
        <v>105</v>
      </c>
      <c r="M350" s="79">
        <v>4.9000000000000002E-2</v>
      </c>
      <c r="N350" s="79">
        <v>2.0299999999999999E-2</v>
      </c>
      <c r="O350" s="78">
        <v>392949.96</v>
      </c>
      <c r="P350" s="78">
        <v>116.45</v>
      </c>
      <c r="Q350" s="78">
        <v>0</v>
      </c>
      <c r="R350" s="78">
        <v>457.59022842000002</v>
      </c>
      <c r="S350" s="79">
        <v>8.0000000000000004E-4</v>
      </c>
      <c r="T350" s="79">
        <v>2.0000000000000001E-4</v>
      </c>
      <c r="U350" s="79">
        <v>0</v>
      </c>
    </row>
    <row r="351" spans="2:21">
      <c r="B351" t="s">
        <v>1314</v>
      </c>
      <c r="C351" t="s">
        <v>1315</v>
      </c>
      <c r="D351" t="s">
        <v>103</v>
      </c>
      <c r="E351" t="s">
        <v>126</v>
      </c>
      <c r="F351" t="s">
        <v>1316</v>
      </c>
      <c r="G351" t="s">
        <v>467</v>
      </c>
      <c r="H351" t="s">
        <v>210</v>
      </c>
      <c r="I351" t="s">
        <v>211</v>
      </c>
      <c r="J351" t="s">
        <v>269</v>
      </c>
      <c r="K351" s="78">
        <v>2.72</v>
      </c>
      <c r="L351" t="s">
        <v>105</v>
      </c>
      <c r="M351" s="79">
        <v>4.2000000000000003E-2</v>
      </c>
      <c r="N351" s="79">
        <v>1.8200000000000001E-2</v>
      </c>
      <c r="O351" s="78">
        <v>564231.75</v>
      </c>
      <c r="P351" s="78">
        <v>107.16</v>
      </c>
      <c r="Q351" s="78">
        <v>0</v>
      </c>
      <c r="R351" s="78">
        <v>604.63074329999995</v>
      </c>
      <c r="S351" s="79">
        <v>8.0000000000000004E-4</v>
      </c>
      <c r="T351" s="79">
        <v>2.0000000000000001E-4</v>
      </c>
      <c r="U351" s="79">
        <v>0</v>
      </c>
    </row>
    <row r="352" spans="2:21">
      <c r="B352" t="s">
        <v>1317</v>
      </c>
      <c r="C352" t="s">
        <v>1318</v>
      </c>
      <c r="D352" t="s">
        <v>103</v>
      </c>
      <c r="E352" t="s">
        <v>126</v>
      </c>
      <c r="F352" t="s">
        <v>1316</v>
      </c>
      <c r="G352" t="s">
        <v>467</v>
      </c>
      <c r="H352" t="s">
        <v>210</v>
      </c>
      <c r="I352" t="s">
        <v>211</v>
      </c>
      <c r="J352" t="s">
        <v>269</v>
      </c>
      <c r="K352" s="78">
        <v>4.1100000000000003</v>
      </c>
      <c r="L352" t="s">
        <v>105</v>
      </c>
      <c r="M352" s="79">
        <v>4.2999999999999997E-2</v>
      </c>
      <c r="N352" s="79">
        <v>2.3199999999999998E-2</v>
      </c>
      <c r="O352" s="78">
        <v>2370517.2000000002</v>
      </c>
      <c r="P352" s="78">
        <v>110.36</v>
      </c>
      <c r="Q352" s="78">
        <v>0</v>
      </c>
      <c r="R352" s="78">
        <v>2616.1027819199999</v>
      </c>
      <c r="S352" s="79">
        <v>2.3E-3</v>
      </c>
      <c r="T352" s="79">
        <v>1E-3</v>
      </c>
      <c r="U352" s="79">
        <v>2.0000000000000001E-4</v>
      </c>
    </row>
    <row r="353" spans="2:21">
      <c r="B353" t="s">
        <v>1319</v>
      </c>
      <c r="C353" t="s">
        <v>1320</v>
      </c>
      <c r="D353" t="s">
        <v>103</v>
      </c>
      <c r="E353" t="s">
        <v>126</v>
      </c>
      <c r="F353" t="s">
        <v>795</v>
      </c>
      <c r="G353" t="s">
        <v>538</v>
      </c>
      <c r="H353" t="s">
        <v>210</v>
      </c>
      <c r="I353" t="s">
        <v>211</v>
      </c>
      <c r="J353" t="s">
        <v>269</v>
      </c>
      <c r="K353" s="78">
        <v>1.46</v>
      </c>
      <c r="L353" t="s">
        <v>105</v>
      </c>
      <c r="M353" s="79">
        <v>0.06</v>
      </c>
      <c r="N353" s="79">
        <v>1.4E-2</v>
      </c>
      <c r="O353" s="78">
        <v>1698942.42</v>
      </c>
      <c r="P353" s="78">
        <v>106.8</v>
      </c>
      <c r="Q353" s="78">
        <v>0</v>
      </c>
      <c r="R353" s="78">
        <v>1814.4705045600001</v>
      </c>
      <c r="S353" s="79">
        <v>6.1999999999999998E-3</v>
      </c>
      <c r="T353" s="79">
        <v>6.9999999999999999E-4</v>
      </c>
      <c r="U353" s="79">
        <v>1E-4</v>
      </c>
    </row>
    <row r="354" spans="2:21">
      <c r="B354" t="s">
        <v>1321</v>
      </c>
      <c r="C354" t="s">
        <v>1322</v>
      </c>
      <c r="D354" t="s">
        <v>103</v>
      </c>
      <c r="E354" t="s">
        <v>126</v>
      </c>
      <c r="F354" t="s">
        <v>795</v>
      </c>
      <c r="G354" t="s">
        <v>538</v>
      </c>
      <c r="H354" t="s">
        <v>210</v>
      </c>
      <c r="I354" t="s">
        <v>211</v>
      </c>
      <c r="J354" t="s">
        <v>269</v>
      </c>
      <c r="K354" s="78">
        <v>5.72</v>
      </c>
      <c r="L354" t="s">
        <v>105</v>
      </c>
      <c r="M354" s="79">
        <v>2.7E-2</v>
      </c>
      <c r="N354" s="79">
        <v>2.3E-2</v>
      </c>
      <c r="O354" s="78">
        <v>3450613</v>
      </c>
      <c r="P354" s="78">
        <v>103.12</v>
      </c>
      <c r="Q354" s="78">
        <v>0</v>
      </c>
      <c r="R354" s="78">
        <v>3558.2721256</v>
      </c>
      <c r="S354" s="79">
        <v>8.3000000000000001E-3</v>
      </c>
      <c r="T354" s="79">
        <v>1.4E-3</v>
      </c>
      <c r="U354" s="79">
        <v>2.0000000000000001E-4</v>
      </c>
    </row>
    <row r="355" spans="2:21">
      <c r="B355" t="s">
        <v>1323</v>
      </c>
      <c r="C355" t="s">
        <v>1324</v>
      </c>
      <c r="D355" t="s">
        <v>103</v>
      </c>
      <c r="E355" t="s">
        <v>126</v>
      </c>
      <c r="F355" t="s">
        <v>795</v>
      </c>
      <c r="G355" t="s">
        <v>538</v>
      </c>
      <c r="H355" t="s">
        <v>210</v>
      </c>
      <c r="I355" t="s">
        <v>211</v>
      </c>
      <c r="J355" t="s">
        <v>269</v>
      </c>
      <c r="K355" s="78">
        <v>2.8</v>
      </c>
      <c r="L355" t="s">
        <v>105</v>
      </c>
      <c r="M355" s="79">
        <v>5.8999999999999997E-2</v>
      </c>
      <c r="N355" s="79">
        <v>1.7000000000000001E-2</v>
      </c>
      <c r="O355" s="78">
        <v>939390.2</v>
      </c>
      <c r="P355" s="78">
        <v>112.11</v>
      </c>
      <c r="Q355" s="78">
        <v>0</v>
      </c>
      <c r="R355" s="78">
        <v>1053.1503532199999</v>
      </c>
      <c r="S355" s="79">
        <v>1.1000000000000001E-3</v>
      </c>
      <c r="T355" s="79">
        <v>4.0000000000000002E-4</v>
      </c>
      <c r="U355" s="79">
        <v>1E-4</v>
      </c>
    </row>
    <row r="356" spans="2:21">
      <c r="B356" t="s">
        <v>1325</v>
      </c>
      <c r="C356" t="s">
        <v>1326</v>
      </c>
      <c r="D356" t="s">
        <v>103</v>
      </c>
      <c r="E356" t="s">
        <v>126</v>
      </c>
      <c r="F356" t="s">
        <v>1327</v>
      </c>
      <c r="G356" t="s">
        <v>130</v>
      </c>
      <c r="H356" t="s">
        <v>764</v>
      </c>
      <c r="I356" t="s">
        <v>153</v>
      </c>
      <c r="J356" t="s">
        <v>1328</v>
      </c>
      <c r="K356" s="78">
        <v>2.2000000000000002</v>
      </c>
      <c r="L356" t="s">
        <v>105</v>
      </c>
      <c r="M356" s="79">
        <v>2.75E-2</v>
      </c>
      <c r="N356" s="79">
        <v>1.17E-2</v>
      </c>
      <c r="O356" s="78">
        <v>1407906.39</v>
      </c>
      <c r="P356" s="78">
        <v>103.49</v>
      </c>
      <c r="Q356" s="78">
        <v>0</v>
      </c>
      <c r="R356" s="78">
        <v>1457.042323011</v>
      </c>
      <c r="S356" s="79">
        <v>2.8199999999999999E-2</v>
      </c>
      <c r="T356" s="79">
        <v>5.9999999999999995E-4</v>
      </c>
      <c r="U356" s="79">
        <v>1E-4</v>
      </c>
    </row>
    <row r="357" spans="2:21">
      <c r="B357" t="s">
        <v>1329</v>
      </c>
      <c r="C357" t="s">
        <v>1330</v>
      </c>
      <c r="D357" t="s">
        <v>103</v>
      </c>
      <c r="E357" t="s">
        <v>126</v>
      </c>
      <c r="F357" t="s">
        <v>805</v>
      </c>
      <c r="G357" t="s">
        <v>811</v>
      </c>
      <c r="H357" t="s">
        <v>210</v>
      </c>
      <c r="I357" t="s">
        <v>211</v>
      </c>
      <c r="J357" t="s">
        <v>269</v>
      </c>
      <c r="K357" s="78">
        <v>5.07</v>
      </c>
      <c r="L357" t="s">
        <v>105</v>
      </c>
      <c r="M357" s="79">
        <v>4.48E-2</v>
      </c>
      <c r="N357" s="79">
        <v>6.25E-2</v>
      </c>
      <c r="O357" s="78">
        <v>13787</v>
      </c>
      <c r="P357" s="78">
        <v>91.8</v>
      </c>
      <c r="Q357" s="78">
        <v>0</v>
      </c>
      <c r="R357" s="78">
        <v>12.656466</v>
      </c>
      <c r="S357" s="79">
        <v>0</v>
      </c>
      <c r="T357" s="79">
        <v>0</v>
      </c>
      <c r="U357" s="79">
        <v>0</v>
      </c>
    </row>
    <row r="358" spans="2:21">
      <c r="B358" t="s">
        <v>1331</v>
      </c>
      <c r="C358" t="s">
        <v>1332</v>
      </c>
      <c r="D358" t="s">
        <v>103</v>
      </c>
      <c r="E358" t="s">
        <v>126</v>
      </c>
      <c r="F358" t="s">
        <v>805</v>
      </c>
      <c r="G358" t="s">
        <v>806</v>
      </c>
      <c r="H358" t="s">
        <v>210</v>
      </c>
      <c r="I358" t="s">
        <v>211</v>
      </c>
      <c r="J358" t="s">
        <v>269</v>
      </c>
      <c r="K358" s="78">
        <v>1.96</v>
      </c>
      <c r="L358" t="s">
        <v>105</v>
      </c>
      <c r="M358" s="79">
        <v>2.8000000000000001E-2</v>
      </c>
      <c r="N358" s="79">
        <v>5.2400000000000002E-2</v>
      </c>
      <c r="O358" s="78">
        <v>9961861</v>
      </c>
      <c r="P358" s="78">
        <v>96.8</v>
      </c>
      <c r="Q358" s="78">
        <v>0</v>
      </c>
      <c r="R358" s="78">
        <v>9643.0814480000008</v>
      </c>
      <c r="S358" s="79">
        <v>1.41E-2</v>
      </c>
      <c r="T358" s="79">
        <v>3.8999999999999998E-3</v>
      </c>
      <c r="U358" s="79">
        <v>5.9999999999999995E-4</v>
      </c>
    </row>
    <row r="359" spans="2:21">
      <c r="B359" t="s">
        <v>1333</v>
      </c>
      <c r="C359" t="s">
        <v>1334</v>
      </c>
      <c r="D359" t="s">
        <v>103</v>
      </c>
      <c r="E359" t="s">
        <v>126</v>
      </c>
      <c r="F359" t="s">
        <v>805</v>
      </c>
      <c r="G359" t="s">
        <v>806</v>
      </c>
      <c r="H359" t="s">
        <v>210</v>
      </c>
      <c r="I359" t="s">
        <v>211</v>
      </c>
      <c r="J359" t="s">
        <v>269</v>
      </c>
      <c r="K359" s="78">
        <v>3.02</v>
      </c>
      <c r="L359" t="s">
        <v>105</v>
      </c>
      <c r="M359" s="79">
        <v>4.2999999999999997E-2</v>
      </c>
      <c r="N359" s="79">
        <v>6.3399999999999998E-2</v>
      </c>
      <c r="O359" s="78">
        <v>7846671</v>
      </c>
      <c r="P359" s="78">
        <v>95.85</v>
      </c>
      <c r="Q359" s="78">
        <v>0</v>
      </c>
      <c r="R359" s="78">
        <v>7521.0341534999998</v>
      </c>
      <c r="S359" s="79">
        <v>2.3999999999999998E-3</v>
      </c>
      <c r="T359" s="79">
        <v>3.0000000000000001E-3</v>
      </c>
      <c r="U359" s="79">
        <v>5.0000000000000001E-4</v>
      </c>
    </row>
    <row r="360" spans="2:21">
      <c r="B360" t="s">
        <v>1335</v>
      </c>
      <c r="C360" t="s">
        <v>1336</v>
      </c>
      <c r="D360" t="s">
        <v>103</v>
      </c>
      <c r="E360" t="s">
        <v>126</v>
      </c>
      <c r="F360" t="s">
        <v>1337</v>
      </c>
      <c r="G360" t="s">
        <v>467</v>
      </c>
      <c r="H360" t="s">
        <v>210</v>
      </c>
      <c r="I360" t="s">
        <v>211</v>
      </c>
      <c r="J360" t="s">
        <v>269</v>
      </c>
      <c r="K360" s="78">
        <v>3.08</v>
      </c>
      <c r="L360" t="s">
        <v>105</v>
      </c>
      <c r="M360" s="79">
        <v>5.5500000000000001E-2</v>
      </c>
      <c r="N360" s="79">
        <v>7.1199999999999999E-2</v>
      </c>
      <c r="O360" s="78">
        <v>2575746</v>
      </c>
      <c r="P360" s="78">
        <v>98.18</v>
      </c>
      <c r="Q360" s="78">
        <v>0</v>
      </c>
      <c r="R360" s="78">
        <v>2528.8674228</v>
      </c>
      <c r="S360" s="79">
        <v>4.7999999999999996E-3</v>
      </c>
      <c r="T360" s="79">
        <v>1E-3</v>
      </c>
      <c r="U360" s="79">
        <v>2.0000000000000001E-4</v>
      </c>
    </row>
    <row r="361" spans="2:21">
      <c r="B361" t="s">
        <v>1338</v>
      </c>
      <c r="C361" t="s">
        <v>1339</v>
      </c>
      <c r="D361" t="s">
        <v>103</v>
      </c>
      <c r="E361" t="s">
        <v>126</v>
      </c>
      <c r="F361" t="s">
        <v>1340</v>
      </c>
      <c r="G361" t="s">
        <v>582</v>
      </c>
      <c r="H361" t="s">
        <v>764</v>
      </c>
      <c r="I361" t="s">
        <v>153</v>
      </c>
      <c r="J361" t="s">
        <v>578</v>
      </c>
      <c r="K361" s="78">
        <v>2.09</v>
      </c>
      <c r="L361" t="s">
        <v>105</v>
      </c>
      <c r="M361" s="79">
        <v>3.5000000000000003E-2</v>
      </c>
      <c r="N361" s="79">
        <v>1.6500000000000001E-2</v>
      </c>
      <c r="O361" s="78">
        <v>1076621.58</v>
      </c>
      <c r="P361" s="78">
        <v>105.05</v>
      </c>
      <c r="Q361" s="78">
        <v>0</v>
      </c>
      <c r="R361" s="78">
        <v>1130.99096979</v>
      </c>
      <c r="S361" s="79">
        <v>1.7899999999999999E-2</v>
      </c>
      <c r="T361" s="79">
        <v>5.0000000000000001E-4</v>
      </c>
      <c r="U361" s="79">
        <v>1E-4</v>
      </c>
    </row>
    <row r="362" spans="2:21">
      <c r="B362" t="s">
        <v>1341</v>
      </c>
      <c r="C362" t="s">
        <v>1342</v>
      </c>
      <c r="D362" t="s">
        <v>103</v>
      </c>
      <c r="E362" t="s">
        <v>126</v>
      </c>
      <c r="F362" t="s">
        <v>1343</v>
      </c>
      <c r="G362" t="s">
        <v>467</v>
      </c>
      <c r="H362" t="s">
        <v>764</v>
      </c>
      <c r="I362" t="s">
        <v>153</v>
      </c>
      <c r="J362" t="s">
        <v>835</v>
      </c>
      <c r="K362" s="78">
        <v>2.67</v>
      </c>
      <c r="L362" t="s">
        <v>105</v>
      </c>
      <c r="M362" s="79">
        <v>3.85E-2</v>
      </c>
      <c r="N362" s="79">
        <v>8.3000000000000001E-3</v>
      </c>
      <c r="O362" s="78">
        <v>4689.95</v>
      </c>
      <c r="P362" s="78">
        <v>108.23</v>
      </c>
      <c r="Q362" s="78">
        <v>0</v>
      </c>
      <c r="R362" s="78">
        <v>5.0759328850000003</v>
      </c>
      <c r="S362" s="79">
        <v>0</v>
      </c>
      <c r="T362" s="79">
        <v>0</v>
      </c>
      <c r="U362" s="79">
        <v>0</v>
      </c>
    </row>
    <row r="363" spans="2:21">
      <c r="B363" t="s">
        <v>1344</v>
      </c>
      <c r="C363" t="s">
        <v>1345</v>
      </c>
      <c r="D363" t="s">
        <v>103</v>
      </c>
      <c r="E363" t="s">
        <v>126</v>
      </c>
      <c r="F363" t="s">
        <v>810</v>
      </c>
      <c r="G363" t="s">
        <v>811</v>
      </c>
      <c r="H363" t="s">
        <v>210</v>
      </c>
      <c r="I363" t="s">
        <v>211</v>
      </c>
      <c r="J363" t="s">
        <v>269</v>
      </c>
      <c r="K363" s="78">
        <v>2.69</v>
      </c>
      <c r="L363" t="s">
        <v>105</v>
      </c>
      <c r="M363" s="79">
        <v>4.1000000000000002E-2</v>
      </c>
      <c r="N363" s="79">
        <v>1.06E-2</v>
      </c>
      <c r="O363" s="78">
        <v>1193459.3</v>
      </c>
      <c r="P363" s="78">
        <v>108.71</v>
      </c>
      <c r="Q363" s="78">
        <v>0</v>
      </c>
      <c r="R363" s="78">
        <v>1297.40960503</v>
      </c>
      <c r="S363" s="79">
        <v>2E-3</v>
      </c>
      <c r="T363" s="79">
        <v>5.0000000000000001E-4</v>
      </c>
      <c r="U363" s="79">
        <v>1E-4</v>
      </c>
    </row>
    <row r="364" spans="2:21">
      <c r="B364" t="s">
        <v>1346</v>
      </c>
      <c r="C364" t="s">
        <v>1347</v>
      </c>
      <c r="D364" t="s">
        <v>103</v>
      </c>
      <c r="E364" t="s">
        <v>126</v>
      </c>
      <c r="F364" t="s">
        <v>810</v>
      </c>
      <c r="G364" t="s">
        <v>811</v>
      </c>
      <c r="H364" t="s">
        <v>210</v>
      </c>
      <c r="I364" t="s">
        <v>211</v>
      </c>
      <c r="J364" t="s">
        <v>269</v>
      </c>
      <c r="K364" s="78">
        <v>4.21</v>
      </c>
      <c r="L364" t="s">
        <v>105</v>
      </c>
      <c r="M364" s="79">
        <v>3.3500000000000002E-2</v>
      </c>
      <c r="N364" s="79">
        <v>1.44E-2</v>
      </c>
      <c r="O364" s="78">
        <v>3144726</v>
      </c>
      <c r="P364" s="78">
        <v>108.97</v>
      </c>
      <c r="Q364" s="78">
        <v>0</v>
      </c>
      <c r="R364" s="78">
        <v>3426.8079222000001</v>
      </c>
      <c r="S364" s="79">
        <v>5.7000000000000002E-3</v>
      </c>
      <c r="T364" s="79">
        <v>1.4E-3</v>
      </c>
      <c r="U364" s="79">
        <v>2.0000000000000001E-4</v>
      </c>
    </row>
    <row r="365" spans="2:21">
      <c r="B365" t="s">
        <v>1348</v>
      </c>
      <c r="C365" t="s">
        <v>1349</v>
      </c>
      <c r="D365" t="s">
        <v>103</v>
      </c>
      <c r="E365" t="s">
        <v>126</v>
      </c>
      <c r="F365" t="s">
        <v>810</v>
      </c>
      <c r="G365" t="s">
        <v>811</v>
      </c>
      <c r="H365" t="s">
        <v>210</v>
      </c>
      <c r="I365" t="s">
        <v>211</v>
      </c>
      <c r="J365" t="s">
        <v>686</v>
      </c>
      <c r="K365" s="78">
        <v>5.81</v>
      </c>
      <c r="L365" t="s">
        <v>105</v>
      </c>
      <c r="M365" s="79">
        <v>2.1999999999999999E-2</v>
      </c>
      <c r="N365" s="79">
        <v>2.3199999999999998E-2</v>
      </c>
      <c r="O365" s="78">
        <v>166000</v>
      </c>
      <c r="P365" s="78">
        <v>99.46</v>
      </c>
      <c r="Q365" s="78">
        <v>0</v>
      </c>
      <c r="R365" s="78">
        <v>165.1036</v>
      </c>
      <c r="S365" s="79">
        <v>2.0000000000000001E-4</v>
      </c>
      <c r="T365" s="79">
        <v>1E-4</v>
      </c>
      <c r="U365" s="79">
        <v>0</v>
      </c>
    </row>
    <row r="366" spans="2:21">
      <c r="B366" t="s">
        <v>1350</v>
      </c>
      <c r="C366" t="s">
        <v>1351</v>
      </c>
      <c r="D366" t="s">
        <v>103</v>
      </c>
      <c r="E366" t="s">
        <v>126</v>
      </c>
      <c r="F366" t="s">
        <v>647</v>
      </c>
      <c r="G366" t="s">
        <v>400</v>
      </c>
      <c r="H366" t="s">
        <v>210</v>
      </c>
      <c r="I366" t="s">
        <v>211</v>
      </c>
      <c r="J366" t="s">
        <v>840</v>
      </c>
      <c r="K366" s="78">
        <v>0.67</v>
      </c>
      <c r="L366" t="s">
        <v>105</v>
      </c>
      <c r="M366" s="79">
        <v>1.5699999999999999E-2</v>
      </c>
      <c r="N366" s="79">
        <v>7.6E-3</v>
      </c>
      <c r="O366" s="78">
        <v>419453.92</v>
      </c>
      <c r="P366" s="78">
        <v>100.67</v>
      </c>
      <c r="Q366" s="78">
        <v>0</v>
      </c>
      <c r="R366" s="78">
        <v>422.26426126400003</v>
      </c>
      <c r="S366" s="79">
        <v>1.26E-2</v>
      </c>
      <c r="T366" s="79">
        <v>2.0000000000000001E-4</v>
      </c>
      <c r="U366" s="79">
        <v>0</v>
      </c>
    </row>
    <row r="367" spans="2:21">
      <c r="B367" t="s">
        <v>1352</v>
      </c>
      <c r="C367" t="s">
        <v>1353</v>
      </c>
      <c r="D367" t="s">
        <v>103</v>
      </c>
      <c r="E367" t="s">
        <v>126</v>
      </c>
      <c r="F367" t="s">
        <v>1354</v>
      </c>
      <c r="G367" t="s">
        <v>467</v>
      </c>
      <c r="H367" t="s">
        <v>764</v>
      </c>
      <c r="I367" t="s">
        <v>153</v>
      </c>
      <c r="J367" t="s">
        <v>269</v>
      </c>
      <c r="K367" s="78">
        <v>5.73</v>
      </c>
      <c r="L367" t="s">
        <v>105</v>
      </c>
      <c r="M367" s="79">
        <v>2.8000000000000001E-2</v>
      </c>
      <c r="N367" s="79">
        <v>2.01E-2</v>
      </c>
      <c r="O367" s="78">
        <v>8473</v>
      </c>
      <c r="P367" s="78">
        <v>104.6</v>
      </c>
      <c r="Q367" s="78">
        <v>0</v>
      </c>
      <c r="R367" s="78">
        <v>8.8627579999999995</v>
      </c>
      <c r="S367" s="79">
        <v>0</v>
      </c>
      <c r="T367" s="79">
        <v>0</v>
      </c>
      <c r="U367" s="79">
        <v>0</v>
      </c>
    </row>
    <row r="368" spans="2:21">
      <c r="B368" t="s">
        <v>1355</v>
      </c>
      <c r="C368" t="s">
        <v>1356</v>
      </c>
      <c r="D368" t="s">
        <v>103</v>
      </c>
      <c r="E368" t="s">
        <v>126</v>
      </c>
      <c r="F368" t="s">
        <v>827</v>
      </c>
      <c r="G368" t="s">
        <v>467</v>
      </c>
      <c r="H368" t="s">
        <v>210</v>
      </c>
      <c r="I368" t="s">
        <v>211</v>
      </c>
      <c r="J368" t="s">
        <v>648</v>
      </c>
      <c r="K368" s="78">
        <v>2.1</v>
      </c>
      <c r="L368" t="s">
        <v>105</v>
      </c>
      <c r="M368" s="79">
        <v>3.7100000000000001E-2</v>
      </c>
      <c r="N368" s="79">
        <v>1.89E-2</v>
      </c>
      <c r="O368" s="78">
        <v>345974.6</v>
      </c>
      <c r="P368" s="78">
        <v>104.15</v>
      </c>
      <c r="Q368" s="78">
        <v>0</v>
      </c>
      <c r="R368" s="78">
        <v>360.33254590000001</v>
      </c>
      <c r="S368" s="79">
        <v>4.7999999999999996E-3</v>
      </c>
      <c r="T368" s="79">
        <v>1E-4</v>
      </c>
      <c r="U368" s="79">
        <v>0</v>
      </c>
    </row>
    <row r="369" spans="2:21">
      <c r="B369" t="s">
        <v>1357</v>
      </c>
      <c r="C369" t="s">
        <v>1358</v>
      </c>
      <c r="D369" t="s">
        <v>103</v>
      </c>
      <c r="E369" t="s">
        <v>126</v>
      </c>
      <c r="F369" t="s">
        <v>831</v>
      </c>
      <c r="G369" t="s">
        <v>467</v>
      </c>
      <c r="H369" t="s">
        <v>764</v>
      </c>
      <c r="I369" t="s">
        <v>153</v>
      </c>
      <c r="J369" t="s">
        <v>269</v>
      </c>
      <c r="K369" s="78">
        <v>3.23</v>
      </c>
      <c r="L369" t="s">
        <v>105</v>
      </c>
      <c r="M369" s="79">
        <v>7.0499999999999993E-2</v>
      </c>
      <c r="N369" s="79">
        <v>2.07E-2</v>
      </c>
      <c r="O369" s="78">
        <v>10494.09</v>
      </c>
      <c r="P369" s="78">
        <v>116.61</v>
      </c>
      <c r="Q369" s="78">
        <v>0</v>
      </c>
      <c r="R369" s="78">
        <v>12.237158349</v>
      </c>
      <c r="S369" s="79">
        <v>0</v>
      </c>
      <c r="T369" s="79">
        <v>0</v>
      </c>
      <c r="U369" s="79">
        <v>0</v>
      </c>
    </row>
    <row r="370" spans="2:21">
      <c r="B370" t="s">
        <v>1359</v>
      </c>
      <c r="C370" t="s">
        <v>1360</v>
      </c>
      <c r="D370" t="s">
        <v>103</v>
      </c>
      <c r="E370" t="s">
        <v>126</v>
      </c>
      <c r="F370" t="s">
        <v>831</v>
      </c>
      <c r="G370" t="s">
        <v>467</v>
      </c>
      <c r="H370" t="s">
        <v>764</v>
      </c>
      <c r="I370" t="s">
        <v>153</v>
      </c>
      <c r="J370" t="s">
        <v>269</v>
      </c>
      <c r="K370" s="78">
        <v>6.25</v>
      </c>
      <c r="L370" t="s">
        <v>105</v>
      </c>
      <c r="M370" s="79">
        <v>3.95E-2</v>
      </c>
      <c r="N370" s="79">
        <v>3.1600000000000003E-2</v>
      </c>
      <c r="O370" s="78">
        <v>2847476.62</v>
      </c>
      <c r="P370" s="78">
        <v>105.1</v>
      </c>
      <c r="Q370" s="78">
        <v>0</v>
      </c>
      <c r="R370" s="78">
        <v>2992.69792762</v>
      </c>
      <c r="S370" s="79">
        <v>1.6000000000000001E-3</v>
      </c>
      <c r="T370" s="79">
        <v>1.1999999999999999E-3</v>
      </c>
      <c r="U370" s="79">
        <v>2.0000000000000001E-4</v>
      </c>
    </row>
    <row r="371" spans="2:21">
      <c r="B371" t="s">
        <v>1361</v>
      </c>
      <c r="C371" t="s">
        <v>1362</v>
      </c>
      <c r="D371" t="s">
        <v>103</v>
      </c>
      <c r="E371" t="s">
        <v>126</v>
      </c>
      <c r="F371" t="s">
        <v>1363</v>
      </c>
      <c r="G371" t="s">
        <v>467</v>
      </c>
      <c r="H371" t="s">
        <v>210</v>
      </c>
      <c r="I371" t="s">
        <v>211</v>
      </c>
      <c r="J371" t="s">
        <v>269</v>
      </c>
      <c r="K371" s="78">
        <v>1.85</v>
      </c>
      <c r="L371" t="s">
        <v>105</v>
      </c>
      <c r="M371" s="79">
        <v>4.9500000000000002E-2</v>
      </c>
      <c r="N371" s="79">
        <v>0.05</v>
      </c>
      <c r="O371" s="78">
        <v>877646</v>
      </c>
      <c r="P371" s="78">
        <v>101.21</v>
      </c>
      <c r="Q371" s="78">
        <v>0</v>
      </c>
      <c r="R371" s="78">
        <v>888.26551659999996</v>
      </c>
      <c r="S371" s="79">
        <v>2.3999999999999998E-3</v>
      </c>
      <c r="T371" s="79">
        <v>4.0000000000000002E-4</v>
      </c>
      <c r="U371" s="79">
        <v>1E-4</v>
      </c>
    </row>
    <row r="372" spans="2:21">
      <c r="B372" t="s">
        <v>1364</v>
      </c>
      <c r="C372" t="s">
        <v>1365</v>
      </c>
      <c r="D372" t="s">
        <v>103</v>
      </c>
      <c r="E372" t="s">
        <v>126</v>
      </c>
      <c r="F372" t="s">
        <v>834</v>
      </c>
      <c r="G372" t="s">
        <v>135</v>
      </c>
      <c r="H372" t="s">
        <v>210</v>
      </c>
      <c r="I372" t="s">
        <v>211</v>
      </c>
      <c r="J372" t="s">
        <v>269</v>
      </c>
      <c r="K372" s="78">
        <v>3.79</v>
      </c>
      <c r="L372" t="s">
        <v>105</v>
      </c>
      <c r="M372" s="79">
        <v>3.5499999999999997E-2</v>
      </c>
      <c r="N372" s="79">
        <v>4.9000000000000002E-2</v>
      </c>
      <c r="O372" s="78">
        <v>4721583</v>
      </c>
      <c r="P372" s="78">
        <v>96.92</v>
      </c>
      <c r="Q372" s="78">
        <v>83.794210000000007</v>
      </c>
      <c r="R372" s="78">
        <v>4659.9524535999999</v>
      </c>
      <c r="S372" s="79">
        <v>6.6E-3</v>
      </c>
      <c r="T372" s="79">
        <v>1.9E-3</v>
      </c>
      <c r="U372" s="79">
        <v>2.9999999999999997E-4</v>
      </c>
    </row>
    <row r="373" spans="2:21">
      <c r="B373" t="s">
        <v>1366</v>
      </c>
      <c r="C373" t="s">
        <v>1367</v>
      </c>
      <c r="D373" t="s">
        <v>103</v>
      </c>
      <c r="E373" t="s">
        <v>126</v>
      </c>
      <c r="F373" t="s">
        <v>834</v>
      </c>
      <c r="G373" t="s">
        <v>135</v>
      </c>
      <c r="H373" t="s">
        <v>210</v>
      </c>
      <c r="I373" t="s">
        <v>211</v>
      </c>
      <c r="J373" t="s">
        <v>269</v>
      </c>
      <c r="K373" s="78">
        <v>5.12</v>
      </c>
      <c r="L373" t="s">
        <v>105</v>
      </c>
      <c r="M373" s="79">
        <v>2.5000000000000001E-2</v>
      </c>
      <c r="N373" s="79">
        <v>5.2699999999999997E-2</v>
      </c>
      <c r="O373" s="78">
        <v>4509862</v>
      </c>
      <c r="P373" s="78">
        <v>89.22</v>
      </c>
      <c r="Q373" s="78">
        <v>112.73295</v>
      </c>
      <c r="R373" s="78">
        <v>4136.4318264000003</v>
      </c>
      <c r="S373" s="79">
        <v>7.4000000000000003E-3</v>
      </c>
      <c r="T373" s="79">
        <v>1.6999999999999999E-3</v>
      </c>
      <c r="U373" s="79">
        <v>2.9999999999999997E-4</v>
      </c>
    </row>
    <row r="374" spans="2:21">
      <c r="B374" t="s">
        <v>1368</v>
      </c>
      <c r="C374" t="s">
        <v>1369</v>
      </c>
      <c r="D374" t="s">
        <v>103</v>
      </c>
      <c r="E374" t="s">
        <v>126</v>
      </c>
      <c r="F374" t="s">
        <v>834</v>
      </c>
      <c r="G374" t="s">
        <v>135</v>
      </c>
      <c r="H374" t="s">
        <v>210</v>
      </c>
      <c r="I374" t="s">
        <v>211</v>
      </c>
      <c r="J374" t="s">
        <v>789</v>
      </c>
      <c r="K374" s="78">
        <v>2.96</v>
      </c>
      <c r="L374" t="s">
        <v>105</v>
      </c>
      <c r="M374" s="79">
        <v>4.1399999999999999E-2</v>
      </c>
      <c r="N374" s="79">
        <v>3.0499999999999999E-2</v>
      </c>
      <c r="O374" s="78">
        <v>962298.91</v>
      </c>
      <c r="P374" s="78">
        <v>103.21</v>
      </c>
      <c r="Q374" s="78">
        <v>19.917950000000001</v>
      </c>
      <c r="R374" s="78">
        <v>1013.106655011</v>
      </c>
      <c r="S374" s="79">
        <v>1.5E-3</v>
      </c>
      <c r="T374" s="79">
        <v>4.0000000000000002E-4</v>
      </c>
      <c r="U374" s="79">
        <v>1E-4</v>
      </c>
    </row>
    <row r="375" spans="2:21">
      <c r="B375" t="s">
        <v>1370</v>
      </c>
      <c r="C375" t="s">
        <v>1371</v>
      </c>
      <c r="D375" t="s">
        <v>103</v>
      </c>
      <c r="E375" t="s">
        <v>126</v>
      </c>
      <c r="F375" t="s">
        <v>1246</v>
      </c>
      <c r="G375" t="s">
        <v>467</v>
      </c>
      <c r="H375" t="s">
        <v>210</v>
      </c>
      <c r="I375" t="s">
        <v>211</v>
      </c>
      <c r="J375" t="s">
        <v>269</v>
      </c>
      <c r="K375" s="78">
        <v>3.5</v>
      </c>
      <c r="L375" t="s">
        <v>105</v>
      </c>
      <c r="M375" s="79">
        <v>5.1499999999999997E-2</v>
      </c>
      <c r="N375" s="79">
        <v>8.5000000000000006E-2</v>
      </c>
      <c r="O375" s="78">
        <v>9765.57</v>
      </c>
      <c r="P375" s="78">
        <v>90.66</v>
      </c>
      <c r="Q375" s="78">
        <v>0</v>
      </c>
      <c r="R375" s="78">
        <v>8.8534657620000008</v>
      </c>
      <c r="S375" s="79">
        <v>0</v>
      </c>
      <c r="T375" s="79">
        <v>0</v>
      </c>
      <c r="U375" s="79">
        <v>0</v>
      </c>
    </row>
    <row r="376" spans="2:21">
      <c r="B376" t="s">
        <v>1372</v>
      </c>
      <c r="C376" t="s">
        <v>1373</v>
      </c>
      <c r="D376" t="s">
        <v>103</v>
      </c>
      <c r="E376" t="s">
        <v>126</v>
      </c>
      <c r="F376" t="s">
        <v>1246</v>
      </c>
      <c r="G376" t="s">
        <v>467</v>
      </c>
      <c r="H376" t="s">
        <v>210</v>
      </c>
      <c r="I376" t="s">
        <v>211</v>
      </c>
      <c r="J376" t="s">
        <v>835</v>
      </c>
      <c r="K376" s="78">
        <v>2.2200000000000002</v>
      </c>
      <c r="L376" t="s">
        <v>105</v>
      </c>
      <c r="M376" s="79">
        <v>6.9000000000000006E-2</v>
      </c>
      <c r="N376" s="79">
        <v>6.7599999999999993E-2</v>
      </c>
      <c r="O376" s="78">
        <v>734309.9</v>
      </c>
      <c r="P376" s="78">
        <v>101.11</v>
      </c>
      <c r="Q376" s="78">
        <v>0</v>
      </c>
      <c r="R376" s="78">
        <v>742.46073989000001</v>
      </c>
      <c r="S376" s="79">
        <v>2.0999999999999999E-3</v>
      </c>
      <c r="T376" s="79">
        <v>2.9999999999999997E-4</v>
      </c>
      <c r="U376" s="79">
        <v>0</v>
      </c>
    </row>
    <row r="377" spans="2:21">
      <c r="B377" t="s">
        <v>1374</v>
      </c>
      <c r="C377" t="s">
        <v>1375</v>
      </c>
      <c r="D377" t="s">
        <v>103</v>
      </c>
      <c r="E377" t="s">
        <v>126</v>
      </c>
      <c r="F377" t="s">
        <v>1376</v>
      </c>
      <c r="G377" t="s">
        <v>131</v>
      </c>
      <c r="H377" t="s">
        <v>210</v>
      </c>
      <c r="I377" t="s">
        <v>211</v>
      </c>
      <c r="J377" t="s">
        <v>269</v>
      </c>
      <c r="K377" s="78">
        <v>1.1200000000000001</v>
      </c>
      <c r="L377" t="s">
        <v>105</v>
      </c>
      <c r="M377" s="79">
        <v>1.4999999999999999E-2</v>
      </c>
      <c r="N377" s="79">
        <v>1.23E-2</v>
      </c>
      <c r="O377" s="78">
        <v>8159</v>
      </c>
      <c r="P377" s="78">
        <v>100.3</v>
      </c>
      <c r="Q377" s="78">
        <v>2.9489999999999999E-2</v>
      </c>
      <c r="R377" s="78">
        <v>8.2129670000000008</v>
      </c>
      <c r="S377" s="79">
        <v>0</v>
      </c>
      <c r="T377" s="79">
        <v>0</v>
      </c>
      <c r="U377" s="79">
        <v>0</v>
      </c>
    </row>
    <row r="378" spans="2:21">
      <c r="B378" t="s">
        <v>1377</v>
      </c>
      <c r="C378" t="s">
        <v>1378</v>
      </c>
      <c r="D378" t="s">
        <v>103</v>
      </c>
      <c r="E378" t="s">
        <v>126</v>
      </c>
      <c r="F378" t="s">
        <v>1379</v>
      </c>
      <c r="G378" t="s">
        <v>467</v>
      </c>
      <c r="H378" t="s">
        <v>210</v>
      </c>
      <c r="I378" t="s">
        <v>211</v>
      </c>
      <c r="J378" t="s">
        <v>269</v>
      </c>
      <c r="K378" s="78">
        <v>3.42</v>
      </c>
      <c r="L378" t="s">
        <v>105</v>
      </c>
      <c r="M378" s="79">
        <v>5.0999999999999997E-2</v>
      </c>
      <c r="N378" s="79">
        <v>7.4899999999999994E-2</v>
      </c>
      <c r="O378" s="78">
        <v>8581.34</v>
      </c>
      <c r="P378" s="78">
        <v>93.86</v>
      </c>
      <c r="Q378" s="78">
        <v>0</v>
      </c>
      <c r="R378" s="78">
        <v>8.0544457240000007</v>
      </c>
      <c r="S378" s="79">
        <v>0</v>
      </c>
      <c r="T378" s="79">
        <v>0</v>
      </c>
      <c r="U378" s="79">
        <v>0</v>
      </c>
    </row>
    <row r="379" spans="2:21">
      <c r="B379" t="s">
        <v>1380</v>
      </c>
      <c r="C379" t="s">
        <v>1381</v>
      </c>
      <c r="D379" t="s">
        <v>103</v>
      </c>
      <c r="E379" t="s">
        <v>126</v>
      </c>
      <c r="F379" t="s">
        <v>846</v>
      </c>
      <c r="G379" t="s">
        <v>467</v>
      </c>
      <c r="H379" t="s">
        <v>210</v>
      </c>
      <c r="I379" t="s">
        <v>211</v>
      </c>
      <c r="J379" t="s">
        <v>269</v>
      </c>
      <c r="K379" s="78">
        <v>3.04</v>
      </c>
      <c r="L379" t="s">
        <v>105</v>
      </c>
      <c r="M379" s="79">
        <v>6.2300000000000001E-2</v>
      </c>
      <c r="N379" s="79">
        <v>1.84E-2</v>
      </c>
      <c r="O379" s="78">
        <v>363543.54</v>
      </c>
      <c r="P379" s="78">
        <v>115.36</v>
      </c>
      <c r="Q379" s="78">
        <v>0</v>
      </c>
      <c r="R379" s="78">
        <v>419.38382774399997</v>
      </c>
      <c r="S379" s="79">
        <v>6.9999999999999999E-4</v>
      </c>
      <c r="T379" s="79">
        <v>2.0000000000000001E-4</v>
      </c>
      <c r="U379" s="79">
        <v>0</v>
      </c>
    </row>
    <row r="380" spans="2:21">
      <c r="B380" t="s">
        <v>1382</v>
      </c>
      <c r="C380" t="s">
        <v>1383</v>
      </c>
      <c r="D380" t="s">
        <v>103</v>
      </c>
      <c r="E380" t="s">
        <v>126</v>
      </c>
      <c r="F380" t="s">
        <v>1384</v>
      </c>
      <c r="G380" t="s">
        <v>582</v>
      </c>
      <c r="H380" t="s">
        <v>764</v>
      </c>
      <c r="I380" t="s">
        <v>153</v>
      </c>
      <c r="J380" t="s">
        <v>1385</v>
      </c>
      <c r="K380" s="78">
        <v>1.99</v>
      </c>
      <c r="L380" t="s">
        <v>105</v>
      </c>
      <c r="M380" s="79">
        <v>2.2499999999999999E-2</v>
      </c>
      <c r="N380" s="79">
        <v>1.37E-2</v>
      </c>
      <c r="O380" s="78">
        <v>2115358.38</v>
      </c>
      <c r="P380" s="78">
        <v>102.8</v>
      </c>
      <c r="Q380" s="78">
        <v>0</v>
      </c>
      <c r="R380" s="78">
        <v>2174.5884146399999</v>
      </c>
      <c r="S380" s="79">
        <v>3.04E-2</v>
      </c>
      <c r="T380" s="79">
        <v>8.9999999999999998E-4</v>
      </c>
      <c r="U380" s="79">
        <v>1E-4</v>
      </c>
    </row>
    <row r="381" spans="2:21">
      <c r="B381" t="s">
        <v>1386</v>
      </c>
      <c r="C381" t="s">
        <v>1387</v>
      </c>
      <c r="D381" t="s">
        <v>103</v>
      </c>
      <c r="E381" t="s">
        <v>126</v>
      </c>
      <c r="F381" t="s">
        <v>1388</v>
      </c>
      <c r="G381" t="s">
        <v>538</v>
      </c>
      <c r="H381" t="s">
        <v>879</v>
      </c>
      <c r="I381" t="s">
        <v>211</v>
      </c>
      <c r="J381" t="s">
        <v>269</v>
      </c>
      <c r="K381" s="78">
        <v>5.46</v>
      </c>
      <c r="L381" t="s">
        <v>105</v>
      </c>
      <c r="M381" s="79">
        <v>4.4499999999999998E-2</v>
      </c>
      <c r="N381" s="79">
        <v>2.0500000000000001E-2</v>
      </c>
      <c r="O381" s="78">
        <v>2654673.29</v>
      </c>
      <c r="P381" s="78">
        <v>113.46</v>
      </c>
      <c r="Q381" s="78">
        <v>0</v>
      </c>
      <c r="R381" s="78">
        <v>3011.9923148339999</v>
      </c>
      <c r="S381" s="79">
        <v>9.2999999999999992E-3</v>
      </c>
      <c r="T381" s="79">
        <v>1.1999999999999999E-3</v>
      </c>
      <c r="U381" s="79">
        <v>2.0000000000000001E-4</v>
      </c>
    </row>
    <row r="382" spans="2:21">
      <c r="B382" t="s">
        <v>1389</v>
      </c>
      <c r="C382" t="s">
        <v>1390</v>
      </c>
      <c r="D382" t="s">
        <v>103</v>
      </c>
      <c r="E382" t="s">
        <v>126</v>
      </c>
      <c r="F382" t="s">
        <v>1391</v>
      </c>
      <c r="G382" t="s">
        <v>467</v>
      </c>
      <c r="H382" t="s">
        <v>854</v>
      </c>
      <c r="I382" t="s">
        <v>153</v>
      </c>
      <c r="J382" t="s">
        <v>269</v>
      </c>
      <c r="K382" s="78">
        <v>2.12</v>
      </c>
      <c r="L382" t="s">
        <v>105</v>
      </c>
      <c r="M382" s="79">
        <v>6.8500000000000005E-2</v>
      </c>
      <c r="N382" s="79">
        <v>0.16089999999999999</v>
      </c>
      <c r="O382" s="78">
        <v>10094.799999999999</v>
      </c>
      <c r="P382" s="78">
        <v>84.2</v>
      </c>
      <c r="Q382" s="78">
        <v>0</v>
      </c>
      <c r="R382" s="78">
        <v>8.4998216000000006</v>
      </c>
      <c r="S382" s="79">
        <v>0</v>
      </c>
      <c r="T382" s="79">
        <v>0</v>
      </c>
      <c r="U382" s="79">
        <v>0</v>
      </c>
    </row>
    <row r="383" spans="2:21">
      <c r="B383" t="s">
        <v>1392</v>
      </c>
      <c r="C383" t="s">
        <v>1393</v>
      </c>
      <c r="D383" t="s">
        <v>126</v>
      </c>
      <c r="E383" s="16"/>
      <c r="F383" t="s">
        <v>1391</v>
      </c>
      <c r="G383" t="s">
        <v>467</v>
      </c>
      <c r="H383" t="s">
        <v>854</v>
      </c>
      <c r="I383" t="s">
        <v>153</v>
      </c>
      <c r="J383" t="s">
        <v>269</v>
      </c>
      <c r="K383" s="78">
        <v>3.59</v>
      </c>
      <c r="L383" t="s">
        <v>105</v>
      </c>
      <c r="M383" s="79">
        <v>3.95E-2</v>
      </c>
      <c r="N383" s="79">
        <v>6.8000000000000005E-2</v>
      </c>
      <c r="O383" s="78">
        <v>6011264.1799999997</v>
      </c>
      <c r="P383" s="78">
        <v>92</v>
      </c>
      <c r="Q383" s="78">
        <v>0</v>
      </c>
      <c r="R383" s="78">
        <v>5530.3630456000001</v>
      </c>
      <c r="S383" s="79">
        <v>1.01E-2</v>
      </c>
      <c r="T383" s="79">
        <v>2.2000000000000001E-3</v>
      </c>
      <c r="U383" s="79">
        <v>4.0000000000000002E-4</v>
      </c>
    </row>
    <row r="384" spans="2:21">
      <c r="B384" t="s">
        <v>1394</v>
      </c>
      <c r="C384" t="s">
        <v>1395</v>
      </c>
      <c r="D384" t="s">
        <v>103</v>
      </c>
      <c r="E384" t="s">
        <v>126</v>
      </c>
      <c r="F384" t="s">
        <v>1391</v>
      </c>
      <c r="G384" t="s">
        <v>467</v>
      </c>
      <c r="H384" t="s">
        <v>854</v>
      </c>
      <c r="I384" t="s">
        <v>153</v>
      </c>
      <c r="J384" t="s">
        <v>269</v>
      </c>
      <c r="K384" s="78">
        <v>4.0999999999999996</v>
      </c>
      <c r="L384" t="s">
        <v>105</v>
      </c>
      <c r="M384" s="79">
        <v>0.03</v>
      </c>
      <c r="N384" s="79">
        <v>4.6600000000000003E-2</v>
      </c>
      <c r="O384" s="78">
        <v>9276759</v>
      </c>
      <c r="P384" s="78">
        <v>94.88</v>
      </c>
      <c r="Q384" s="78">
        <v>0</v>
      </c>
      <c r="R384" s="78">
        <v>8801.7889391999997</v>
      </c>
      <c r="S384" s="79">
        <v>1.1299999999999999E-2</v>
      </c>
      <c r="T384" s="79">
        <v>3.5000000000000001E-3</v>
      </c>
      <c r="U384" s="79">
        <v>5.9999999999999995E-4</v>
      </c>
    </row>
    <row r="385" spans="2:21">
      <c r="B385" t="s">
        <v>1396</v>
      </c>
      <c r="C385" t="s">
        <v>1397</v>
      </c>
      <c r="D385" t="s">
        <v>103</v>
      </c>
      <c r="E385" t="s">
        <v>126</v>
      </c>
      <c r="F385" t="s">
        <v>1391</v>
      </c>
      <c r="G385" t="s">
        <v>467</v>
      </c>
      <c r="H385" t="s">
        <v>854</v>
      </c>
      <c r="I385" t="s">
        <v>153</v>
      </c>
      <c r="J385" t="s">
        <v>269</v>
      </c>
      <c r="K385" s="78">
        <v>3.36</v>
      </c>
      <c r="L385" t="s">
        <v>105</v>
      </c>
      <c r="M385" s="79">
        <v>6.0999999999999999E-2</v>
      </c>
      <c r="N385" s="79">
        <v>0.20619999999999999</v>
      </c>
      <c r="O385" s="78">
        <v>13564</v>
      </c>
      <c r="P385" s="78">
        <v>64.069999999999993</v>
      </c>
      <c r="Q385" s="78">
        <v>0</v>
      </c>
      <c r="R385" s="78">
        <v>8.6904547999999995</v>
      </c>
      <c r="S385" s="79">
        <v>0</v>
      </c>
      <c r="T385" s="79">
        <v>0</v>
      </c>
      <c r="U385" s="79">
        <v>0</v>
      </c>
    </row>
    <row r="386" spans="2:21">
      <c r="B386" t="s">
        <v>1398</v>
      </c>
      <c r="C386" t="s">
        <v>1399</v>
      </c>
      <c r="D386" t="s">
        <v>103</v>
      </c>
      <c r="E386" t="s">
        <v>126</v>
      </c>
      <c r="F386" t="s">
        <v>1400</v>
      </c>
      <c r="G386" t="s">
        <v>130</v>
      </c>
      <c r="H386" t="s">
        <v>879</v>
      </c>
      <c r="I386" t="s">
        <v>211</v>
      </c>
      <c r="J386" t="s">
        <v>585</v>
      </c>
      <c r="K386" s="78">
        <v>4.08</v>
      </c>
      <c r="L386" t="s">
        <v>105</v>
      </c>
      <c r="M386" s="79">
        <v>3.2500000000000001E-2</v>
      </c>
      <c r="N386" s="79">
        <v>2.76E-2</v>
      </c>
      <c r="O386" s="78">
        <v>4263495</v>
      </c>
      <c r="P386" s="78">
        <v>102.07</v>
      </c>
      <c r="Q386" s="78">
        <v>0</v>
      </c>
      <c r="R386" s="78">
        <v>4351.7493464999998</v>
      </c>
      <c r="S386" s="79">
        <v>3.4200000000000001E-2</v>
      </c>
      <c r="T386" s="79">
        <v>1.6999999999999999E-3</v>
      </c>
      <c r="U386" s="79">
        <v>2.9999999999999997E-4</v>
      </c>
    </row>
    <row r="387" spans="2:21">
      <c r="B387" t="s">
        <v>1401</v>
      </c>
      <c r="C387" t="s">
        <v>1402</v>
      </c>
      <c r="D387" t="s">
        <v>103</v>
      </c>
      <c r="E387" t="s">
        <v>126</v>
      </c>
      <c r="F387" t="s">
        <v>1299</v>
      </c>
      <c r="G387" t="s">
        <v>467</v>
      </c>
      <c r="H387" t="s">
        <v>879</v>
      </c>
      <c r="I387" t="s">
        <v>211</v>
      </c>
      <c r="J387" t="s">
        <v>269</v>
      </c>
      <c r="K387" s="78">
        <v>1.74</v>
      </c>
      <c r="L387" t="s">
        <v>105</v>
      </c>
      <c r="M387" s="79">
        <v>5.8500000000000003E-2</v>
      </c>
      <c r="N387" s="79">
        <v>2.07E-2</v>
      </c>
      <c r="O387" s="78">
        <v>1101918</v>
      </c>
      <c r="P387" s="78">
        <v>109.17</v>
      </c>
      <c r="Q387" s="78">
        <v>0</v>
      </c>
      <c r="R387" s="78">
        <v>1202.9638806</v>
      </c>
      <c r="S387" s="79">
        <v>3.8999999999999998E-3</v>
      </c>
      <c r="T387" s="79">
        <v>5.0000000000000001E-4</v>
      </c>
      <c r="U387" s="79">
        <v>1E-4</v>
      </c>
    </row>
    <row r="388" spans="2:21">
      <c r="B388" t="s">
        <v>1403</v>
      </c>
      <c r="C388" t="s">
        <v>1404</v>
      </c>
      <c r="D388" t="s">
        <v>103</v>
      </c>
      <c r="E388" t="s">
        <v>126</v>
      </c>
      <c r="F388" t="s">
        <v>1405</v>
      </c>
      <c r="G388" t="s">
        <v>128</v>
      </c>
      <c r="H388" t="s">
        <v>854</v>
      </c>
      <c r="I388" t="s">
        <v>153</v>
      </c>
      <c r="J388" t="s">
        <v>1406</v>
      </c>
      <c r="K388" s="78">
        <v>3.81</v>
      </c>
      <c r="L388" t="s">
        <v>105</v>
      </c>
      <c r="M388" s="79">
        <v>4.2500000000000003E-2</v>
      </c>
      <c r="N388" s="79">
        <v>1.8200000000000001E-2</v>
      </c>
      <c r="O388" s="78">
        <v>1510004</v>
      </c>
      <c r="P388" s="78">
        <v>111</v>
      </c>
      <c r="Q388" s="78">
        <v>0</v>
      </c>
      <c r="R388" s="78">
        <v>1676.1044400000001</v>
      </c>
      <c r="S388" s="79">
        <v>1.2E-2</v>
      </c>
      <c r="T388" s="79">
        <v>6.9999999999999999E-4</v>
      </c>
      <c r="U388" s="79">
        <v>1E-4</v>
      </c>
    </row>
    <row r="389" spans="2:21">
      <c r="B389" t="s">
        <v>1407</v>
      </c>
      <c r="C389" t="s">
        <v>1408</v>
      </c>
      <c r="D389" t="s">
        <v>103</v>
      </c>
      <c r="E389" t="s">
        <v>126</v>
      </c>
      <c r="F389" t="s">
        <v>1405</v>
      </c>
      <c r="G389" t="s">
        <v>128</v>
      </c>
      <c r="H389" t="s">
        <v>854</v>
      </c>
      <c r="I389" t="s">
        <v>153</v>
      </c>
      <c r="J389" t="s">
        <v>269</v>
      </c>
      <c r="K389" s="78">
        <v>4.59</v>
      </c>
      <c r="L389" t="s">
        <v>105</v>
      </c>
      <c r="M389" s="79">
        <v>3.4500000000000003E-2</v>
      </c>
      <c r="N389" s="79">
        <v>1.84E-2</v>
      </c>
      <c r="O389" s="78">
        <v>5878</v>
      </c>
      <c r="P389" s="78">
        <v>108.77</v>
      </c>
      <c r="Q389" s="78">
        <v>0</v>
      </c>
      <c r="R389" s="78">
        <v>6.3935006000000003</v>
      </c>
      <c r="S389" s="79">
        <v>0</v>
      </c>
      <c r="T389" s="79">
        <v>0</v>
      </c>
      <c r="U389" s="79">
        <v>0</v>
      </c>
    </row>
    <row r="390" spans="2:21">
      <c r="B390" t="s">
        <v>1409</v>
      </c>
      <c r="C390" t="s">
        <v>1410</v>
      </c>
      <c r="D390" t="s">
        <v>103</v>
      </c>
      <c r="E390" t="s">
        <v>126</v>
      </c>
      <c r="F390" t="s">
        <v>1411</v>
      </c>
      <c r="G390" t="s">
        <v>467</v>
      </c>
      <c r="H390" t="s">
        <v>879</v>
      </c>
      <c r="I390" t="s">
        <v>211</v>
      </c>
      <c r="J390" t="s">
        <v>269</v>
      </c>
      <c r="K390" s="78">
        <v>3.64</v>
      </c>
      <c r="L390" t="s">
        <v>105</v>
      </c>
      <c r="M390" s="79">
        <v>5.3999999999999999E-2</v>
      </c>
      <c r="N390" s="79">
        <v>5.3900000000000003E-2</v>
      </c>
      <c r="O390" s="78">
        <v>6547348.7699999996</v>
      </c>
      <c r="P390" s="78">
        <v>103</v>
      </c>
      <c r="Q390" s="78">
        <v>176.76759000000001</v>
      </c>
      <c r="R390" s="78">
        <v>6920.5368231000002</v>
      </c>
      <c r="S390" s="79">
        <v>1.44E-2</v>
      </c>
      <c r="T390" s="79">
        <v>2.8E-3</v>
      </c>
      <c r="U390" s="79">
        <v>5.0000000000000001E-4</v>
      </c>
    </row>
    <row r="391" spans="2:21">
      <c r="B391" t="s">
        <v>1412</v>
      </c>
      <c r="C391" t="s">
        <v>1413</v>
      </c>
      <c r="D391" t="s">
        <v>103</v>
      </c>
      <c r="E391" t="s">
        <v>126</v>
      </c>
      <c r="F391" t="s">
        <v>867</v>
      </c>
      <c r="G391" t="s">
        <v>467</v>
      </c>
      <c r="H391" t="s">
        <v>854</v>
      </c>
      <c r="I391" t="s">
        <v>153</v>
      </c>
      <c r="J391" t="s">
        <v>269</v>
      </c>
      <c r="K391" s="78">
        <v>5.34</v>
      </c>
      <c r="L391" t="s">
        <v>105</v>
      </c>
      <c r="M391" s="79">
        <v>3.4000000000000002E-2</v>
      </c>
      <c r="N391" s="79">
        <v>2.81E-2</v>
      </c>
      <c r="O391" s="78">
        <v>6049.2</v>
      </c>
      <c r="P391" s="78">
        <v>103.24</v>
      </c>
      <c r="Q391" s="78">
        <v>0</v>
      </c>
      <c r="R391" s="78">
        <v>6.2451940800000001</v>
      </c>
      <c r="S391" s="79">
        <v>0</v>
      </c>
      <c r="T391" s="79">
        <v>0</v>
      </c>
      <c r="U391" s="79">
        <v>0</v>
      </c>
    </row>
    <row r="392" spans="2:21">
      <c r="B392" t="s">
        <v>1414</v>
      </c>
      <c r="C392" t="s">
        <v>1415</v>
      </c>
      <c r="D392" t="s">
        <v>103</v>
      </c>
      <c r="E392" t="s">
        <v>126</v>
      </c>
      <c r="F392" t="s">
        <v>871</v>
      </c>
      <c r="G392" t="s">
        <v>467</v>
      </c>
      <c r="H392" t="s">
        <v>854</v>
      </c>
      <c r="I392" t="s">
        <v>153</v>
      </c>
      <c r="J392" t="s">
        <v>269</v>
      </c>
      <c r="K392" s="78">
        <v>6.51</v>
      </c>
      <c r="L392" t="s">
        <v>105</v>
      </c>
      <c r="M392" s="79">
        <v>3.2500000000000001E-2</v>
      </c>
      <c r="N392" s="79">
        <v>2.6800000000000001E-2</v>
      </c>
      <c r="O392" s="78">
        <v>9605542</v>
      </c>
      <c r="P392" s="78">
        <v>104.46</v>
      </c>
      <c r="Q392" s="78">
        <v>0</v>
      </c>
      <c r="R392" s="78">
        <v>10033.949173200001</v>
      </c>
      <c r="S392" s="79">
        <v>3.8899999999999997E-2</v>
      </c>
      <c r="T392" s="79">
        <v>4.0000000000000001E-3</v>
      </c>
      <c r="U392" s="79">
        <v>6.9999999999999999E-4</v>
      </c>
    </row>
    <row r="393" spans="2:21">
      <c r="B393" t="s">
        <v>1416</v>
      </c>
      <c r="C393" t="s">
        <v>1417</v>
      </c>
      <c r="D393" t="s">
        <v>103</v>
      </c>
      <c r="E393" t="s">
        <v>126</v>
      </c>
      <c r="F393" t="s">
        <v>1418</v>
      </c>
      <c r="G393" t="s">
        <v>1419</v>
      </c>
      <c r="H393" t="s">
        <v>854</v>
      </c>
      <c r="I393" t="s">
        <v>153</v>
      </c>
      <c r="J393" t="s">
        <v>308</v>
      </c>
      <c r="K393" s="78">
        <v>2.9</v>
      </c>
      <c r="L393" t="s">
        <v>105</v>
      </c>
      <c r="M393" s="79">
        <v>2.4500000000000001E-2</v>
      </c>
      <c r="N393" s="79">
        <v>2.24E-2</v>
      </c>
      <c r="O393" s="78">
        <v>3505883</v>
      </c>
      <c r="P393" s="78">
        <v>100.6</v>
      </c>
      <c r="Q393" s="78">
        <v>0</v>
      </c>
      <c r="R393" s="78">
        <v>3526.918298</v>
      </c>
      <c r="S393" s="79">
        <v>2.92E-2</v>
      </c>
      <c r="T393" s="79">
        <v>1.4E-3</v>
      </c>
      <c r="U393" s="79">
        <v>2.0000000000000001E-4</v>
      </c>
    </row>
    <row r="394" spans="2:21">
      <c r="B394" t="s">
        <v>1420</v>
      </c>
      <c r="C394" t="s">
        <v>1421</v>
      </c>
      <c r="D394" t="s">
        <v>103</v>
      </c>
      <c r="E394" t="s">
        <v>126</v>
      </c>
      <c r="F394" t="s">
        <v>1418</v>
      </c>
      <c r="G394" t="s">
        <v>1419</v>
      </c>
      <c r="H394" t="s">
        <v>879</v>
      </c>
      <c r="I394" t="s">
        <v>211</v>
      </c>
      <c r="J394" t="s">
        <v>550</v>
      </c>
      <c r="K394" s="78">
        <v>0.5</v>
      </c>
      <c r="L394" t="s">
        <v>105</v>
      </c>
      <c r="M394" s="79">
        <v>5.7000000000000002E-2</v>
      </c>
      <c r="N394" s="79">
        <v>1.3599999999999999E-2</v>
      </c>
      <c r="O394" s="78">
        <v>1432736.6</v>
      </c>
      <c r="P394" s="78">
        <v>102.16</v>
      </c>
      <c r="Q394" s="78">
        <v>0</v>
      </c>
      <c r="R394" s="78">
        <v>1463.68371056</v>
      </c>
      <c r="S394" s="79">
        <v>7.2599999999999998E-2</v>
      </c>
      <c r="T394" s="79">
        <v>5.9999999999999995E-4</v>
      </c>
      <c r="U394" s="79">
        <v>1E-4</v>
      </c>
    </row>
    <row r="395" spans="2:21">
      <c r="B395" t="s">
        <v>1422</v>
      </c>
      <c r="C395" t="s">
        <v>1423</v>
      </c>
      <c r="D395" t="s">
        <v>103</v>
      </c>
      <c r="E395" t="s">
        <v>126</v>
      </c>
      <c r="F395" t="s">
        <v>871</v>
      </c>
      <c r="G395" t="s">
        <v>467</v>
      </c>
      <c r="H395" t="s">
        <v>854</v>
      </c>
      <c r="I395" t="s">
        <v>153</v>
      </c>
      <c r="J395" t="s">
        <v>269</v>
      </c>
      <c r="K395" s="78">
        <v>3.26</v>
      </c>
      <c r="L395" t="s">
        <v>105</v>
      </c>
      <c r="M395" s="79">
        <v>4.2000000000000003E-2</v>
      </c>
      <c r="N395" s="79">
        <v>1.6199999999999999E-2</v>
      </c>
      <c r="O395" s="78">
        <v>4918577.3499999996</v>
      </c>
      <c r="P395" s="78">
        <v>109.2</v>
      </c>
      <c r="Q395" s="78">
        <v>0</v>
      </c>
      <c r="R395" s="78">
        <v>5371.0864662000004</v>
      </c>
      <c r="S395" s="79">
        <v>1.04E-2</v>
      </c>
      <c r="T395" s="79">
        <v>2.2000000000000001E-3</v>
      </c>
      <c r="U395" s="79">
        <v>4.0000000000000002E-4</v>
      </c>
    </row>
    <row r="396" spans="2:21">
      <c r="B396" t="s">
        <v>1424</v>
      </c>
      <c r="C396" t="s">
        <v>1425</v>
      </c>
      <c r="D396" t="s">
        <v>126</v>
      </c>
      <c r="E396" s="16"/>
      <c r="F396" t="s">
        <v>1426</v>
      </c>
      <c r="G396" t="s">
        <v>467</v>
      </c>
      <c r="H396" t="s">
        <v>854</v>
      </c>
      <c r="I396" t="s">
        <v>153</v>
      </c>
      <c r="J396" t="s">
        <v>269</v>
      </c>
      <c r="K396" s="78">
        <v>1.45</v>
      </c>
      <c r="L396" t="s">
        <v>105</v>
      </c>
      <c r="M396" s="79">
        <v>6.25E-2</v>
      </c>
      <c r="N396" s="79">
        <v>8.5199999999999998E-2</v>
      </c>
      <c r="O396" s="78">
        <v>15887</v>
      </c>
      <c r="P396" s="78">
        <v>97.1</v>
      </c>
      <c r="Q396" s="78">
        <v>0</v>
      </c>
      <c r="R396" s="78">
        <v>15.426277000000001</v>
      </c>
      <c r="S396" s="79">
        <v>0</v>
      </c>
      <c r="T396" s="79">
        <v>0</v>
      </c>
      <c r="U396" s="79">
        <v>0</v>
      </c>
    </row>
    <row r="397" spans="2:21">
      <c r="B397" t="s">
        <v>1427</v>
      </c>
      <c r="C397" t="s">
        <v>1428</v>
      </c>
      <c r="D397" t="s">
        <v>103</v>
      </c>
      <c r="E397" t="s">
        <v>126</v>
      </c>
      <c r="F397" t="s">
        <v>1429</v>
      </c>
      <c r="G397" t="s">
        <v>538</v>
      </c>
      <c r="H397" t="s">
        <v>854</v>
      </c>
      <c r="I397" t="s">
        <v>153</v>
      </c>
      <c r="J397" t="s">
        <v>269</v>
      </c>
      <c r="K397" s="78">
        <v>2.96</v>
      </c>
      <c r="L397" t="s">
        <v>105</v>
      </c>
      <c r="M397" s="79">
        <v>4.8500000000000001E-2</v>
      </c>
      <c r="N397" s="79">
        <v>3.6299999999999999E-2</v>
      </c>
      <c r="O397" s="78">
        <v>782465.12</v>
      </c>
      <c r="P397" s="78">
        <v>103.58</v>
      </c>
      <c r="Q397" s="78">
        <v>0</v>
      </c>
      <c r="R397" s="78">
        <v>810.477371296</v>
      </c>
      <c r="S397" s="79">
        <v>2.7000000000000001E-3</v>
      </c>
      <c r="T397" s="79">
        <v>2.9999999999999997E-4</v>
      </c>
      <c r="U397" s="79">
        <v>1E-4</v>
      </c>
    </row>
    <row r="398" spans="2:21">
      <c r="B398" t="s">
        <v>1430</v>
      </c>
      <c r="C398" t="s">
        <v>1431</v>
      </c>
      <c r="D398" t="s">
        <v>103</v>
      </c>
      <c r="E398" t="s">
        <v>126</v>
      </c>
      <c r="F398" t="s">
        <v>1432</v>
      </c>
      <c r="G398" t="s">
        <v>467</v>
      </c>
      <c r="H398" t="s">
        <v>879</v>
      </c>
      <c r="I398" t="s">
        <v>211</v>
      </c>
      <c r="J398" t="s">
        <v>781</v>
      </c>
      <c r="K398" s="78">
        <v>3.31</v>
      </c>
      <c r="L398" t="s">
        <v>105</v>
      </c>
      <c r="M398" s="79">
        <v>3.5499999999999997E-2</v>
      </c>
      <c r="N398" s="79">
        <v>2.0500000000000001E-2</v>
      </c>
      <c r="O398" s="78">
        <v>2148664.7000000002</v>
      </c>
      <c r="P398" s="78">
        <v>105.63</v>
      </c>
      <c r="Q398" s="78">
        <v>0</v>
      </c>
      <c r="R398" s="78">
        <v>2269.6345226100002</v>
      </c>
      <c r="S398" s="79">
        <v>1.95E-2</v>
      </c>
      <c r="T398" s="79">
        <v>8.9999999999999998E-4</v>
      </c>
      <c r="U398" s="79">
        <v>1E-4</v>
      </c>
    </row>
    <row r="399" spans="2:21">
      <c r="B399" t="s">
        <v>1433</v>
      </c>
      <c r="C399" t="s">
        <v>1434</v>
      </c>
      <c r="D399" t="s">
        <v>103</v>
      </c>
      <c r="E399" t="s">
        <v>126</v>
      </c>
      <c r="F399" t="s">
        <v>1435</v>
      </c>
      <c r="G399" t="s">
        <v>467</v>
      </c>
      <c r="H399" t="s">
        <v>879</v>
      </c>
      <c r="I399" t="s">
        <v>211</v>
      </c>
      <c r="J399" t="s">
        <v>1436</v>
      </c>
      <c r="K399" s="78">
        <v>1.18</v>
      </c>
      <c r="L399" t="s">
        <v>105</v>
      </c>
      <c r="M399" s="79">
        <v>7.7499999999999999E-2</v>
      </c>
      <c r="N399" s="79">
        <v>6.4399999999999999E-2</v>
      </c>
      <c r="O399" s="78">
        <v>3044015.85</v>
      </c>
      <c r="P399" s="78">
        <v>103.47</v>
      </c>
      <c r="Q399" s="78">
        <v>0</v>
      </c>
      <c r="R399" s="78">
        <v>3149.643199995</v>
      </c>
      <c r="S399" s="79">
        <v>1.49E-2</v>
      </c>
      <c r="T399" s="79">
        <v>1.2999999999999999E-3</v>
      </c>
      <c r="U399" s="79">
        <v>2.0000000000000001E-4</v>
      </c>
    </row>
    <row r="400" spans="2:21">
      <c r="B400" t="s">
        <v>1437</v>
      </c>
      <c r="C400" t="s">
        <v>1438</v>
      </c>
      <c r="D400" t="s">
        <v>103</v>
      </c>
      <c r="E400" t="s">
        <v>126</v>
      </c>
      <c r="F400" t="s">
        <v>878</v>
      </c>
      <c r="G400" t="s">
        <v>467</v>
      </c>
      <c r="H400" t="s">
        <v>879</v>
      </c>
      <c r="I400" t="s">
        <v>211</v>
      </c>
      <c r="J400" t="s">
        <v>269</v>
      </c>
      <c r="K400" s="78">
        <v>3.24</v>
      </c>
      <c r="L400" t="s">
        <v>105</v>
      </c>
      <c r="M400" s="79">
        <v>6.9000000000000006E-2</v>
      </c>
      <c r="N400" s="79">
        <v>8.1799999999999998E-2</v>
      </c>
      <c r="O400" s="78">
        <v>1851827</v>
      </c>
      <c r="P400" s="78">
        <v>97.37</v>
      </c>
      <c r="Q400" s="78">
        <v>0</v>
      </c>
      <c r="R400" s="78">
        <v>1803.1239499000001</v>
      </c>
      <c r="S400" s="79">
        <v>2.8E-3</v>
      </c>
      <c r="T400" s="79">
        <v>6.9999999999999999E-4</v>
      </c>
      <c r="U400" s="79">
        <v>1E-4</v>
      </c>
    </row>
    <row r="401" spans="2:21">
      <c r="B401" t="s">
        <v>1439</v>
      </c>
      <c r="C401" t="s">
        <v>1440</v>
      </c>
      <c r="D401" t="s">
        <v>103</v>
      </c>
      <c r="E401" t="s">
        <v>126</v>
      </c>
      <c r="F401" t="s">
        <v>1441</v>
      </c>
      <c r="G401" t="s">
        <v>538</v>
      </c>
      <c r="H401" t="s">
        <v>854</v>
      </c>
      <c r="I401" t="s">
        <v>153</v>
      </c>
      <c r="J401" t="s">
        <v>269</v>
      </c>
      <c r="K401" s="78">
        <v>1.95</v>
      </c>
      <c r="L401" t="s">
        <v>105</v>
      </c>
      <c r="M401" s="79">
        <v>4.5499999999999999E-2</v>
      </c>
      <c r="N401" s="79">
        <v>1.2800000000000001E-2</v>
      </c>
      <c r="O401" s="78">
        <v>3768198.4</v>
      </c>
      <c r="P401" s="78">
        <v>106.43</v>
      </c>
      <c r="Q401" s="78">
        <v>85.721429999999998</v>
      </c>
      <c r="R401" s="78">
        <v>4096.2149871199999</v>
      </c>
      <c r="S401" s="79">
        <v>1.61E-2</v>
      </c>
      <c r="T401" s="79">
        <v>1.6000000000000001E-3</v>
      </c>
      <c r="U401" s="79">
        <v>2.9999999999999997E-4</v>
      </c>
    </row>
    <row r="402" spans="2:21">
      <c r="B402" t="s">
        <v>1442</v>
      </c>
      <c r="C402" t="s">
        <v>1443</v>
      </c>
      <c r="D402" t="s">
        <v>103</v>
      </c>
      <c r="E402" t="s">
        <v>126</v>
      </c>
      <c r="F402" t="s">
        <v>1441</v>
      </c>
      <c r="G402" t="s">
        <v>538</v>
      </c>
      <c r="H402" t="s">
        <v>854</v>
      </c>
      <c r="I402" t="s">
        <v>153</v>
      </c>
      <c r="J402" t="s">
        <v>269</v>
      </c>
      <c r="K402" s="78">
        <v>3.98</v>
      </c>
      <c r="L402" t="s">
        <v>105</v>
      </c>
      <c r="M402" s="79">
        <v>3.2899999999999999E-2</v>
      </c>
      <c r="N402" s="79">
        <v>1.7600000000000001E-2</v>
      </c>
      <c r="O402" s="78">
        <v>7943</v>
      </c>
      <c r="P402" s="78">
        <v>107.02</v>
      </c>
      <c r="Q402" s="78">
        <v>0</v>
      </c>
      <c r="R402" s="78">
        <v>8.5005986</v>
      </c>
      <c r="S402" s="79">
        <v>0</v>
      </c>
      <c r="T402" s="79">
        <v>0</v>
      </c>
      <c r="U402" s="79">
        <v>0</v>
      </c>
    </row>
    <row r="403" spans="2:21">
      <c r="B403" t="s">
        <v>1444</v>
      </c>
      <c r="C403" t="s">
        <v>1445</v>
      </c>
      <c r="D403" t="s">
        <v>103</v>
      </c>
      <c r="E403" t="s">
        <v>126</v>
      </c>
      <c r="F403" t="s">
        <v>1441</v>
      </c>
      <c r="G403" t="s">
        <v>538</v>
      </c>
      <c r="H403" t="s">
        <v>854</v>
      </c>
      <c r="I403" t="s">
        <v>153</v>
      </c>
      <c r="J403" t="s">
        <v>269</v>
      </c>
      <c r="K403" s="78">
        <v>2.82</v>
      </c>
      <c r="L403" t="s">
        <v>105</v>
      </c>
      <c r="M403" s="79">
        <v>2.9499999999999998E-2</v>
      </c>
      <c r="N403" s="79">
        <v>1.38E-2</v>
      </c>
      <c r="O403" s="78">
        <v>7303</v>
      </c>
      <c r="P403" s="78">
        <v>104.62</v>
      </c>
      <c r="Q403" s="78">
        <v>0</v>
      </c>
      <c r="R403" s="78">
        <v>7.6403986000000002</v>
      </c>
      <c r="S403" s="79">
        <v>0</v>
      </c>
      <c r="T403" s="79">
        <v>0</v>
      </c>
      <c r="U403" s="79">
        <v>0</v>
      </c>
    </row>
    <row r="404" spans="2:21">
      <c r="B404" t="s">
        <v>1446</v>
      </c>
      <c r="C404" t="s">
        <v>1447</v>
      </c>
      <c r="D404" t="s">
        <v>103</v>
      </c>
      <c r="E404" t="s">
        <v>126</v>
      </c>
      <c r="F404" t="s">
        <v>1448</v>
      </c>
      <c r="G404" t="s">
        <v>467</v>
      </c>
      <c r="H404" t="s">
        <v>854</v>
      </c>
      <c r="I404" t="s">
        <v>153</v>
      </c>
      <c r="J404" t="s">
        <v>269</v>
      </c>
      <c r="K404" s="78">
        <v>1.1200000000000001</v>
      </c>
      <c r="L404" t="s">
        <v>105</v>
      </c>
      <c r="M404" s="79">
        <v>6.1499999999999999E-2</v>
      </c>
      <c r="N404" s="79">
        <v>7.0800000000000002E-2</v>
      </c>
      <c r="O404" s="78">
        <v>6493</v>
      </c>
      <c r="P404" s="78">
        <v>101.12</v>
      </c>
      <c r="Q404" s="78">
        <v>0</v>
      </c>
      <c r="R404" s="78">
        <v>6.5657215999999998</v>
      </c>
      <c r="S404" s="79">
        <v>0</v>
      </c>
      <c r="T404" s="79">
        <v>0</v>
      </c>
      <c r="U404" s="79">
        <v>0</v>
      </c>
    </row>
    <row r="405" spans="2:21">
      <c r="B405" t="s">
        <v>1449</v>
      </c>
      <c r="C405" t="s">
        <v>1450</v>
      </c>
      <c r="D405" t="s">
        <v>103</v>
      </c>
      <c r="E405" t="s">
        <v>126</v>
      </c>
      <c r="F405" t="s">
        <v>1448</v>
      </c>
      <c r="G405" t="s">
        <v>467</v>
      </c>
      <c r="H405" t="s">
        <v>854</v>
      </c>
      <c r="I405" t="s">
        <v>153</v>
      </c>
      <c r="J405" t="s">
        <v>269</v>
      </c>
      <c r="K405" s="78">
        <v>3.13</v>
      </c>
      <c r="L405" t="s">
        <v>105</v>
      </c>
      <c r="M405" s="79">
        <v>4.5999999999999999E-2</v>
      </c>
      <c r="N405" s="79">
        <v>5.7000000000000002E-2</v>
      </c>
      <c r="O405" s="78">
        <v>367871.37</v>
      </c>
      <c r="P405" s="78">
        <v>97.99</v>
      </c>
      <c r="Q405" s="78">
        <v>0</v>
      </c>
      <c r="R405" s="78">
        <v>360.47715546299997</v>
      </c>
      <c r="S405" s="79">
        <v>1.5E-3</v>
      </c>
      <c r="T405" s="79">
        <v>1E-4</v>
      </c>
      <c r="U405" s="79">
        <v>0</v>
      </c>
    </row>
    <row r="406" spans="2:21">
      <c r="B406" t="s">
        <v>1451</v>
      </c>
      <c r="C406" t="s">
        <v>1452</v>
      </c>
      <c r="D406" t="s">
        <v>103</v>
      </c>
      <c r="E406" t="s">
        <v>126</v>
      </c>
      <c r="F406" t="s">
        <v>1453</v>
      </c>
      <c r="G406" t="s">
        <v>467</v>
      </c>
      <c r="H406" t="s">
        <v>879</v>
      </c>
      <c r="I406" t="s">
        <v>211</v>
      </c>
      <c r="J406" t="s">
        <v>269</v>
      </c>
      <c r="K406" s="78">
        <v>2.7</v>
      </c>
      <c r="L406" t="s">
        <v>105</v>
      </c>
      <c r="M406" s="79">
        <v>5.7000000000000002E-2</v>
      </c>
      <c r="N406" s="79">
        <v>9.35E-2</v>
      </c>
      <c r="O406" s="78">
        <v>9561.6</v>
      </c>
      <c r="P406" s="78">
        <v>91.79</v>
      </c>
      <c r="Q406" s="78">
        <v>0</v>
      </c>
      <c r="R406" s="78">
        <v>8.7765926400000005</v>
      </c>
      <c r="S406" s="79">
        <v>0</v>
      </c>
      <c r="T406" s="79">
        <v>0</v>
      </c>
      <c r="U406" s="79">
        <v>0</v>
      </c>
    </row>
    <row r="407" spans="2:21">
      <c r="B407" t="s">
        <v>1454</v>
      </c>
      <c r="C407" t="s">
        <v>1455</v>
      </c>
      <c r="D407" t="s">
        <v>103</v>
      </c>
      <c r="E407" t="s">
        <v>126</v>
      </c>
      <c r="F407" t="s">
        <v>1456</v>
      </c>
      <c r="G407" t="s">
        <v>467</v>
      </c>
      <c r="H407" t="s">
        <v>879</v>
      </c>
      <c r="I407" t="s">
        <v>211</v>
      </c>
      <c r="J407" t="s">
        <v>269</v>
      </c>
      <c r="K407" s="78">
        <v>2.86</v>
      </c>
      <c r="L407" t="s">
        <v>105</v>
      </c>
      <c r="M407" s="79">
        <v>4.65E-2</v>
      </c>
      <c r="N407" s="79">
        <v>3.8899999999999997E-2</v>
      </c>
      <c r="O407" s="78">
        <v>707281</v>
      </c>
      <c r="P407" s="78">
        <v>104.27</v>
      </c>
      <c r="Q407" s="78">
        <v>0</v>
      </c>
      <c r="R407" s="78">
        <v>737.48189869999999</v>
      </c>
      <c r="S407" s="79">
        <v>2.5999999999999999E-3</v>
      </c>
      <c r="T407" s="79">
        <v>2.9999999999999997E-4</v>
      </c>
      <c r="U407" s="79">
        <v>0</v>
      </c>
    </row>
    <row r="408" spans="2:21">
      <c r="B408" t="s">
        <v>1457</v>
      </c>
      <c r="C408" t="s">
        <v>1458</v>
      </c>
      <c r="D408" t="s">
        <v>103</v>
      </c>
      <c r="E408" t="s">
        <v>126</v>
      </c>
      <c r="F408" t="s">
        <v>1459</v>
      </c>
      <c r="G408" t="s">
        <v>467</v>
      </c>
      <c r="H408" t="s">
        <v>879</v>
      </c>
      <c r="I408" t="s">
        <v>211</v>
      </c>
      <c r="J408" t="s">
        <v>269</v>
      </c>
      <c r="K408" s="78">
        <v>3.42</v>
      </c>
      <c r="L408" t="s">
        <v>105</v>
      </c>
      <c r="M408" s="79">
        <v>6.6000000000000003E-2</v>
      </c>
      <c r="N408" s="79">
        <v>7.4200000000000002E-2</v>
      </c>
      <c r="O408" s="78">
        <v>6179.68</v>
      </c>
      <c r="P408" s="78">
        <v>99.84</v>
      </c>
      <c r="Q408" s="78">
        <v>0</v>
      </c>
      <c r="R408" s="78">
        <v>6.1697925119999999</v>
      </c>
      <c r="S408" s="79">
        <v>0</v>
      </c>
      <c r="T408" s="79">
        <v>0</v>
      </c>
      <c r="U408" s="79">
        <v>0</v>
      </c>
    </row>
    <row r="409" spans="2:21">
      <c r="B409" t="s">
        <v>1460</v>
      </c>
      <c r="C409" t="s">
        <v>1461</v>
      </c>
      <c r="D409" t="s">
        <v>103</v>
      </c>
      <c r="E409" t="s">
        <v>126</v>
      </c>
      <c r="F409" t="s">
        <v>1462</v>
      </c>
      <c r="G409" t="s">
        <v>467</v>
      </c>
      <c r="H409" t="s">
        <v>854</v>
      </c>
      <c r="I409" t="s">
        <v>153</v>
      </c>
      <c r="J409" t="s">
        <v>269</v>
      </c>
      <c r="K409" s="78">
        <v>2.4500000000000002</v>
      </c>
      <c r="L409" t="s">
        <v>105</v>
      </c>
      <c r="M409" s="79">
        <v>4.3499999999999997E-2</v>
      </c>
      <c r="N409" s="79">
        <v>1.9300000000000001E-2</v>
      </c>
      <c r="O409" s="78">
        <v>9710.1299999999992</v>
      </c>
      <c r="P409" s="78">
        <v>107.87</v>
      </c>
      <c r="Q409" s="78">
        <v>0</v>
      </c>
      <c r="R409" s="78">
        <v>10.474317231000001</v>
      </c>
      <c r="S409" s="79">
        <v>0</v>
      </c>
      <c r="T409" s="79">
        <v>0</v>
      </c>
      <c r="U409" s="79">
        <v>0</v>
      </c>
    </row>
    <row r="410" spans="2:21">
      <c r="B410" t="s">
        <v>1463</v>
      </c>
      <c r="C410" t="s">
        <v>1464</v>
      </c>
      <c r="D410" t="s">
        <v>103</v>
      </c>
      <c r="E410" t="s">
        <v>126</v>
      </c>
      <c r="F410" t="s">
        <v>1465</v>
      </c>
      <c r="G410" t="s">
        <v>467</v>
      </c>
      <c r="H410" t="s">
        <v>886</v>
      </c>
      <c r="I410" t="s">
        <v>211</v>
      </c>
      <c r="J410" t="s">
        <v>1466</v>
      </c>
      <c r="K410" s="78">
        <v>3.19</v>
      </c>
      <c r="L410" t="s">
        <v>105</v>
      </c>
      <c r="M410" s="79">
        <v>4.8000000000000001E-2</v>
      </c>
      <c r="N410" s="79">
        <v>4.7100000000000003E-2</v>
      </c>
      <c r="O410" s="78">
        <v>329634</v>
      </c>
      <c r="P410" s="78">
        <v>101.66</v>
      </c>
      <c r="Q410" s="78">
        <v>0</v>
      </c>
      <c r="R410" s="78">
        <v>335.10592439999999</v>
      </c>
      <c r="S410" s="79">
        <v>2.7000000000000001E-3</v>
      </c>
      <c r="T410" s="79">
        <v>1E-4</v>
      </c>
      <c r="U410" s="79">
        <v>0</v>
      </c>
    </row>
    <row r="411" spans="2:21">
      <c r="B411" t="s">
        <v>1467</v>
      </c>
      <c r="C411" t="s">
        <v>1468</v>
      </c>
      <c r="D411" t="s">
        <v>103</v>
      </c>
      <c r="E411" t="s">
        <v>126</v>
      </c>
      <c r="F411" s="16"/>
      <c r="G411" t="s">
        <v>533</v>
      </c>
      <c r="H411" t="s">
        <v>1469</v>
      </c>
      <c r="I411" t="s">
        <v>153</v>
      </c>
      <c r="J411" t="s">
        <v>269</v>
      </c>
      <c r="K411" s="78">
        <v>4.68</v>
      </c>
      <c r="L411" t="s">
        <v>105</v>
      </c>
      <c r="M411" s="79">
        <v>3.1800000000000002E-2</v>
      </c>
      <c r="N411" s="79">
        <v>2.8799999999999999E-2</v>
      </c>
      <c r="O411" s="78">
        <v>3748000</v>
      </c>
      <c r="P411" s="78">
        <v>102.78</v>
      </c>
      <c r="Q411" s="78">
        <v>0</v>
      </c>
      <c r="R411" s="78">
        <v>3852.1943999999999</v>
      </c>
      <c r="S411" s="79">
        <v>3.4099999999999998E-2</v>
      </c>
      <c r="T411" s="79">
        <v>1.5E-3</v>
      </c>
      <c r="U411" s="79">
        <v>2.9999999999999997E-4</v>
      </c>
    </row>
    <row r="412" spans="2:21">
      <c r="B412" t="s">
        <v>1470</v>
      </c>
      <c r="C412" t="s">
        <v>1471</v>
      </c>
      <c r="D412" t="s">
        <v>103</v>
      </c>
      <c r="E412" t="s">
        <v>126</v>
      </c>
      <c r="F412" t="s">
        <v>1472</v>
      </c>
      <c r="G412" t="s">
        <v>128</v>
      </c>
      <c r="H412" t="s">
        <v>1469</v>
      </c>
      <c r="I412" t="s">
        <v>153</v>
      </c>
      <c r="J412" t="s">
        <v>269</v>
      </c>
      <c r="K412" s="78">
        <v>2.58</v>
      </c>
      <c r="L412" t="s">
        <v>105</v>
      </c>
      <c r="M412" s="79">
        <v>3.6900000000000002E-2</v>
      </c>
      <c r="N412" s="79">
        <v>1.84E-2</v>
      </c>
      <c r="O412" s="78">
        <v>2945928.4</v>
      </c>
      <c r="P412" s="78">
        <v>104.8</v>
      </c>
      <c r="Q412" s="78">
        <v>0</v>
      </c>
      <c r="R412" s="78">
        <v>3087.3329632</v>
      </c>
      <c r="S412" s="79">
        <v>2.81E-2</v>
      </c>
      <c r="T412" s="79">
        <v>1.1999999999999999E-3</v>
      </c>
      <c r="U412" s="79">
        <v>2.0000000000000001E-4</v>
      </c>
    </row>
    <row r="413" spans="2:21">
      <c r="B413" t="s">
        <v>1473</v>
      </c>
      <c r="C413" t="s">
        <v>1474</v>
      </c>
      <c r="D413" t="s">
        <v>103</v>
      </c>
      <c r="E413" t="s">
        <v>126</v>
      </c>
      <c r="F413" t="s">
        <v>1472</v>
      </c>
      <c r="G413" t="s">
        <v>128</v>
      </c>
      <c r="H413" t="s">
        <v>1469</v>
      </c>
      <c r="I413" t="s">
        <v>153</v>
      </c>
      <c r="J413" t="s">
        <v>1406</v>
      </c>
      <c r="K413" s="78">
        <v>2.4</v>
      </c>
      <c r="L413" t="s">
        <v>105</v>
      </c>
      <c r="M413" s="79">
        <v>4.5999999999999999E-2</v>
      </c>
      <c r="N413" s="79">
        <v>1.66E-2</v>
      </c>
      <c r="O413" s="78">
        <v>48673.599999999999</v>
      </c>
      <c r="P413" s="78">
        <v>107.16</v>
      </c>
      <c r="Q413" s="78">
        <v>0</v>
      </c>
      <c r="R413" s="78">
        <v>52.158629759999997</v>
      </c>
      <c r="S413" s="79">
        <v>5.9999999999999995E-4</v>
      </c>
      <c r="T413" s="79">
        <v>0</v>
      </c>
      <c r="U413" s="79">
        <v>0</v>
      </c>
    </row>
    <row r="414" spans="2:21">
      <c r="B414" t="s">
        <v>1475</v>
      </c>
      <c r="C414" t="s">
        <v>1476</v>
      </c>
      <c r="D414" t="s">
        <v>103</v>
      </c>
      <c r="E414" t="s">
        <v>126</v>
      </c>
      <c r="F414" t="s">
        <v>1477</v>
      </c>
      <c r="G414" t="s">
        <v>811</v>
      </c>
      <c r="H414" t="s">
        <v>1469</v>
      </c>
      <c r="I414" t="s">
        <v>153</v>
      </c>
      <c r="J414" t="s">
        <v>269</v>
      </c>
      <c r="K414" s="78">
        <v>2.84</v>
      </c>
      <c r="L414" t="s">
        <v>105</v>
      </c>
      <c r="M414" s="79">
        <v>4.5999999999999999E-2</v>
      </c>
      <c r="N414" s="79">
        <v>3.3399999999999999E-2</v>
      </c>
      <c r="O414" s="78">
        <v>7098253.4199999999</v>
      </c>
      <c r="P414" s="78">
        <v>103.58</v>
      </c>
      <c r="Q414" s="78">
        <v>0</v>
      </c>
      <c r="R414" s="78">
        <v>7352.3708924359998</v>
      </c>
      <c r="S414" s="79">
        <v>7.9000000000000008E-3</v>
      </c>
      <c r="T414" s="79">
        <v>2.8999999999999998E-3</v>
      </c>
      <c r="U414" s="79">
        <v>5.0000000000000001E-4</v>
      </c>
    </row>
    <row r="415" spans="2:21">
      <c r="B415" t="s">
        <v>1478</v>
      </c>
      <c r="C415" t="s">
        <v>1479</v>
      </c>
      <c r="D415" t="s">
        <v>103</v>
      </c>
      <c r="E415" t="s">
        <v>126</v>
      </c>
      <c r="F415" t="s">
        <v>1477</v>
      </c>
      <c r="G415" t="s">
        <v>811</v>
      </c>
      <c r="H415" t="s">
        <v>1469</v>
      </c>
      <c r="I415" t="s">
        <v>153</v>
      </c>
      <c r="J415" t="s">
        <v>269</v>
      </c>
      <c r="K415" s="78">
        <v>1.1599999999999999</v>
      </c>
      <c r="L415" t="s">
        <v>105</v>
      </c>
      <c r="M415" s="79">
        <v>4.02E-2</v>
      </c>
      <c r="N415" s="79">
        <v>1.6500000000000001E-2</v>
      </c>
      <c r="O415" s="78">
        <v>1137975.2</v>
      </c>
      <c r="P415" s="78">
        <v>103.42</v>
      </c>
      <c r="Q415" s="78">
        <v>0</v>
      </c>
      <c r="R415" s="78">
        <v>1176.89395184</v>
      </c>
      <c r="S415" s="79">
        <v>5.0000000000000001E-3</v>
      </c>
      <c r="T415" s="79">
        <v>5.0000000000000001E-4</v>
      </c>
      <c r="U415" s="79">
        <v>1E-4</v>
      </c>
    </row>
    <row r="416" spans="2:21">
      <c r="B416" t="s">
        <v>1480</v>
      </c>
      <c r="C416" t="s">
        <v>1481</v>
      </c>
      <c r="D416" t="s">
        <v>103</v>
      </c>
      <c r="E416" t="s">
        <v>126</v>
      </c>
      <c r="F416" t="s">
        <v>1482</v>
      </c>
      <c r="G416" t="s">
        <v>467</v>
      </c>
      <c r="H416" t="s">
        <v>1469</v>
      </c>
      <c r="I416" t="s">
        <v>153</v>
      </c>
      <c r="J416" t="s">
        <v>269</v>
      </c>
      <c r="K416" s="78">
        <v>3.12</v>
      </c>
      <c r="L416" t="s">
        <v>105</v>
      </c>
      <c r="M416" s="79">
        <v>6.6500000000000004E-2</v>
      </c>
      <c r="N416" s="79">
        <v>8.6099999999999996E-2</v>
      </c>
      <c r="O416" s="78">
        <v>7625</v>
      </c>
      <c r="P416" s="78">
        <v>95.77</v>
      </c>
      <c r="Q416" s="78">
        <v>0</v>
      </c>
      <c r="R416" s="78">
        <v>7.3024624999999999</v>
      </c>
      <c r="S416" s="79">
        <v>0</v>
      </c>
      <c r="T416" s="79">
        <v>0</v>
      </c>
      <c r="U416" s="79">
        <v>0</v>
      </c>
    </row>
    <row r="417" spans="2:21">
      <c r="B417" t="s">
        <v>1483</v>
      </c>
      <c r="C417" t="s">
        <v>1484</v>
      </c>
      <c r="D417" t="s">
        <v>103</v>
      </c>
      <c r="E417" t="s">
        <v>126</v>
      </c>
      <c r="F417" t="s">
        <v>1482</v>
      </c>
      <c r="G417" t="s">
        <v>467</v>
      </c>
      <c r="H417" t="s">
        <v>1469</v>
      </c>
      <c r="I417" t="s">
        <v>153</v>
      </c>
      <c r="J417" t="s">
        <v>269</v>
      </c>
      <c r="K417" s="78">
        <v>1.29</v>
      </c>
      <c r="L417" t="s">
        <v>105</v>
      </c>
      <c r="M417" s="79">
        <v>3.7499999999999999E-2</v>
      </c>
      <c r="N417" s="79">
        <v>0.04</v>
      </c>
      <c r="O417" s="78">
        <v>6621858.7000000002</v>
      </c>
      <c r="P417" s="78">
        <v>100.35</v>
      </c>
      <c r="Q417" s="78">
        <v>0</v>
      </c>
      <c r="R417" s="78">
        <v>6645.0352054499999</v>
      </c>
      <c r="S417" s="79">
        <v>2.3699999999999999E-2</v>
      </c>
      <c r="T417" s="79">
        <v>2.7000000000000001E-3</v>
      </c>
      <c r="U417" s="79">
        <v>4.0000000000000002E-4</v>
      </c>
    </row>
    <row r="418" spans="2:21">
      <c r="B418" t="s">
        <v>1485</v>
      </c>
      <c r="C418" t="s">
        <v>1486</v>
      </c>
      <c r="D418" t="s">
        <v>103</v>
      </c>
      <c r="E418" t="s">
        <v>126</v>
      </c>
      <c r="F418" t="s">
        <v>1487</v>
      </c>
      <c r="G418" t="s">
        <v>467</v>
      </c>
      <c r="H418" t="s">
        <v>1469</v>
      </c>
      <c r="I418" t="s">
        <v>153</v>
      </c>
      <c r="J418" t="s">
        <v>1488</v>
      </c>
      <c r="K418" s="78">
        <v>2.27</v>
      </c>
      <c r="L418" t="s">
        <v>105</v>
      </c>
      <c r="M418" s="79">
        <v>0.03</v>
      </c>
      <c r="N418" s="79">
        <v>-2.4199999999999999E-2</v>
      </c>
      <c r="O418" s="78">
        <v>3653901</v>
      </c>
      <c r="P418" s="78">
        <v>113.6</v>
      </c>
      <c r="Q418" s="78">
        <v>0</v>
      </c>
      <c r="R418" s="78">
        <v>4150.8315359999997</v>
      </c>
      <c r="S418" s="79">
        <v>2.2200000000000001E-2</v>
      </c>
      <c r="T418" s="79">
        <v>1.6999999999999999E-3</v>
      </c>
      <c r="U418" s="79">
        <v>2.9999999999999997E-4</v>
      </c>
    </row>
    <row r="419" spans="2:21">
      <c r="B419" t="s">
        <v>1489</v>
      </c>
      <c r="C419" t="s">
        <v>1490</v>
      </c>
      <c r="D419" t="s">
        <v>103</v>
      </c>
      <c r="E419" t="s">
        <v>126</v>
      </c>
      <c r="F419" t="s">
        <v>1491</v>
      </c>
      <c r="G419" t="s">
        <v>467</v>
      </c>
      <c r="H419" t="s">
        <v>886</v>
      </c>
      <c r="I419" t="s">
        <v>211</v>
      </c>
      <c r="J419" t="s">
        <v>1193</v>
      </c>
      <c r="K419" s="78">
        <v>0.82</v>
      </c>
      <c r="L419" t="s">
        <v>105</v>
      </c>
      <c r="M419" s="79">
        <v>0.06</v>
      </c>
      <c r="N419" s="79">
        <v>2.8400000000000002E-2</v>
      </c>
      <c r="O419" s="78">
        <v>1763575.72</v>
      </c>
      <c r="P419" s="78">
        <v>103.59</v>
      </c>
      <c r="Q419" s="78">
        <v>0</v>
      </c>
      <c r="R419" s="78">
        <v>1826.8880883480001</v>
      </c>
      <c r="S419" s="79">
        <v>3.9199999999999999E-2</v>
      </c>
      <c r="T419" s="79">
        <v>6.9999999999999999E-4</v>
      </c>
      <c r="U419" s="79">
        <v>1E-4</v>
      </c>
    </row>
    <row r="420" spans="2:21">
      <c r="B420" t="s">
        <v>1492</v>
      </c>
      <c r="C420" t="s">
        <v>1493</v>
      </c>
      <c r="D420" t="s">
        <v>103</v>
      </c>
      <c r="E420" t="s">
        <v>126</v>
      </c>
      <c r="F420" t="s">
        <v>1494</v>
      </c>
      <c r="G420" t="s">
        <v>538</v>
      </c>
      <c r="H420" t="s">
        <v>886</v>
      </c>
      <c r="I420" t="s">
        <v>211</v>
      </c>
      <c r="J420" t="s">
        <v>1495</v>
      </c>
      <c r="K420" s="78">
        <v>0.91</v>
      </c>
      <c r="L420" t="s">
        <v>105</v>
      </c>
      <c r="M420" s="79">
        <v>4.7E-2</v>
      </c>
      <c r="N420" s="79">
        <v>1.1900000000000001E-2</v>
      </c>
      <c r="O420" s="78">
        <v>226104.67</v>
      </c>
      <c r="P420" s="78">
        <v>103.58</v>
      </c>
      <c r="Q420" s="78">
        <v>0</v>
      </c>
      <c r="R420" s="78">
        <v>234.199217186</v>
      </c>
      <c r="S420" s="79">
        <v>1.03E-2</v>
      </c>
      <c r="T420" s="79">
        <v>1E-4</v>
      </c>
      <c r="U420" s="79">
        <v>0</v>
      </c>
    </row>
    <row r="421" spans="2:21">
      <c r="B421" t="s">
        <v>1496</v>
      </c>
      <c r="C421" t="s">
        <v>1497</v>
      </c>
      <c r="D421" t="s">
        <v>103</v>
      </c>
      <c r="E421" t="s">
        <v>126</v>
      </c>
      <c r="F421" t="s">
        <v>1498</v>
      </c>
      <c r="G421" t="s">
        <v>467</v>
      </c>
      <c r="H421" t="s">
        <v>886</v>
      </c>
      <c r="I421" t="s">
        <v>211</v>
      </c>
      <c r="J421" t="s">
        <v>269</v>
      </c>
      <c r="K421" s="78">
        <v>1.21</v>
      </c>
      <c r="L421" t="s">
        <v>105</v>
      </c>
      <c r="M421" s="79">
        <v>5.7500000000000002E-2</v>
      </c>
      <c r="N421" s="79">
        <v>6.7500000000000004E-2</v>
      </c>
      <c r="O421" s="78">
        <v>7173282</v>
      </c>
      <c r="P421" s="78">
        <v>102.69</v>
      </c>
      <c r="Q421" s="78">
        <v>0</v>
      </c>
      <c r="R421" s="78">
        <v>7366.2432858000002</v>
      </c>
      <c r="S421" s="79">
        <v>2.52E-2</v>
      </c>
      <c r="T421" s="79">
        <v>3.0000000000000001E-3</v>
      </c>
      <c r="U421" s="79">
        <v>5.0000000000000001E-4</v>
      </c>
    </row>
    <row r="422" spans="2:21">
      <c r="B422" t="s">
        <v>1499</v>
      </c>
      <c r="C422" t="s">
        <v>1500</v>
      </c>
      <c r="D422" t="s">
        <v>103</v>
      </c>
      <c r="E422" t="s">
        <v>126</v>
      </c>
      <c r="F422" t="s">
        <v>1501</v>
      </c>
      <c r="G422" t="s">
        <v>131</v>
      </c>
      <c r="H422" t="s">
        <v>886</v>
      </c>
      <c r="I422" t="s">
        <v>211</v>
      </c>
      <c r="J422" t="s">
        <v>302</v>
      </c>
      <c r="K422" s="78">
        <v>1.8</v>
      </c>
      <c r="L422" t="s">
        <v>105</v>
      </c>
      <c r="M422" s="79">
        <v>3.9E-2</v>
      </c>
      <c r="N422" s="79">
        <v>3.7699999999999997E-2</v>
      </c>
      <c r="O422" s="78">
        <v>308000</v>
      </c>
      <c r="P422" s="78">
        <v>100.3</v>
      </c>
      <c r="Q422" s="78">
        <v>0</v>
      </c>
      <c r="R422" s="78">
        <v>308.92399999999998</v>
      </c>
      <c r="S422" s="79">
        <v>2.5999999999999999E-3</v>
      </c>
      <c r="T422" s="79">
        <v>1E-4</v>
      </c>
      <c r="U422" s="79">
        <v>0</v>
      </c>
    </row>
    <row r="423" spans="2:21">
      <c r="B423" t="s">
        <v>1502</v>
      </c>
      <c r="C423" t="s">
        <v>1503</v>
      </c>
      <c r="D423" t="s">
        <v>103</v>
      </c>
      <c r="E423" t="s">
        <v>126</v>
      </c>
      <c r="F423" t="s">
        <v>1456</v>
      </c>
      <c r="G423" t="s">
        <v>467</v>
      </c>
      <c r="H423" t="s">
        <v>886</v>
      </c>
      <c r="I423" t="s">
        <v>211</v>
      </c>
      <c r="J423" t="s">
        <v>269</v>
      </c>
      <c r="K423" s="78">
        <v>1.68</v>
      </c>
      <c r="L423" t="s">
        <v>105</v>
      </c>
      <c r="M423" s="79">
        <v>7.2999999999999995E-2</v>
      </c>
      <c r="N423" s="79">
        <v>5.6500000000000002E-2</v>
      </c>
      <c r="O423" s="78">
        <v>5899798.8499999996</v>
      </c>
      <c r="P423" s="78">
        <v>105.95</v>
      </c>
      <c r="Q423" s="78">
        <v>0</v>
      </c>
      <c r="R423" s="78">
        <v>6250.836881575</v>
      </c>
      <c r="S423" s="79">
        <v>1.84E-2</v>
      </c>
      <c r="T423" s="79">
        <v>2.5000000000000001E-3</v>
      </c>
      <c r="U423" s="79">
        <v>4.0000000000000002E-4</v>
      </c>
    </row>
    <row r="424" spans="2:21">
      <c r="B424" t="s">
        <v>1504</v>
      </c>
      <c r="C424" t="s">
        <v>1505</v>
      </c>
      <c r="D424" t="s">
        <v>103</v>
      </c>
      <c r="E424" t="s">
        <v>126</v>
      </c>
      <c r="F424" t="s">
        <v>1506</v>
      </c>
      <c r="G424" t="s">
        <v>467</v>
      </c>
      <c r="H424" t="s">
        <v>886</v>
      </c>
      <c r="I424" t="s">
        <v>211</v>
      </c>
      <c r="J424" t="s">
        <v>269</v>
      </c>
      <c r="K424" s="78">
        <v>2.5</v>
      </c>
      <c r="L424" t="s">
        <v>105</v>
      </c>
      <c r="M424" s="79">
        <v>5.7000000000000002E-2</v>
      </c>
      <c r="N424" s="79">
        <v>0.53280000000000005</v>
      </c>
      <c r="O424" s="78">
        <v>1611602</v>
      </c>
      <c r="P424" s="78">
        <v>37.020000000000003</v>
      </c>
      <c r="Q424" s="78">
        <v>0</v>
      </c>
      <c r="R424" s="78">
        <v>596.61506039999995</v>
      </c>
      <c r="S424" s="79">
        <v>1.8E-3</v>
      </c>
      <c r="T424" s="79">
        <v>2.0000000000000001E-4</v>
      </c>
      <c r="U424" s="79">
        <v>0</v>
      </c>
    </row>
    <row r="425" spans="2:21">
      <c r="B425" t="s">
        <v>1507</v>
      </c>
      <c r="C425" t="s">
        <v>1508</v>
      </c>
      <c r="D425" t="s">
        <v>103</v>
      </c>
      <c r="E425" t="s">
        <v>126</v>
      </c>
      <c r="F425" t="s">
        <v>1509</v>
      </c>
      <c r="G425" t="s">
        <v>467</v>
      </c>
      <c r="H425" t="s">
        <v>1469</v>
      </c>
      <c r="I425" t="s">
        <v>153</v>
      </c>
      <c r="J425" t="s">
        <v>269</v>
      </c>
      <c r="K425" s="78">
        <v>0.57999999999999996</v>
      </c>
      <c r="L425" t="s">
        <v>105</v>
      </c>
      <c r="M425" s="79">
        <v>5.5E-2</v>
      </c>
      <c r="N425" s="79">
        <v>2.06E-2</v>
      </c>
      <c r="O425" s="78">
        <v>1730112.16</v>
      </c>
      <c r="P425" s="78">
        <v>104.28</v>
      </c>
      <c r="Q425" s="78">
        <v>0</v>
      </c>
      <c r="R425" s="78">
        <v>1804.160960448</v>
      </c>
      <c r="S425" s="79">
        <v>1.18E-2</v>
      </c>
      <c r="T425" s="79">
        <v>6.9999999999999999E-4</v>
      </c>
      <c r="U425" s="79">
        <v>1E-4</v>
      </c>
    </row>
    <row r="426" spans="2:21">
      <c r="B426" t="s">
        <v>1510</v>
      </c>
      <c r="C426" t="s">
        <v>1511</v>
      </c>
      <c r="D426" t="s">
        <v>103</v>
      </c>
      <c r="E426" t="s">
        <v>126</v>
      </c>
      <c r="F426" t="s">
        <v>1509</v>
      </c>
      <c r="G426" t="s">
        <v>467</v>
      </c>
      <c r="H426" t="s">
        <v>1469</v>
      </c>
      <c r="I426" t="s">
        <v>153</v>
      </c>
      <c r="J426" t="s">
        <v>1512</v>
      </c>
      <c r="K426" s="78">
        <v>3.97</v>
      </c>
      <c r="L426" t="s">
        <v>105</v>
      </c>
      <c r="M426" s="79">
        <v>4.3999999999999997E-2</v>
      </c>
      <c r="N426" s="79">
        <v>2.6700000000000002E-2</v>
      </c>
      <c r="O426" s="78">
        <v>1016945</v>
      </c>
      <c r="P426" s="78">
        <v>107.01</v>
      </c>
      <c r="Q426" s="78">
        <v>0</v>
      </c>
      <c r="R426" s="78">
        <v>1088.2328445000001</v>
      </c>
      <c r="S426" s="79">
        <v>1.4500000000000001E-2</v>
      </c>
      <c r="T426" s="79">
        <v>4.0000000000000002E-4</v>
      </c>
      <c r="U426" s="79">
        <v>1E-4</v>
      </c>
    </row>
    <row r="427" spans="2:21">
      <c r="B427" t="s">
        <v>1513</v>
      </c>
      <c r="C427" t="s">
        <v>1514</v>
      </c>
      <c r="D427" t="s">
        <v>103</v>
      </c>
      <c r="E427" t="s">
        <v>126</v>
      </c>
      <c r="F427" t="s">
        <v>1515</v>
      </c>
      <c r="G427" t="s">
        <v>467</v>
      </c>
      <c r="H427" t="s">
        <v>886</v>
      </c>
      <c r="I427" t="s">
        <v>211</v>
      </c>
      <c r="J427" t="s">
        <v>1093</v>
      </c>
      <c r="K427" s="78">
        <v>0.75</v>
      </c>
      <c r="L427" t="s">
        <v>105</v>
      </c>
      <c r="M427" s="79">
        <v>3.95E-2</v>
      </c>
      <c r="N427" s="79">
        <v>1.52E-2</v>
      </c>
      <c r="O427" s="78">
        <v>1091323.5</v>
      </c>
      <c r="P427" s="78">
        <v>101.81</v>
      </c>
      <c r="Q427" s="78">
        <v>0</v>
      </c>
      <c r="R427" s="78">
        <v>1111.0764553500001</v>
      </c>
      <c r="S427" s="79">
        <v>2.18E-2</v>
      </c>
      <c r="T427" s="79">
        <v>4.0000000000000002E-4</v>
      </c>
      <c r="U427" s="79">
        <v>1E-4</v>
      </c>
    </row>
    <row r="428" spans="2:21">
      <c r="B428" t="s">
        <v>1516</v>
      </c>
      <c r="C428" t="s">
        <v>1517</v>
      </c>
      <c r="D428" t="s">
        <v>103</v>
      </c>
      <c r="E428" t="s">
        <v>126</v>
      </c>
      <c r="F428" t="s">
        <v>1515</v>
      </c>
      <c r="G428" t="s">
        <v>467</v>
      </c>
      <c r="H428" t="s">
        <v>886</v>
      </c>
      <c r="I428" t="s">
        <v>211</v>
      </c>
      <c r="J428" t="s">
        <v>1518</v>
      </c>
      <c r="K428" s="78">
        <v>2.56</v>
      </c>
      <c r="L428" t="s">
        <v>105</v>
      </c>
      <c r="M428" s="79">
        <v>4.3999999999999997E-2</v>
      </c>
      <c r="N428" s="79">
        <v>3.5200000000000002E-2</v>
      </c>
      <c r="O428" s="78">
        <v>2065000</v>
      </c>
      <c r="P428" s="78">
        <v>102.3</v>
      </c>
      <c r="Q428" s="78">
        <v>0</v>
      </c>
      <c r="R428" s="78">
        <v>2112.4949999999999</v>
      </c>
      <c r="S428" s="79">
        <v>1.5900000000000001E-2</v>
      </c>
      <c r="T428" s="79">
        <v>8.0000000000000004E-4</v>
      </c>
      <c r="U428" s="79">
        <v>1E-4</v>
      </c>
    </row>
    <row r="429" spans="2:21">
      <c r="B429" t="s">
        <v>1519</v>
      </c>
      <c r="C429" t="s">
        <v>1520</v>
      </c>
      <c r="D429" t="s">
        <v>103</v>
      </c>
      <c r="E429" t="s">
        <v>126</v>
      </c>
      <c r="F429" t="s">
        <v>1521</v>
      </c>
      <c r="G429" t="s">
        <v>467</v>
      </c>
      <c r="H429" t="s">
        <v>1469</v>
      </c>
      <c r="I429" t="s">
        <v>153</v>
      </c>
      <c r="J429" t="s">
        <v>269</v>
      </c>
      <c r="K429" s="78">
        <v>1.75</v>
      </c>
      <c r="L429" t="s">
        <v>105</v>
      </c>
      <c r="M429" s="79">
        <v>5.5500000000000001E-2</v>
      </c>
      <c r="N429" s="79">
        <v>2.23E-2</v>
      </c>
      <c r="O429" s="78">
        <v>127108.34</v>
      </c>
      <c r="P429" s="78">
        <v>107.22</v>
      </c>
      <c r="Q429" s="78">
        <v>0</v>
      </c>
      <c r="R429" s="78">
        <v>136.285562148</v>
      </c>
      <c r="S429" s="79">
        <v>2.3E-3</v>
      </c>
      <c r="T429" s="79">
        <v>1E-4</v>
      </c>
      <c r="U429" s="79">
        <v>0</v>
      </c>
    </row>
    <row r="430" spans="2:21">
      <c r="B430" t="s">
        <v>1522</v>
      </c>
      <c r="C430" t="s">
        <v>1523</v>
      </c>
      <c r="D430" t="s">
        <v>103</v>
      </c>
      <c r="E430" t="s">
        <v>126</v>
      </c>
      <c r="F430" t="s">
        <v>1524</v>
      </c>
      <c r="G430" t="s">
        <v>467</v>
      </c>
      <c r="H430" t="s">
        <v>902</v>
      </c>
      <c r="I430" t="s">
        <v>211</v>
      </c>
      <c r="J430" t="s">
        <v>1525</v>
      </c>
      <c r="K430" s="78">
        <v>0.33</v>
      </c>
      <c r="L430" t="s">
        <v>105</v>
      </c>
      <c r="M430" s="79">
        <v>3.5000000000000003E-2</v>
      </c>
      <c r="N430" s="79">
        <v>-0.15040000000000001</v>
      </c>
      <c r="O430" s="78">
        <v>190000</v>
      </c>
      <c r="P430" s="78">
        <v>107.4</v>
      </c>
      <c r="Q430" s="78">
        <v>0</v>
      </c>
      <c r="R430" s="78">
        <v>204.06</v>
      </c>
      <c r="S430" s="79">
        <v>5.4999999999999997E-3</v>
      </c>
      <c r="T430" s="79">
        <v>1E-4</v>
      </c>
      <c r="U430" s="79">
        <v>0</v>
      </c>
    </row>
    <row r="431" spans="2:21">
      <c r="B431" t="s">
        <v>1526</v>
      </c>
      <c r="C431" t="s">
        <v>1527</v>
      </c>
      <c r="D431" t="s">
        <v>103</v>
      </c>
      <c r="E431" t="s">
        <v>126</v>
      </c>
      <c r="F431" t="s">
        <v>1524</v>
      </c>
      <c r="G431" t="s">
        <v>467</v>
      </c>
      <c r="H431" t="s">
        <v>902</v>
      </c>
      <c r="I431" t="s">
        <v>211</v>
      </c>
      <c r="J431" t="s">
        <v>305</v>
      </c>
      <c r="K431" s="78">
        <v>0.99</v>
      </c>
      <c r="L431" t="s">
        <v>105</v>
      </c>
      <c r="M431" s="79">
        <v>5.7000000000000002E-2</v>
      </c>
      <c r="N431" s="79">
        <v>2.6499999999999999E-2</v>
      </c>
      <c r="O431" s="78">
        <v>1142875.55</v>
      </c>
      <c r="P431" s="78">
        <v>103</v>
      </c>
      <c r="Q431" s="78">
        <v>0</v>
      </c>
      <c r="R431" s="78">
        <v>1177.1618165</v>
      </c>
      <c r="S431" s="79">
        <v>2.86E-2</v>
      </c>
      <c r="T431" s="79">
        <v>5.0000000000000001E-4</v>
      </c>
      <c r="U431" s="79">
        <v>1E-4</v>
      </c>
    </row>
    <row r="432" spans="2:21">
      <c r="B432" t="s">
        <v>1528</v>
      </c>
      <c r="C432" t="s">
        <v>1529</v>
      </c>
      <c r="D432" t="s">
        <v>103</v>
      </c>
      <c r="E432" t="s">
        <v>126</v>
      </c>
      <c r="F432" t="s">
        <v>1524</v>
      </c>
      <c r="G432" t="s">
        <v>467</v>
      </c>
      <c r="H432" t="s">
        <v>902</v>
      </c>
      <c r="I432" t="s">
        <v>211</v>
      </c>
      <c r="J432" t="s">
        <v>1311</v>
      </c>
      <c r="K432" s="78">
        <v>1.54</v>
      </c>
      <c r="L432" t="s">
        <v>105</v>
      </c>
      <c r="M432" s="79">
        <v>3.9E-2</v>
      </c>
      <c r="N432" s="79">
        <v>2.9899999999999999E-2</v>
      </c>
      <c r="O432" s="78">
        <v>2476455.7999999998</v>
      </c>
      <c r="P432" s="78">
        <v>101.41</v>
      </c>
      <c r="Q432" s="78">
        <v>0</v>
      </c>
      <c r="R432" s="78">
        <v>2511.3738267799999</v>
      </c>
      <c r="S432" s="79">
        <v>2.2100000000000002E-2</v>
      </c>
      <c r="T432" s="79">
        <v>1E-3</v>
      </c>
      <c r="U432" s="79">
        <v>2.0000000000000001E-4</v>
      </c>
    </row>
    <row r="433" spans="2:21">
      <c r="B433" t="s">
        <v>1530</v>
      </c>
      <c r="C433" t="s">
        <v>1531</v>
      </c>
      <c r="D433" t="s">
        <v>103</v>
      </c>
      <c r="E433" t="s">
        <v>126</v>
      </c>
      <c r="F433" t="s">
        <v>1524</v>
      </c>
      <c r="G433" t="s">
        <v>467</v>
      </c>
      <c r="H433" t="s">
        <v>902</v>
      </c>
      <c r="I433" t="s">
        <v>211</v>
      </c>
      <c r="J433" t="s">
        <v>661</v>
      </c>
      <c r="K433" s="78">
        <v>2.52</v>
      </c>
      <c r="L433" t="s">
        <v>105</v>
      </c>
      <c r="M433" s="79">
        <v>5.3999999999999999E-2</v>
      </c>
      <c r="N433" s="79">
        <v>4.4699999999999997E-2</v>
      </c>
      <c r="O433" s="78">
        <v>1846120</v>
      </c>
      <c r="P433" s="78">
        <v>104.74</v>
      </c>
      <c r="Q433" s="78">
        <v>0</v>
      </c>
      <c r="R433" s="78">
        <v>1933.626088</v>
      </c>
      <c r="S433" s="79">
        <v>2.0500000000000001E-2</v>
      </c>
      <c r="T433" s="79">
        <v>8.0000000000000004E-4</v>
      </c>
      <c r="U433" s="79">
        <v>1E-4</v>
      </c>
    </row>
    <row r="434" spans="2:21">
      <c r="B434" t="s">
        <v>1532</v>
      </c>
      <c r="C434" t="s">
        <v>1533</v>
      </c>
      <c r="D434" t="s">
        <v>103</v>
      </c>
      <c r="E434" t="s">
        <v>126</v>
      </c>
      <c r="F434" t="s">
        <v>1524</v>
      </c>
      <c r="G434" t="s">
        <v>467</v>
      </c>
      <c r="H434" t="s">
        <v>902</v>
      </c>
      <c r="I434" t="s">
        <v>211</v>
      </c>
      <c r="J434" t="s">
        <v>1534</v>
      </c>
      <c r="K434" s="78">
        <v>2.02</v>
      </c>
      <c r="L434" t="s">
        <v>105</v>
      </c>
      <c r="M434" s="79">
        <v>6.3E-2</v>
      </c>
      <c r="N434" s="79">
        <v>4.3499999999999997E-2</v>
      </c>
      <c r="O434" s="78">
        <v>70874</v>
      </c>
      <c r="P434" s="78">
        <v>103.99</v>
      </c>
      <c r="Q434" s="78">
        <v>0</v>
      </c>
      <c r="R434" s="78">
        <v>73.701872600000002</v>
      </c>
      <c r="S434" s="79">
        <v>5.9999999999999995E-4</v>
      </c>
      <c r="T434" s="79">
        <v>0</v>
      </c>
      <c r="U434" s="79">
        <v>0</v>
      </c>
    </row>
    <row r="435" spans="2:21">
      <c r="B435" t="s">
        <v>1535</v>
      </c>
      <c r="C435" t="s">
        <v>1536</v>
      </c>
      <c r="D435" t="s">
        <v>103</v>
      </c>
      <c r="E435" t="s">
        <v>126</v>
      </c>
      <c r="F435" t="s">
        <v>1537</v>
      </c>
      <c r="G435" t="s">
        <v>602</v>
      </c>
      <c r="H435" t="s">
        <v>902</v>
      </c>
      <c r="I435" t="s">
        <v>211</v>
      </c>
      <c r="J435" t="s">
        <v>1538</v>
      </c>
      <c r="K435" s="78">
        <v>1.28</v>
      </c>
      <c r="L435" t="s">
        <v>105</v>
      </c>
      <c r="M435" s="79">
        <v>4.8500000000000001E-2</v>
      </c>
      <c r="N435" s="79">
        <v>2.4400000000000002E-2</v>
      </c>
      <c r="O435" s="78">
        <v>1768247.84</v>
      </c>
      <c r="P435" s="78">
        <v>104.29</v>
      </c>
      <c r="Q435" s="78">
        <v>0</v>
      </c>
      <c r="R435" s="78">
        <v>1844.105672336</v>
      </c>
      <c r="S435" s="79">
        <v>5.8900000000000001E-2</v>
      </c>
      <c r="T435" s="79">
        <v>6.9999999999999999E-4</v>
      </c>
      <c r="U435" s="79">
        <v>1E-4</v>
      </c>
    </row>
    <row r="436" spans="2:21">
      <c r="B436" t="s">
        <v>1535</v>
      </c>
      <c r="C436" t="s">
        <v>1536</v>
      </c>
      <c r="D436" t="s">
        <v>103</v>
      </c>
      <c r="E436" t="s">
        <v>126</v>
      </c>
      <c r="F436" t="s">
        <v>1537</v>
      </c>
      <c r="G436" t="s">
        <v>602</v>
      </c>
      <c r="H436" t="s">
        <v>902</v>
      </c>
      <c r="I436" t="s">
        <v>211</v>
      </c>
      <c r="J436" t="s">
        <v>1538</v>
      </c>
      <c r="K436" s="78">
        <v>1.1200000000000001</v>
      </c>
      <c r="L436" t="s">
        <v>105</v>
      </c>
      <c r="M436" s="79">
        <v>4.8500000000000001E-2</v>
      </c>
      <c r="N436" s="79">
        <v>0.38490000000000002</v>
      </c>
      <c r="O436" s="78">
        <v>-10100</v>
      </c>
      <c r="P436" s="78">
        <v>72.677595628414849</v>
      </c>
      <c r="Q436" s="78">
        <v>0</v>
      </c>
      <c r="R436" s="78">
        <v>-7.3404371584699204</v>
      </c>
      <c r="S436" s="79">
        <v>0</v>
      </c>
      <c r="T436" s="79">
        <v>0</v>
      </c>
      <c r="U436" s="79">
        <v>0</v>
      </c>
    </row>
    <row r="437" spans="2:21">
      <c r="B437" t="s">
        <v>1539</v>
      </c>
      <c r="C437" t="s">
        <v>1540</v>
      </c>
      <c r="D437" t="s">
        <v>103</v>
      </c>
      <c r="E437" t="s">
        <v>126</v>
      </c>
      <c r="F437" t="s">
        <v>901</v>
      </c>
      <c r="G437" t="s">
        <v>811</v>
      </c>
      <c r="H437" t="s">
        <v>902</v>
      </c>
      <c r="I437" t="s">
        <v>211</v>
      </c>
      <c r="J437" t="s">
        <v>269</v>
      </c>
      <c r="K437" s="78">
        <v>3.96</v>
      </c>
      <c r="L437" t="s">
        <v>105</v>
      </c>
      <c r="M437" s="79">
        <v>4.8000000000000001E-2</v>
      </c>
      <c r="N437" s="79">
        <v>7.46E-2</v>
      </c>
      <c r="O437" s="78">
        <v>9161083</v>
      </c>
      <c r="P437" s="78">
        <v>90.63</v>
      </c>
      <c r="Q437" s="78">
        <v>0</v>
      </c>
      <c r="R437" s="78">
        <v>8302.6895229000002</v>
      </c>
      <c r="S437" s="79">
        <v>4.7000000000000002E-3</v>
      </c>
      <c r="T437" s="79">
        <v>3.3E-3</v>
      </c>
      <c r="U437" s="79">
        <v>5.0000000000000001E-4</v>
      </c>
    </row>
    <row r="438" spans="2:21">
      <c r="B438" t="s">
        <v>1541</v>
      </c>
      <c r="C438" t="s">
        <v>1542</v>
      </c>
      <c r="D438" t="s">
        <v>103</v>
      </c>
      <c r="E438" t="s">
        <v>126</v>
      </c>
      <c r="F438" t="s">
        <v>1543</v>
      </c>
      <c r="G438" t="s">
        <v>467</v>
      </c>
      <c r="H438" t="s">
        <v>1544</v>
      </c>
      <c r="I438" t="s">
        <v>153</v>
      </c>
      <c r="J438" t="s">
        <v>1545</v>
      </c>
      <c r="K438" s="78">
        <v>2.27</v>
      </c>
      <c r="L438" t="s">
        <v>105</v>
      </c>
      <c r="M438" s="79">
        <v>0.03</v>
      </c>
      <c r="N438" s="79">
        <v>8.0699999999999994E-2</v>
      </c>
      <c r="O438" s="78">
        <v>2577313.6</v>
      </c>
      <c r="P438" s="78">
        <v>89.76</v>
      </c>
      <c r="Q438" s="78">
        <v>0</v>
      </c>
      <c r="R438" s="78">
        <v>2313.3966873600002</v>
      </c>
      <c r="S438" s="79">
        <v>4.36E-2</v>
      </c>
      <c r="T438" s="79">
        <v>8.9999999999999998E-4</v>
      </c>
      <c r="U438" s="79">
        <v>2.0000000000000001E-4</v>
      </c>
    </row>
    <row r="439" spans="2:21">
      <c r="B439" t="s">
        <v>1546</v>
      </c>
      <c r="C439" t="s">
        <v>1547</v>
      </c>
      <c r="D439" t="s">
        <v>103</v>
      </c>
      <c r="E439" t="s">
        <v>126</v>
      </c>
      <c r="F439" t="s">
        <v>1548</v>
      </c>
      <c r="G439" t="s">
        <v>467</v>
      </c>
      <c r="H439" t="s">
        <v>902</v>
      </c>
      <c r="I439" t="s">
        <v>211</v>
      </c>
      <c r="J439" t="s">
        <v>269</v>
      </c>
      <c r="K439" s="78">
        <v>3.12</v>
      </c>
      <c r="L439" t="s">
        <v>105</v>
      </c>
      <c r="M439" s="79">
        <v>7.0000000000000007E-2</v>
      </c>
      <c r="N439" s="79">
        <v>0.10680000000000001</v>
      </c>
      <c r="O439" s="78">
        <v>9532</v>
      </c>
      <c r="P439" s="78">
        <v>91.44</v>
      </c>
      <c r="Q439" s="78">
        <v>0</v>
      </c>
      <c r="R439" s="78">
        <v>8.7160607999999993</v>
      </c>
      <c r="S439" s="79">
        <v>0</v>
      </c>
      <c r="T439" s="79">
        <v>0</v>
      </c>
      <c r="U439" s="79">
        <v>0</v>
      </c>
    </row>
    <row r="440" spans="2:21">
      <c r="B440" t="s">
        <v>1549</v>
      </c>
      <c r="C440" t="s">
        <v>1550</v>
      </c>
      <c r="D440" t="s">
        <v>103</v>
      </c>
      <c r="E440" t="s">
        <v>126</v>
      </c>
      <c r="F440" t="s">
        <v>1551</v>
      </c>
      <c r="G440" t="s">
        <v>135</v>
      </c>
      <c r="H440" t="s">
        <v>1552</v>
      </c>
      <c r="I440" t="s">
        <v>153</v>
      </c>
      <c r="J440" t="s">
        <v>411</v>
      </c>
      <c r="K440" s="78">
        <v>4.49</v>
      </c>
      <c r="L440" t="s">
        <v>105</v>
      </c>
      <c r="M440" s="79">
        <v>3.85E-2</v>
      </c>
      <c r="N440" s="79">
        <v>6.7699999999999996E-2</v>
      </c>
      <c r="O440" s="78">
        <v>7475690.2999999998</v>
      </c>
      <c r="P440" s="78">
        <v>88.63</v>
      </c>
      <c r="Q440" s="78">
        <v>0</v>
      </c>
      <c r="R440" s="78">
        <v>6625.7043128900004</v>
      </c>
      <c r="S440" s="79">
        <v>4.0000000000000001E-3</v>
      </c>
      <c r="T440" s="79">
        <v>2.7000000000000001E-3</v>
      </c>
      <c r="U440" s="79">
        <v>4.0000000000000002E-4</v>
      </c>
    </row>
    <row r="441" spans="2:21">
      <c r="B441" t="s">
        <v>1553</v>
      </c>
      <c r="C441" t="s">
        <v>1554</v>
      </c>
      <c r="D441" t="s">
        <v>103</v>
      </c>
      <c r="E441" t="s">
        <v>126</v>
      </c>
      <c r="F441" t="s">
        <v>1555</v>
      </c>
      <c r="G441" t="s">
        <v>467</v>
      </c>
      <c r="H441" t="s">
        <v>257</v>
      </c>
      <c r="I441" t="s">
        <v>906</v>
      </c>
      <c r="J441" t="s">
        <v>1556</v>
      </c>
      <c r="K441" s="78">
        <v>2.85</v>
      </c>
      <c r="L441" t="s">
        <v>105</v>
      </c>
      <c r="M441" s="79">
        <v>4.4999999999999998E-2</v>
      </c>
      <c r="N441" s="79">
        <v>2.8000000000000001E-2</v>
      </c>
      <c r="O441" s="78">
        <v>4322116</v>
      </c>
      <c r="P441" s="78">
        <v>104.9</v>
      </c>
      <c r="Q441" s="78">
        <v>0</v>
      </c>
      <c r="R441" s="78">
        <v>4533.899684</v>
      </c>
      <c r="S441" s="79">
        <v>1.6299999999999999E-2</v>
      </c>
      <c r="T441" s="79">
        <v>1.8E-3</v>
      </c>
      <c r="U441" s="79">
        <v>2.9999999999999997E-4</v>
      </c>
    </row>
    <row r="442" spans="2:21">
      <c r="B442" t="s">
        <v>1557</v>
      </c>
      <c r="C442" t="s">
        <v>1558</v>
      </c>
      <c r="D442" t="s">
        <v>103</v>
      </c>
      <c r="E442" t="s">
        <v>126</v>
      </c>
      <c r="F442" t="s">
        <v>1559</v>
      </c>
      <c r="G442" t="s">
        <v>811</v>
      </c>
      <c r="H442" t="s">
        <v>257</v>
      </c>
      <c r="I442" t="s">
        <v>906</v>
      </c>
      <c r="J442" t="s">
        <v>1311</v>
      </c>
      <c r="K442" s="78">
        <v>2.5299999999999998</v>
      </c>
      <c r="L442" t="s">
        <v>105</v>
      </c>
      <c r="M442" s="79">
        <v>5.4899999999999997E-2</v>
      </c>
      <c r="N442" s="79">
        <v>4.0800000000000003E-2</v>
      </c>
      <c r="O442" s="78">
        <v>7097885.3799999999</v>
      </c>
      <c r="P442" s="78">
        <v>104.84</v>
      </c>
      <c r="Q442" s="78">
        <v>0</v>
      </c>
      <c r="R442" s="78">
        <v>7441.4230323920001</v>
      </c>
      <c r="S442" s="79">
        <v>3.6799999999999999E-2</v>
      </c>
      <c r="T442" s="79">
        <v>3.0000000000000001E-3</v>
      </c>
      <c r="U442" s="79">
        <v>5.0000000000000001E-4</v>
      </c>
    </row>
    <row r="443" spans="2:21">
      <c r="B443" t="s">
        <v>1557</v>
      </c>
      <c r="C443" t="s">
        <v>1560</v>
      </c>
      <c r="D443" t="s">
        <v>103</v>
      </c>
      <c r="E443" t="s">
        <v>126</v>
      </c>
      <c r="F443" t="s">
        <v>1559</v>
      </c>
      <c r="G443" t="s">
        <v>811</v>
      </c>
      <c r="H443" t="s">
        <v>257</v>
      </c>
      <c r="I443" t="s">
        <v>906</v>
      </c>
      <c r="J443" t="s">
        <v>1561</v>
      </c>
      <c r="K443" s="78">
        <v>2.5299999999999998</v>
      </c>
      <c r="L443" t="s">
        <v>105</v>
      </c>
      <c r="M443" s="79">
        <v>5.4899999999999997E-2</v>
      </c>
      <c r="N443" s="79">
        <v>0</v>
      </c>
      <c r="O443" s="78">
        <v>-24930</v>
      </c>
      <c r="P443" s="78">
        <v>3.8251366120216246</v>
      </c>
      <c r="Q443" s="78">
        <v>0</v>
      </c>
      <c r="R443" s="78">
        <v>-0.95360655737698796</v>
      </c>
      <c r="S443" s="79">
        <v>0</v>
      </c>
      <c r="T443" s="79">
        <v>0</v>
      </c>
      <c r="U443" s="79">
        <v>0</v>
      </c>
    </row>
    <row r="444" spans="2:21">
      <c r="B444" t="s">
        <v>1562</v>
      </c>
      <c r="C444" t="s">
        <v>1550</v>
      </c>
      <c r="D444" t="s">
        <v>103</v>
      </c>
      <c r="E444" t="s">
        <v>126</v>
      </c>
      <c r="F444" t="s">
        <v>1551</v>
      </c>
      <c r="G444" t="s">
        <v>135</v>
      </c>
      <c r="H444" t="s">
        <v>257</v>
      </c>
      <c r="I444" t="s">
        <v>906</v>
      </c>
      <c r="J444" t="s">
        <v>491</v>
      </c>
      <c r="K444" s="78">
        <v>4.49</v>
      </c>
      <c r="L444" t="s">
        <v>105</v>
      </c>
      <c r="M444" s="79">
        <v>3.85E-2</v>
      </c>
      <c r="N444" s="79">
        <v>6.6600000000000006E-2</v>
      </c>
      <c r="O444" s="78">
        <v>276476.52</v>
      </c>
      <c r="P444" s="78">
        <v>89.06</v>
      </c>
      <c r="Q444" s="78">
        <v>0</v>
      </c>
      <c r="R444" s="78">
        <v>246.22998871199999</v>
      </c>
      <c r="S444" s="79">
        <v>4.7999999999999996E-3</v>
      </c>
      <c r="T444" s="79">
        <v>1E-4</v>
      </c>
      <c r="U444" s="79">
        <v>0</v>
      </c>
    </row>
    <row r="445" spans="2:21">
      <c r="B445" t="s">
        <v>1563</v>
      </c>
      <c r="C445" t="s">
        <v>1550</v>
      </c>
      <c r="D445" t="s">
        <v>103</v>
      </c>
      <c r="E445" t="s">
        <v>126</v>
      </c>
      <c r="F445" t="s">
        <v>1551</v>
      </c>
      <c r="G445" t="s">
        <v>135</v>
      </c>
      <c r="H445" t="s">
        <v>257</v>
      </c>
      <c r="I445" t="s">
        <v>906</v>
      </c>
      <c r="J445" t="s">
        <v>491</v>
      </c>
      <c r="K445" s="78">
        <v>4.54</v>
      </c>
      <c r="L445" t="s">
        <v>105</v>
      </c>
      <c r="M445" s="79">
        <v>3.85E-2</v>
      </c>
      <c r="N445" s="79">
        <v>2.0799999999999999E-2</v>
      </c>
      <c r="O445" s="78">
        <v>367824</v>
      </c>
      <c r="P445" s="78">
        <v>108.6</v>
      </c>
      <c r="Q445" s="78">
        <v>0</v>
      </c>
      <c r="R445" s="78">
        <v>399.456864</v>
      </c>
      <c r="S445" s="79">
        <v>3.7000000000000002E-3</v>
      </c>
      <c r="T445" s="79">
        <v>2.0000000000000001E-4</v>
      </c>
      <c r="U445" s="79">
        <v>0</v>
      </c>
    </row>
    <row r="446" spans="2:21">
      <c r="B446" t="s">
        <v>1564</v>
      </c>
      <c r="C446" t="s">
        <v>1565</v>
      </c>
      <c r="D446" t="s">
        <v>103</v>
      </c>
      <c r="E446" t="s">
        <v>126</v>
      </c>
      <c r="F446" t="s">
        <v>1566</v>
      </c>
      <c r="G446" t="s">
        <v>467</v>
      </c>
      <c r="H446" t="s">
        <v>257</v>
      </c>
      <c r="I446" t="s">
        <v>906</v>
      </c>
      <c r="J446" t="s">
        <v>1567</v>
      </c>
      <c r="K446" s="78">
        <v>1.08</v>
      </c>
      <c r="L446" t="s">
        <v>105</v>
      </c>
      <c r="M446" s="79">
        <v>8.8499999999999995E-2</v>
      </c>
      <c r="N446" s="79">
        <v>2.2397999999999998</v>
      </c>
      <c r="O446" s="78">
        <v>1687605</v>
      </c>
      <c r="P446" s="78">
        <v>26.86</v>
      </c>
      <c r="Q446" s="78">
        <v>0</v>
      </c>
      <c r="R446" s="78">
        <v>453.29070300000001</v>
      </c>
      <c r="S446" s="79">
        <v>1.3299999999999999E-2</v>
      </c>
      <c r="T446" s="79">
        <v>2.0000000000000001E-4</v>
      </c>
      <c r="U446" s="79">
        <v>0</v>
      </c>
    </row>
    <row r="447" spans="2:21">
      <c r="B447" t="s">
        <v>1568</v>
      </c>
      <c r="C447" t="s">
        <v>1569</v>
      </c>
      <c r="D447" t="s">
        <v>103</v>
      </c>
      <c r="E447" t="s">
        <v>126</v>
      </c>
      <c r="F447" t="s">
        <v>1570</v>
      </c>
      <c r="G447" t="s">
        <v>602</v>
      </c>
      <c r="H447" t="s">
        <v>257</v>
      </c>
      <c r="I447" t="s">
        <v>906</v>
      </c>
      <c r="J447" t="s">
        <v>1571</v>
      </c>
      <c r="K447" s="78">
        <v>1.97</v>
      </c>
      <c r="L447" t="s">
        <v>105</v>
      </c>
      <c r="M447" s="79">
        <v>2.9000000000000001E-2</v>
      </c>
      <c r="N447" s="79">
        <v>4.4000000000000003E-3</v>
      </c>
      <c r="O447" s="78">
        <v>3551802</v>
      </c>
      <c r="P447" s="78">
        <v>104.9</v>
      </c>
      <c r="Q447" s="78">
        <v>0</v>
      </c>
      <c r="R447" s="78">
        <v>3725.8402980000001</v>
      </c>
      <c r="S447" s="79">
        <v>3.6600000000000001E-2</v>
      </c>
      <c r="T447" s="79">
        <v>1.5E-3</v>
      </c>
      <c r="U447" s="79">
        <v>2.0000000000000001E-4</v>
      </c>
    </row>
    <row r="448" spans="2:21">
      <c r="B448" s="80" t="s">
        <v>389</v>
      </c>
      <c r="C448" s="16"/>
      <c r="D448" s="16"/>
      <c r="E448" s="16"/>
      <c r="F448" s="16"/>
      <c r="K448" s="82">
        <v>3.67</v>
      </c>
      <c r="N448" s="81">
        <v>4.6199999999999998E-2</v>
      </c>
      <c r="O448" s="82">
        <v>126523569.87</v>
      </c>
      <c r="Q448" s="82">
        <v>392.05201</v>
      </c>
      <c r="R448" s="82">
        <v>120968.801087813</v>
      </c>
      <c r="T448" s="81">
        <v>4.8500000000000001E-2</v>
      </c>
      <c r="U448" s="81">
        <v>7.9000000000000008E-3</v>
      </c>
    </row>
    <row r="449" spans="2:21">
      <c r="B449" t="s">
        <v>1572</v>
      </c>
      <c r="C449" t="s">
        <v>1573</v>
      </c>
      <c r="D449" t="s">
        <v>103</v>
      </c>
      <c r="E449" t="s">
        <v>126</v>
      </c>
      <c r="F449" t="s">
        <v>394</v>
      </c>
      <c r="G449" t="s">
        <v>395</v>
      </c>
      <c r="H449" t="s">
        <v>215</v>
      </c>
      <c r="I449" t="s">
        <v>211</v>
      </c>
      <c r="J449" t="s">
        <v>269</v>
      </c>
      <c r="K449" s="78">
        <v>3.48</v>
      </c>
      <c r="L449" t="s">
        <v>105</v>
      </c>
      <c r="M449" s="79">
        <v>2.9000000000000001E-2</v>
      </c>
      <c r="N449" s="79">
        <v>2.6599999999999999E-2</v>
      </c>
      <c r="O449" s="78">
        <v>13704861</v>
      </c>
      <c r="P449" s="78">
        <v>97.15</v>
      </c>
      <c r="Q449" s="78">
        <v>0</v>
      </c>
      <c r="R449" s="78">
        <v>13314.272461500001</v>
      </c>
      <c r="S449" s="79">
        <v>1.55E-2</v>
      </c>
      <c r="T449" s="79">
        <v>5.3E-3</v>
      </c>
      <c r="U449" s="79">
        <v>8.9999999999999998E-4</v>
      </c>
    </row>
    <row r="450" spans="2:21">
      <c r="B450" t="s">
        <v>1574</v>
      </c>
      <c r="C450" t="s">
        <v>1575</v>
      </c>
      <c r="D450" t="s">
        <v>103</v>
      </c>
      <c r="E450" t="s">
        <v>126</v>
      </c>
      <c r="F450" t="s">
        <v>1576</v>
      </c>
      <c r="G450" t="s">
        <v>806</v>
      </c>
      <c r="H450" t="s">
        <v>503</v>
      </c>
      <c r="I450" t="s">
        <v>211</v>
      </c>
      <c r="J450" t="s">
        <v>269</v>
      </c>
      <c r="K450" s="78">
        <v>2.82</v>
      </c>
      <c r="L450" t="s">
        <v>105</v>
      </c>
      <c r="M450" s="79">
        <v>3.49E-2</v>
      </c>
      <c r="N450" s="79">
        <v>3.8800000000000001E-2</v>
      </c>
      <c r="O450" s="78">
        <v>20500450.170000002</v>
      </c>
      <c r="P450" s="78">
        <v>95.52</v>
      </c>
      <c r="Q450" s="78">
        <v>0</v>
      </c>
      <c r="R450" s="78">
        <v>19582.030002383999</v>
      </c>
      <c r="S450" s="79">
        <v>1.0200000000000001E-2</v>
      </c>
      <c r="T450" s="79">
        <v>7.7999999999999996E-3</v>
      </c>
      <c r="U450" s="79">
        <v>1.2999999999999999E-3</v>
      </c>
    </row>
    <row r="451" spans="2:21">
      <c r="B451" t="s">
        <v>1577</v>
      </c>
      <c r="C451" t="s">
        <v>1578</v>
      </c>
      <c r="D451" t="s">
        <v>103</v>
      </c>
      <c r="E451" t="s">
        <v>126</v>
      </c>
      <c r="F451" t="s">
        <v>519</v>
      </c>
      <c r="G451" t="s">
        <v>467</v>
      </c>
      <c r="H451" t="s">
        <v>589</v>
      </c>
      <c r="I451" t="s">
        <v>153</v>
      </c>
      <c r="J451" t="s">
        <v>269</v>
      </c>
      <c r="K451" s="78">
        <v>5.18</v>
      </c>
      <c r="L451" t="s">
        <v>105</v>
      </c>
      <c r="M451" s="79">
        <v>3.78E-2</v>
      </c>
      <c r="N451" s="79">
        <v>3.2599999999999997E-2</v>
      </c>
      <c r="O451" s="78">
        <v>1142596.25</v>
      </c>
      <c r="P451" s="78">
        <v>102.51</v>
      </c>
      <c r="Q451" s="78">
        <v>0</v>
      </c>
      <c r="R451" s="78">
        <v>1171.2754158749999</v>
      </c>
      <c r="S451" s="79">
        <v>5.1000000000000004E-3</v>
      </c>
      <c r="T451" s="79">
        <v>5.0000000000000001E-4</v>
      </c>
      <c r="U451" s="79">
        <v>1E-4</v>
      </c>
    </row>
    <row r="452" spans="2:21">
      <c r="B452" t="s">
        <v>1579</v>
      </c>
      <c r="C452" t="s">
        <v>1580</v>
      </c>
      <c r="D452" t="s">
        <v>103</v>
      </c>
      <c r="E452" t="s">
        <v>126</v>
      </c>
      <c r="F452" t="s">
        <v>1581</v>
      </c>
      <c r="G452" t="s">
        <v>806</v>
      </c>
      <c r="H452" t="s">
        <v>589</v>
      </c>
      <c r="I452" t="s">
        <v>153</v>
      </c>
      <c r="J452" t="s">
        <v>269</v>
      </c>
      <c r="K452" s="78">
        <v>4.22</v>
      </c>
      <c r="L452" t="s">
        <v>105</v>
      </c>
      <c r="M452" s="79">
        <v>5.4800000000000001E-2</v>
      </c>
      <c r="N452" s="79">
        <v>5.5899999999999998E-2</v>
      </c>
      <c r="O452" s="78">
        <v>2890743.18</v>
      </c>
      <c r="P452" s="78">
        <v>99.33</v>
      </c>
      <c r="Q452" s="78">
        <v>0</v>
      </c>
      <c r="R452" s="78">
        <v>2871.3752006939999</v>
      </c>
      <c r="S452" s="79">
        <v>8.6999999999999994E-3</v>
      </c>
      <c r="T452" s="79">
        <v>1.1999999999999999E-3</v>
      </c>
      <c r="U452" s="79">
        <v>2.0000000000000001E-4</v>
      </c>
    </row>
    <row r="453" spans="2:21">
      <c r="B453" t="s">
        <v>1582</v>
      </c>
      <c r="C453" t="s">
        <v>1583</v>
      </c>
      <c r="D453" t="s">
        <v>103</v>
      </c>
      <c r="E453" t="s">
        <v>126</v>
      </c>
      <c r="F453" t="s">
        <v>1584</v>
      </c>
      <c r="G453" t="s">
        <v>467</v>
      </c>
      <c r="H453" t="s">
        <v>589</v>
      </c>
      <c r="I453" t="s">
        <v>153</v>
      </c>
      <c r="J453" t="s">
        <v>269</v>
      </c>
      <c r="K453" s="78">
        <v>5.56</v>
      </c>
      <c r="L453" t="s">
        <v>105</v>
      </c>
      <c r="M453" s="79">
        <v>4.2999999999999997E-2</v>
      </c>
      <c r="N453" s="79">
        <v>5.1999999999999998E-2</v>
      </c>
      <c r="O453" s="78">
        <v>18875793.18</v>
      </c>
      <c r="P453" s="78">
        <v>96.49</v>
      </c>
      <c r="Q453" s="78">
        <v>0</v>
      </c>
      <c r="R453" s="78">
        <v>18213.252839381999</v>
      </c>
      <c r="S453" s="79">
        <v>1.2999999999999999E-2</v>
      </c>
      <c r="T453" s="79">
        <v>7.3000000000000001E-3</v>
      </c>
      <c r="U453" s="79">
        <v>1.1999999999999999E-3</v>
      </c>
    </row>
    <row r="454" spans="2:21">
      <c r="B454" t="s">
        <v>1585</v>
      </c>
      <c r="C454" t="s">
        <v>1586</v>
      </c>
      <c r="D454" t="s">
        <v>103</v>
      </c>
      <c r="E454" t="s">
        <v>126</v>
      </c>
      <c r="F454" t="s">
        <v>1158</v>
      </c>
      <c r="G454" t="s">
        <v>1159</v>
      </c>
      <c r="H454" t="s">
        <v>715</v>
      </c>
      <c r="I454" t="s">
        <v>211</v>
      </c>
      <c r="J454" t="s">
        <v>458</v>
      </c>
      <c r="K454" s="78">
        <v>3.72</v>
      </c>
      <c r="L454" t="s">
        <v>126</v>
      </c>
      <c r="M454" s="79">
        <v>3.9E-2</v>
      </c>
      <c r="N454" s="79">
        <v>3.5400000000000001E-2</v>
      </c>
      <c r="O454" s="78">
        <v>75000</v>
      </c>
      <c r="P454" s="78">
        <v>95.86</v>
      </c>
      <c r="Q454" s="78">
        <v>0</v>
      </c>
      <c r="R454" s="78">
        <v>71.894999999999996</v>
      </c>
      <c r="S454" s="79">
        <v>4.0000000000000002E-4</v>
      </c>
      <c r="T454" s="79">
        <v>0</v>
      </c>
      <c r="U454" s="79">
        <v>0</v>
      </c>
    </row>
    <row r="455" spans="2:21">
      <c r="B455" t="s">
        <v>1587</v>
      </c>
      <c r="C455" t="s">
        <v>1588</v>
      </c>
      <c r="D455" t="s">
        <v>103</v>
      </c>
      <c r="E455" t="s">
        <v>126</v>
      </c>
      <c r="F455" t="s">
        <v>1589</v>
      </c>
      <c r="G455" t="s">
        <v>806</v>
      </c>
      <c r="H455" t="s">
        <v>711</v>
      </c>
      <c r="I455" t="s">
        <v>153</v>
      </c>
      <c r="J455" t="s">
        <v>269</v>
      </c>
      <c r="K455" s="78">
        <v>1.94</v>
      </c>
      <c r="L455" t="s">
        <v>105</v>
      </c>
      <c r="M455" s="79">
        <v>4.4999999999999998E-2</v>
      </c>
      <c r="N455" s="79">
        <v>5.2400000000000002E-2</v>
      </c>
      <c r="O455" s="78">
        <v>4004405</v>
      </c>
      <c r="P455" s="78">
        <v>89.34</v>
      </c>
      <c r="Q455" s="78">
        <v>0</v>
      </c>
      <c r="R455" s="78">
        <v>3577.5354269999998</v>
      </c>
      <c r="S455" s="79">
        <v>2.5999999999999999E-3</v>
      </c>
      <c r="T455" s="79">
        <v>1.4E-3</v>
      </c>
      <c r="U455" s="79">
        <v>2.0000000000000001E-4</v>
      </c>
    </row>
    <row r="456" spans="2:21">
      <c r="B456" t="s">
        <v>1590</v>
      </c>
      <c r="C456" t="s">
        <v>1591</v>
      </c>
      <c r="D456" t="s">
        <v>103</v>
      </c>
      <c r="E456" t="s">
        <v>126</v>
      </c>
      <c r="F456" t="s">
        <v>1190</v>
      </c>
      <c r="G456" t="s">
        <v>104</v>
      </c>
      <c r="H456" t="s">
        <v>711</v>
      </c>
      <c r="I456" t="s">
        <v>153</v>
      </c>
      <c r="J456" t="s">
        <v>269</v>
      </c>
      <c r="K456" s="78">
        <v>3.7</v>
      </c>
      <c r="L456" t="s">
        <v>105</v>
      </c>
      <c r="M456" s="79">
        <v>3.85E-2</v>
      </c>
      <c r="N456" s="79">
        <v>3.4599999999999999E-2</v>
      </c>
      <c r="O456" s="78">
        <v>899315.69</v>
      </c>
      <c r="P456" s="78">
        <v>96.99</v>
      </c>
      <c r="Q456" s="78">
        <v>0</v>
      </c>
      <c r="R456" s="78">
        <v>872.24628773100005</v>
      </c>
      <c r="S456" s="79">
        <v>2.3E-3</v>
      </c>
      <c r="T456" s="79">
        <v>2.9999999999999997E-4</v>
      </c>
      <c r="U456" s="79">
        <v>1E-4</v>
      </c>
    </row>
    <row r="457" spans="2:21">
      <c r="B457" t="s">
        <v>1592</v>
      </c>
      <c r="C457" t="s">
        <v>1593</v>
      </c>
      <c r="D457" t="s">
        <v>103</v>
      </c>
      <c r="E457" t="s">
        <v>126</v>
      </c>
      <c r="F457" t="s">
        <v>1594</v>
      </c>
      <c r="G457" t="s">
        <v>132</v>
      </c>
      <c r="H457" t="s">
        <v>715</v>
      </c>
      <c r="I457" t="s">
        <v>211</v>
      </c>
      <c r="J457" t="s">
        <v>269</v>
      </c>
      <c r="K457" s="78">
        <v>2.77</v>
      </c>
      <c r="L457" t="s">
        <v>105</v>
      </c>
      <c r="M457" s="79">
        <v>3.3700000000000001E-2</v>
      </c>
      <c r="N457" s="79">
        <v>3.4700000000000002E-2</v>
      </c>
      <c r="O457" s="78">
        <v>2153803.5299999998</v>
      </c>
      <c r="P457" s="78">
        <v>99.58</v>
      </c>
      <c r="Q457" s="78">
        <v>392.05201</v>
      </c>
      <c r="R457" s="78">
        <v>2536.809565174</v>
      </c>
      <c r="S457" s="79">
        <v>1.03E-2</v>
      </c>
      <c r="T457" s="79">
        <v>1E-3</v>
      </c>
      <c r="U457" s="79">
        <v>2.0000000000000001E-4</v>
      </c>
    </row>
    <row r="458" spans="2:21">
      <c r="B458" t="s">
        <v>1595</v>
      </c>
      <c r="C458" t="s">
        <v>1596</v>
      </c>
      <c r="D458" t="s">
        <v>103</v>
      </c>
      <c r="E458" t="s">
        <v>126</v>
      </c>
      <c r="F458" t="s">
        <v>1597</v>
      </c>
      <c r="G458" t="s">
        <v>131</v>
      </c>
      <c r="H458" t="s">
        <v>715</v>
      </c>
      <c r="I458" t="s">
        <v>211</v>
      </c>
      <c r="J458" t="s">
        <v>269</v>
      </c>
      <c r="K458" s="78">
        <v>2.88</v>
      </c>
      <c r="L458" t="s">
        <v>105</v>
      </c>
      <c r="M458" s="79">
        <v>3.8300000000000001E-2</v>
      </c>
      <c r="N458" s="79">
        <v>4.4699999999999997E-2</v>
      </c>
      <c r="O458" s="78">
        <v>9687284</v>
      </c>
      <c r="P458" s="78">
        <v>96.57</v>
      </c>
      <c r="Q458" s="78">
        <v>0</v>
      </c>
      <c r="R458" s="78">
        <v>9355.0101587999998</v>
      </c>
      <c r="S458" s="79">
        <v>1.9800000000000002E-2</v>
      </c>
      <c r="T458" s="79">
        <v>3.7000000000000002E-3</v>
      </c>
      <c r="U458" s="79">
        <v>5.9999999999999995E-4</v>
      </c>
    </row>
    <row r="459" spans="2:21">
      <c r="B459" t="s">
        <v>1598</v>
      </c>
      <c r="C459" t="s">
        <v>1599</v>
      </c>
      <c r="D459" t="s">
        <v>103</v>
      </c>
      <c r="E459" t="s">
        <v>126</v>
      </c>
      <c r="F459" t="s">
        <v>1600</v>
      </c>
      <c r="G459" t="s">
        <v>806</v>
      </c>
      <c r="H459" t="s">
        <v>711</v>
      </c>
      <c r="I459" t="s">
        <v>153</v>
      </c>
      <c r="J459" t="s">
        <v>269</v>
      </c>
      <c r="K459" s="78">
        <v>4.8099999999999996</v>
      </c>
      <c r="L459" t="s">
        <v>105</v>
      </c>
      <c r="M459" s="79">
        <v>4.6899999999999997E-2</v>
      </c>
      <c r="N459" s="79">
        <v>7.3700000000000002E-2</v>
      </c>
      <c r="O459" s="78">
        <v>14771645.310000001</v>
      </c>
      <c r="P459" s="78">
        <v>88.16</v>
      </c>
      <c r="Q459" s="78">
        <v>0</v>
      </c>
      <c r="R459" s="78">
        <v>13022.682505295999</v>
      </c>
      <c r="S459" s="79">
        <v>7.1999999999999998E-3</v>
      </c>
      <c r="T459" s="79">
        <v>5.1999999999999998E-3</v>
      </c>
      <c r="U459" s="79">
        <v>8.9999999999999998E-4</v>
      </c>
    </row>
    <row r="460" spans="2:21">
      <c r="B460" t="s">
        <v>1601</v>
      </c>
      <c r="C460" t="s">
        <v>1602</v>
      </c>
      <c r="D460" t="s">
        <v>103</v>
      </c>
      <c r="E460" t="s">
        <v>126</v>
      </c>
      <c r="F460" t="s">
        <v>1600</v>
      </c>
      <c r="G460" t="s">
        <v>806</v>
      </c>
      <c r="H460" t="s">
        <v>711</v>
      </c>
      <c r="I460" t="s">
        <v>153</v>
      </c>
      <c r="J460" t="s">
        <v>269</v>
      </c>
      <c r="K460" s="78">
        <v>4.96</v>
      </c>
      <c r="L460" t="s">
        <v>105</v>
      </c>
      <c r="M460" s="79">
        <v>4.6899999999999997E-2</v>
      </c>
      <c r="N460" s="79">
        <v>7.3899999999999993E-2</v>
      </c>
      <c r="O460" s="78">
        <v>4946746.8499999996</v>
      </c>
      <c r="P460" s="78">
        <v>89.26</v>
      </c>
      <c r="Q460" s="78">
        <v>0</v>
      </c>
      <c r="R460" s="78">
        <v>4415.4662383100003</v>
      </c>
      <c r="S460" s="79">
        <v>2.8999999999999998E-3</v>
      </c>
      <c r="T460" s="79">
        <v>1.8E-3</v>
      </c>
      <c r="U460" s="79">
        <v>2.9999999999999997E-4</v>
      </c>
    </row>
    <row r="461" spans="2:21">
      <c r="B461" t="s">
        <v>1603</v>
      </c>
      <c r="C461" t="s">
        <v>1604</v>
      </c>
      <c r="D461" t="s">
        <v>103</v>
      </c>
      <c r="E461" t="s">
        <v>126</v>
      </c>
      <c r="F461" t="s">
        <v>795</v>
      </c>
      <c r="G461" t="s">
        <v>538</v>
      </c>
      <c r="H461" t="s">
        <v>210</v>
      </c>
      <c r="I461" t="s">
        <v>211</v>
      </c>
      <c r="J461" t="s">
        <v>269</v>
      </c>
      <c r="K461" s="78">
        <v>3.58</v>
      </c>
      <c r="L461" t="s">
        <v>105</v>
      </c>
      <c r="M461" s="79">
        <v>4.7E-2</v>
      </c>
      <c r="N461" s="79">
        <v>0.04</v>
      </c>
      <c r="O461" s="78">
        <v>10320125.449999999</v>
      </c>
      <c r="P461" s="78">
        <v>98.29</v>
      </c>
      <c r="Q461" s="78">
        <v>0</v>
      </c>
      <c r="R461" s="78">
        <v>10143.651304805</v>
      </c>
      <c r="S461" s="79">
        <v>1.4E-2</v>
      </c>
      <c r="T461" s="79">
        <v>4.1000000000000003E-3</v>
      </c>
      <c r="U461" s="79">
        <v>6.9999999999999999E-4</v>
      </c>
    </row>
    <row r="462" spans="2:21">
      <c r="B462" t="s">
        <v>1605</v>
      </c>
      <c r="C462" t="s">
        <v>1606</v>
      </c>
      <c r="D462" t="s">
        <v>103</v>
      </c>
      <c r="E462" t="s">
        <v>126</v>
      </c>
      <c r="F462" t="s">
        <v>795</v>
      </c>
      <c r="G462" t="s">
        <v>538</v>
      </c>
      <c r="H462" t="s">
        <v>210</v>
      </c>
      <c r="I462" t="s">
        <v>211</v>
      </c>
      <c r="J462" t="s">
        <v>269</v>
      </c>
      <c r="K462" s="78">
        <v>2.34</v>
      </c>
      <c r="L462" t="s">
        <v>105</v>
      </c>
      <c r="M462" s="79">
        <v>6.7000000000000004E-2</v>
      </c>
      <c r="N462" s="79">
        <v>3.7900000000000003E-2</v>
      </c>
      <c r="O462" s="78">
        <v>3451893.9</v>
      </c>
      <c r="P462" s="78">
        <v>95.34</v>
      </c>
      <c r="Q462" s="78">
        <v>0</v>
      </c>
      <c r="R462" s="78">
        <v>3291.03564426</v>
      </c>
      <c r="S462" s="79">
        <v>3.0000000000000001E-3</v>
      </c>
      <c r="T462" s="79">
        <v>1.2999999999999999E-3</v>
      </c>
      <c r="U462" s="79">
        <v>2.0000000000000001E-4</v>
      </c>
    </row>
    <row r="463" spans="2:21">
      <c r="B463" t="s">
        <v>1607</v>
      </c>
      <c r="C463" t="s">
        <v>1608</v>
      </c>
      <c r="D463" t="s">
        <v>103</v>
      </c>
      <c r="E463" t="s">
        <v>126</v>
      </c>
      <c r="F463" t="s">
        <v>1609</v>
      </c>
      <c r="G463" t="s">
        <v>130</v>
      </c>
      <c r="H463" t="s">
        <v>210</v>
      </c>
      <c r="I463" t="s">
        <v>211</v>
      </c>
      <c r="J463" t="s">
        <v>732</v>
      </c>
      <c r="K463" s="78">
        <v>3</v>
      </c>
      <c r="L463" t="s">
        <v>105</v>
      </c>
      <c r="M463" s="79">
        <v>5.2499999999999998E-2</v>
      </c>
      <c r="N463" s="79">
        <v>9.06E-2</v>
      </c>
      <c r="O463" s="78">
        <v>2684210.54</v>
      </c>
      <c r="P463" s="78">
        <v>90.29</v>
      </c>
      <c r="Q463" s="78">
        <v>0</v>
      </c>
      <c r="R463" s="78">
        <v>2423.5736965659999</v>
      </c>
      <c r="S463" s="79">
        <v>1.38E-2</v>
      </c>
      <c r="T463" s="79">
        <v>1E-3</v>
      </c>
      <c r="U463" s="79">
        <v>2.0000000000000001E-4</v>
      </c>
    </row>
    <row r="464" spans="2:21">
      <c r="B464" t="s">
        <v>1610</v>
      </c>
      <c r="C464" t="s">
        <v>1611</v>
      </c>
      <c r="D464" t="s">
        <v>103</v>
      </c>
      <c r="E464" t="s">
        <v>126</v>
      </c>
      <c r="F464" t="s">
        <v>810</v>
      </c>
      <c r="G464" t="s">
        <v>811</v>
      </c>
      <c r="H464" t="s">
        <v>210</v>
      </c>
      <c r="I464" t="s">
        <v>211</v>
      </c>
      <c r="J464" t="s">
        <v>269</v>
      </c>
      <c r="K464" s="78">
        <v>2.63</v>
      </c>
      <c r="L464" t="s">
        <v>105</v>
      </c>
      <c r="M464" s="79">
        <v>5.2499999999999998E-2</v>
      </c>
      <c r="N464" s="79">
        <v>3.1300000000000001E-2</v>
      </c>
      <c r="O464" s="78">
        <v>9915153.5999999996</v>
      </c>
      <c r="P464" s="78">
        <v>95.11</v>
      </c>
      <c r="Q464" s="78">
        <v>0</v>
      </c>
      <c r="R464" s="78">
        <v>9430.3025889599994</v>
      </c>
      <c r="S464" s="79">
        <v>8.5000000000000006E-3</v>
      </c>
      <c r="T464" s="79">
        <v>3.8E-3</v>
      </c>
      <c r="U464" s="79">
        <v>5.9999999999999995E-4</v>
      </c>
    </row>
    <row r="465" spans="2:21">
      <c r="B465" t="s">
        <v>1612</v>
      </c>
      <c r="C465" t="s">
        <v>1613</v>
      </c>
      <c r="D465" t="s">
        <v>103</v>
      </c>
      <c r="E465" t="s">
        <v>126</v>
      </c>
      <c r="F465" t="s">
        <v>810</v>
      </c>
      <c r="G465" t="s">
        <v>811</v>
      </c>
      <c r="H465" t="s">
        <v>210</v>
      </c>
      <c r="I465" t="s">
        <v>211</v>
      </c>
      <c r="J465" t="s">
        <v>269</v>
      </c>
      <c r="K465" s="78">
        <v>4</v>
      </c>
      <c r="L465" t="s">
        <v>105</v>
      </c>
      <c r="M465" s="79">
        <v>5.6000000000000001E-2</v>
      </c>
      <c r="N465" s="79">
        <v>3.4799999999999998E-2</v>
      </c>
      <c r="O465" s="78">
        <v>2800639</v>
      </c>
      <c r="P465" s="78">
        <v>109.04</v>
      </c>
      <c r="Q465" s="78">
        <v>0</v>
      </c>
      <c r="R465" s="78">
        <v>3053.8167656000001</v>
      </c>
      <c r="S465" s="79">
        <v>9.7000000000000003E-3</v>
      </c>
      <c r="T465" s="79">
        <v>1.1999999999999999E-3</v>
      </c>
      <c r="U465" s="79">
        <v>2.0000000000000001E-4</v>
      </c>
    </row>
    <row r="466" spans="2:21">
      <c r="B466" t="s">
        <v>1614</v>
      </c>
      <c r="C466" t="s">
        <v>1615</v>
      </c>
      <c r="D466" t="s">
        <v>103</v>
      </c>
      <c r="E466" t="s">
        <v>126</v>
      </c>
      <c r="F466" t="s">
        <v>1616</v>
      </c>
      <c r="G466" t="s">
        <v>806</v>
      </c>
      <c r="H466" t="s">
        <v>210</v>
      </c>
      <c r="I466" t="s">
        <v>211</v>
      </c>
      <c r="J466" t="s">
        <v>269</v>
      </c>
      <c r="K466" s="78">
        <v>1.48</v>
      </c>
      <c r="L466" t="s">
        <v>105</v>
      </c>
      <c r="M466" s="79">
        <v>7.7499999999999999E-2</v>
      </c>
      <c r="N466" s="79">
        <v>4.4200000000000003E-2</v>
      </c>
      <c r="O466" s="78">
        <v>248140</v>
      </c>
      <c r="P466" s="78">
        <v>105.34</v>
      </c>
      <c r="Q466" s="78">
        <v>0</v>
      </c>
      <c r="R466" s="78">
        <v>261.39067599999998</v>
      </c>
      <c r="S466" s="79">
        <v>4.0000000000000002E-4</v>
      </c>
      <c r="T466" s="79">
        <v>1E-4</v>
      </c>
      <c r="U466" s="79">
        <v>0</v>
      </c>
    </row>
    <row r="467" spans="2:21">
      <c r="B467" t="s">
        <v>1617</v>
      </c>
      <c r="C467" t="s">
        <v>1618</v>
      </c>
      <c r="D467" t="s">
        <v>103</v>
      </c>
      <c r="E467" t="s">
        <v>126</v>
      </c>
      <c r="F467" t="s">
        <v>1619</v>
      </c>
      <c r="G467" t="s">
        <v>131</v>
      </c>
      <c r="H467" t="s">
        <v>1620</v>
      </c>
      <c r="I467" t="s">
        <v>211</v>
      </c>
      <c r="J467" t="s">
        <v>269</v>
      </c>
      <c r="K467" s="78">
        <v>0.71</v>
      </c>
      <c r="L467" t="s">
        <v>105</v>
      </c>
      <c r="M467" s="79">
        <v>6.5500000000000003E-2</v>
      </c>
      <c r="N467" s="79">
        <v>2.9100000000000001E-2</v>
      </c>
      <c r="O467" s="78">
        <v>2258061.2200000002</v>
      </c>
      <c r="P467" s="78">
        <v>102.58</v>
      </c>
      <c r="Q467" s="78">
        <v>0</v>
      </c>
      <c r="R467" s="78">
        <v>2316.319199476</v>
      </c>
      <c r="S467" s="79">
        <v>1.18E-2</v>
      </c>
      <c r="T467" s="79">
        <v>8.9999999999999998E-4</v>
      </c>
      <c r="U467" s="79">
        <v>2.0000000000000001E-4</v>
      </c>
    </row>
    <row r="468" spans="2:21">
      <c r="B468" t="s">
        <v>1621</v>
      </c>
      <c r="C468" t="s">
        <v>1622</v>
      </c>
      <c r="D468" t="s">
        <v>103</v>
      </c>
      <c r="E468" t="s">
        <v>126</v>
      </c>
      <c r="F468" t="s">
        <v>914</v>
      </c>
      <c r="G468" t="s">
        <v>135</v>
      </c>
      <c r="H468" t="s">
        <v>257</v>
      </c>
      <c r="I468" t="s">
        <v>906</v>
      </c>
      <c r="J468" t="s">
        <v>1623</v>
      </c>
      <c r="K468" s="78">
        <v>3.6</v>
      </c>
      <c r="L468" t="s">
        <v>105</v>
      </c>
      <c r="M468" s="79">
        <v>5.5E-2</v>
      </c>
      <c r="N468" s="79">
        <v>0.1148</v>
      </c>
      <c r="O468" s="78">
        <v>290892</v>
      </c>
      <c r="P468" s="78">
        <v>82.1</v>
      </c>
      <c r="Q468" s="78">
        <v>0</v>
      </c>
      <c r="R468" s="78">
        <v>238.82233199999999</v>
      </c>
      <c r="S468" s="79">
        <v>1.1999999999999999E-3</v>
      </c>
      <c r="T468" s="79">
        <v>1E-4</v>
      </c>
      <c r="U468" s="79">
        <v>0</v>
      </c>
    </row>
    <row r="469" spans="2:21">
      <c r="B469" t="s">
        <v>1624</v>
      </c>
      <c r="C469" t="s">
        <v>1625</v>
      </c>
      <c r="D469" t="s">
        <v>103</v>
      </c>
      <c r="E469" t="s">
        <v>126</v>
      </c>
      <c r="F469" t="s">
        <v>914</v>
      </c>
      <c r="G469" t="s">
        <v>135</v>
      </c>
      <c r="H469" t="s">
        <v>257</v>
      </c>
      <c r="I469" t="s">
        <v>906</v>
      </c>
      <c r="J469" t="s">
        <v>1626</v>
      </c>
      <c r="K469" s="78">
        <v>3.68</v>
      </c>
      <c r="L469" t="s">
        <v>105</v>
      </c>
      <c r="M469" s="79">
        <v>5.9499999999999997E-2</v>
      </c>
      <c r="N469" s="79">
        <v>6.4100000000000004E-2</v>
      </c>
      <c r="O469" s="78">
        <v>901810</v>
      </c>
      <c r="P469" s="78">
        <v>89.38</v>
      </c>
      <c r="Q469" s="78">
        <v>0</v>
      </c>
      <c r="R469" s="78">
        <v>806.037778</v>
      </c>
      <c r="S469" s="79">
        <v>8.9999999999999998E-4</v>
      </c>
      <c r="T469" s="79">
        <v>2.9999999999999997E-4</v>
      </c>
      <c r="U469" s="79">
        <v>1E-4</v>
      </c>
    </row>
    <row r="470" spans="2:21">
      <c r="B470" s="80" t="s">
        <v>1627</v>
      </c>
      <c r="C470" s="16"/>
      <c r="D470" s="16"/>
      <c r="E470" s="16"/>
      <c r="F470" s="16"/>
      <c r="K470" s="82">
        <v>0</v>
      </c>
      <c r="N470" s="81">
        <v>0</v>
      </c>
      <c r="O470" s="82">
        <v>0</v>
      </c>
      <c r="Q470" s="82">
        <v>0</v>
      </c>
      <c r="R470" s="82">
        <v>0</v>
      </c>
      <c r="T470" s="81">
        <v>0</v>
      </c>
      <c r="U470" s="81">
        <v>0</v>
      </c>
    </row>
    <row r="471" spans="2:21">
      <c r="B471" t="s">
        <v>257</v>
      </c>
      <c r="C471" t="s">
        <v>257</v>
      </c>
      <c r="D471" s="16"/>
      <c r="E471" s="16"/>
      <c r="F471" s="16"/>
      <c r="G471" t="s">
        <v>257</v>
      </c>
      <c r="H471" t="s">
        <v>257</v>
      </c>
      <c r="K471" s="78">
        <v>0</v>
      </c>
      <c r="L471" t="s">
        <v>257</v>
      </c>
      <c r="M471" s="79">
        <v>0</v>
      </c>
      <c r="N471" s="79">
        <v>0</v>
      </c>
      <c r="O471" s="78">
        <v>0</v>
      </c>
      <c r="P471" s="78">
        <v>0</v>
      </c>
      <c r="R471" s="78">
        <v>0</v>
      </c>
      <c r="S471" s="79">
        <v>0</v>
      </c>
      <c r="T471" s="79">
        <v>0</v>
      </c>
      <c r="U471" s="79">
        <v>0</v>
      </c>
    </row>
    <row r="472" spans="2:21">
      <c r="B472" s="80" t="s">
        <v>261</v>
      </c>
      <c r="C472" s="16"/>
      <c r="D472" s="16"/>
      <c r="E472" s="16"/>
      <c r="F472" s="16"/>
      <c r="K472" s="82">
        <v>6.09</v>
      </c>
      <c r="N472" s="81">
        <v>3.5400000000000001E-2</v>
      </c>
      <c r="O472" s="82">
        <v>91121428</v>
      </c>
      <c r="Q472" s="82">
        <v>241.47072</v>
      </c>
      <c r="R472" s="82">
        <v>327644.5766114401</v>
      </c>
      <c r="T472" s="81">
        <v>0.1313</v>
      </c>
      <c r="U472" s="81">
        <v>2.1399999999999999E-2</v>
      </c>
    </row>
    <row r="473" spans="2:21">
      <c r="B473" s="80" t="s">
        <v>390</v>
      </c>
      <c r="C473" s="16"/>
      <c r="D473" s="16"/>
      <c r="E473" s="16"/>
      <c r="F473" s="16"/>
      <c r="K473" s="82">
        <v>14.14</v>
      </c>
      <c r="N473" s="81">
        <v>6.3299999999999995E-2</v>
      </c>
      <c r="O473" s="82">
        <v>11350000</v>
      </c>
      <c r="Q473" s="82">
        <v>0</v>
      </c>
      <c r="R473" s="82">
        <v>28738.900280751801</v>
      </c>
      <c r="T473" s="81">
        <v>1.15E-2</v>
      </c>
      <c r="U473" s="81">
        <v>1.9E-3</v>
      </c>
    </row>
    <row r="474" spans="2:21">
      <c r="B474" t="s">
        <v>1628</v>
      </c>
      <c r="C474" t="s">
        <v>1629</v>
      </c>
      <c r="D474" t="s">
        <v>374</v>
      </c>
      <c r="E474" t="s">
        <v>1630</v>
      </c>
      <c r="F474" t="s">
        <v>1631</v>
      </c>
      <c r="G474" t="s">
        <v>1632</v>
      </c>
      <c r="H474" t="s">
        <v>1633</v>
      </c>
      <c r="I474" t="s">
        <v>1634</v>
      </c>
      <c r="J474" t="s">
        <v>1635</v>
      </c>
      <c r="K474" s="78">
        <v>8.15</v>
      </c>
      <c r="L474" t="s">
        <v>113</v>
      </c>
      <c r="M474" s="79">
        <v>1.6299999999999999E-2</v>
      </c>
      <c r="N474" s="79">
        <v>4.8000000000000001E-2</v>
      </c>
      <c r="O474" s="78">
        <v>300000</v>
      </c>
      <c r="P474" s="78">
        <v>77.961541650000001</v>
      </c>
      <c r="Q474" s="78">
        <v>0</v>
      </c>
      <c r="R474" s="78">
        <v>907.05135267499998</v>
      </c>
      <c r="S474" s="79">
        <v>0</v>
      </c>
      <c r="T474" s="79">
        <v>4.0000000000000002E-4</v>
      </c>
      <c r="U474" s="79">
        <v>1E-4</v>
      </c>
    </row>
    <row r="475" spans="2:21">
      <c r="B475" t="s">
        <v>1636</v>
      </c>
      <c r="C475" t="s">
        <v>1637</v>
      </c>
      <c r="D475" t="s">
        <v>374</v>
      </c>
      <c r="E475" t="s">
        <v>1630</v>
      </c>
      <c r="F475" t="s">
        <v>1631</v>
      </c>
      <c r="G475" t="s">
        <v>1632</v>
      </c>
      <c r="H475" t="s">
        <v>1638</v>
      </c>
      <c r="I475" t="s">
        <v>375</v>
      </c>
      <c r="J475" t="s">
        <v>636</v>
      </c>
      <c r="K475" s="78">
        <v>14.33</v>
      </c>
      <c r="L475" t="s">
        <v>109</v>
      </c>
      <c r="M475" s="79">
        <v>4.1000000000000002E-2</v>
      </c>
      <c r="N475" s="79">
        <v>6.3799999999999996E-2</v>
      </c>
      <c r="O475" s="78">
        <v>11050000</v>
      </c>
      <c r="P475" s="78">
        <v>72.879611111578953</v>
      </c>
      <c r="Q475" s="78">
        <v>0</v>
      </c>
      <c r="R475" s="78">
        <v>27831.848928076801</v>
      </c>
      <c r="S475" s="79">
        <v>0</v>
      </c>
      <c r="T475" s="79">
        <v>1.12E-2</v>
      </c>
      <c r="U475" s="79">
        <v>1.8E-3</v>
      </c>
    </row>
    <row r="476" spans="2:21">
      <c r="B476" s="80" t="s">
        <v>391</v>
      </c>
      <c r="C476" s="16"/>
      <c r="D476" s="16"/>
      <c r="E476" s="16"/>
      <c r="F476" s="16"/>
      <c r="K476" s="82">
        <v>5.32</v>
      </c>
      <c r="N476" s="81">
        <v>3.2800000000000003E-2</v>
      </c>
      <c r="O476" s="82">
        <v>79771428</v>
      </c>
      <c r="Q476" s="82">
        <v>241.47072</v>
      </c>
      <c r="R476" s="82">
        <v>298905.67633068829</v>
      </c>
      <c r="T476" s="81">
        <v>0.1198</v>
      </c>
      <c r="U476" s="81">
        <v>1.95E-2</v>
      </c>
    </row>
    <row r="477" spans="2:21">
      <c r="B477" t="s">
        <v>1639</v>
      </c>
      <c r="C477" t="s">
        <v>1640</v>
      </c>
      <c r="D477" t="s">
        <v>374</v>
      </c>
      <c r="E477" t="s">
        <v>1630</v>
      </c>
      <c r="F477" t="s">
        <v>1641</v>
      </c>
      <c r="G477" t="s">
        <v>1642</v>
      </c>
      <c r="H477" t="s">
        <v>816</v>
      </c>
      <c r="I477" t="s">
        <v>375</v>
      </c>
      <c r="J477" t="s">
        <v>1643</v>
      </c>
      <c r="K477" s="78">
        <v>4.3600000000000003</v>
      </c>
      <c r="L477" t="s">
        <v>109</v>
      </c>
      <c r="M477" s="79">
        <v>3.3000000000000002E-2</v>
      </c>
      <c r="N477" s="79">
        <v>2.2700000000000001E-2</v>
      </c>
      <c r="O477" s="78">
        <v>650000</v>
      </c>
      <c r="P477" s="78">
        <v>105.6255</v>
      </c>
      <c r="Q477" s="78">
        <v>0</v>
      </c>
      <c r="R477" s="78">
        <v>2372.7712320000001</v>
      </c>
      <c r="S477" s="79">
        <v>0</v>
      </c>
      <c r="T477" s="79">
        <v>1E-3</v>
      </c>
      <c r="U477" s="79">
        <v>2.0000000000000001E-4</v>
      </c>
    </row>
    <row r="478" spans="2:21">
      <c r="B478" t="s">
        <v>1644</v>
      </c>
      <c r="C478" t="s">
        <v>1645</v>
      </c>
      <c r="D478" t="s">
        <v>374</v>
      </c>
      <c r="E478" t="s">
        <v>1630</v>
      </c>
      <c r="F478" t="s">
        <v>1641</v>
      </c>
      <c r="G478" t="s">
        <v>1642</v>
      </c>
      <c r="H478" t="s">
        <v>816</v>
      </c>
      <c r="I478" t="s">
        <v>375</v>
      </c>
      <c r="J478" t="s">
        <v>1646</v>
      </c>
      <c r="K478" s="78">
        <v>5.23</v>
      </c>
      <c r="L478" t="s">
        <v>109</v>
      </c>
      <c r="M478" s="79">
        <v>3.5499999999999997E-2</v>
      </c>
      <c r="N478" s="79">
        <v>2.47E-2</v>
      </c>
      <c r="O478" s="78">
        <v>3400000</v>
      </c>
      <c r="P478" s="78">
        <v>106.71736111111112</v>
      </c>
      <c r="Q478" s="78">
        <v>0</v>
      </c>
      <c r="R478" s="78">
        <v>12539.7168000768</v>
      </c>
      <c r="S478" s="79">
        <v>0</v>
      </c>
      <c r="T478" s="79">
        <v>5.0000000000000001E-3</v>
      </c>
      <c r="U478" s="79">
        <v>8.0000000000000004E-4</v>
      </c>
    </row>
    <row r="479" spans="2:21">
      <c r="B479" t="s">
        <v>1647</v>
      </c>
      <c r="C479" t="s">
        <v>1648</v>
      </c>
      <c r="D479" t="s">
        <v>374</v>
      </c>
      <c r="E479" t="s">
        <v>1630</v>
      </c>
      <c r="F479" t="s">
        <v>1649</v>
      </c>
      <c r="G479" t="s">
        <v>1642</v>
      </c>
      <c r="H479" t="s">
        <v>1650</v>
      </c>
      <c r="I479" t="s">
        <v>375</v>
      </c>
      <c r="J479" t="s">
        <v>1651</v>
      </c>
      <c r="K479" s="78">
        <v>1.96</v>
      </c>
      <c r="L479" t="s">
        <v>109</v>
      </c>
      <c r="M479" s="79">
        <v>4.4999999999999998E-2</v>
      </c>
      <c r="N479" s="79">
        <v>2.0299999999999999E-2</v>
      </c>
      <c r="O479" s="78">
        <v>1025000</v>
      </c>
      <c r="P479" s="78">
        <v>106.932</v>
      </c>
      <c r="Q479" s="78">
        <v>0</v>
      </c>
      <c r="R479" s="78">
        <v>3787.9591679999999</v>
      </c>
      <c r="S479" s="79">
        <v>0</v>
      </c>
      <c r="T479" s="79">
        <v>1.5E-3</v>
      </c>
      <c r="U479" s="79">
        <v>2.0000000000000001E-4</v>
      </c>
    </row>
    <row r="480" spans="2:21">
      <c r="B480" t="s">
        <v>1652</v>
      </c>
      <c r="C480" t="s">
        <v>1653</v>
      </c>
      <c r="D480" t="s">
        <v>374</v>
      </c>
      <c r="E480" t="s">
        <v>1630</v>
      </c>
      <c r="F480" t="s">
        <v>1654</v>
      </c>
      <c r="G480" t="s">
        <v>1642</v>
      </c>
      <c r="H480" t="s">
        <v>1650</v>
      </c>
      <c r="I480" t="s">
        <v>375</v>
      </c>
      <c r="J480" t="s">
        <v>1655</v>
      </c>
      <c r="K480" s="78">
        <v>7.07</v>
      </c>
      <c r="L480" t="s">
        <v>109</v>
      </c>
      <c r="M480" s="79">
        <v>3.4200000000000001E-2</v>
      </c>
      <c r="N480" s="79">
        <v>2.7799999999999998E-2</v>
      </c>
      <c r="O480" s="78">
        <v>3634000</v>
      </c>
      <c r="P480" s="78">
        <v>104.73567123224954</v>
      </c>
      <c r="Q480" s="78">
        <v>0</v>
      </c>
      <c r="R480" s="78">
        <v>13153.861875225601</v>
      </c>
      <c r="S480" s="79">
        <v>0</v>
      </c>
      <c r="T480" s="79">
        <v>5.3E-3</v>
      </c>
      <c r="U480" s="79">
        <v>8.9999999999999998E-4</v>
      </c>
    </row>
    <row r="481" spans="2:21">
      <c r="B481" t="s">
        <v>1656</v>
      </c>
      <c r="C481" t="s">
        <v>1657</v>
      </c>
      <c r="D481" t="s">
        <v>374</v>
      </c>
      <c r="E481" t="s">
        <v>1630</v>
      </c>
      <c r="F481" t="s">
        <v>1649</v>
      </c>
      <c r="G481" t="s">
        <v>1642</v>
      </c>
      <c r="H481" t="s">
        <v>1650</v>
      </c>
      <c r="I481" t="s">
        <v>375</v>
      </c>
      <c r="J481" t="s">
        <v>1655</v>
      </c>
      <c r="K481" s="78">
        <v>5.68</v>
      </c>
      <c r="L481" t="s">
        <v>109</v>
      </c>
      <c r="M481" s="79">
        <v>3.3000000000000002E-2</v>
      </c>
      <c r="N481" s="79">
        <v>2.4500000000000001E-2</v>
      </c>
      <c r="O481" s="78">
        <v>400000</v>
      </c>
      <c r="P481" s="78">
        <v>105.77873972499999</v>
      </c>
      <c r="Q481" s="78">
        <v>0</v>
      </c>
      <c r="R481" s="78">
        <v>1462.2852979584</v>
      </c>
      <c r="S481" s="79">
        <v>0</v>
      </c>
      <c r="T481" s="79">
        <v>5.9999999999999995E-4</v>
      </c>
      <c r="U481" s="79">
        <v>1E-4</v>
      </c>
    </row>
    <row r="482" spans="2:21">
      <c r="B482" t="s">
        <v>1658</v>
      </c>
      <c r="C482" t="s">
        <v>1659</v>
      </c>
      <c r="D482" t="s">
        <v>374</v>
      </c>
      <c r="E482" t="s">
        <v>1630</v>
      </c>
      <c r="F482" t="s">
        <v>1649</v>
      </c>
      <c r="G482" t="s">
        <v>1642</v>
      </c>
      <c r="H482" t="s">
        <v>1650</v>
      </c>
      <c r="I482" t="s">
        <v>375</v>
      </c>
      <c r="J482" t="s">
        <v>1646</v>
      </c>
      <c r="K482" s="78">
        <v>4.7699999999999996</v>
      </c>
      <c r="L482" t="s">
        <v>109</v>
      </c>
      <c r="M482" s="79">
        <v>3.9E-2</v>
      </c>
      <c r="N482" s="79">
        <v>2.3199999999999998E-2</v>
      </c>
      <c r="O482" s="78">
        <v>2875000</v>
      </c>
      <c r="P482" s="78">
        <v>109.6675</v>
      </c>
      <c r="Q482" s="78">
        <v>0</v>
      </c>
      <c r="R482" s="78">
        <v>10896.5628</v>
      </c>
      <c r="S482" s="79">
        <v>0</v>
      </c>
      <c r="T482" s="79">
        <v>4.4000000000000003E-3</v>
      </c>
      <c r="U482" s="79">
        <v>6.9999999999999999E-4</v>
      </c>
    </row>
    <row r="483" spans="2:21">
      <c r="B483" t="s">
        <v>1660</v>
      </c>
      <c r="C483" t="s">
        <v>1661</v>
      </c>
      <c r="D483" t="s">
        <v>374</v>
      </c>
      <c r="E483" t="s">
        <v>1630</v>
      </c>
      <c r="F483" t="s">
        <v>1662</v>
      </c>
      <c r="G483" t="s">
        <v>1642</v>
      </c>
      <c r="H483" t="s">
        <v>1650</v>
      </c>
      <c r="I483" t="s">
        <v>375</v>
      </c>
      <c r="J483" t="s">
        <v>1655</v>
      </c>
      <c r="K483" s="78">
        <v>5.77</v>
      </c>
      <c r="L483" t="s">
        <v>109</v>
      </c>
      <c r="M483" s="79">
        <v>0.03</v>
      </c>
      <c r="N483" s="79">
        <v>2.58E-2</v>
      </c>
      <c r="O483" s="78">
        <v>400000</v>
      </c>
      <c r="P483" s="78">
        <v>103.07734247499999</v>
      </c>
      <c r="Q483" s="78">
        <v>0</v>
      </c>
      <c r="R483" s="78">
        <v>1424.9411823743999</v>
      </c>
      <c r="S483" s="79">
        <v>0</v>
      </c>
      <c r="T483" s="79">
        <v>5.9999999999999995E-4</v>
      </c>
      <c r="U483" s="79">
        <v>1E-4</v>
      </c>
    </row>
    <row r="484" spans="2:21">
      <c r="B484" t="s">
        <v>1663</v>
      </c>
      <c r="C484" t="s">
        <v>1664</v>
      </c>
      <c r="D484" t="s">
        <v>374</v>
      </c>
      <c r="E484" t="s">
        <v>1630</v>
      </c>
      <c r="F484" t="s">
        <v>1665</v>
      </c>
      <c r="G484" t="s">
        <v>1666</v>
      </c>
      <c r="H484" t="s">
        <v>1667</v>
      </c>
      <c r="I484" t="s">
        <v>1634</v>
      </c>
      <c r="J484" t="s">
        <v>1668</v>
      </c>
      <c r="K484" s="78">
        <v>7.47</v>
      </c>
      <c r="L484" t="s">
        <v>109</v>
      </c>
      <c r="M484" s="79">
        <v>4.7500000000000001E-2</v>
      </c>
      <c r="N484" s="79">
        <v>2.8000000000000001E-2</v>
      </c>
      <c r="O484" s="78">
        <v>1825000</v>
      </c>
      <c r="P484" s="78">
        <v>117.76652778064516</v>
      </c>
      <c r="Q484" s="78">
        <v>0</v>
      </c>
      <c r="R484" s="78">
        <v>7427.770440192</v>
      </c>
      <c r="S484" s="79">
        <v>0</v>
      </c>
      <c r="T484" s="79">
        <v>3.0000000000000001E-3</v>
      </c>
      <c r="U484" s="79">
        <v>5.0000000000000001E-4</v>
      </c>
    </row>
    <row r="485" spans="2:21">
      <c r="B485" t="s">
        <v>1669</v>
      </c>
      <c r="C485" t="s">
        <v>1670</v>
      </c>
      <c r="D485" t="s">
        <v>1671</v>
      </c>
      <c r="E485" t="s">
        <v>1630</v>
      </c>
      <c r="F485" t="s">
        <v>1672</v>
      </c>
      <c r="G485" t="s">
        <v>1673</v>
      </c>
      <c r="H485" t="s">
        <v>1674</v>
      </c>
      <c r="I485" t="s">
        <v>375</v>
      </c>
      <c r="J485" t="s">
        <v>1675</v>
      </c>
      <c r="K485" s="78">
        <v>3.08</v>
      </c>
      <c r="L485" t="s">
        <v>113</v>
      </c>
      <c r="M485" s="79">
        <v>2.1299999999999999E-2</v>
      </c>
      <c r="N485" s="79">
        <v>2.8999999999999998E-3</v>
      </c>
      <c r="O485" s="78">
        <v>400000</v>
      </c>
      <c r="P485" s="78">
        <v>107.52609723333333</v>
      </c>
      <c r="Q485" s="78">
        <v>0</v>
      </c>
      <c r="R485" s="78">
        <v>1668.0308410319799</v>
      </c>
      <c r="S485" s="79">
        <v>0</v>
      </c>
      <c r="T485" s="79">
        <v>6.9999999999999999E-4</v>
      </c>
      <c r="U485" s="79">
        <v>1E-4</v>
      </c>
    </row>
    <row r="486" spans="2:21">
      <c r="B486" t="s">
        <v>1676</v>
      </c>
      <c r="C486" t="s">
        <v>1677</v>
      </c>
      <c r="D486" t="s">
        <v>374</v>
      </c>
      <c r="E486" t="s">
        <v>1630</v>
      </c>
      <c r="F486" t="s">
        <v>1678</v>
      </c>
      <c r="G486" t="s">
        <v>1642</v>
      </c>
      <c r="H486" t="s">
        <v>1674</v>
      </c>
      <c r="I486" t="s">
        <v>375</v>
      </c>
      <c r="J486" t="s">
        <v>1679</v>
      </c>
      <c r="K486" s="78">
        <v>3.93</v>
      </c>
      <c r="L486" t="s">
        <v>109</v>
      </c>
      <c r="M486" s="79">
        <v>0.04</v>
      </c>
      <c r="N486" s="79">
        <v>2.3E-2</v>
      </c>
      <c r="O486" s="78">
        <v>595000</v>
      </c>
      <c r="P486" s="78">
        <v>107.8928888907563</v>
      </c>
      <c r="Q486" s="78">
        <v>0</v>
      </c>
      <c r="R486" s="78">
        <v>2218.6230528383999</v>
      </c>
      <c r="S486" s="79">
        <v>0</v>
      </c>
      <c r="T486" s="79">
        <v>8.9999999999999998E-4</v>
      </c>
      <c r="U486" s="79">
        <v>1E-4</v>
      </c>
    </row>
    <row r="487" spans="2:21">
      <c r="B487" t="s">
        <v>1680</v>
      </c>
      <c r="C487" t="s">
        <v>1681</v>
      </c>
      <c r="D487" t="s">
        <v>374</v>
      </c>
      <c r="E487" t="s">
        <v>1630</v>
      </c>
      <c r="F487" t="s">
        <v>1682</v>
      </c>
      <c r="G487" t="s">
        <v>1683</v>
      </c>
      <c r="H487" t="s">
        <v>1674</v>
      </c>
      <c r="I487" t="s">
        <v>375</v>
      </c>
      <c r="J487" t="s">
        <v>1684</v>
      </c>
      <c r="K487" s="78">
        <v>4.93</v>
      </c>
      <c r="L487" t="s">
        <v>109</v>
      </c>
      <c r="M487" s="79">
        <v>6.7500000000000004E-2</v>
      </c>
      <c r="N487" s="79">
        <v>3.49E-2</v>
      </c>
      <c r="O487" s="78">
        <v>2083000</v>
      </c>
      <c r="P487" s="78">
        <v>118.47825</v>
      </c>
      <c r="Q487" s="78">
        <v>0</v>
      </c>
      <c r="R487" s="78">
        <v>8529.0691305599994</v>
      </c>
      <c r="S487" s="79">
        <v>0</v>
      </c>
      <c r="T487" s="79">
        <v>3.3999999999999998E-3</v>
      </c>
      <c r="U487" s="79">
        <v>5.9999999999999995E-4</v>
      </c>
    </row>
    <row r="488" spans="2:21">
      <c r="B488" t="s">
        <v>1685</v>
      </c>
      <c r="C488" t="s">
        <v>1686</v>
      </c>
      <c r="D488" t="s">
        <v>374</v>
      </c>
      <c r="E488" t="s">
        <v>1630</v>
      </c>
      <c r="F488" t="s">
        <v>1687</v>
      </c>
      <c r="G488" t="s">
        <v>1642</v>
      </c>
      <c r="H488" t="s">
        <v>1674</v>
      </c>
      <c r="I488" t="s">
        <v>375</v>
      </c>
      <c r="J488" t="s">
        <v>1688</v>
      </c>
      <c r="K488" s="78">
        <v>4.9000000000000004</v>
      </c>
      <c r="L488" t="s">
        <v>109</v>
      </c>
      <c r="M488" s="79">
        <v>3.3500000000000002E-2</v>
      </c>
      <c r="N488" s="79">
        <v>2.5899999999999999E-2</v>
      </c>
      <c r="O488" s="78">
        <v>1110000</v>
      </c>
      <c r="P488" s="78">
        <v>104.45553332903226</v>
      </c>
      <c r="Q488" s="78">
        <v>0</v>
      </c>
      <c r="R488" s="78">
        <v>4007.0813875200001</v>
      </c>
      <c r="S488" s="79">
        <v>0</v>
      </c>
      <c r="T488" s="79">
        <v>1.6000000000000001E-3</v>
      </c>
      <c r="U488" s="79">
        <v>2.9999999999999997E-4</v>
      </c>
    </row>
    <row r="489" spans="2:21">
      <c r="B489" t="s">
        <v>1689</v>
      </c>
      <c r="C489" t="s">
        <v>1690</v>
      </c>
      <c r="D489" t="s">
        <v>374</v>
      </c>
      <c r="E489" t="s">
        <v>1630</v>
      </c>
      <c r="F489" t="s">
        <v>1687</v>
      </c>
      <c r="G489" t="s">
        <v>1642</v>
      </c>
      <c r="H489" t="s">
        <v>1674</v>
      </c>
      <c r="I489" t="s">
        <v>375</v>
      </c>
      <c r="J489" t="s">
        <v>1655</v>
      </c>
      <c r="K489" s="78">
        <v>5.4</v>
      </c>
      <c r="L489" t="s">
        <v>109</v>
      </c>
      <c r="M489" s="79">
        <v>3.6999999999999998E-2</v>
      </c>
      <c r="N489" s="79">
        <v>2.5700000000000001E-2</v>
      </c>
      <c r="O489" s="78">
        <v>3550000</v>
      </c>
      <c r="P489" s="78">
        <v>108.089666665625</v>
      </c>
      <c r="Q489" s="78">
        <v>0</v>
      </c>
      <c r="R489" s="78">
        <v>13261.305023769601</v>
      </c>
      <c r="S489" s="79">
        <v>0</v>
      </c>
      <c r="T489" s="79">
        <v>5.3E-3</v>
      </c>
      <c r="U489" s="79">
        <v>8.9999999999999998E-4</v>
      </c>
    </row>
    <row r="490" spans="2:21">
      <c r="B490" t="s">
        <v>1691</v>
      </c>
      <c r="C490" t="s">
        <v>1692</v>
      </c>
      <c r="D490" t="s">
        <v>1671</v>
      </c>
      <c r="E490" t="s">
        <v>1630</v>
      </c>
      <c r="F490" t="s">
        <v>1693</v>
      </c>
      <c r="G490" t="s">
        <v>126</v>
      </c>
      <c r="H490" t="s">
        <v>1674</v>
      </c>
      <c r="I490" t="s">
        <v>375</v>
      </c>
      <c r="J490" t="s">
        <v>1694</v>
      </c>
      <c r="K490" s="78">
        <v>11.02</v>
      </c>
      <c r="L490" t="s">
        <v>109</v>
      </c>
      <c r="M490" s="79">
        <v>6.8500000000000005E-2</v>
      </c>
      <c r="N490" s="79">
        <v>4.5900000000000003E-2</v>
      </c>
      <c r="O490" s="78">
        <v>2040000</v>
      </c>
      <c r="P490" s="78">
        <v>131.005</v>
      </c>
      <c r="Q490" s="78">
        <v>241.47072</v>
      </c>
      <c r="R490" s="78">
        <v>9477.6376319999999</v>
      </c>
      <c r="S490" s="79">
        <v>0</v>
      </c>
      <c r="T490" s="79">
        <v>3.8E-3</v>
      </c>
      <c r="U490" s="79">
        <v>5.9999999999999995E-4</v>
      </c>
    </row>
    <row r="491" spans="2:21">
      <c r="B491" t="s">
        <v>1695</v>
      </c>
      <c r="C491" t="s">
        <v>1696</v>
      </c>
      <c r="D491" t="s">
        <v>374</v>
      </c>
      <c r="E491" t="s">
        <v>1630</v>
      </c>
      <c r="F491" t="s">
        <v>1697</v>
      </c>
      <c r="G491" t="s">
        <v>1698</v>
      </c>
      <c r="H491" t="s">
        <v>886</v>
      </c>
      <c r="I491" t="s">
        <v>211</v>
      </c>
      <c r="J491" t="s">
        <v>379</v>
      </c>
      <c r="K491" s="78">
        <v>5.04</v>
      </c>
      <c r="L491" t="s">
        <v>109</v>
      </c>
      <c r="M491" s="79">
        <v>4.6300000000000001E-2</v>
      </c>
      <c r="N491" s="79">
        <v>2.9899999999999999E-2</v>
      </c>
      <c r="O491" s="78">
        <v>3099000</v>
      </c>
      <c r="P491" s="78">
        <v>110.38549999999999</v>
      </c>
      <c r="Q491" s="78">
        <v>0</v>
      </c>
      <c r="R491" s="78">
        <v>11822.44600512</v>
      </c>
      <c r="S491" s="79">
        <v>0</v>
      </c>
      <c r="T491" s="79">
        <v>4.7000000000000002E-3</v>
      </c>
      <c r="U491" s="79">
        <v>8.0000000000000004E-4</v>
      </c>
    </row>
    <row r="492" spans="2:21">
      <c r="B492" t="s">
        <v>1699</v>
      </c>
      <c r="C492" t="s">
        <v>1700</v>
      </c>
      <c r="D492" t="s">
        <v>126</v>
      </c>
      <c r="E492" t="s">
        <v>1630</v>
      </c>
      <c r="F492" t="s">
        <v>1701</v>
      </c>
      <c r="G492" t="s">
        <v>1702</v>
      </c>
      <c r="H492" t="s">
        <v>1674</v>
      </c>
      <c r="I492" t="s">
        <v>375</v>
      </c>
      <c r="J492" t="s">
        <v>1655</v>
      </c>
      <c r="K492" s="78">
        <v>5.27</v>
      </c>
      <c r="L492" t="s">
        <v>109</v>
      </c>
      <c r="M492" s="79">
        <v>4.4999999999999998E-2</v>
      </c>
      <c r="N492" s="79">
        <v>4.65E-2</v>
      </c>
      <c r="O492" s="78">
        <v>3725000</v>
      </c>
      <c r="P492" s="78">
        <v>101.4255</v>
      </c>
      <c r="Q492" s="78">
        <v>0</v>
      </c>
      <c r="R492" s="78">
        <v>13057.113168</v>
      </c>
      <c r="S492" s="79">
        <v>0</v>
      </c>
      <c r="T492" s="79">
        <v>5.1999999999999998E-3</v>
      </c>
      <c r="U492" s="79">
        <v>8.9999999999999998E-4</v>
      </c>
    </row>
    <row r="493" spans="2:21">
      <c r="B493" t="s">
        <v>1703</v>
      </c>
      <c r="C493" t="s">
        <v>1704</v>
      </c>
      <c r="D493" t="s">
        <v>374</v>
      </c>
      <c r="E493" t="s">
        <v>1630</v>
      </c>
      <c r="F493" t="s">
        <v>1705</v>
      </c>
      <c r="G493" t="s">
        <v>1673</v>
      </c>
      <c r="H493" t="s">
        <v>1674</v>
      </c>
      <c r="I493" t="s">
        <v>375</v>
      </c>
      <c r="J493" t="s">
        <v>1706</v>
      </c>
      <c r="K493" s="78">
        <v>8.6199999999999992</v>
      </c>
      <c r="L493" t="s">
        <v>109</v>
      </c>
      <c r="M493" s="79">
        <v>3.1E-2</v>
      </c>
      <c r="N493" s="79">
        <v>2.9899999999999999E-2</v>
      </c>
      <c r="O493" s="78">
        <v>3500000</v>
      </c>
      <c r="P493" s="78">
        <v>102.25566666666667</v>
      </c>
      <c r="Q493" s="78">
        <v>0</v>
      </c>
      <c r="R493" s="78">
        <v>12368.845439884801</v>
      </c>
      <c r="S493" s="79">
        <v>0</v>
      </c>
      <c r="T493" s="79">
        <v>5.0000000000000001E-3</v>
      </c>
      <c r="U493" s="79">
        <v>8.0000000000000004E-4</v>
      </c>
    </row>
    <row r="494" spans="2:21">
      <c r="B494" t="s">
        <v>1707</v>
      </c>
      <c r="C494" t="s">
        <v>1708</v>
      </c>
      <c r="D494" t="s">
        <v>374</v>
      </c>
      <c r="E494" t="s">
        <v>1630</v>
      </c>
      <c r="F494" t="s">
        <v>1709</v>
      </c>
      <c r="G494" t="s">
        <v>126</v>
      </c>
      <c r="H494" t="s">
        <v>1667</v>
      </c>
      <c r="I494" t="s">
        <v>1634</v>
      </c>
      <c r="J494" t="s">
        <v>777</v>
      </c>
      <c r="K494" s="78">
        <v>7.6</v>
      </c>
      <c r="L494" t="s">
        <v>109</v>
      </c>
      <c r="M494" s="79">
        <v>4.4999999999999998E-2</v>
      </c>
      <c r="N494" s="79">
        <v>3.3799999999999997E-2</v>
      </c>
      <c r="O494" s="78">
        <v>1600000</v>
      </c>
      <c r="P494" s="78">
        <v>110.449</v>
      </c>
      <c r="Q494" s="78">
        <v>0</v>
      </c>
      <c r="R494" s="78">
        <v>6107.3879040000002</v>
      </c>
      <c r="S494" s="79">
        <v>0</v>
      </c>
      <c r="T494" s="79">
        <v>2.3999999999999998E-3</v>
      </c>
      <c r="U494" s="79">
        <v>4.0000000000000002E-4</v>
      </c>
    </row>
    <row r="495" spans="2:21">
      <c r="B495" t="s">
        <v>1710</v>
      </c>
      <c r="C495" t="s">
        <v>1711</v>
      </c>
      <c r="D495" t="s">
        <v>374</v>
      </c>
      <c r="E495" t="s">
        <v>1630</v>
      </c>
      <c r="F495" t="s">
        <v>1712</v>
      </c>
      <c r="G495" t="s">
        <v>1713</v>
      </c>
      <c r="H495" t="s">
        <v>1714</v>
      </c>
      <c r="I495" t="s">
        <v>375</v>
      </c>
      <c r="J495" t="s">
        <v>1655</v>
      </c>
      <c r="K495" s="78">
        <v>4.17</v>
      </c>
      <c r="L495" t="s">
        <v>113</v>
      </c>
      <c r="M495" s="79">
        <v>3.7499999999999999E-2</v>
      </c>
      <c r="N495" s="79">
        <v>1.9900000000000001E-2</v>
      </c>
      <c r="O495" s="78">
        <v>2050000</v>
      </c>
      <c r="P495" s="78">
        <v>109.35058333142857</v>
      </c>
      <c r="Q495" s="78">
        <v>0</v>
      </c>
      <c r="R495" s="78">
        <v>8693.7103616790591</v>
      </c>
      <c r="S495" s="79">
        <v>0</v>
      </c>
      <c r="T495" s="79">
        <v>3.5000000000000001E-3</v>
      </c>
      <c r="U495" s="79">
        <v>5.9999999999999995E-4</v>
      </c>
    </row>
    <row r="496" spans="2:21">
      <c r="B496" t="s">
        <v>1715</v>
      </c>
      <c r="C496" t="s">
        <v>1716</v>
      </c>
      <c r="D496" t="s">
        <v>374</v>
      </c>
      <c r="E496" t="s">
        <v>1630</v>
      </c>
      <c r="F496" t="s">
        <v>1717</v>
      </c>
      <c r="G496" t="s">
        <v>1666</v>
      </c>
      <c r="H496" t="s">
        <v>1714</v>
      </c>
      <c r="I496" t="s">
        <v>375</v>
      </c>
      <c r="J496" t="s">
        <v>1718</v>
      </c>
      <c r="K496" s="78">
        <v>4.01</v>
      </c>
      <c r="L496" t="s">
        <v>109</v>
      </c>
      <c r="M496" s="79">
        <v>4.7500000000000001E-2</v>
      </c>
      <c r="N496" s="79">
        <v>3.7499999999999999E-2</v>
      </c>
      <c r="O496" s="78">
        <v>2700000</v>
      </c>
      <c r="P496" s="78">
        <v>104.65238888888889</v>
      </c>
      <c r="Q496" s="78">
        <v>0</v>
      </c>
      <c r="R496" s="78">
        <v>9765.3237119999994</v>
      </c>
      <c r="S496" s="79">
        <v>0</v>
      </c>
      <c r="T496" s="79">
        <v>3.8999999999999998E-3</v>
      </c>
      <c r="U496" s="79">
        <v>5.9999999999999995E-4</v>
      </c>
    </row>
    <row r="497" spans="2:21">
      <c r="B497" t="s">
        <v>1719</v>
      </c>
      <c r="C497" t="s">
        <v>1720</v>
      </c>
      <c r="D497" t="s">
        <v>1671</v>
      </c>
      <c r="E497" t="s">
        <v>1630</v>
      </c>
      <c r="F497" t="s">
        <v>1721</v>
      </c>
      <c r="G497" t="s">
        <v>1722</v>
      </c>
      <c r="H497" t="s">
        <v>1714</v>
      </c>
      <c r="I497" t="s">
        <v>375</v>
      </c>
      <c r="J497" t="s">
        <v>1561</v>
      </c>
      <c r="K497" s="78">
        <v>8.31</v>
      </c>
      <c r="L497" t="s">
        <v>113</v>
      </c>
      <c r="M497" s="79">
        <v>1.7500000000000002E-2</v>
      </c>
      <c r="N497" s="79">
        <v>1.11E-2</v>
      </c>
      <c r="O497" s="78">
        <v>2750000</v>
      </c>
      <c r="P497" s="78">
        <v>106.9698055574468</v>
      </c>
      <c r="Q497" s="78">
        <v>0</v>
      </c>
      <c r="R497" s="78">
        <v>11408.383247489</v>
      </c>
      <c r="S497" s="79">
        <v>0</v>
      </c>
      <c r="T497" s="79">
        <v>4.5999999999999999E-3</v>
      </c>
      <c r="U497" s="79">
        <v>6.9999999999999999E-4</v>
      </c>
    </row>
    <row r="498" spans="2:21">
      <c r="B498" t="s">
        <v>1723</v>
      </c>
      <c r="C498" t="s">
        <v>1724</v>
      </c>
      <c r="D498" t="s">
        <v>374</v>
      </c>
      <c r="E498" t="s">
        <v>1630</v>
      </c>
      <c r="F498" t="s">
        <v>1725</v>
      </c>
      <c r="G498" t="s">
        <v>1726</v>
      </c>
      <c r="H498" t="s">
        <v>1714</v>
      </c>
      <c r="I498" t="s">
        <v>375</v>
      </c>
      <c r="J498" t="s">
        <v>777</v>
      </c>
      <c r="K498" s="78">
        <v>7.53</v>
      </c>
      <c r="L498" t="s">
        <v>109</v>
      </c>
      <c r="M498" s="79">
        <v>4.7500000000000001E-2</v>
      </c>
      <c r="N498" s="79">
        <v>3.3700000000000001E-2</v>
      </c>
      <c r="O498" s="78">
        <v>1600000</v>
      </c>
      <c r="P498" s="78">
        <v>112.6331111125</v>
      </c>
      <c r="Q498" s="78">
        <v>0</v>
      </c>
      <c r="R498" s="78">
        <v>6228.1605120767999</v>
      </c>
      <c r="S498" s="79">
        <v>0</v>
      </c>
      <c r="T498" s="79">
        <v>2.5000000000000001E-3</v>
      </c>
      <c r="U498" s="79">
        <v>4.0000000000000002E-4</v>
      </c>
    </row>
    <row r="499" spans="2:21">
      <c r="B499" t="s">
        <v>1727</v>
      </c>
      <c r="C499" t="s">
        <v>1728</v>
      </c>
      <c r="D499" t="s">
        <v>1729</v>
      </c>
      <c r="E499" t="s">
        <v>1630</v>
      </c>
      <c r="F499" t="s">
        <v>1730</v>
      </c>
      <c r="G499" t="s">
        <v>1731</v>
      </c>
      <c r="H499" t="s">
        <v>1714</v>
      </c>
      <c r="I499" t="s">
        <v>375</v>
      </c>
      <c r="J499" t="s">
        <v>1732</v>
      </c>
      <c r="K499" s="78">
        <v>4.34</v>
      </c>
      <c r="L499" t="s">
        <v>109</v>
      </c>
      <c r="M499" s="79">
        <v>3.7499999999999999E-2</v>
      </c>
      <c r="N499" s="79">
        <v>2.5899999999999999E-2</v>
      </c>
      <c r="O499" s="78">
        <v>867000</v>
      </c>
      <c r="P499" s="78">
        <v>106.22208333333333</v>
      </c>
      <c r="Q499" s="78">
        <v>0</v>
      </c>
      <c r="R499" s="78">
        <v>3182.7875184</v>
      </c>
      <c r="S499" s="79">
        <v>0</v>
      </c>
      <c r="T499" s="79">
        <v>1.2999999999999999E-3</v>
      </c>
      <c r="U499" s="79">
        <v>2.0000000000000001E-4</v>
      </c>
    </row>
    <row r="500" spans="2:21">
      <c r="B500" t="s">
        <v>1733</v>
      </c>
      <c r="C500" t="s">
        <v>1734</v>
      </c>
      <c r="D500" t="s">
        <v>374</v>
      </c>
      <c r="E500" t="s">
        <v>1630</v>
      </c>
      <c r="F500" t="s">
        <v>1735</v>
      </c>
      <c r="G500" t="s">
        <v>1722</v>
      </c>
      <c r="H500" t="s">
        <v>1736</v>
      </c>
      <c r="I500" t="s">
        <v>1634</v>
      </c>
      <c r="J500" t="s">
        <v>1561</v>
      </c>
      <c r="K500" s="78">
        <v>4.07</v>
      </c>
      <c r="L500" t="s">
        <v>109</v>
      </c>
      <c r="M500" s="79">
        <v>4.6300000000000001E-2</v>
      </c>
      <c r="N500" s="79">
        <v>3.6999999999999998E-2</v>
      </c>
      <c r="O500" s="78">
        <v>2000000</v>
      </c>
      <c r="P500" s="78">
        <v>106.09563888955223</v>
      </c>
      <c r="Q500" s="78">
        <v>0</v>
      </c>
      <c r="R500" s="78">
        <v>7333.3305600767999</v>
      </c>
      <c r="S500" s="79">
        <v>0</v>
      </c>
      <c r="T500" s="79">
        <v>2.8999999999999998E-3</v>
      </c>
      <c r="U500" s="79">
        <v>5.0000000000000001E-4</v>
      </c>
    </row>
    <row r="501" spans="2:21">
      <c r="B501" t="s">
        <v>1737</v>
      </c>
      <c r="C501" t="s">
        <v>1738</v>
      </c>
      <c r="D501" t="s">
        <v>126</v>
      </c>
      <c r="E501" t="s">
        <v>1630</v>
      </c>
      <c r="F501" t="s">
        <v>1739</v>
      </c>
      <c r="G501" t="s">
        <v>1642</v>
      </c>
      <c r="H501" t="s">
        <v>1736</v>
      </c>
      <c r="I501" t="s">
        <v>1634</v>
      </c>
      <c r="J501" t="s">
        <v>1740</v>
      </c>
      <c r="K501" s="78">
        <v>4.05</v>
      </c>
      <c r="L501" t="s">
        <v>109</v>
      </c>
      <c r="M501" s="79">
        <v>3.6999999999999998E-2</v>
      </c>
      <c r="N501" s="79">
        <v>3.5499999999999997E-2</v>
      </c>
      <c r="O501" s="78">
        <v>380000</v>
      </c>
      <c r="P501" s="78">
        <v>101.20131315789473</v>
      </c>
      <c r="Q501" s="78">
        <v>0</v>
      </c>
      <c r="R501" s="78">
        <v>1329.0566054400001</v>
      </c>
      <c r="S501" s="79">
        <v>0</v>
      </c>
      <c r="T501" s="79">
        <v>5.0000000000000001E-4</v>
      </c>
      <c r="U501" s="79">
        <v>1E-4</v>
      </c>
    </row>
    <row r="502" spans="2:21">
      <c r="B502" t="s">
        <v>1741</v>
      </c>
      <c r="C502" t="s">
        <v>1742</v>
      </c>
      <c r="D502" t="s">
        <v>126</v>
      </c>
      <c r="E502" t="s">
        <v>1630</v>
      </c>
      <c r="F502" t="s">
        <v>1735</v>
      </c>
      <c r="G502" t="s">
        <v>1722</v>
      </c>
      <c r="H502" t="s">
        <v>1736</v>
      </c>
      <c r="I502" t="s">
        <v>1634</v>
      </c>
      <c r="J502" t="s">
        <v>1193</v>
      </c>
      <c r="K502" s="78">
        <v>4.5599999999999996</v>
      </c>
      <c r="L502" t="s">
        <v>109</v>
      </c>
      <c r="M502" s="79">
        <v>4.1300000000000003E-2</v>
      </c>
      <c r="N502" s="79">
        <v>3.5400000000000001E-2</v>
      </c>
      <c r="O502" s="78">
        <v>1500000</v>
      </c>
      <c r="P502" s="78">
        <v>101.7967915</v>
      </c>
      <c r="Q502" s="78">
        <v>0</v>
      </c>
      <c r="R502" s="78">
        <v>5277.1456799999996</v>
      </c>
      <c r="S502" s="79">
        <v>0</v>
      </c>
      <c r="T502" s="79">
        <v>2.0999999999999999E-3</v>
      </c>
      <c r="U502" s="79">
        <v>2.9999999999999997E-4</v>
      </c>
    </row>
    <row r="503" spans="2:21">
      <c r="B503" t="s">
        <v>1743</v>
      </c>
      <c r="C503" t="s">
        <v>1744</v>
      </c>
      <c r="D503" t="s">
        <v>1745</v>
      </c>
      <c r="E503" t="s">
        <v>1630</v>
      </c>
      <c r="F503" t="s">
        <v>1746</v>
      </c>
      <c r="G503" t="s">
        <v>1673</v>
      </c>
      <c r="H503" t="s">
        <v>1736</v>
      </c>
      <c r="I503" t="s">
        <v>1634</v>
      </c>
      <c r="J503" t="s">
        <v>1747</v>
      </c>
      <c r="K503" s="78">
        <v>3.68</v>
      </c>
      <c r="L503" t="s">
        <v>113</v>
      </c>
      <c r="M503" s="79">
        <v>2.5000000000000001E-2</v>
      </c>
      <c r="N503" s="79">
        <v>1.6400000000000001E-2</v>
      </c>
      <c r="O503" s="78">
        <v>2000000</v>
      </c>
      <c r="P503" s="78">
        <v>103.60105479375</v>
      </c>
      <c r="Q503" s="78">
        <v>0</v>
      </c>
      <c r="R503" s="78">
        <v>8035.7122141193804</v>
      </c>
      <c r="S503" s="79">
        <v>0</v>
      </c>
      <c r="T503" s="79">
        <v>3.2000000000000002E-3</v>
      </c>
      <c r="U503" s="79">
        <v>5.0000000000000001E-4</v>
      </c>
    </row>
    <row r="504" spans="2:21">
      <c r="B504" t="s">
        <v>1748</v>
      </c>
      <c r="C504" t="s">
        <v>1749</v>
      </c>
      <c r="D504" t="s">
        <v>374</v>
      </c>
      <c r="E504" t="s">
        <v>1630</v>
      </c>
      <c r="F504" t="s">
        <v>1750</v>
      </c>
      <c r="G504" t="s">
        <v>1751</v>
      </c>
      <c r="H504" t="s">
        <v>1638</v>
      </c>
      <c r="I504" t="s">
        <v>375</v>
      </c>
      <c r="J504" t="s">
        <v>1752</v>
      </c>
      <c r="K504" s="78">
        <v>4.41</v>
      </c>
      <c r="L504" t="s">
        <v>109</v>
      </c>
      <c r="M504" s="79">
        <v>5.2499999999999998E-2</v>
      </c>
      <c r="N504" s="79">
        <v>4.6199999999999998E-2</v>
      </c>
      <c r="O504" s="78">
        <v>2328000</v>
      </c>
      <c r="P504" s="78">
        <v>105.43125000000001</v>
      </c>
      <c r="Q504" s="78">
        <v>0</v>
      </c>
      <c r="R504" s="78">
        <v>8482.5429120000008</v>
      </c>
      <c r="S504" s="79">
        <v>0</v>
      </c>
      <c r="T504" s="79">
        <v>3.3999999999999998E-3</v>
      </c>
      <c r="U504" s="79">
        <v>5.9999999999999995E-4</v>
      </c>
    </row>
    <row r="505" spans="2:21">
      <c r="B505" t="s">
        <v>1753</v>
      </c>
      <c r="C505" t="s">
        <v>1754</v>
      </c>
      <c r="D505" t="s">
        <v>126</v>
      </c>
      <c r="E505" t="s">
        <v>1630</v>
      </c>
      <c r="F505" t="s">
        <v>1755</v>
      </c>
      <c r="G505" t="s">
        <v>1751</v>
      </c>
      <c r="H505" t="s">
        <v>1638</v>
      </c>
      <c r="I505" t="s">
        <v>375</v>
      </c>
      <c r="J505" t="s">
        <v>935</v>
      </c>
      <c r="K505" s="78">
        <v>2.15</v>
      </c>
      <c r="L505" t="s">
        <v>113</v>
      </c>
      <c r="M505" s="79">
        <v>2.5000000000000001E-2</v>
      </c>
      <c r="N505" s="79">
        <v>1.2500000000000001E-2</v>
      </c>
      <c r="O505" s="78">
        <v>1925000</v>
      </c>
      <c r="P505" s="78">
        <v>104.67144444242425</v>
      </c>
      <c r="Q505" s="78">
        <v>0</v>
      </c>
      <c r="R505" s="78">
        <v>7814.2833197901</v>
      </c>
      <c r="S505" s="79">
        <v>0</v>
      </c>
      <c r="T505" s="79">
        <v>3.0999999999999999E-3</v>
      </c>
      <c r="U505" s="79">
        <v>5.0000000000000001E-4</v>
      </c>
    </row>
    <row r="506" spans="2:21">
      <c r="B506" t="s">
        <v>1756</v>
      </c>
      <c r="C506" t="s">
        <v>1757</v>
      </c>
      <c r="D506" t="s">
        <v>374</v>
      </c>
      <c r="E506" t="s">
        <v>1630</v>
      </c>
      <c r="F506" t="s">
        <v>1758</v>
      </c>
      <c r="G506" t="s">
        <v>1759</v>
      </c>
      <c r="H506" t="s">
        <v>1760</v>
      </c>
      <c r="I506" t="s">
        <v>1634</v>
      </c>
      <c r="J506" t="s">
        <v>1761</v>
      </c>
      <c r="K506" s="78">
        <v>1.25</v>
      </c>
      <c r="L506" t="s">
        <v>109</v>
      </c>
      <c r="M506" s="79">
        <v>5.3999999999999999E-2</v>
      </c>
      <c r="N506" s="79">
        <v>3.3500000000000002E-2</v>
      </c>
      <c r="O506" s="78">
        <v>3040000</v>
      </c>
      <c r="P506" s="78">
        <v>103.73</v>
      </c>
      <c r="Q506" s="78">
        <v>0</v>
      </c>
      <c r="R506" s="78">
        <v>10898.122751999999</v>
      </c>
      <c r="S506" s="79">
        <v>0</v>
      </c>
      <c r="T506" s="79">
        <v>4.4000000000000003E-3</v>
      </c>
      <c r="U506" s="79">
        <v>6.9999999999999999E-4</v>
      </c>
    </row>
    <row r="507" spans="2:21">
      <c r="B507" t="s">
        <v>1762</v>
      </c>
      <c r="C507" t="s">
        <v>1763</v>
      </c>
      <c r="D507" t="s">
        <v>126</v>
      </c>
      <c r="E507" t="s">
        <v>1630</v>
      </c>
      <c r="F507" t="s">
        <v>1764</v>
      </c>
      <c r="G507" t="s">
        <v>1702</v>
      </c>
      <c r="H507" t="s">
        <v>1760</v>
      </c>
      <c r="I507" t="s">
        <v>1634</v>
      </c>
      <c r="J507" t="s">
        <v>1765</v>
      </c>
      <c r="K507" s="78">
        <v>3.72</v>
      </c>
      <c r="L507" t="s">
        <v>109</v>
      </c>
      <c r="M507" s="79">
        <v>5.5E-2</v>
      </c>
      <c r="N507" s="79">
        <v>4.41E-2</v>
      </c>
      <c r="O507" s="78">
        <v>2025000</v>
      </c>
      <c r="P507" s="78">
        <v>105.05955555428571</v>
      </c>
      <c r="Q507" s="78">
        <v>0</v>
      </c>
      <c r="R507" s="78">
        <v>7352.4879360000004</v>
      </c>
      <c r="S507" s="79">
        <v>0</v>
      </c>
      <c r="T507" s="79">
        <v>2.8999999999999998E-3</v>
      </c>
      <c r="U507" s="79">
        <v>5.0000000000000001E-4</v>
      </c>
    </row>
    <row r="508" spans="2:21">
      <c r="B508" t="s">
        <v>1766</v>
      </c>
      <c r="C508" t="s">
        <v>1767</v>
      </c>
      <c r="D508" t="s">
        <v>1671</v>
      </c>
      <c r="E508" t="s">
        <v>1630</v>
      </c>
      <c r="F508" t="s">
        <v>1768</v>
      </c>
      <c r="G508" t="s">
        <v>1673</v>
      </c>
      <c r="H508" t="s">
        <v>1769</v>
      </c>
      <c r="I508" t="s">
        <v>375</v>
      </c>
      <c r="J508" t="s">
        <v>1770</v>
      </c>
      <c r="K508" s="78">
        <v>3.27</v>
      </c>
      <c r="L508" t="s">
        <v>109</v>
      </c>
      <c r="M508" s="79">
        <v>5.2499999999999998E-2</v>
      </c>
      <c r="N508" s="79">
        <v>4.0099999999999997E-2</v>
      </c>
      <c r="O508" s="78">
        <v>250000</v>
      </c>
      <c r="P508" s="78">
        <v>106.32875</v>
      </c>
      <c r="Q508" s="78">
        <v>0</v>
      </c>
      <c r="R508" s="78">
        <v>918.68039999999996</v>
      </c>
      <c r="S508" s="79">
        <v>0</v>
      </c>
      <c r="T508" s="79">
        <v>4.0000000000000002E-4</v>
      </c>
      <c r="U508" s="79">
        <v>1E-4</v>
      </c>
    </row>
    <row r="509" spans="2:21">
      <c r="B509" t="s">
        <v>1771</v>
      </c>
      <c r="C509" t="s">
        <v>1772</v>
      </c>
      <c r="D509" t="s">
        <v>374</v>
      </c>
      <c r="E509" t="s">
        <v>1630</v>
      </c>
      <c r="F509" t="s">
        <v>1773</v>
      </c>
      <c r="G509" t="s">
        <v>1774</v>
      </c>
      <c r="H509" t="s">
        <v>1760</v>
      </c>
      <c r="I509" t="s">
        <v>1634</v>
      </c>
      <c r="J509" t="s">
        <v>1775</v>
      </c>
      <c r="K509" s="78">
        <v>2.74</v>
      </c>
      <c r="L509" t="s">
        <v>109</v>
      </c>
      <c r="M509" s="79">
        <v>3.7499999999999999E-2</v>
      </c>
      <c r="N509" s="79">
        <v>3.8100000000000002E-2</v>
      </c>
      <c r="O509" s="78">
        <v>1284428</v>
      </c>
      <c r="P509" s="78">
        <v>100.3743333302688</v>
      </c>
      <c r="Q509" s="78">
        <v>0</v>
      </c>
      <c r="R509" s="78">
        <v>4455.5997614284797</v>
      </c>
      <c r="S509" s="79">
        <v>0</v>
      </c>
      <c r="T509" s="79">
        <v>1.8E-3</v>
      </c>
      <c r="U509" s="79">
        <v>2.9999999999999997E-4</v>
      </c>
    </row>
    <row r="510" spans="2:21">
      <c r="B510" t="s">
        <v>1776</v>
      </c>
      <c r="C510" t="s">
        <v>1777</v>
      </c>
      <c r="D510" t="s">
        <v>374</v>
      </c>
      <c r="E510" t="s">
        <v>1630</v>
      </c>
      <c r="F510" t="s">
        <v>1778</v>
      </c>
      <c r="G510" t="s">
        <v>1779</v>
      </c>
      <c r="H510" t="s">
        <v>1769</v>
      </c>
      <c r="I510" t="s">
        <v>375</v>
      </c>
      <c r="J510" t="s">
        <v>1780</v>
      </c>
      <c r="K510" s="78">
        <v>3.99</v>
      </c>
      <c r="L510" t="s">
        <v>109</v>
      </c>
      <c r="M510" s="79">
        <v>5.3800000000000001E-2</v>
      </c>
      <c r="N510" s="79">
        <v>3.8800000000000001E-2</v>
      </c>
      <c r="O510" s="78">
        <v>2862000</v>
      </c>
      <c r="P510" s="78">
        <v>106.5739861081081</v>
      </c>
      <c r="Q510" s="78">
        <v>0</v>
      </c>
      <c r="R510" s="78">
        <v>10541.309699519999</v>
      </c>
      <c r="S510" s="79">
        <v>0</v>
      </c>
      <c r="T510" s="79">
        <v>4.1999999999999997E-3</v>
      </c>
      <c r="U510" s="79">
        <v>6.9999999999999999E-4</v>
      </c>
    </row>
    <row r="511" spans="2:21">
      <c r="B511" t="s">
        <v>1781</v>
      </c>
      <c r="C511" t="s">
        <v>1782</v>
      </c>
      <c r="D511" t="s">
        <v>374</v>
      </c>
      <c r="E511" t="s">
        <v>1630</v>
      </c>
      <c r="F511" t="s">
        <v>1783</v>
      </c>
      <c r="G511" t="s">
        <v>1702</v>
      </c>
      <c r="H511" t="s">
        <v>1760</v>
      </c>
      <c r="I511" t="s">
        <v>1634</v>
      </c>
      <c r="J511" t="s">
        <v>1784</v>
      </c>
      <c r="K511" s="78">
        <v>6.14</v>
      </c>
      <c r="L511" t="s">
        <v>109</v>
      </c>
      <c r="M511" s="79">
        <v>5.5E-2</v>
      </c>
      <c r="N511" s="79">
        <v>5.2200000000000003E-2</v>
      </c>
      <c r="O511" s="78">
        <v>2100000</v>
      </c>
      <c r="P511" s="78">
        <v>104.65183332954545</v>
      </c>
      <c r="Q511" s="78">
        <v>0</v>
      </c>
      <c r="R511" s="78">
        <v>7595.211456</v>
      </c>
      <c r="S511" s="79">
        <v>0</v>
      </c>
      <c r="T511" s="79">
        <v>3.0000000000000001E-3</v>
      </c>
      <c r="U511" s="79">
        <v>5.0000000000000001E-4</v>
      </c>
    </row>
    <row r="512" spans="2:21">
      <c r="B512" t="s">
        <v>1785</v>
      </c>
      <c r="C512" t="s">
        <v>1786</v>
      </c>
      <c r="D512" t="s">
        <v>374</v>
      </c>
      <c r="E512" t="s">
        <v>1630</v>
      </c>
      <c r="F512" t="s">
        <v>1787</v>
      </c>
      <c r="G512" t="s">
        <v>1788</v>
      </c>
      <c r="H512" t="s">
        <v>1760</v>
      </c>
      <c r="I512" t="s">
        <v>1634</v>
      </c>
      <c r="J512" t="s">
        <v>1706</v>
      </c>
      <c r="K512" s="78">
        <v>7.82</v>
      </c>
      <c r="L512" t="s">
        <v>109</v>
      </c>
      <c r="M512" s="79">
        <v>4.2500000000000003E-2</v>
      </c>
      <c r="N512" s="79">
        <v>3.3500000000000002E-2</v>
      </c>
      <c r="O512" s="78">
        <v>2500000</v>
      </c>
      <c r="P512" s="78">
        <v>108.09252777674419</v>
      </c>
      <c r="Q512" s="78">
        <v>0</v>
      </c>
      <c r="R512" s="78">
        <v>9339.1943998463994</v>
      </c>
      <c r="S512" s="79">
        <v>0</v>
      </c>
      <c r="T512" s="79">
        <v>3.7000000000000002E-3</v>
      </c>
      <c r="U512" s="79">
        <v>5.9999999999999995E-4</v>
      </c>
    </row>
    <row r="513" spans="2:21">
      <c r="B513" t="s">
        <v>1789</v>
      </c>
      <c r="C513" t="s">
        <v>1790</v>
      </c>
      <c r="D513" t="s">
        <v>126</v>
      </c>
      <c r="E513" t="s">
        <v>1630</v>
      </c>
      <c r="F513" t="s">
        <v>1791</v>
      </c>
      <c r="G513" t="s">
        <v>1779</v>
      </c>
      <c r="H513" t="s">
        <v>1760</v>
      </c>
      <c r="I513" t="s">
        <v>1634</v>
      </c>
      <c r="J513" t="s">
        <v>1792</v>
      </c>
      <c r="K513" s="78">
        <v>8.17</v>
      </c>
      <c r="L513" t="s">
        <v>109</v>
      </c>
      <c r="M513" s="79">
        <v>3.9E-2</v>
      </c>
      <c r="N513" s="79">
        <v>3.9100000000000003E-2</v>
      </c>
      <c r="O513" s="78">
        <v>2035000</v>
      </c>
      <c r="P513" s="78">
        <v>101.125</v>
      </c>
      <c r="Q513" s="78">
        <v>0</v>
      </c>
      <c r="R513" s="78">
        <v>7112.0807999999997</v>
      </c>
      <c r="S513" s="79">
        <v>0</v>
      </c>
      <c r="T513" s="79">
        <v>2.8E-3</v>
      </c>
      <c r="U513" s="79">
        <v>5.0000000000000001E-4</v>
      </c>
    </row>
    <row r="514" spans="2:21">
      <c r="B514" t="s">
        <v>1793</v>
      </c>
      <c r="C514" t="s">
        <v>1794</v>
      </c>
      <c r="D514" t="s">
        <v>126</v>
      </c>
      <c r="E514" t="s">
        <v>1630</v>
      </c>
      <c r="F514" t="s">
        <v>1795</v>
      </c>
      <c r="G514" t="s">
        <v>126</v>
      </c>
      <c r="H514" t="s">
        <v>1769</v>
      </c>
      <c r="I514" t="s">
        <v>375</v>
      </c>
      <c r="J514" t="s">
        <v>1545</v>
      </c>
      <c r="K514" s="78">
        <v>2.56</v>
      </c>
      <c r="L514" t="s">
        <v>109</v>
      </c>
      <c r="M514" s="79">
        <v>5.5E-2</v>
      </c>
      <c r="N514" s="79">
        <v>4.36E-2</v>
      </c>
      <c r="O514" s="78">
        <v>2829000</v>
      </c>
      <c r="P514" s="78">
        <v>104.39972222222222</v>
      </c>
      <c r="Q514" s="78">
        <v>0</v>
      </c>
      <c r="R514" s="78">
        <v>10207.185897715201</v>
      </c>
      <c r="S514" s="79">
        <v>0</v>
      </c>
      <c r="T514" s="79">
        <v>4.1000000000000003E-3</v>
      </c>
      <c r="U514" s="79">
        <v>6.9999999999999999E-4</v>
      </c>
    </row>
    <row r="515" spans="2:21">
      <c r="B515" t="s">
        <v>1796</v>
      </c>
      <c r="C515" t="s">
        <v>1797</v>
      </c>
      <c r="D515" t="s">
        <v>374</v>
      </c>
      <c r="E515" t="s">
        <v>1630</v>
      </c>
      <c r="F515" t="s">
        <v>1798</v>
      </c>
      <c r="G515" t="s">
        <v>1799</v>
      </c>
      <c r="H515" t="s">
        <v>1769</v>
      </c>
      <c r="I515" t="s">
        <v>375</v>
      </c>
      <c r="J515" t="s">
        <v>1800</v>
      </c>
      <c r="K515" s="78">
        <v>4.0599999999999996</v>
      </c>
      <c r="L515" t="s">
        <v>109</v>
      </c>
      <c r="M515" s="79">
        <v>4.8800000000000003E-2</v>
      </c>
      <c r="N515" s="79">
        <v>5.0500000000000003E-2</v>
      </c>
      <c r="O515" s="78">
        <v>310000</v>
      </c>
      <c r="P515" s="78">
        <v>99.67827396774193</v>
      </c>
      <c r="Q515" s="78">
        <v>0</v>
      </c>
      <c r="R515" s="78">
        <v>1067.9131559808</v>
      </c>
      <c r="S515" s="79">
        <v>0</v>
      </c>
      <c r="T515" s="79">
        <v>4.0000000000000002E-4</v>
      </c>
      <c r="U515" s="79">
        <v>1E-4</v>
      </c>
    </row>
    <row r="516" spans="2:21">
      <c r="B516" t="s">
        <v>1801</v>
      </c>
      <c r="C516" t="s">
        <v>1802</v>
      </c>
      <c r="D516" t="s">
        <v>126</v>
      </c>
      <c r="E516" t="s">
        <v>1630</v>
      </c>
      <c r="F516" t="s">
        <v>1803</v>
      </c>
      <c r="G516" t="s">
        <v>1673</v>
      </c>
      <c r="H516" t="s">
        <v>1769</v>
      </c>
      <c r="I516" t="s">
        <v>375</v>
      </c>
      <c r="J516" t="s">
        <v>408</v>
      </c>
      <c r="K516" s="78">
        <v>4.33</v>
      </c>
      <c r="L516" t="s">
        <v>113</v>
      </c>
      <c r="M516" s="79">
        <v>0.03</v>
      </c>
      <c r="N516" s="79">
        <v>2.5999999999999999E-2</v>
      </c>
      <c r="O516" s="78">
        <v>200000</v>
      </c>
      <c r="P516" s="78">
        <v>102.8706667</v>
      </c>
      <c r="Q516" s="78">
        <v>0</v>
      </c>
      <c r="R516" s="78">
        <v>797.90603919188004</v>
      </c>
      <c r="S516" s="79">
        <v>0</v>
      </c>
      <c r="T516" s="79">
        <v>2.9999999999999997E-4</v>
      </c>
      <c r="U516" s="79">
        <v>1E-4</v>
      </c>
    </row>
    <row r="517" spans="2:21">
      <c r="B517" t="s">
        <v>1804</v>
      </c>
      <c r="C517" t="s">
        <v>1805</v>
      </c>
      <c r="D517" t="s">
        <v>126</v>
      </c>
      <c r="E517" t="s">
        <v>1630</v>
      </c>
      <c r="F517" t="s">
        <v>1806</v>
      </c>
      <c r="G517" t="s">
        <v>1759</v>
      </c>
      <c r="H517" t="s">
        <v>1807</v>
      </c>
      <c r="I517" t="s">
        <v>375</v>
      </c>
      <c r="J517" t="s">
        <v>1808</v>
      </c>
      <c r="K517" s="78">
        <v>7.78</v>
      </c>
      <c r="L517" t="s">
        <v>109</v>
      </c>
      <c r="M517" s="79">
        <v>5.45E-2</v>
      </c>
      <c r="N517" s="79">
        <v>4.99E-2</v>
      </c>
      <c r="O517" s="78">
        <v>2025000</v>
      </c>
      <c r="P517" s="78">
        <v>104.62783333776596</v>
      </c>
      <c r="Q517" s="78">
        <v>0</v>
      </c>
      <c r="R517" s="78">
        <v>7322.2742883456003</v>
      </c>
      <c r="S517" s="79">
        <v>0</v>
      </c>
      <c r="T517" s="79">
        <v>2.8999999999999998E-3</v>
      </c>
      <c r="U517" s="79">
        <v>5.0000000000000001E-4</v>
      </c>
    </row>
    <row r="518" spans="2:21">
      <c r="B518" t="s">
        <v>1809</v>
      </c>
      <c r="C518" t="s">
        <v>1810</v>
      </c>
      <c r="D518" t="s">
        <v>374</v>
      </c>
      <c r="E518" t="s">
        <v>1630</v>
      </c>
      <c r="F518" t="s">
        <v>1811</v>
      </c>
      <c r="G518" t="s">
        <v>1788</v>
      </c>
      <c r="H518" t="s">
        <v>1812</v>
      </c>
      <c r="I518" t="s">
        <v>1634</v>
      </c>
      <c r="J518" t="s">
        <v>379</v>
      </c>
      <c r="K518" s="78">
        <v>1.87</v>
      </c>
      <c r="L518" t="s">
        <v>109</v>
      </c>
      <c r="M518" s="79">
        <v>6.3799999999999996E-2</v>
      </c>
      <c r="N518" s="79">
        <v>5.11E-2</v>
      </c>
      <c r="O518" s="78">
        <v>2300000</v>
      </c>
      <c r="P518" s="78">
        <v>102.7056250056243</v>
      </c>
      <c r="Q518" s="78">
        <v>0</v>
      </c>
      <c r="R518" s="78">
        <v>8163.8647210367999</v>
      </c>
      <c r="S518" s="79">
        <v>0</v>
      </c>
      <c r="T518" s="79">
        <v>3.3E-3</v>
      </c>
      <c r="U518" s="79">
        <v>5.0000000000000001E-4</v>
      </c>
    </row>
    <row r="519" spans="2:21">
      <c r="B519" t="s">
        <v>263</v>
      </c>
      <c r="C519" s="16"/>
      <c r="D519" s="16"/>
      <c r="E519" s="16"/>
      <c r="F519" s="16"/>
    </row>
    <row r="520" spans="2:21">
      <c r="B520" t="s">
        <v>384</v>
      </c>
      <c r="C520" s="16"/>
      <c r="D520" s="16"/>
      <c r="E520" s="16"/>
      <c r="F520" s="16"/>
    </row>
    <row r="521" spans="2:21">
      <c r="B521" t="s">
        <v>385</v>
      </c>
      <c r="C521" s="16"/>
      <c r="D521" s="16"/>
      <c r="E521" s="16"/>
      <c r="F521" s="16"/>
    </row>
    <row r="522" spans="2:21">
      <c r="B522" t="s">
        <v>386</v>
      </c>
      <c r="C522" s="16"/>
      <c r="D522" s="16"/>
      <c r="E522" s="16"/>
      <c r="F522" s="16"/>
    </row>
    <row r="523" spans="2:21">
      <c r="B523" t="s">
        <v>387</v>
      </c>
      <c r="C523" s="16"/>
      <c r="D523" s="16"/>
      <c r="E523" s="16"/>
      <c r="F523" s="16"/>
    </row>
    <row r="524" spans="2:21">
      <c r="C524" s="16"/>
      <c r="D524" s="16"/>
      <c r="E524" s="16"/>
      <c r="F524" s="16"/>
    </row>
    <row r="525" spans="2:21">
      <c r="C525" s="16"/>
      <c r="D525" s="16"/>
      <c r="E525" s="16"/>
      <c r="F525" s="16"/>
    </row>
    <row r="526" spans="2:21">
      <c r="C526" s="16"/>
      <c r="D526" s="16"/>
      <c r="E526" s="16"/>
      <c r="F526" s="16"/>
    </row>
    <row r="527" spans="2:21">
      <c r="C527" s="16"/>
      <c r="D527" s="16"/>
      <c r="E527" s="16"/>
      <c r="F527" s="16"/>
    </row>
    <row r="528" spans="2:21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G19" sqref="G1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3" width="13.85546875" style="16" bestFit="1" customWidth="1"/>
    <col min="14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  <c r="C2" t="s">
        <v>197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  <c r="L5" s="95"/>
    </row>
    <row r="6" spans="2:62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3"/>
      <c r="BJ6" s="19"/>
    </row>
    <row r="7" spans="2:62" ht="26.25" customHeight="1">
      <c r="B7" s="111" t="s">
        <v>92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3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183642385.81</v>
      </c>
      <c r="J11" s="7"/>
      <c r="K11" s="76">
        <v>2571.516255046</v>
      </c>
      <c r="L11" s="76">
        <f>L12+L212</f>
        <v>3020810</v>
      </c>
      <c r="M11" s="7"/>
      <c r="N11" s="77">
        <v>1</v>
      </c>
      <c r="O11" s="77">
        <v>0.19719999999999999</v>
      </c>
      <c r="BF11" s="16"/>
      <c r="BG11" s="19"/>
      <c r="BH11" s="16"/>
      <c r="BJ11" s="16"/>
    </row>
    <row r="12" spans="2:62">
      <c r="B12" s="80" t="s">
        <v>205</v>
      </c>
      <c r="E12" s="16"/>
      <c r="F12" s="16"/>
      <c r="G12" s="16"/>
      <c r="I12" s="82">
        <v>177774146.96000001</v>
      </c>
      <c r="K12" s="82">
        <v>2403.0688098400001</v>
      </c>
      <c r="L12" s="82">
        <v>2344316.16</v>
      </c>
      <c r="N12" s="81">
        <v>0.77610000000000001</v>
      </c>
      <c r="O12" s="81">
        <v>0.15310000000000001</v>
      </c>
    </row>
    <row r="13" spans="2:62">
      <c r="B13" s="80" t="s">
        <v>1813</v>
      </c>
      <c r="E13" s="16"/>
      <c r="F13" s="16"/>
      <c r="G13" s="16"/>
      <c r="I13" s="82">
        <v>55547221.149999999</v>
      </c>
      <c r="K13" s="82">
        <v>794.49653455999999</v>
      </c>
      <c r="L13" s="82">
        <v>1435644.1856088899</v>
      </c>
      <c r="N13" s="81">
        <v>0.4753</v>
      </c>
      <c r="O13" s="81">
        <v>9.3700000000000006E-2</v>
      </c>
    </row>
    <row r="14" spans="2:62">
      <c r="B14" t="s">
        <v>1814</v>
      </c>
      <c r="C14" t="s">
        <v>1815</v>
      </c>
      <c r="D14" t="s">
        <v>103</v>
      </c>
      <c r="E14" t="s">
        <v>126</v>
      </c>
      <c r="F14" t="s">
        <v>795</v>
      </c>
      <c r="G14" t="s">
        <v>538</v>
      </c>
      <c r="H14" t="s">
        <v>105</v>
      </c>
      <c r="I14" s="78">
        <v>10130022</v>
      </c>
      <c r="J14" s="78">
        <v>173.4</v>
      </c>
      <c r="K14" s="78">
        <v>0</v>
      </c>
      <c r="L14" s="78">
        <v>17565.458148000002</v>
      </c>
      <c r="M14" s="79">
        <v>3.2000000000000002E-3</v>
      </c>
      <c r="N14" s="79">
        <v>5.7999999999999996E-3</v>
      </c>
      <c r="O14" s="79">
        <v>1.1000000000000001E-3</v>
      </c>
    </row>
    <row r="15" spans="2:62">
      <c r="B15" t="s">
        <v>1816</v>
      </c>
      <c r="C15" t="s">
        <v>1817</v>
      </c>
      <c r="D15" t="s">
        <v>103</v>
      </c>
      <c r="E15" t="s">
        <v>126</v>
      </c>
      <c r="F15" t="s">
        <v>696</v>
      </c>
      <c r="G15" t="s">
        <v>538</v>
      </c>
      <c r="H15" t="s">
        <v>105</v>
      </c>
      <c r="I15" s="78">
        <v>67280</v>
      </c>
      <c r="J15" s="78">
        <v>48890</v>
      </c>
      <c r="K15" s="78">
        <v>0</v>
      </c>
      <c r="L15" s="78">
        <v>32893.192000000003</v>
      </c>
      <c r="M15" s="79">
        <v>5.3E-3</v>
      </c>
      <c r="N15" s="79">
        <v>1.09E-2</v>
      </c>
      <c r="O15" s="79">
        <v>2.0999999999999999E-3</v>
      </c>
    </row>
    <row r="16" spans="2:62">
      <c r="B16" t="s">
        <v>1818</v>
      </c>
      <c r="C16" t="s">
        <v>1819</v>
      </c>
      <c r="D16" t="s">
        <v>103</v>
      </c>
      <c r="E16" t="s">
        <v>126</v>
      </c>
      <c r="F16" t="s">
        <v>639</v>
      </c>
      <c r="G16" t="s">
        <v>533</v>
      </c>
      <c r="H16" t="s">
        <v>105</v>
      </c>
      <c r="I16" s="78">
        <v>622331</v>
      </c>
      <c r="J16" s="78">
        <v>2088</v>
      </c>
      <c r="K16" s="78">
        <v>0</v>
      </c>
      <c r="L16" s="78">
        <v>12994.271280000001</v>
      </c>
      <c r="M16" s="79">
        <v>2.3999999999999998E-3</v>
      </c>
      <c r="N16" s="79">
        <v>4.3E-3</v>
      </c>
      <c r="O16" s="79">
        <v>8.0000000000000004E-4</v>
      </c>
    </row>
    <row r="17" spans="2:15">
      <c r="B17" t="s">
        <v>1820</v>
      </c>
      <c r="C17" t="s">
        <v>1821</v>
      </c>
      <c r="D17" t="s">
        <v>103</v>
      </c>
      <c r="E17" t="s">
        <v>126</v>
      </c>
      <c r="F17" t="s">
        <v>1822</v>
      </c>
      <c r="G17" t="s">
        <v>533</v>
      </c>
      <c r="H17" t="s">
        <v>105</v>
      </c>
      <c r="I17" s="78">
        <v>1005430</v>
      </c>
      <c r="J17" s="78">
        <v>2695</v>
      </c>
      <c r="K17" s="78">
        <v>0</v>
      </c>
      <c r="L17" s="78">
        <v>27096.338500000002</v>
      </c>
      <c r="M17" s="79">
        <v>4.4999999999999997E-3</v>
      </c>
      <c r="N17" s="79">
        <v>8.9999999999999993E-3</v>
      </c>
      <c r="O17" s="79">
        <v>1.8E-3</v>
      </c>
    </row>
    <row r="18" spans="2:15">
      <c r="B18" t="s">
        <v>1823</v>
      </c>
      <c r="C18" t="s">
        <v>1824</v>
      </c>
      <c r="D18" t="s">
        <v>103</v>
      </c>
      <c r="E18" t="s">
        <v>126</v>
      </c>
      <c r="F18" t="s">
        <v>966</v>
      </c>
      <c r="G18" t="s">
        <v>967</v>
      </c>
      <c r="H18" t="s">
        <v>105</v>
      </c>
      <c r="I18" s="78">
        <v>87346</v>
      </c>
      <c r="J18" s="78">
        <v>53760</v>
      </c>
      <c r="K18" s="78">
        <v>119.94465</v>
      </c>
      <c r="L18" s="78">
        <v>47077.15425</v>
      </c>
      <c r="M18" s="79">
        <v>2E-3</v>
      </c>
      <c r="N18" s="79">
        <v>1.5599999999999999E-2</v>
      </c>
      <c r="O18" s="79">
        <v>3.0999999999999999E-3</v>
      </c>
    </row>
    <row r="19" spans="2:15">
      <c r="B19" t="s">
        <v>1825</v>
      </c>
      <c r="C19" t="s">
        <v>1826</v>
      </c>
      <c r="D19" t="s">
        <v>103</v>
      </c>
      <c r="E19" t="s">
        <v>126</v>
      </c>
      <c r="F19" t="s">
        <v>1827</v>
      </c>
      <c r="G19" t="s">
        <v>400</v>
      </c>
      <c r="H19" t="s">
        <v>105</v>
      </c>
      <c r="I19" s="78">
        <v>391132</v>
      </c>
      <c r="J19" s="78">
        <v>9989</v>
      </c>
      <c r="K19" s="78">
        <v>0</v>
      </c>
      <c r="L19" s="78">
        <v>39070.175479999998</v>
      </c>
      <c r="M19" s="79">
        <v>3.8999999999999998E-3</v>
      </c>
      <c r="N19" s="79">
        <v>1.29E-2</v>
      </c>
      <c r="O19" s="79">
        <v>2.5999999999999999E-3</v>
      </c>
    </row>
    <row r="20" spans="2:15">
      <c r="B20" t="s">
        <v>1828</v>
      </c>
      <c r="C20" t="s">
        <v>1829</v>
      </c>
      <c r="D20" t="s">
        <v>103</v>
      </c>
      <c r="E20" t="s">
        <v>126</v>
      </c>
      <c r="F20" t="s">
        <v>801</v>
      </c>
      <c r="G20" t="s">
        <v>400</v>
      </c>
      <c r="H20" t="s">
        <v>105</v>
      </c>
      <c r="I20" s="78">
        <v>6416528</v>
      </c>
      <c r="J20" s="78">
        <v>1601</v>
      </c>
      <c r="K20" s="78">
        <v>0</v>
      </c>
      <c r="L20" s="78">
        <v>102728.61328000001</v>
      </c>
      <c r="M20" s="79">
        <v>5.4999999999999997E-3</v>
      </c>
      <c r="N20" s="79">
        <v>3.4000000000000002E-2</v>
      </c>
      <c r="O20" s="79">
        <v>6.7000000000000002E-3</v>
      </c>
    </row>
    <row r="21" spans="2:15">
      <c r="B21" t="s">
        <v>1830</v>
      </c>
      <c r="C21" t="s">
        <v>1831</v>
      </c>
      <c r="D21" t="s">
        <v>103</v>
      </c>
      <c r="E21" t="s">
        <v>126</v>
      </c>
      <c r="F21" t="s">
        <v>417</v>
      </c>
      <c r="G21" t="s">
        <v>400</v>
      </c>
      <c r="H21" t="s">
        <v>105</v>
      </c>
      <c r="I21" s="78">
        <v>7826532</v>
      </c>
      <c r="J21" s="78">
        <v>2514</v>
      </c>
      <c r="K21" s="78">
        <v>0</v>
      </c>
      <c r="L21" s="78">
        <v>196759.01448000001</v>
      </c>
      <c r="M21" s="79">
        <v>5.1000000000000004E-3</v>
      </c>
      <c r="N21" s="79">
        <v>6.5100000000000005E-2</v>
      </c>
      <c r="O21" s="79">
        <v>1.2800000000000001E-2</v>
      </c>
    </row>
    <row r="22" spans="2:15">
      <c r="B22" t="s">
        <v>1832</v>
      </c>
      <c r="C22" t="s">
        <v>1833</v>
      </c>
      <c r="D22" t="s">
        <v>103</v>
      </c>
      <c r="E22" t="s">
        <v>126</v>
      </c>
      <c r="F22" t="s">
        <v>670</v>
      </c>
      <c r="G22" t="s">
        <v>400</v>
      </c>
      <c r="H22" t="s">
        <v>105</v>
      </c>
      <c r="I22" s="78">
        <v>302894</v>
      </c>
      <c r="J22" s="78">
        <v>9200</v>
      </c>
      <c r="K22" s="78">
        <v>0</v>
      </c>
      <c r="L22" s="78">
        <v>27866.248</v>
      </c>
      <c r="M22" s="79">
        <v>1.2999999999999999E-3</v>
      </c>
      <c r="N22" s="79">
        <v>9.1999999999999998E-3</v>
      </c>
      <c r="O22" s="79">
        <v>1.8E-3</v>
      </c>
    </row>
    <row r="23" spans="2:15">
      <c r="B23" t="s">
        <v>1834</v>
      </c>
      <c r="C23" t="s">
        <v>1835</v>
      </c>
      <c r="D23" t="s">
        <v>103</v>
      </c>
      <c r="E23" t="s">
        <v>126</v>
      </c>
      <c r="F23" t="s">
        <v>1836</v>
      </c>
      <c r="G23" t="s">
        <v>400</v>
      </c>
      <c r="H23" t="s">
        <v>105</v>
      </c>
      <c r="I23" s="78">
        <v>7189322</v>
      </c>
      <c r="J23" s="78">
        <v>2865</v>
      </c>
      <c r="K23" s="78">
        <v>0</v>
      </c>
      <c r="L23" s="78">
        <v>205974.0753</v>
      </c>
      <c r="M23" s="79">
        <v>5.4000000000000003E-3</v>
      </c>
      <c r="N23" s="79">
        <v>6.8199999999999997E-2</v>
      </c>
      <c r="O23" s="79">
        <v>1.34E-2</v>
      </c>
    </row>
    <row r="24" spans="2:15">
      <c r="B24" t="s">
        <v>1837</v>
      </c>
      <c r="C24" t="s">
        <v>1838</v>
      </c>
      <c r="D24" t="s">
        <v>103</v>
      </c>
      <c r="E24" t="s">
        <v>126</v>
      </c>
      <c r="F24" t="s">
        <v>805</v>
      </c>
      <c r="G24" t="s">
        <v>811</v>
      </c>
      <c r="H24" t="s">
        <v>105</v>
      </c>
      <c r="I24" s="78">
        <v>1187.3</v>
      </c>
      <c r="J24" s="78">
        <v>52490</v>
      </c>
      <c r="K24" s="78">
        <v>0</v>
      </c>
      <c r="L24" s="78">
        <v>623.21376999999995</v>
      </c>
      <c r="M24" s="79">
        <v>1E-4</v>
      </c>
      <c r="N24" s="79">
        <v>2.0000000000000001E-4</v>
      </c>
      <c r="O24" s="79">
        <v>0</v>
      </c>
    </row>
    <row r="25" spans="2:15">
      <c r="B25" t="s">
        <v>1839</v>
      </c>
      <c r="C25" t="s">
        <v>1840</v>
      </c>
      <c r="D25" t="s">
        <v>103</v>
      </c>
      <c r="E25" t="s">
        <v>126</v>
      </c>
      <c r="F25" t="s">
        <v>810</v>
      </c>
      <c r="G25" t="s">
        <v>811</v>
      </c>
      <c r="H25" t="s">
        <v>105</v>
      </c>
      <c r="I25" s="78">
        <v>23593</v>
      </c>
      <c r="J25" s="78">
        <v>71670</v>
      </c>
      <c r="K25" s="78">
        <v>0</v>
      </c>
      <c r="L25" s="78">
        <v>16909.1031</v>
      </c>
      <c r="M25" s="79">
        <v>3.0999999999999999E-3</v>
      </c>
      <c r="N25" s="79">
        <v>5.5999999999999999E-3</v>
      </c>
      <c r="O25" s="79">
        <v>1.1000000000000001E-3</v>
      </c>
    </row>
    <row r="26" spans="2:15">
      <c r="B26" t="s">
        <v>1841</v>
      </c>
      <c r="C26" t="s">
        <v>1842</v>
      </c>
      <c r="D26" t="s">
        <v>103</v>
      </c>
      <c r="E26" t="s">
        <v>126</v>
      </c>
      <c r="F26" t="s">
        <v>1843</v>
      </c>
      <c r="G26" t="s">
        <v>1844</v>
      </c>
      <c r="H26" t="s">
        <v>105</v>
      </c>
      <c r="I26" s="78">
        <v>5331</v>
      </c>
      <c r="J26" s="78">
        <v>514.70000000000005</v>
      </c>
      <c r="K26" s="78">
        <v>0</v>
      </c>
      <c r="L26" s="78">
        <v>27.438656999999999</v>
      </c>
      <c r="M26" s="79">
        <v>0</v>
      </c>
      <c r="N26" s="79">
        <v>0</v>
      </c>
      <c r="O26" s="79">
        <v>0</v>
      </c>
    </row>
    <row r="27" spans="2:15">
      <c r="B27" t="s">
        <v>1845</v>
      </c>
      <c r="C27" t="s">
        <v>1846</v>
      </c>
      <c r="D27" t="s">
        <v>103</v>
      </c>
      <c r="E27" t="s">
        <v>126</v>
      </c>
      <c r="F27" t="s">
        <v>1847</v>
      </c>
      <c r="G27" t="s">
        <v>806</v>
      </c>
      <c r="H27" t="s">
        <v>105</v>
      </c>
      <c r="I27" s="78">
        <v>54866</v>
      </c>
      <c r="J27" s="78">
        <v>4225</v>
      </c>
      <c r="K27" s="78">
        <v>0</v>
      </c>
      <c r="L27" s="78">
        <v>2318.0884999999998</v>
      </c>
      <c r="M27" s="79">
        <v>2.9999999999999997E-4</v>
      </c>
      <c r="N27" s="79">
        <v>8.0000000000000004E-4</v>
      </c>
      <c r="O27" s="79">
        <v>2.0000000000000001E-4</v>
      </c>
    </row>
    <row r="28" spans="2:15">
      <c r="B28" t="s">
        <v>1848</v>
      </c>
      <c r="C28" t="s">
        <v>1849</v>
      </c>
      <c r="D28" t="s">
        <v>103</v>
      </c>
      <c r="E28" t="s">
        <v>126</v>
      </c>
      <c r="F28" t="s">
        <v>1589</v>
      </c>
      <c r="G28" t="s">
        <v>806</v>
      </c>
      <c r="H28" t="s">
        <v>105</v>
      </c>
      <c r="I28" s="78">
        <v>1319020.6299999999</v>
      </c>
      <c r="J28" s="78">
        <v>876.1</v>
      </c>
      <c r="K28" s="78">
        <v>106.13374</v>
      </c>
      <c r="L28" s="78">
        <v>11662.073479430001</v>
      </c>
      <c r="M28" s="79">
        <v>1.1000000000000001E-3</v>
      </c>
      <c r="N28" s="79">
        <v>3.8999999999999998E-3</v>
      </c>
      <c r="O28" s="79">
        <v>8.0000000000000004E-4</v>
      </c>
    </row>
    <row r="29" spans="2:15">
      <c r="B29" t="s">
        <v>1850</v>
      </c>
      <c r="C29" t="s">
        <v>1851</v>
      </c>
      <c r="D29" t="s">
        <v>103</v>
      </c>
      <c r="E29" t="s">
        <v>126</v>
      </c>
      <c r="F29" t="s">
        <v>1010</v>
      </c>
      <c r="G29" t="s">
        <v>602</v>
      </c>
      <c r="H29" t="s">
        <v>105</v>
      </c>
      <c r="I29" s="78">
        <v>2223951</v>
      </c>
      <c r="J29" s="78">
        <v>1625</v>
      </c>
      <c r="K29" s="78">
        <v>0</v>
      </c>
      <c r="L29" s="78">
        <v>36139.203750000001</v>
      </c>
      <c r="M29" s="79">
        <v>1.6999999999999999E-3</v>
      </c>
      <c r="N29" s="79">
        <v>1.2E-2</v>
      </c>
      <c r="O29" s="79">
        <v>2.3999999999999998E-3</v>
      </c>
    </row>
    <row r="30" spans="2:15">
      <c r="B30" t="s">
        <v>1852</v>
      </c>
      <c r="C30" t="s">
        <v>1853</v>
      </c>
      <c r="D30" t="s">
        <v>103</v>
      </c>
      <c r="E30" t="s">
        <v>126</v>
      </c>
      <c r="F30" t="s">
        <v>1087</v>
      </c>
      <c r="G30" t="s">
        <v>1088</v>
      </c>
      <c r="H30" t="s">
        <v>105</v>
      </c>
      <c r="I30" s="78">
        <v>8631.85</v>
      </c>
      <c r="J30" s="78">
        <v>8257</v>
      </c>
      <c r="K30" s="78">
        <v>0</v>
      </c>
      <c r="L30" s="78">
        <v>712.73185450000005</v>
      </c>
      <c r="M30" s="79">
        <v>1E-4</v>
      </c>
      <c r="N30" s="79">
        <v>2.0000000000000001E-4</v>
      </c>
      <c r="O30" s="79">
        <v>0</v>
      </c>
    </row>
    <row r="31" spans="2:15">
      <c r="B31" t="s">
        <v>1854</v>
      </c>
      <c r="C31" t="s">
        <v>1855</v>
      </c>
      <c r="D31" t="s">
        <v>103</v>
      </c>
      <c r="E31" t="s">
        <v>126</v>
      </c>
      <c r="F31" t="s">
        <v>1856</v>
      </c>
      <c r="G31" t="s">
        <v>982</v>
      </c>
      <c r="H31" t="s">
        <v>105</v>
      </c>
      <c r="I31" s="78">
        <v>17372.45</v>
      </c>
      <c r="J31" s="78">
        <v>44270</v>
      </c>
      <c r="K31" s="78">
        <v>45.043914559999997</v>
      </c>
      <c r="L31" s="78">
        <v>7735.8275295599997</v>
      </c>
      <c r="M31" s="79">
        <v>1E-4</v>
      </c>
      <c r="N31" s="79">
        <v>2.5999999999999999E-3</v>
      </c>
      <c r="O31" s="79">
        <v>5.0000000000000001E-4</v>
      </c>
    </row>
    <row r="32" spans="2:15">
      <c r="B32" t="s">
        <v>1857</v>
      </c>
      <c r="C32" t="s">
        <v>1858</v>
      </c>
      <c r="D32" t="s">
        <v>103</v>
      </c>
      <c r="E32" t="s">
        <v>126</v>
      </c>
      <c r="F32" t="s">
        <v>981</v>
      </c>
      <c r="G32" t="s">
        <v>982</v>
      </c>
      <c r="H32" t="s">
        <v>105</v>
      </c>
      <c r="I32" s="78">
        <v>284737</v>
      </c>
      <c r="J32" s="78">
        <v>10590</v>
      </c>
      <c r="K32" s="78">
        <v>0</v>
      </c>
      <c r="L32" s="78">
        <v>30153.648300000001</v>
      </c>
      <c r="M32" s="79">
        <v>2.3999999999999998E-3</v>
      </c>
      <c r="N32" s="79">
        <v>0.01</v>
      </c>
      <c r="O32" s="79">
        <v>2E-3</v>
      </c>
    </row>
    <row r="33" spans="2:15">
      <c r="B33" t="s">
        <v>1859</v>
      </c>
      <c r="C33" t="s">
        <v>1860</v>
      </c>
      <c r="D33" t="s">
        <v>103</v>
      </c>
      <c r="E33" t="s">
        <v>126</v>
      </c>
      <c r="F33" t="s">
        <v>1263</v>
      </c>
      <c r="G33" t="s">
        <v>1264</v>
      </c>
      <c r="H33" t="s">
        <v>105</v>
      </c>
      <c r="I33" s="78">
        <v>80348</v>
      </c>
      <c r="J33" s="78">
        <v>56250</v>
      </c>
      <c r="K33" s="78">
        <v>0</v>
      </c>
      <c r="L33" s="78">
        <v>45195.75</v>
      </c>
      <c r="M33" s="79">
        <v>5.5999999999999999E-3</v>
      </c>
      <c r="N33" s="79">
        <v>1.4999999999999999E-2</v>
      </c>
      <c r="O33" s="79">
        <v>3.0000000000000001E-3</v>
      </c>
    </row>
    <row r="34" spans="2:15">
      <c r="B34" t="s">
        <v>1861</v>
      </c>
      <c r="C34" t="s">
        <v>1862</v>
      </c>
      <c r="D34" t="s">
        <v>103</v>
      </c>
      <c r="E34" t="s">
        <v>126</v>
      </c>
      <c r="F34" t="s">
        <v>581</v>
      </c>
      <c r="G34" t="s">
        <v>582</v>
      </c>
      <c r="H34" t="s">
        <v>105</v>
      </c>
      <c r="I34" s="78">
        <v>2493103</v>
      </c>
      <c r="J34" s="78">
        <v>2198</v>
      </c>
      <c r="K34" s="78">
        <v>0</v>
      </c>
      <c r="L34" s="78">
        <v>54798.403939999997</v>
      </c>
      <c r="M34" s="79">
        <v>1.01E-2</v>
      </c>
      <c r="N34" s="79">
        <v>1.8100000000000002E-2</v>
      </c>
      <c r="O34" s="79">
        <v>3.5999999999999999E-3</v>
      </c>
    </row>
    <row r="35" spans="2:15">
      <c r="B35" t="s">
        <v>1863</v>
      </c>
      <c r="C35" t="s">
        <v>1864</v>
      </c>
      <c r="D35" t="s">
        <v>103</v>
      </c>
      <c r="E35" t="s">
        <v>126</v>
      </c>
      <c r="F35" t="s">
        <v>1280</v>
      </c>
      <c r="G35" t="s">
        <v>1281</v>
      </c>
      <c r="H35" t="s">
        <v>105</v>
      </c>
      <c r="I35" s="78">
        <v>1387403</v>
      </c>
      <c r="J35" s="78">
        <v>2108</v>
      </c>
      <c r="K35" s="78">
        <v>0</v>
      </c>
      <c r="L35" s="78">
        <v>29246.455239999999</v>
      </c>
      <c r="M35" s="79">
        <v>3.8999999999999998E-3</v>
      </c>
      <c r="N35" s="79">
        <v>9.7000000000000003E-3</v>
      </c>
      <c r="O35" s="79">
        <v>1.9E-3</v>
      </c>
    </row>
    <row r="36" spans="2:15">
      <c r="B36" t="s">
        <v>1865</v>
      </c>
      <c r="C36" t="s">
        <v>1866</v>
      </c>
      <c r="D36" t="s">
        <v>103</v>
      </c>
      <c r="E36" t="s">
        <v>126</v>
      </c>
      <c r="F36" t="s">
        <v>513</v>
      </c>
      <c r="G36" t="s">
        <v>467</v>
      </c>
      <c r="H36" t="s">
        <v>105</v>
      </c>
      <c r="I36" s="78">
        <v>317937.71999999997</v>
      </c>
      <c r="J36" s="78">
        <v>6482</v>
      </c>
      <c r="K36" s="78">
        <v>0</v>
      </c>
      <c r="L36" s="78">
        <v>20608.723010400001</v>
      </c>
      <c r="M36" s="79">
        <v>2.3999999999999998E-3</v>
      </c>
      <c r="N36" s="79">
        <v>6.7999999999999996E-3</v>
      </c>
      <c r="O36" s="79">
        <v>1.2999999999999999E-3</v>
      </c>
    </row>
    <row r="37" spans="2:15">
      <c r="B37" t="s">
        <v>1867</v>
      </c>
      <c r="C37" t="s">
        <v>1868</v>
      </c>
      <c r="D37" t="s">
        <v>103</v>
      </c>
      <c r="E37" t="s">
        <v>126</v>
      </c>
      <c r="F37" t="s">
        <v>606</v>
      </c>
      <c r="G37" t="s">
        <v>467</v>
      </c>
      <c r="H37" t="s">
        <v>105</v>
      </c>
      <c r="I37" s="78">
        <v>1477110</v>
      </c>
      <c r="J37" s="78">
        <v>5460</v>
      </c>
      <c r="K37" s="78">
        <v>0</v>
      </c>
      <c r="L37" s="78">
        <v>80650.206000000006</v>
      </c>
      <c r="M37" s="79">
        <v>8.5000000000000006E-3</v>
      </c>
      <c r="N37" s="79">
        <v>2.6700000000000002E-2</v>
      </c>
      <c r="O37" s="79">
        <v>5.3E-3</v>
      </c>
    </row>
    <row r="38" spans="2:15">
      <c r="B38" t="s">
        <v>1869</v>
      </c>
      <c r="C38" t="s">
        <v>1870</v>
      </c>
      <c r="D38" t="s">
        <v>103</v>
      </c>
      <c r="E38" t="s">
        <v>126</v>
      </c>
      <c r="F38" t="s">
        <v>502</v>
      </c>
      <c r="G38" t="s">
        <v>467</v>
      </c>
      <c r="H38" t="s">
        <v>105</v>
      </c>
      <c r="I38" s="78">
        <v>2634402</v>
      </c>
      <c r="J38" s="78">
        <v>2507</v>
      </c>
      <c r="K38" s="78">
        <v>0</v>
      </c>
      <c r="L38" s="78">
        <v>66044.458140000002</v>
      </c>
      <c r="M38" s="79">
        <v>7.0000000000000001E-3</v>
      </c>
      <c r="N38" s="79">
        <v>2.1899999999999999E-2</v>
      </c>
      <c r="O38" s="79">
        <v>4.3E-3</v>
      </c>
    </row>
    <row r="39" spans="2:15">
      <c r="B39" t="s">
        <v>1871</v>
      </c>
      <c r="C39" t="s">
        <v>1872</v>
      </c>
      <c r="D39" t="s">
        <v>103</v>
      </c>
      <c r="E39" t="s">
        <v>126</v>
      </c>
      <c r="F39" t="s">
        <v>629</v>
      </c>
      <c r="G39" t="s">
        <v>467</v>
      </c>
      <c r="H39" t="s">
        <v>105</v>
      </c>
      <c r="I39" s="78">
        <v>1206873</v>
      </c>
      <c r="J39" s="78">
        <v>3822</v>
      </c>
      <c r="K39" s="78">
        <v>523.37423000000001</v>
      </c>
      <c r="L39" s="78">
        <v>46650.060290000001</v>
      </c>
      <c r="M39" s="79">
        <v>6.4999999999999997E-3</v>
      </c>
      <c r="N39" s="79">
        <v>1.54E-2</v>
      </c>
      <c r="O39" s="79">
        <v>3.0000000000000001E-3</v>
      </c>
    </row>
    <row r="40" spans="2:15">
      <c r="B40" t="s">
        <v>1873</v>
      </c>
      <c r="C40" t="s">
        <v>1874</v>
      </c>
      <c r="D40" t="s">
        <v>103</v>
      </c>
      <c r="E40" t="s">
        <v>126</v>
      </c>
      <c r="F40" t="s">
        <v>555</v>
      </c>
      <c r="G40" t="s">
        <v>467</v>
      </c>
      <c r="H40" t="s">
        <v>105</v>
      </c>
      <c r="I40" s="78">
        <v>358934</v>
      </c>
      <c r="J40" s="78">
        <v>22050</v>
      </c>
      <c r="K40" s="78">
        <v>0</v>
      </c>
      <c r="L40" s="78">
        <v>79144.947</v>
      </c>
      <c r="M40" s="79">
        <v>7.6E-3</v>
      </c>
      <c r="N40" s="79">
        <v>2.6200000000000001E-2</v>
      </c>
      <c r="O40" s="79">
        <v>5.1999999999999998E-3</v>
      </c>
    </row>
    <row r="41" spans="2:15">
      <c r="B41" t="s">
        <v>1875</v>
      </c>
      <c r="C41" t="s">
        <v>1876</v>
      </c>
      <c r="D41" t="s">
        <v>103</v>
      </c>
      <c r="E41" t="s">
        <v>126</v>
      </c>
      <c r="F41" t="s">
        <v>482</v>
      </c>
      <c r="G41" t="s">
        <v>467</v>
      </c>
      <c r="H41" t="s">
        <v>105</v>
      </c>
      <c r="I41" s="78">
        <v>425307</v>
      </c>
      <c r="J41" s="78">
        <v>25250</v>
      </c>
      <c r="K41" s="78">
        <v>0</v>
      </c>
      <c r="L41" s="78">
        <v>107390.0175</v>
      </c>
      <c r="M41" s="79">
        <v>3.5000000000000001E-3</v>
      </c>
      <c r="N41" s="79">
        <v>3.56E-2</v>
      </c>
      <c r="O41" s="79">
        <v>7.0000000000000001E-3</v>
      </c>
    </row>
    <row r="42" spans="2:15">
      <c r="B42" t="s">
        <v>1877</v>
      </c>
      <c r="C42" t="s">
        <v>1878</v>
      </c>
      <c r="D42" t="s">
        <v>103</v>
      </c>
      <c r="E42" t="s">
        <v>126</v>
      </c>
      <c r="F42" t="s">
        <v>846</v>
      </c>
      <c r="G42" t="s">
        <v>467</v>
      </c>
      <c r="H42" t="s">
        <v>105</v>
      </c>
      <c r="I42" s="78">
        <v>379526</v>
      </c>
      <c r="J42" s="78">
        <v>1589</v>
      </c>
      <c r="K42" s="78">
        <v>0</v>
      </c>
      <c r="L42" s="78">
        <v>6030.6681399999998</v>
      </c>
      <c r="M42" s="79">
        <v>8.9999999999999998E-4</v>
      </c>
      <c r="N42" s="79">
        <v>2E-3</v>
      </c>
      <c r="O42" s="79">
        <v>4.0000000000000002E-4</v>
      </c>
    </row>
    <row r="43" spans="2:15">
      <c r="B43" t="s">
        <v>1879</v>
      </c>
      <c r="C43" t="s">
        <v>1880</v>
      </c>
      <c r="D43" t="s">
        <v>103</v>
      </c>
      <c r="E43" t="s">
        <v>126</v>
      </c>
      <c r="F43" t="s">
        <v>1631</v>
      </c>
      <c r="G43" t="s">
        <v>1713</v>
      </c>
      <c r="H43" t="s">
        <v>105</v>
      </c>
      <c r="I43" s="78">
        <v>30496</v>
      </c>
      <c r="J43" s="78">
        <v>3421</v>
      </c>
      <c r="K43" s="78">
        <v>0</v>
      </c>
      <c r="L43" s="78">
        <v>1043.2681600000001</v>
      </c>
      <c r="M43" s="79">
        <v>0</v>
      </c>
      <c r="N43" s="79">
        <v>2.9999999999999997E-4</v>
      </c>
      <c r="O43" s="79">
        <v>1E-4</v>
      </c>
    </row>
    <row r="44" spans="2:15">
      <c r="B44" t="s">
        <v>1881</v>
      </c>
      <c r="C44" t="s">
        <v>1882</v>
      </c>
      <c r="D44" t="s">
        <v>103</v>
      </c>
      <c r="E44" t="s">
        <v>126</v>
      </c>
      <c r="F44" t="s">
        <v>1883</v>
      </c>
      <c r="G44" t="s">
        <v>1713</v>
      </c>
      <c r="H44" t="s">
        <v>105</v>
      </c>
      <c r="I44" s="78">
        <v>23536</v>
      </c>
      <c r="J44" s="78">
        <v>17810</v>
      </c>
      <c r="K44" s="78">
        <v>0</v>
      </c>
      <c r="L44" s="78">
        <v>4191.7615999999998</v>
      </c>
      <c r="M44" s="79">
        <v>2.0000000000000001E-4</v>
      </c>
      <c r="N44" s="79">
        <v>1.4E-3</v>
      </c>
      <c r="O44" s="79">
        <v>2.9999999999999997E-4</v>
      </c>
    </row>
    <row r="45" spans="2:15">
      <c r="B45" t="s">
        <v>1884</v>
      </c>
      <c r="C45" t="s">
        <v>1885</v>
      </c>
      <c r="D45" t="s">
        <v>103</v>
      </c>
      <c r="E45" t="s">
        <v>126</v>
      </c>
      <c r="F45" t="s">
        <v>1886</v>
      </c>
      <c r="G45" t="s">
        <v>128</v>
      </c>
      <c r="H45" t="s">
        <v>105</v>
      </c>
      <c r="I45" s="78">
        <v>12226.2</v>
      </c>
      <c r="J45" s="78">
        <v>26040</v>
      </c>
      <c r="K45" s="78">
        <v>0</v>
      </c>
      <c r="L45" s="78">
        <v>3183.7024799999999</v>
      </c>
      <c r="M45" s="79">
        <v>2.0000000000000001E-4</v>
      </c>
      <c r="N45" s="79">
        <v>1.1000000000000001E-3</v>
      </c>
      <c r="O45" s="79">
        <v>2.0000000000000001E-4</v>
      </c>
    </row>
    <row r="46" spans="2:15">
      <c r="B46" t="s">
        <v>1887</v>
      </c>
      <c r="C46" t="s">
        <v>1888</v>
      </c>
      <c r="D46" t="s">
        <v>103</v>
      </c>
      <c r="E46" t="s">
        <v>126</v>
      </c>
      <c r="F46" t="s">
        <v>1889</v>
      </c>
      <c r="G46" t="s">
        <v>132</v>
      </c>
      <c r="H46" t="s">
        <v>105</v>
      </c>
      <c r="I46" s="78">
        <v>431</v>
      </c>
      <c r="J46" s="78">
        <v>12720</v>
      </c>
      <c r="K46" s="78">
        <v>0</v>
      </c>
      <c r="L46" s="78">
        <v>54.8232</v>
      </c>
      <c r="M46" s="79">
        <v>0</v>
      </c>
      <c r="N46" s="79">
        <v>0</v>
      </c>
      <c r="O46" s="79">
        <v>0</v>
      </c>
    </row>
    <row r="47" spans="2:15">
      <c r="B47" t="s">
        <v>1890</v>
      </c>
      <c r="C47" t="s">
        <v>1891</v>
      </c>
      <c r="D47" t="s">
        <v>103</v>
      </c>
      <c r="E47" t="s">
        <v>126</v>
      </c>
      <c r="F47" t="s">
        <v>1892</v>
      </c>
      <c r="G47" t="s">
        <v>132</v>
      </c>
      <c r="H47" t="s">
        <v>105</v>
      </c>
      <c r="I47" s="78">
        <v>105843</v>
      </c>
      <c r="J47" s="78">
        <v>53560</v>
      </c>
      <c r="K47" s="78">
        <v>0</v>
      </c>
      <c r="L47" s="78">
        <v>56689.510799999996</v>
      </c>
      <c r="M47" s="79">
        <v>1.4E-3</v>
      </c>
      <c r="N47" s="79">
        <v>1.8800000000000001E-2</v>
      </c>
      <c r="O47" s="79">
        <v>3.7000000000000002E-3</v>
      </c>
    </row>
    <row r="48" spans="2:15">
      <c r="B48" t="s">
        <v>1893</v>
      </c>
      <c r="C48" t="s">
        <v>1894</v>
      </c>
      <c r="D48" t="s">
        <v>103</v>
      </c>
      <c r="E48" t="s">
        <v>126</v>
      </c>
      <c r="F48" t="s">
        <v>609</v>
      </c>
      <c r="G48" t="s">
        <v>135</v>
      </c>
      <c r="H48" t="s">
        <v>105</v>
      </c>
      <c r="I48" s="78">
        <v>6636238</v>
      </c>
      <c r="J48" s="78">
        <v>277.5</v>
      </c>
      <c r="K48" s="78">
        <v>0</v>
      </c>
      <c r="L48" s="78">
        <v>18415.560450000001</v>
      </c>
      <c r="M48" s="79">
        <v>2.3999999999999998E-3</v>
      </c>
      <c r="N48" s="79">
        <v>6.1000000000000004E-3</v>
      </c>
      <c r="O48" s="79">
        <v>1.1999999999999999E-3</v>
      </c>
    </row>
    <row r="49" spans="2:15">
      <c r="B49" s="80" t="s">
        <v>1895</v>
      </c>
      <c r="E49" s="16"/>
      <c r="F49" s="16"/>
      <c r="G49" s="16"/>
      <c r="I49" s="82">
        <v>58820580.07</v>
      </c>
      <c r="K49" s="82">
        <v>1440.7805800000001</v>
      </c>
      <c r="L49" s="82">
        <f>716752.167754631+4.83</f>
        <v>716756.99775463098</v>
      </c>
      <c r="M49" s="95"/>
      <c r="N49" s="81">
        <v>0.23730000000000001</v>
      </c>
      <c r="O49" s="81">
        <v>4.6800000000000001E-2</v>
      </c>
    </row>
    <row r="50" spans="2:15">
      <c r="B50" t="s">
        <v>1896</v>
      </c>
      <c r="C50" t="s">
        <v>1897</v>
      </c>
      <c r="D50" t="s">
        <v>103</v>
      </c>
      <c r="E50" t="s">
        <v>126</v>
      </c>
      <c r="F50" t="s">
        <v>1898</v>
      </c>
      <c r="G50" t="s">
        <v>104</v>
      </c>
      <c r="H50" t="s">
        <v>105</v>
      </c>
      <c r="I50" s="78">
        <v>64328</v>
      </c>
      <c r="J50" s="78">
        <v>15730</v>
      </c>
      <c r="K50" s="78">
        <v>0</v>
      </c>
      <c r="L50" s="78">
        <v>10118.794400000001</v>
      </c>
      <c r="M50" s="79">
        <v>4.7999999999999996E-3</v>
      </c>
      <c r="N50" s="79">
        <v>3.3E-3</v>
      </c>
      <c r="O50" s="79">
        <v>6.9999999999999999E-4</v>
      </c>
    </row>
    <row r="51" spans="2:15">
      <c r="B51" t="s">
        <v>1899</v>
      </c>
      <c r="C51" t="s">
        <v>1900</v>
      </c>
      <c r="D51" t="s">
        <v>103</v>
      </c>
      <c r="E51" t="s">
        <v>126</v>
      </c>
      <c r="F51" t="s">
        <v>1901</v>
      </c>
      <c r="G51" t="s">
        <v>1902</v>
      </c>
      <c r="H51" t="s">
        <v>105</v>
      </c>
      <c r="I51" s="78">
        <v>99626</v>
      </c>
      <c r="J51" s="78">
        <v>6056</v>
      </c>
      <c r="K51" s="78">
        <v>0</v>
      </c>
      <c r="L51" s="78">
        <v>6033.3505599999999</v>
      </c>
      <c r="M51" s="79">
        <v>4.0000000000000001E-3</v>
      </c>
      <c r="N51" s="79">
        <v>2E-3</v>
      </c>
      <c r="O51" s="79">
        <v>4.0000000000000002E-4</v>
      </c>
    </row>
    <row r="52" spans="2:15">
      <c r="B52" t="s">
        <v>1903</v>
      </c>
      <c r="C52" t="s">
        <v>1904</v>
      </c>
      <c r="D52" t="s">
        <v>103</v>
      </c>
      <c r="E52" t="s">
        <v>126</v>
      </c>
      <c r="F52" t="s">
        <v>1905</v>
      </c>
      <c r="G52" t="s">
        <v>1902</v>
      </c>
      <c r="H52" t="s">
        <v>105</v>
      </c>
      <c r="I52" s="78">
        <v>260730.7</v>
      </c>
      <c r="J52" s="78">
        <v>2885</v>
      </c>
      <c r="K52" s="78">
        <v>0</v>
      </c>
      <c r="L52" s="78">
        <v>7522.0806949999997</v>
      </c>
      <c r="M52" s="79">
        <v>2.3999999999999998E-3</v>
      </c>
      <c r="N52" s="79">
        <v>2.5000000000000001E-3</v>
      </c>
      <c r="O52" s="79">
        <v>5.0000000000000001E-4</v>
      </c>
    </row>
    <row r="53" spans="2:15">
      <c r="B53" t="s">
        <v>1906</v>
      </c>
      <c r="C53" t="s">
        <v>1907</v>
      </c>
      <c r="D53" t="s">
        <v>103</v>
      </c>
      <c r="E53" t="s">
        <v>126</v>
      </c>
      <c r="F53" t="s">
        <v>1388</v>
      </c>
      <c r="G53" t="s">
        <v>538</v>
      </c>
      <c r="H53" t="s">
        <v>105</v>
      </c>
      <c r="I53" s="78">
        <v>191352</v>
      </c>
      <c r="J53" s="78">
        <v>2933</v>
      </c>
      <c r="K53" s="78">
        <v>0</v>
      </c>
      <c r="L53" s="78">
        <v>5612.3541599999999</v>
      </c>
      <c r="M53" s="79">
        <v>1.2999999999999999E-3</v>
      </c>
      <c r="N53" s="79">
        <v>1.9E-3</v>
      </c>
      <c r="O53" s="79">
        <v>4.0000000000000002E-4</v>
      </c>
    </row>
    <row r="54" spans="2:15">
      <c r="B54" t="s">
        <v>1908</v>
      </c>
      <c r="C54" t="s">
        <v>1909</v>
      </c>
      <c r="D54" t="s">
        <v>103</v>
      </c>
      <c r="E54" t="s">
        <v>126</v>
      </c>
      <c r="F54" t="s">
        <v>1429</v>
      </c>
      <c r="G54" t="s">
        <v>538</v>
      </c>
      <c r="H54" t="s">
        <v>105</v>
      </c>
      <c r="I54" s="78">
        <v>4008047</v>
      </c>
      <c r="J54" s="78">
        <v>168</v>
      </c>
      <c r="K54" s="78">
        <v>0</v>
      </c>
      <c r="L54" s="78">
        <v>6733.5189600000003</v>
      </c>
      <c r="M54" s="79">
        <v>5.3E-3</v>
      </c>
      <c r="N54" s="79">
        <v>2.2000000000000001E-3</v>
      </c>
      <c r="O54" s="79">
        <v>4.0000000000000002E-4</v>
      </c>
    </row>
    <row r="55" spans="2:15">
      <c r="B55" t="s">
        <v>1910</v>
      </c>
      <c r="C55" t="s">
        <v>1911</v>
      </c>
      <c r="D55" t="s">
        <v>103</v>
      </c>
      <c r="E55" t="s">
        <v>126</v>
      </c>
      <c r="F55" t="s">
        <v>1441</v>
      </c>
      <c r="G55" t="s">
        <v>538</v>
      </c>
      <c r="H55" t="s">
        <v>105</v>
      </c>
      <c r="I55" s="78">
        <v>5617</v>
      </c>
      <c r="J55" s="78">
        <v>8257</v>
      </c>
      <c r="K55" s="78">
        <v>0</v>
      </c>
      <c r="L55" s="78">
        <v>463.79568999999998</v>
      </c>
      <c r="M55" s="79">
        <v>2.9999999999999997E-4</v>
      </c>
      <c r="N55" s="79">
        <v>2.0000000000000001E-4</v>
      </c>
      <c r="O55" s="79">
        <v>0</v>
      </c>
    </row>
    <row r="56" spans="2:15">
      <c r="B56" t="s">
        <v>1912</v>
      </c>
      <c r="C56" t="s">
        <v>1913</v>
      </c>
      <c r="D56" t="s">
        <v>103</v>
      </c>
      <c r="E56" t="s">
        <v>126</v>
      </c>
      <c r="F56" t="s">
        <v>1914</v>
      </c>
      <c r="G56" t="s">
        <v>1915</v>
      </c>
      <c r="H56" t="s">
        <v>105</v>
      </c>
      <c r="I56" s="78">
        <v>25402</v>
      </c>
      <c r="J56" s="78">
        <v>2370</v>
      </c>
      <c r="K56" s="78">
        <v>0</v>
      </c>
      <c r="L56" s="78">
        <v>602.02739999999994</v>
      </c>
      <c r="M56" s="79">
        <v>5.9999999999999995E-4</v>
      </c>
      <c r="N56" s="79">
        <v>2.0000000000000001E-4</v>
      </c>
      <c r="O56" s="79">
        <v>0</v>
      </c>
    </row>
    <row r="57" spans="2:15">
      <c r="B57" t="s">
        <v>1916</v>
      </c>
      <c r="C57" t="s">
        <v>1917</v>
      </c>
      <c r="D57" t="s">
        <v>103</v>
      </c>
      <c r="E57" t="s">
        <v>126</v>
      </c>
      <c r="F57" t="s">
        <v>1918</v>
      </c>
      <c r="G57" t="s">
        <v>533</v>
      </c>
      <c r="H57" t="s">
        <v>105</v>
      </c>
      <c r="I57" s="78">
        <v>85629</v>
      </c>
      <c r="J57" s="78">
        <v>12600</v>
      </c>
      <c r="K57" s="78">
        <v>0</v>
      </c>
      <c r="L57" s="78">
        <v>10789.254000000001</v>
      </c>
      <c r="M57" s="79">
        <v>5.7999999999999996E-3</v>
      </c>
      <c r="N57" s="79">
        <v>3.5999999999999999E-3</v>
      </c>
      <c r="O57" s="79">
        <v>6.9999999999999999E-4</v>
      </c>
    </row>
    <row r="58" spans="2:15">
      <c r="B58" t="s">
        <v>1919</v>
      </c>
      <c r="C58" t="s">
        <v>1920</v>
      </c>
      <c r="D58" t="s">
        <v>103</v>
      </c>
      <c r="E58" t="s">
        <v>126</v>
      </c>
      <c r="F58" t="s">
        <v>1921</v>
      </c>
      <c r="G58" t="s">
        <v>533</v>
      </c>
      <c r="H58" t="s">
        <v>105</v>
      </c>
      <c r="I58" s="78">
        <v>395579</v>
      </c>
      <c r="J58" s="78">
        <v>5188</v>
      </c>
      <c r="K58" s="78">
        <v>0</v>
      </c>
      <c r="L58" s="78">
        <v>20522.63852</v>
      </c>
      <c r="M58" s="79">
        <v>5.7999999999999996E-3</v>
      </c>
      <c r="N58" s="79">
        <v>6.7999999999999996E-3</v>
      </c>
      <c r="O58" s="79">
        <v>1.2999999999999999E-3</v>
      </c>
    </row>
    <row r="59" spans="2:15">
      <c r="B59" t="s">
        <v>1922</v>
      </c>
      <c r="C59" t="s">
        <v>1923</v>
      </c>
      <c r="D59" t="s">
        <v>103</v>
      </c>
      <c r="E59" t="s">
        <v>126</v>
      </c>
      <c r="F59" t="s">
        <v>1924</v>
      </c>
      <c r="G59" t="s">
        <v>533</v>
      </c>
      <c r="H59" t="s">
        <v>105</v>
      </c>
      <c r="I59" s="78">
        <v>2314138</v>
      </c>
      <c r="J59" s="78">
        <v>326</v>
      </c>
      <c r="K59" s="78">
        <v>0</v>
      </c>
      <c r="L59" s="78">
        <v>7544.0898800000004</v>
      </c>
      <c r="M59" s="79">
        <v>2.2000000000000001E-3</v>
      </c>
      <c r="N59" s="79">
        <v>2.5000000000000001E-3</v>
      </c>
      <c r="O59" s="79">
        <v>5.0000000000000001E-4</v>
      </c>
    </row>
    <row r="60" spans="2:15">
      <c r="B60" t="s">
        <v>1925</v>
      </c>
      <c r="C60" t="s">
        <v>1926</v>
      </c>
      <c r="D60" t="s">
        <v>103</v>
      </c>
      <c r="E60" t="s">
        <v>126</v>
      </c>
      <c r="F60" t="s">
        <v>1020</v>
      </c>
      <c r="G60" t="s">
        <v>533</v>
      </c>
      <c r="H60" t="s">
        <v>105</v>
      </c>
      <c r="I60" s="78">
        <v>134201</v>
      </c>
      <c r="J60" s="78">
        <v>5049</v>
      </c>
      <c r="K60" s="78">
        <v>0</v>
      </c>
      <c r="L60" s="78">
        <v>6775.8084900000003</v>
      </c>
      <c r="M60" s="79">
        <v>2.0999999999999999E-3</v>
      </c>
      <c r="N60" s="79">
        <v>2.2000000000000001E-3</v>
      </c>
      <c r="O60" s="79">
        <v>4.0000000000000002E-4</v>
      </c>
    </row>
    <row r="61" spans="2:15">
      <c r="B61" t="s">
        <v>1927</v>
      </c>
      <c r="C61" t="s">
        <v>1928</v>
      </c>
      <c r="D61" t="s">
        <v>103</v>
      </c>
      <c r="E61" t="s">
        <v>126</v>
      </c>
      <c r="F61" t="s">
        <v>1929</v>
      </c>
      <c r="G61" t="s">
        <v>400</v>
      </c>
      <c r="H61" t="s">
        <v>105</v>
      </c>
      <c r="I61" s="78">
        <v>90460</v>
      </c>
      <c r="J61" s="78">
        <v>11680</v>
      </c>
      <c r="K61" s="78">
        <v>0</v>
      </c>
      <c r="L61" s="78">
        <v>10565.727999999999</v>
      </c>
      <c r="M61" s="79">
        <v>2.5999999999999999E-3</v>
      </c>
      <c r="N61" s="79">
        <v>3.5000000000000001E-3</v>
      </c>
      <c r="O61" s="79">
        <v>6.9999999999999999E-4</v>
      </c>
    </row>
    <row r="62" spans="2:15">
      <c r="B62" t="s">
        <v>1930</v>
      </c>
      <c r="C62" t="s">
        <v>1931</v>
      </c>
      <c r="D62" t="s">
        <v>103</v>
      </c>
      <c r="E62" t="s">
        <v>126</v>
      </c>
      <c r="F62" t="s">
        <v>1932</v>
      </c>
      <c r="G62" t="s">
        <v>811</v>
      </c>
      <c r="H62" t="s">
        <v>126</v>
      </c>
      <c r="I62" s="78">
        <v>8737</v>
      </c>
      <c r="J62" s="78">
        <v>23620</v>
      </c>
      <c r="K62" s="78">
        <v>0</v>
      </c>
      <c r="L62" s="78">
        <v>2063.6794</v>
      </c>
      <c r="M62" s="79">
        <v>8.0000000000000004E-4</v>
      </c>
      <c r="N62" s="79">
        <v>6.9999999999999999E-4</v>
      </c>
      <c r="O62" s="79">
        <v>1E-4</v>
      </c>
    </row>
    <row r="63" spans="2:15">
      <c r="B63" t="s">
        <v>1933</v>
      </c>
      <c r="C63" t="s">
        <v>1934</v>
      </c>
      <c r="D63" t="s">
        <v>103</v>
      </c>
      <c r="E63" t="s">
        <v>126</v>
      </c>
      <c r="F63" t="s">
        <v>1935</v>
      </c>
      <c r="G63" t="s">
        <v>811</v>
      </c>
      <c r="H63" t="s">
        <v>105</v>
      </c>
      <c r="I63" s="78">
        <v>74772</v>
      </c>
      <c r="J63" s="78">
        <v>12330</v>
      </c>
      <c r="K63" s="78">
        <v>0</v>
      </c>
      <c r="L63" s="78">
        <v>9219.3876</v>
      </c>
      <c r="M63" s="79">
        <v>2.2000000000000001E-3</v>
      </c>
      <c r="N63" s="79">
        <v>3.0999999999999999E-3</v>
      </c>
      <c r="O63" s="79">
        <v>5.9999999999999995E-4</v>
      </c>
    </row>
    <row r="64" spans="2:15">
      <c r="B64" t="s">
        <v>1936</v>
      </c>
      <c r="C64" t="s">
        <v>1937</v>
      </c>
      <c r="D64" t="s">
        <v>103</v>
      </c>
      <c r="E64" t="s">
        <v>126</v>
      </c>
      <c r="F64" t="s">
        <v>1175</v>
      </c>
      <c r="G64" t="s">
        <v>811</v>
      </c>
      <c r="H64" t="s">
        <v>105</v>
      </c>
      <c r="I64" s="78">
        <v>9124</v>
      </c>
      <c r="J64" s="78">
        <v>153300</v>
      </c>
      <c r="K64" s="78">
        <v>0</v>
      </c>
      <c r="L64" s="78">
        <v>13987.092000000001</v>
      </c>
      <c r="M64" s="79">
        <v>2.3999999999999998E-3</v>
      </c>
      <c r="N64" s="79">
        <v>4.5999999999999999E-3</v>
      </c>
      <c r="O64" s="79">
        <v>8.9999999999999998E-4</v>
      </c>
    </row>
    <row r="65" spans="2:15">
      <c r="B65" t="s">
        <v>1938</v>
      </c>
      <c r="C65" t="s">
        <v>1939</v>
      </c>
      <c r="D65" t="s">
        <v>103</v>
      </c>
      <c r="E65" t="s">
        <v>126</v>
      </c>
      <c r="F65" t="s">
        <v>989</v>
      </c>
      <c r="G65" t="s">
        <v>811</v>
      </c>
      <c r="H65" t="s">
        <v>105</v>
      </c>
      <c r="I65" s="78">
        <v>53218.67</v>
      </c>
      <c r="J65" s="78">
        <v>10240</v>
      </c>
      <c r="K65" s="78">
        <v>0</v>
      </c>
      <c r="L65" s="78">
        <v>5449.5918080000001</v>
      </c>
      <c r="M65" s="79">
        <v>1.4E-3</v>
      </c>
      <c r="N65" s="79">
        <v>1.8E-3</v>
      </c>
      <c r="O65" s="79">
        <v>4.0000000000000002E-4</v>
      </c>
    </row>
    <row r="66" spans="2:15">
      <c r="B66" t="s">
        <v>1940</v>
      </c>
      <c r="C66" t="s">
        <v>1941</v>
      </c>
      <c r="D66" t="s">
        <v>103</v>
      </c>
      <c r="E66" t="s">
        <v>126</v>
      </c>
      <c r="F66" t="s">
        <v>1942</v>
      </c>
      <c r="G66" t="s">
        <v>811</v>
      </c>
      <c r="H66" t="s">
        <v>105</v>
      </c>
      <c r="I66" s="78">
        <v>75326</v>
      </c>
      <c r="J66" s="78">
        <v>6384</v>
      </c>
      <c r="K66" s="78">
        <v>0</v>
      </c>
      <c r="L66" s="78">
        <v>4808.8118400000003</v>
      </c>
      <c r="M66" s="79">
        <v>7.1000000000000004E-3</v>
      </c>
      <c r="N66" s="79">
        <v>1.6000000000000001E-3</v>
      </c>
      <c r="O66" s="79">
        <v>2.9999999999999997E-4</v>
      </c>
    </row>
    <row r="67" spans="2:15">
      <c r="B67" t="s">
        <v>1943</v>
      </c>
      <c r="C67" t="s">
        <v>1944</v>
      </c>
      <c r="D67" t="s">
        <v>103</v>
      </c>
      <c r="E67" t="s">
        <v>126</v>
      </c>
      <c r="F67" t="s">
        <v>928</v>
      </c>
      <c r="G67" t="s">
        <v>811</v>
      </c>
      <c r="H67" t="s">
        <v>105</v>
      </c>
      <c r="I67" s="78">
        <v>425549</v>
      </c>
      <c r="J67" s="78">
        <v>1397</v>
      </c>
      <c r="K67" s="78">
        <v>0</v>
      </c>
      <c r="L67" s="78">
        <v>5944.9195300000001</v>
      </c>
      <c r="M67" s="79">
        <v>6.6E-3</v>
      </c>
      <c r="N67" s="79">
        <v>2E-3</v>
      </c>
      <c r="O67" s="79">
        <v>4.0000000000000002E-4</v>
      </c>
    </row>
    <row r="68" spans="2:15">
      <c r="B68" t="s">
        <v>1945</v>
      </c>
      <c r="C68" t="s">
        <v>1946</v>
      </c>
      <c r="D68" t="s">
        <v>103</v>
      </c>
      <c r="E68" t="s">
        <v>126</v>
      </c>
      <c r="F68" t="s">
        <v>1947</v>
      </c>
      <c r="G68" t="s">
        <v>811</v>
      </c>
      <c r="H68" t="s">
        <v>105</v>
      </c>
      <c r="I68" s="78">
        <v>155469</v>
      </c>
      <c r="J68" s="78">
        <v>7377</v>
      </c>
      <c r="K68" s="78">
        <v>0</v>
      </c>
      <c r="L68" s="78">
        <v>11468.948130000001</v>
      </c>
      <c r="M68" s="79">
        <v>2.8999999999999998E-3</v>
      </c>
      <c r="N68" s="79">
        <v>3.8E-3</v>
      </c>
      <c r="O68" s="79">
        <v>6.9999999999999999E-4</v>
      </c>
    </row>
    <row r="69" spans="2:15">
      <c r="B69" t="s">
        <v>1948</v>
      </c>
      <c r="C69" t="s">
        <v>1949</v>
      </c>
      <c r="D69" t="s">
        <v>103</v>
      </c>
      <c r="E69" t="s">
        <v>126</v>
      </c>
      <c r="F69" t="s">
        <v>1950</v>
      </c>
      <c r="G69" t="s">
        <v>1951</v>
      </c>
      <c r="H69" t="s">
        <v>105</v>
      </c>
      <c r="I69" s="78">
        <v>375255</v>
      </c>
      <c r="J69" s="78">
        <v>172</v>
      </c>
      <c r="K69" s="78">
        <v>0</v>
      </c>
      <c r="L69" s="78">
        <v>645.43859999999995</v>
      </c>
      <c r="M69" s="79">
        <v>8.9999999999999998E-4</v>
      </c>
      <c r="N69" s="79">
        <v>2.0000000000000001E-4</v>
      </c>
      <c r="O69" s="79">
        <v>0</v>
      </c>
    </row>
    <row r="70" spans="2:15">
      <c r="B70" t="s">
        <v>1952</v>
      </c>
      <c r="C70" t="s">
        <v>1953</v>
      </c>
      <c r="D70" t="s">
        <v>103</v>
      </c>
      <c r="E70" t="s">
        <v>126</v>
      </c>
      <c r="F70" t="s">
        <v>1576</v>
      </c>
      <c r="G70" t="s">
        <v>806</v>
      </c>
      <c r="H70" t="s">
        <v>105</v>
      </c>
      <c r="I70" s="78">
        <v>21623527.449999999</v>
      </c>
      <c r="J70" s="78">
        <v>62.7</v>
      </c>
      <c r="K70" s="78">
        <v>1234.82618</v>
      </c>
      <c r="L70" s="78">
        <v>15075.778899999999</v>
      </c>
      <c r="M70" s="79">
        <v>4.1999999999999997E-3</v>
      </c>
      <c r="N70" s="79">
        <v>5.0000000000000001E-3</v>
      </c>
      <c r="O70" s="79">
        <v>1E-3</v>
      </c>
    </row>
    <row r="71" spans="2:15">
      <c r="B71" t="s">
        <v>1954</v>
      </c>
      <c r="C71" t="s">
        <v>1955</v>
      </c>
      <c r="D71" t="s">
        <v>103</v>
      </c>
      <c r="E71" t="s">
        <v>126</v>
      </c>
      <c r="F71" t="s">
        <v>1023</v>
      </c>
      <c r="G71" t="s">
        <v>806</v>
      </c>
      <c r="H71" t="s">
        <v>105</v>
      </c>
      <c r="I71" s="78">
        <v>36935</v>
      </c>
      <c r="J71" s="78">
        <v>2064</v>
      </c>
      <c r="K71" s="78">
        <v>0</v>
      </c>
      <c r="L71" s="78">
        <v>762.33839999999998</v>
      </c>
      <c r="M71" s="79">
        <v>4.0000000000000002E-4</v>
      </c>
      <c r="N71" s="79">
        <v>2.9999999999999997E-4</v>
      </c>
      <c r="O71" s="79">
        <v>0</v>
      </c>
    </row>
    <row r="72" spans="2:15">
      <c r="B72" t="s">
        <v>1956</v>
      </c>
      <c r="C72" t="s">
        <v>1957</v>
      </c>
      <c r="D72" t="s">
        <v>103</v>
      </c>
      <c r="E72" t="s">
        <v>126</v>
      </c>
      <c r="F72" t="s">
        <v>1958</v>
      </c>
      <c r="G72" t="s">
        <v>806</v>
      </c>
      <c r="H72" t="s">
        <v>105</v>
      </c>
      <c r="I72" s="78">
        <v>2673427.73</v>
      </c>
      <c r="J72" s="78">
        <v>264.3</v>
      </c>
      <c r="K72" s="78">
        <v>0</v>
      </c>
      <c r="L72" s="78">
        <v>7065.8694903899996</v>
      </c>
      <c r="M72" s="79">
        <v>2.3999999999999998E-3</v>
      </c>
      <c r="N72" s="79">
        <v>2.3E-3</v>
      </c>
      <c r="O72" s="79">
        <v>5.0000000000000001E-4</v>
      </c>
    </row>
    <row r="73" spans="2:15">
      <c r="B73" t="s">
        <v>1959</v>
      </c>
      <c r="C73" t="s">
        <v>1960</v>
      </c>
      <c r="D73" t="s">
        <v>103</v>
      </c>
      <c r="E73" t="s">
        <v>126</v>
      </c>
      <c r="F73" t="s">
        <v>1600</v>
      </c>
      <c r="G73" t="s">
        <v>806</v>
      </c>
      <c r="H73" t="s">
        <v>105</v>
      </c>
      <c r="I73" s="78">
        <v>581050</v>
      </c>
      <c r="J73" s="78">
        <v>801</v>
      </c>
      <c r="K73" s="78">
        <v>0</v>
      </c>
      <c r="L73" s="78">
        <v>4654.2105000000001</v>
      </c>
      <c r="M73" s="79">
        <v>6.6E-3</v>
      </c>
      <c r="N73" s="79">
        <v>1.5E-3</v>
      </c>
      <c r="O73" s="79">
        <v>2.9999999999999997E-4</v>
      </c>
    </row>
    <row r="74" spans="2:15">
      <c r="B74" t="s">
        <v>1961</v>
      </c>
      <c r="C74" t="s">
        <v>1962</v>
      </c>
      <c r="D74" t="s">
        <v>103</v>
      </c>
      <c r="E74" t="s">
        <v>126</v>
      </c>
      <c r="F74" t="s">
        <v>1963</v>
      </c>
      <c r="G74" t="s">
        <v>602</v>
      </c>
      <c r="H74" t="s">
        <v>105</v>
      </c>
      <c r="I74" s="78">
        <v>6958</v>
      </c>
      <c r="J74" s="78">
        <v>15440</v>
      </c>
      <c r="K74" s="78">
        <v>0</v>
      </c>
      <c r="L74" s="78">
        <v>1074.3152</v>
      </c>
      <c r="M74" s="79">
        <v>6.9999999999999999E-4</v>
      </c>
      <c r="N74" s="79">
        <v>4.0000000000000002E-4</v>
      </c>
      <c r="O74" s="79">
        <v>1E-4</v>
      </c>
    </row>
    <row r="75" spans="2:15">
      <c r="B75" t="s">
        <v>1964</v>
      </c>
      <c r="C75" t="s">
        <v>1965</v>
      </c>
      <c r="D75" t="s">
        <v>103</v>
      </c>
      <c r="E75" t="s">
        <v>126</v>
      </c>
      <c r="F75" t="s">
        <v>1966</v>
      </c>
      <c r="G75" t="s">
        <v>1088</v>
      </c>
      <c r="H75" t="s">
        <v>105</v>
      </c>
      <c r="I75" s="78">
        <v>41874</v>
      </c>
      <c r="J75" s="78">
        <v>13140</v>
      </c>
      <c r="K75" s="78">
        <v>0</v>
      </c>
      <c r="L75" s="78">
        <v>5502.2435999999998</v>
      </c>
      <c r="M75" s="79">
        <v>1.5E-3</v>
      </c>
      <c r="N75" s="79">
        <v>1.8E-3</v>
      </c>
      <c r="O75" s="79">
        <v>4.0000000000000002E-4</v>
      </c>
    </row>
    <row r="76" spans="2:15">
      <c r="B76" t="s">
        <v>1967</v>
      </c>
      <c r="C76" t="s">
        <v>1968</v>
      </c>
      <c r="D76" t="s">
        <v>103</v>
      </c>
      <c r="E76" t="s">
        <v>126</v>
      </c>
      <c r="F76" t="s">
        <v>1969</v>
      </c>
      <c r="G76" t="s">
        <v>1088</v>
      </c>
      <c r="H76" t="s">
        <v>105</v>
      </c>
      <c r="I76" s="78">
        <v>10771</v>
      </c>
      <c r="J76" s="78">
        <v>3797</v>
      </c>
      <c r="K76" s="78">
        <v>0</v>
      </c>
      <c r="L76" s="78">
        <v>408.97487000000001</v>
      </c>
      <c r="M76" s="79">
        <v>2.9999999999999997E-4</v>
      </c>
      <c r="N76" s="79">
        <v>1E-4</v>
      </c>
      <c r="O76" s="79">
        <v>0</v>
      </c>
    </row>
    <row r="77" spans="2:15">
      <c r="B77" t="s">
        <v>1970</v>
      </c>
      <c r="C77" t="s">
        <v>1971</v>
      </c>
      <c r="D77" t="s">
        <v>103</v>
      </c>
      <c r="E77" t="s">
        <v>126</v>
      </c>
      <c r="F77" t="s">
        <v>1972</v>
      </c>
      <c r="G77" t="s">
        <v>982</v>
      </c>
      <c r="H77" t="s">
        <v>105</v>
      </c>
      <c r="I77" s="78">
        <v>20022</v>
      </c>
      <c r="J77" s="78">
        <v>21320</v>
      </c>
      <c r="K77" s="78">
        <v>0</v>
      </c>
      <c r="L77" s="78">
        <v>4268.6904000000004</v>
      </c>
      <c r="M77" s="79">
        <v>5.4000000000000003E-3</v>
      </c>
      <c r="N77" s="79">
        <v>1.4E-3</v>
      </c>
      <c r="O77" s="79">
        <v>2.9999999999999997E-4</v>
      </c>
    </row>
    <row r="78" spans="2:15">
      <c r="B78" t="s">
        <v>1973</v>
      </c>
      <c r="C78" t="s">
        <v>1974</v>
      </c>
      <c r="D78" t="s">
        <v>103</v>
      </c>
      <c r="E78" t="s">
        <v>126</v>
      </c>
      <c r="F78" t="s">
        <v>1975</v>
      </c>
      <c r="G78" t="s">
        <v>982</v>
      </c>
      <c r="H78" t="s">
        <v>105</v>
      </c>
      <c r="I78" s="78">
        <v>25123</v>
      </c>
      <c r="J78" s="78">
        <v>9538</v>
      </c>
      <c r="K78" s="78">
        <v>0</v>
      </c>
      <c r="L78" s="78">
        <v>2396.2317400000002</v>
      </c>
      <c r="M78" s="79">
        <v>2E-3</v>
      </c>
      <c r="N78" s="79">
        <v>8.0000000000000004E-4</v>
      </c>
      <c r="O78" s="79">
        <v>2.0000000000000001E-4</v>
      </c>
    </row>
    <row r="79" spans="2:15">
      <c r="B79" t="s">
        <v>1976</v>
      </c>
      <c r="C79" t="s">
        <v>1977</v>
      </c>
      <c r="D79" t="s">
        <v>103</v>
      </c>
      <c r="E79" t="s">
        <v>126</v>
      </c>
      <c r="F79" t="s">
        <v>1978</v>
      </c>
      <c r="G79" t="s">
        <v>1264</v>
      </c>
      <c r="H79" t="s">
        <v>105</v>
      </c>
      <c r="I79" s="78">
        <v>19352</v>
      </c>
      <c r="J79" s="78">
        <v>6546</v>
      </c>
      <c r="K79" s="78">
        <v>0</v>
      </c>
      <c r="L79" s="78">
        <v>1266.7819199999999</v>
      </c>
      <c r="M79" s="79">
        <v>1.5E-3</v>
      </c>
      <c r="N79" s="79">
        <v>4.0000000000000002E-4</v>
      </c>
      <c r="O79" s="79">
        <v>1E-4</v>
      </c>
    </row>
    <row r="80" spans="2:15">
      <c r="B80" t="s">
        <v>1979</v>
      </c>
      <c r="C80" t="s">
        <v>1980</v>
      </c>
      <c r="D80" t="s">
        <v>103</v>
      </c>
      <c r="E80" t="s">
        <v>126</v>
      </c>
      <c r="F80" t="s">
        <v>1981</v>
      </c>
      <c r="G80" t="s">
        <v>582</v>
      </c>
      <c r="H80" t="s">
        <v>105</v>
      </c>
      <c r="I80" s="78">
        <v>52324</v>
      </c>
      <c r="J80" s="78">
        <v>6385</v>
      </c>
      <c r="K80" s="78">
        <v>0</v>
      </c>
      <c r="L80" s="78">
        <v>3340.8874000000001</v>
      </c>
      <c r="M80" s="79">
        <v>2.3E-3</v>
      </c>
      <c r="N80" s="79">
        <v>1.1000000000000001E-3</v>
      </c>
      <c r="O80" s="79">
        <v>2.0000000000000001E-4</v>
      </c>
    </row>
    <row r="81" spans="2:15">
      <c r="B81" t="s">
        <v>1982</v>
      </c>
      <c r="C81" t="s">
        <v>1983</v>
      </c>
      <c r="D81" t="s">
        <v>103</v>
      </c>
      <c r="E81" t="s">
        <v>126</v>
      </c>
      <c r="F81" t="s">
        <v>1984</v>
      </c>
      <c r="G81" t="s">
        <v>582</v>
      </c>
      <c r="H81" t="s">
        <v>105</v>
      </c>
      <c r="I81" s="78">
        <v>539561</v>
      </c>
      <c r="J81" s="78">
        <v>2219</v>
      </c>
      <c r="K81" s="78">
        <v>0</v>
      </c>
      <c r="L81" s="78">
        <v>11972.85859</v>
      </c>
      <c r="M81" s="79">
        <v>5.7999999999999996E-3</v>
      </c>
      <c r="N81" s="79">
        <v>4.0000000000000001E-3</v>
      </c>
      <c r="O81" s="79">
        <v>8.0000000000000004E-4</v>
      </c>
    </row>
    <row r="82" spans="2:15">
      <c r="B82" t="s">
        <v>1985</v>
      </c>
      <c r="C82" t="s">
        <v>1986</v>
      </c>
      <c r="D82" t="s">
        <v>103</v>
      </c>
      <c r="E82" t="s">
        <v>126</v>
      </c>
      <c r="F82" t="s">
        <v>1340</v>
      </c>
      <c r="G82" t="s">
        <v>582</v>
      </c>
      <c r="H82" t="s">
        <v>105</v>
      </c>
      <c r="I82" s="78">
        <v>12338</v>
      </c>
      <c r="J82" s="78">
        <v>5745</v>
      </c>
      <c r="K82" s="78">
        <v>0</v>
      </c>
      <c r="L82" s="78">
        <v>708.81809999999996</v>
      </c>
      <c r="M82" s="79">
        <v>8.9999999999999998E-4</v>
      </c>
      <c r="N82" s="79">
        <v>2.0000000000000001E-4</v>
      </c>
      <c r="O82" s="79">
        <v>0</v>
      </c>
    </row>
    <row r="83" spans="2:15">
      <c r="B83" t="s">
        <v>1987</v>
      </c>
      <c r="C83" t="s">
        <v>1988</v>
      </c>
      <c r="D83" t="s">
        <v>103</v>
      </c>
      <c r="E83" t="s">
        <v>126</v>
      </c>
      <c r="F83" t="s">
        <v>1989</v>
      </c>
      <c r="G83" t="s">
        <v>582</v>
      </c>
      <c r="H83" t="s">
        <v>105</v>
      </c>
      <c r="I83" s="78">
        <v>23690</v>
      </c>
      <c r="J83" s="78">
        <v>7901</v>
      </c>
      <c r="K83" s="78">
        <v>0</v>
      </c>
      <c r="L83" s="78">
        <v>1871.7469000000001</v>
      </c>
      <c r="M83" s="79">
        <v>2.2000000000000001E-3</v>
      </c>
      <c r="N83" s="79">
        <v>5.9999999999999995E-4</v>
      </c>
      <c r="O83" s="79">
        <v>1E-4</v>
      </c>
    </row>
    <row r="84" spans="2:15">
      <c r="B84" t="s">
        <v>1990</v>
      </c>
      <c r="C84" t="s">
        <v>1991</v>
      </c>
      <c r="D84" t="s">
        <v>103</v>
      </c>
      <c r="E84" t="s">
        <v>126</v>
      </c>
      <c r="F84" t="s">
        <v>1992</v>
      </c>
      <c r="G84" t="s">
        <v>582</v>
      </c>
      <c r="H84" t="s">
        <v>105</v>
      </c>
      <c r="I84" s="78">
        <v>900000</v>
      </c>
      <c r="J84" s="78">
        <v>895.1</v>
      </c>
      <c r="K84" s="78">
        <v>0</v>
      </c>
      <c r="L84" s="78">
        <v>8055.9</v>
      </c>
      <c r="M84" s="79">
        <v>5.8999999999999999E-3</v>
      </c>
      <c r="N84" s="79">
        <v>2.7000000000000001E-3</v>
      </c>
      <c r="O84" s="79">
        <v>5.0000000000000001E-4</v>
      </c>
    </row>
    <row r="85" spans="2:15">
      <c r="B85" t="s">
        <v>1993</v>
      </c>
      <c r="C85" t="s">
        <v>1994</v>
      </c>
      <c r="D85" t="s">
        <v>103</v>
      </c>
      <c r="E85" t="s">
        <v>126</v>
      </c>
      <c r="F85" t="s">
        <v>1153</v>
      </c>
      <c r="G85" t="s">
        <v>582</v>
      </c>
      <c r="H85" t="s">
        <v>105</v>
      </c>
      <c r="I85" s="78">
        <v>235354</v>
      </c>
      <c r="J85" s="78">
        <v>1552</v>
      </c>
      <c r="K85" s="78">
        <v>0</v>
      </c>
      <c r="L85" s="78">
        <v>3652.6940800000002</v>
      </c>
      <c r="M85" s="79">
        <v>2.8999999999999998E-3</v>
      </c>
      <c r="N85" s="79">
        <v>1.1999999999999999E-3</v>
      </c>
      <c r="O85" s="79">
        <v>2.0000000000000001E-4</v>
      </c>
    </row>
    <row r="86" spans="2:15">
      <c r="B86" t="s">
        <v>1995</v>
      </c>
      <c r="C86" t="s">
        <v>1996</v>
      </c>
      <c r="D86" t="s">
        <v>103</v>
      </c>
      <c r="E86" t="s">
        <v>126</v>
      </c>
      <c r="F86" t="s">
        <v>1997</v>
      </c>
      <c r="G86" t="s">
        <v>582</v>
      </c>
      <c r="H86" t="s">
        <v>105</v>
      </c>
      <c r="I86" s="78">
        <v>24993</v>
      </c>
      <c r="J86" s="78">
        <v>19860</v>
      </c>
      <c r="K86" s="78">
        <v>0</v>
      </c>
      <c r="L86" s="78">
        <f>4963.6098+4.83</f>
        <v>4968.4398000000001</v>
      </c>
      <c r="M86" s="79">
        <v>1.8E-3</v>
      </c>
      <c r="N86" s="79">
        <v>1.6000000000000001E-3</v>
      </c>
      <c r="O86" s="79">
        <v>2.9999999999999997E-4</v>
      </c>
    </row>
    <row r="87" spans="2:15">
      <c r="B87" t="s">
        <v>1998</v>
      </c>
      <c r="C87" t="s">
        <v>1999</v>
      </c>
      <c r="D87" t="s">
        <v>103</v>
      </c>
      <c r="E87" t="s">
        <v>126</v>
      </c>
      <c r="F87" t="s">
        <v>2000</v>
      </c>
      <c r="G87" t="s">
        <v>582</v>
      </c>
      <c r="H87" t="s">
        <v>105</v>
      </c>
      <c r="I87" s="78">
        <v>16134</v>
      </c>
      <c r="J87" s="78">
        <v>14800</v>
      </c>
      <c r="K87" s="78">
        <v>0</v>
      </c>
      <c r="L87" s="78">
        <v>2387.8319999999999</v>
      </c>
      <c r="M87" s="79">
        <v>1.9E-3</v>
      </c>
      <c r="N87" s="79">
        <v>8.0000000000000004E-4</v>
      </c>
      <c r="O87" s="79">
        <v>2.0000000000000001E-4</v>
      </c>
    </row>
    <row r="88" spans="2:15">
      <c r="B88" t="s">
        <v>2001</v>
      </c>
      <c r="C88" t="s">
        <v>2002</v>
      </c>
      <c r="D88" t="s">
        <v>103</v>
      </c>
      <c r="E88" t="s">
        <v>126</v>
      </c>
      <c r="F88" t="s">
        <v>2003</v>
      </c>
      <c r="G88" t="s">
        <v>1281</v>
      </c>
      <c r="H88" t="s">
        <v>105</v>
      </c>
      <c r="I88" s="78">
        <v>1452876</v>
      </c>
      <c r="J88" s="78">
        <v>1499</v>
      </c>
      <c r="K88" s="78">
        <v>0</v>
      </c>
      <c r="L88" s="78">
        <v>21778.611239999998</v>
      </c>
      <c r="M88" s="79">
        <v>1.34E-2</v>
      </c>
      <c r="N88" s="79">
        <v>7.1999999999999998E-3</v>
      </c>
      <c r="O88" s="79">
        <v>1.4E-3</v>
      </c>
    </row>
    <row r="89" spans="2:15">
      <c r="B89" t="s">
        <v>2004</v>
      </c>
      <c r="C89" t="s">
        <v>2005</v>
      </c>
      <c r="D89" t="s">
        <v>103</v>
      </c>
      <c r="E89" t="s">
        <v>126</v>
      </c>
      <c r="F89" t="s">
        <v>2006</v>
      </c>
      <c r="G89" t="s">
        <v>1281</v>
      </c>
      <c r="H89" t="s">
        <v>105</v>
      </c>
      <c r="I89" s="78">
        <v>44645</v>
      </c>
      <c r="J89" s="78">
        <v>6647</v>
      </c>
      <c r="K89" s="78">
        <v>0</v>
      </c>
      <c r="L89" s="78">
        <v>2967.5531500000002</v>
      </c>
      <c r="M89" s="79">
        <v>3.0999999999999999E-3</v>
      </c>
      <c r="N89" s="79">
        <v>1E-3</v>
      </c>
      <c r="O89" s="79">
        <v>2.0000000000000001E-4</v>
      </c>
    </row>
    <row r="90" spans="2:15">
      <c r="B90" t="s">
        <v>2007</v>
      </c>
      <c r="C90" t="s">
        <v>2008</v>
      </c>
      <c r="D90" t="s">
        <v>103</v>
      </c>
      <c r="E90" t="s">
        <v>126</v>
      </c>
      <c r="F90" t="s">
        <v>2009</v>
      </c>
      <c r="G90" t="s">
        <v>1281</v>
      </c>
      <c r="H90" t="s">
        <v>105</v>
      </c>
      <c r="I90" s="78">
        <v>45171</v>
      </c>
      <c r="J90" s="78">
        <v>13550</v>
      </c>
      <c r="K90" s="78">
        <v>0</v>
      </c>
      <c r="L90" s="78">
        <v>6120.6705000000002</v>
      </c>
      <c r="M90" s="79">
        <v>5.1000000000000004E-3</v>
      </c>
      <c r="N90" s="79">
        <v>2E-3</v>
      </c>
      <c r="O90" s="79">
        <v>4.0000000000000002E-4</v>
      </c>
    </row>
    <row r="91" spans="2:15">
      <c r="B91" t="s">
        <v>2010</v>
      </c>
      <c r="C91" t="s">
        <v>2011</v>
      </c>
      <c r="D91" t="s">
        <v>103</v>
      </c>
      <c r="E91" t="s">
        <v>126</v>
      </c>
      <c r="F91" t="s">
        <v>2012</v>
      </c>
      <c r="G91" t="s">
        <v>1281</v>
      </c>
      <c r="H91" t="s">
        <v>105</v>
      </c>
      <c r="I91" s="78">
        <v>13283</v>
      </c>
      <c r="J91" s="78">
        <v>29110</v>
      </c>
      <c r="K91" s="78">
        <v>0</v>
      </c>
      <c r="L91" s="78">
        <v>3866.6813000000002</v>
      </c>
      <c r="M91" s="79">
        <v>4.7999999999999996E-3</v>
      </c>
      <c r="N91" s="79">
        <v>1.2999999999999999E-3</v>
      </c>
      <c r="O91" s="79">
        <v>2.9999999999999997E-4</v>
      </c>
    </row>
    <row r="92" spans="2:15">
      <c r="B92" t="s">
        <v>2013</v>
      </c>
      <c r="C92" t="s">
        <v>2014</v>
      </c>
      <c r="D92" t="s">
        <v>103</v>
      </c>
      <c r="E92" t="s">
        <v>126</v>
      </c>
      <c r="F92" t="s">
        <v>858</v>
      </c>
      <c r="G92" t="s">
        <v>467</v>
      </c>
      <c r="H92" t="s">
        <v>105</v>
      </c>
      <c r="I92" s="78">
        <v>1256315</v>
      </c>
      <c r="J92" s="78">
        <v>849</v>
      </c>
      <c r="K92" s="78">
        <v>0</v>
      </c>
      <c r="L92" s="78">
        <v>10666.11435</v>
      </c>
      <c r="M92" s="79">
        <v>8.3000000000000001E-3</v>
      </c>
      <c r="N92" s="79">
        <v>3.5000000000000001E-3</v>
      </c>
      <c r="O92" s="79">
        <v>6.9999999999999999E-4</v>
      </c>
    </row>
    <row r="93" spans="2:15">
      <c r="B93" t="s">
        <v>2015</v>
      </c>
      <c r="C93" t="s">
        <v>2016</v>
      </c>
      <c r="D93" t="s">
        <v>103</v>
      </c>
      <c r="E93" t="s">
        <v>126</v>
      </c>
      <c r="F93" t="s">
        <v>1289</v>
      </c>
      <c r="G93" t="s">
        <v>467</v>
      </c>
      <c r="H93" t="s">
        <v>105</v>
      </c>
      <c r="I93" s="78">
        <v>383743</v>
      </c>
      <c r="J93" s="78">
        <v>700.4</v>
      </c>
      <c r="K93" s="78">
        <v>0</v>
      </c>
      <c r="L93" s="78">
        <v>2687.7359719999999</v>
      </c>
      <c r="M93" s="79">
        <v>1.8E-3</v>
      </c>
      <c r="N93" s="79">
        <v>8.9999999999999998E-4</v>
      </c>
      <c r="O93" s="79">
        <v>2.0000000000000001E-4</v>
      </c>
    </row>
    <row r="94" spans="2:15">
      <c r="B94" t="s">
        <v>2017</v>
      </c>
      <c r="C94" t="s">
        <v>2018</v>
      </c>
      <c r="D94" t="s">
        <v>103</v>
      </c>
      <c r="E94" t="s">
        <v>126</v>
      </c>
      <c r="F94" t="s">
        <v>885</v>
      </c>
      <c r="G94" t="s">
        <v>467</v>
      </c>
      <c r="H94" t="s">
        <v>105</v>
      </c>
      <c r="I94" s="78">
        <v>746434</v>
      </c>
      <c r="J94" s="78">
        <v>2037</v>
      </c>
      <c r="K94" s="78">
        <v>0</v>
      </c>
      <c r="L94" s="78">
        <v>15204.86058</v>
      </c>
      <c r="M94" s="79">
        <v>1.3100000000000001E-2</v>
      </c>
      <c r="N94" s="79">
        <v>5.0000000000000001E-3</v>
      </c>
      <c r="O94" s="79">
        <v>1E-3</v>
      </c>
    </row>
    <row r="95" spans="2:15">
      <c r="B95" t="s">
        <v>2019</v>
      </c>
      <c r="C95" t="s">
        <v>2020</v>
      </c>
      <c r="D95" t="s">
        <v>103</v>
      </c>
      <c r="E95" t="s">
        <v>126</v>
      </c>
      <c r="F95" t="s">
        <v>871</v>
      </c>
      <c r="G95" t="s">
        <v>467</v>
      </c>
      <c r="H95" t="s">
        <v>105</v>
      </c>
      <c r="I95" s="78">
        <v>131375</v>
      </c>
      <c r="J95" s="78">
        <v>14350</v>
      </c>
      <c r="K95" s="78">
        <v>0</v>
      </c>
      <c r="L95" s="78">
        <v>18852.3125</v>
      </c>
      <c r="M95" s="79">
        <v>3.8999999999999998E-3</v>
      </c>
      <c r="N95" s="79">
        <v>6.1999999999999998E-3</v>
      </c>
      <c r="O95" s="79">
        <v>1.1999999999999999E-3</v>
      </c>
    </row>
    <row r="96" spans="2:15">
      <c r="B96" t="s">
        <v>2021</v>
      </c>
      <c r="C96" t="s">
        <v>2022</v>
      </c>
      <c r="D96" t="s">
        <v>103</v>
      </c>
      <c r="E96" t="s">
        <v>126</v>
      </c>
      <c r="F96" t="s">
        <v>725</v>
      </c>
      <c r="G96" t="s">
        <v>467</v>
      </c>
      <c r="H96" t="s">
        <v>105</v>
      </c>
      <c r="I96" s="78">
        <v>277745</v>
      </c>
      <c r="J96" s="78">
        <v>2208</v>
      </c>
      <c r="K96" s="78">
        <v>0</v>
      </c>
      <c r="L96" s="78">
        <v>6132.6095999999998</v>
      </c>
      <c r="M96" s="79">
        <v>3.2000000000000002E-3</v>
      </c>
      <c r="N96" s="79">
        <v>2E-3</v>
      </c>
      <c r="O96" s="79">
        <v>4.0000000000000002E-4</v>
      </c>
    </row>
    <row r="97" spans="2:15">
      <c r="B97" t="s">
        <v>2023</v>
      </c>
      <c r="C97" t="s">
        <v>2024</v>
      </c>
      <c r="D97" t="s">
        <v>103</v>
      </c>
      <c r="E97" t="s">
        <v>126</v>
      </c>
      <c r="F97" t="s">
        <v>519</v>
      </c>
      <c r="G97" t="s">
        <v>467</v>
      </c>
      <c r="H97" t="s">
        <v>105</v>
      </c>
      <c r="I97" s="78">
        <v>106035</v>
      </c>
      <c r="J97" s="78">
        <v>33540</v>
      </c>
      <c r="K97" s="78">
        <v>0</v>
      </c>
      <c r="L97" s="78">
        <v>35564.139000000003</v>
      </c>
      <c r="M97" s="79">
        <v>7.1999999999999998E-3</v>
      </c>
      <c r="N97" s="79">
        <v>1.18E-2</v>
      </c>
      <c r="O97" s="79">
        <v>2.3E-3</v>
      </c>
    </row>
    <row r="98" spans="2:15">
      <c r="B98" t="s">
        <v>2025</v>
      </c>
      <c r="C98" t="s">
        <v>2026</v>
      </c>
      <c r="D98" t="s">
        <v>103</v>
      </c>
      <c r="E98" t="s">
        <v>126</v>
      </c>
      <c r="F98" t="s">
        <v>625</v>
      </c>
      <c r="G98" t="s">
        <v>467</v>
      </c>
      <c r="H98" t="s">
        <v>105</v>
      </c>
      <c r="I98" s="78">
        <v>2413.6799999999998</v>
      </c>
      <c r="J98" s="78">
        <v>35400</v>
      </c>
      <c r="K98" s="78">
        <v>0</v>
      </c>
      <c r="L98" s="78">
        <v>854.44272000000001</v>
      </c>
      <c r="M98" s="79">
        <v>2.9999999999999997E-4</v>
      </c>
      <c r="N98" s="79">
        <v>2.9999999999999997E-4</v>
      </c>
      <c r="O98" s="79">
        <v>1E-4</v>
      </c>
    </row>
    <row r="99" spans="2:15">
      <c r="B99" t="s">
        <v>2027</v>
      </c>
      <c r="C99" t="s">
        <v>2028</v>
      </c>
      <c r="D99" t="s">
        <v>103</v>
      </c>
      <c r="E99" t="s">
        <v>126</v>
      </c>
      <c r="F99" t="s">
        <v>529</v>
      </c>
      <c r="G99" t="s">
        <v>467</v>
      </c>
      <c r="H99" t="s">
        <v>105</v>
      </c>
      <c r="I99" s="78">
        <v>10982</v>
      </c>
      <c r="J99" s="78">
        <v>265400</v>
      </c>
      <c r="K99" s="78">
        <v>0</v>
      </c>
      <c r="L99" s="78">
        <v>29146.227999999999</v>
      </c>
      <c r="M99" s="79">
        <v>5.1000000000000004E-3</v>
      </c>
      <c r="N99" s="79">
        <v>9.5999999999999992E-3</v>
      </c>
      <c r="O99" s="79">
        <v>1.9E-3</v>
      </c>
    </row>
    <row r="100" spans="2:15">
      <c r="B100" t="s">
        <v>2029</v>
      </c>
      <c r="C100" t="s">
        <v>2030</v>
      </c>
      <c r="D100" t="s">
        <v>103</v>
      </c>
      <c r="E100" t="s">
        <v>126</v>
      </c>
      <c r="F100" t="s">
        <v>1198</v>
      </c>
      <c r="G100" t="s">
        <v>467</v>
      </c>
      <c r="H100" t="s">
        <v>105</v>
      </c>
      <c r="I100" s="78">
        <v>147494</v>
      </c>
      <c r="J100" s="78">
        <v>10140</v>
      </c>
      <c r="K100" s="78">
        <v>0</v>
      </c>
      <c r="L100" s="78">
        <v>14955.891600000001</v>
      </c>
      <c r="M100" s="79">
        <v>7.7999999999999996E-3</v>
      </c>
      <c r="N100" s="79">
        <v>5.0000000000000001E-3</v>
      </c>
      <c r="O100" s="79">
        <v>1E-3</v>
      </c>
    </row>
    <row r="101" spans="2:15">
      <c r="B101" t="s">
        <v>2031</v>
      </c>
      <c r="C101" t="s">
        <v>2032</v>
      </c>
      <c r="D101" t="s">
        <v>103</v>
      </c>
      <c r="E101" t="s">
        <v>126</v>
      </c>
      <c r="F101" t="s">
        <v>889</v>
      </c>
      <c r="G101" t="s">
        <v>467</v>
      </c>
      <c r="H101" t="s">
        <v>105</v>
      </c>
      <c r="I101" s="78">
        <v>-135984</v>
      </c>
      <c r="J101" s="78">
        <v>92.34972677595637</v>
      </c>
      <c r="K101" s="78">
        <v>0</v>
      </c>
      <c r="L101" s="78">
        <v>-125.580852459016</v>
      </c>
      <c r="M101" s="79">
        <v>0</v>
      </c>
      <c r="N101" s="79">
        <v>0</v>
      </c>
      <c r="O101" s="79">
        <v>0</v>
      </c>
    </row>
    <row r="102" spans="2:15">
      <c r="B102" t="s">
        <v>2033</v>
      </c>
      <c r="C102" t="s">
        <v>2034</v>
      </c>
      <c r="D102" t="s">
        <v>103</v>
      </c>
      <c r="E102" t="s">
        <v>126</v>
      </c>
      <c r="F102" t="s">
        <v>889</v>
      </c>
      <c r="G102" t="s">
        <v>467</v>
      </c>
      <c r="H102" t="s">
        <v>105</v>
      </c>
      <c r="I102" s="78">
        <v>23732</v>
      </c>
      <c r="J102" s="78">
        <v>4520</v>
      </c>
      <c r="K102" s="78">
        <v>0</v>
      </c>
      <c r="L102" s="78">
        <v>1072.6864</v>
      </c>
      <c r="M102" s="79">
        <v>6.9999999999999999E-4</v>
      </c>
      <c r="N102" s="79">
        <v>4.0000000000000002E-4</v>
      </c>
      <c r="O102" s="79">
        <v>1E-4</v>
      </c>
    </row>
    <row r="103" spans="2:15">
      <c r="B103" t="s">
        <v>2035</v>
      </c>
      <c r="C103" t="s">
        <v>2036</v>
      </c>
      <c r="D103" t="s">
        <v>103</v>
      </c>
      <c r="E103" t="s">
        <v>126</v>
      </c>
      <c r="F103" t="s">
        <v>546</v>
      </c>
      <c r="G103" t="s">
        <v>467</v>
      </c>
      <c r="H103" t="s">
        <v>105</v>
      </c>
      <c r="I103" s="78">
        <v>850</v>
      </c>
      <c r="J103" s="78">
        <v>76010</v>
      </c>
      <c r="K103" s="78">
        <v>0</v>
      </c>
      <c r="L103" s="78">
        <v>646.08500000000004</v>
      </c>
      <c r="M103" s="79">
        <v>2.0000000000000001E-4</v>
      </c>
      <c r="N103" s="79">
        <v>2.0000000000000001E-4</v>
      </c>
      <c r="O103" s="79">
        <v>0</v>
      </c>
    </row>
    <row r="104" spans="2:15">
      <c r="B104" t="s">
        <v>2037</v>
      </c>
      <c r="C104" t="s">
        <v>2038</v>
      </c>
      <c r="D104" t="s">
        <v>103</v>
      </c>
      <c r="E104" t="s">
        <v>126</v>
      </c>
      <c r="F104" t="s">
        <v>741</v>
      </c>
      <c r="G104" t="s">
        <v>467</v>
      </c>
      <c r="H104" t="s">
        <v>105</v>
      </c>
      <c r="I104" s="78">
        <v>54243</v>
      </c>
      <c r="J104" s="78">
        <v>9205</v>
      </c>
      <c r="K104" s="78">
        <v>0</v>
      </c>
      <c r="L104" s="78">
        <v>4993.0681500000001</v>
      </c>
      <c r="M104" s="79">
        <v>3.8E-3</v>
      </c>
      <c r="N104" s="79">
        <v>1.6999999999999999E-3</v>
      </c>
      <c r="O104" s="79">
        <v>2.9999999999999997E-4</v>
      </c>
    </row>
    <row r="105" spans="2:15">
      <c r="B105" t="s">
        <v>2039</v>
      </c>
      <c r="C105" t="s">
        <v>2040</v>
      </c>
      <c r="D105" t="s">
        <v>103</v>
      </c>
      <c r="E105" t="s">
        <v>126</v>
      </c>
      <c r="F105" t="s">
        <v>664</v>
      </c>
      <c r="G105" t="s">
        <v>467</v>
      </c>
      <c r="H105" t="s">
        <v>105</v>
      </c>
      <c r="I105" s="78">
        <v>3756154.31</v>
      </c>
      <c r="J105" s="78">
        <v>943</v>
      </c>
      <c r="K105" s="78">
        <v>0</v>
      </c>
      <c r="L105" s="78">
        <v>35420.535143300003</v>
      </c>
      <c r="M105" s="79">
        <v>4.5999999999999999E-3</v>
      </c>
      <c r="N105" s="79">
        <v>1.17E-2</v>
      </c>
      <c r="O105" s="79">
        <v>2.3E-3</v>
      </c>
    </row>
    <row r="106" spans="2:15">
      <c r="B106" t="s">
        <v>2041</v>
      </c>
      <c r="C106" t="s">
        <v>2042</v>
      </c>
      <c r="D106" t="s">
        <v>103</v>
      </c>
      <c r="E106" t="s">
        <v>126</v>
      </c>
      <c r="F106" t="s">
        <v>1354</v>
      </c>
      <c r="G106" t="s">
        <v>467</v>
      </c>
      <c r="H106" t="s">
        <v>105</v>
      </c>
      <c r="I106" s="78">
        <v>202042</v>
      </c>
      <c r="J106" s="78">
        <v>1003</v>
      </c>
      <c r="K106" s="78">
        <v>0</v>
      </c>
      <c r="L106" s="78">
        <v>2026.48126</v>
      </c>
      <c r="M106" s="79">
        <v>1.2999999999999999E-3</v>
      </c>
      <c r="N106" s="79">
        <v>6.9999999999999999E-4</v>
      </c>
      <c r="O106" s="79">
        <v>1E-4</v>
      </c>
    </row>
    <row r="107" spans="2:15">
      <c r="B107" t="s">
        <v>2043</v>
      </c>
      <c r="C107" t="s">
        <v>2044</v>
      </c>
      <c r="D107" t="s">
        <v>103</v>
      </c>
      <c r="E107" t="s">
        <v>126</v>
      </c>
      <c r="F107" t="s">
        <v>820</v>
      </c>
      <c r="G107" t="s">
        <v>467</v>
      </c>
      <c r="H107" t="s">
        <v>105</v>
      </c>
      <c r="I107" s="78">
        <v>200625</v>
      </c>
      <c r="J107" s="78">
        <v>8529</v>
      </c>
      <c r="K107" s="78">
        <v>0</v>
      </c>
      <c r="L107" s="78">
        <v>17111.306250000001</v>
      </c>
      <c r="M107" s="79">
        <v>5.7999999999999996E-3</v>
      </c>
      <c r="N107" s="79">
        <v>5.7000000000000002E-3</v>
      </c>
      <c r="O107" s="79">
        <v>1.1000000000000001E-3</v>
      </c>
    </row>
    <row r="108" spans="2:15">
      <c r="B108" t="s">
        <v>2045</v>
      </c>
      <c r="C108" t="s">
        <v>2046</v>
      </c>
      <c r="D108" t="s">
        <v>103</v>
      </c>
      <c r="E108" t="s">
        <v>126</v>
      </c>
      <c r="F108" t="s">
        <v>750</v>
      </c>
      <c r="G108" t="s">
        <v>467</v>
      </c>
      <c r="H108" t="s">
        <v>105</v>
      </c>
      <c r="I108" s="78">
        <v>36348</v>
      </c>
      <c r="J108" s="78">
        <v>7389</v>
      </c>
      <c r="K108" s="78">
        <v>76.253100000000003</v>
      </c>
      <c r="L108" s="78">
        <v>2762.0068200000001</v>
      </c>
      <c r="M108" s="79">
        <v>1.4E-3</v>
      </c>
      <c r="N108" s="79">
        <v>8.9999999999999998E-4</v>
      </c>
      <c r="O108" s="79">
        <v>2.0000000000000001E-4</v>
      </c>
    </row>
    <row r="109" spans="2:15">
      <c r="B109" t="s">
        <v>2047</v>
      </c>
      <c r="C109" t="s">
        <v>2048</v>
      </c>
      <c r="D109" t="s">
        <v>103</v>
      </c>
      <c r="E109" t="s">
        <v>126</v>
      </c>
      <c r="F109" t="s">
        <v>831</v>
      </c>
      <c r="G109" t="s">
        <v>467</v>
      </c>
      <c r="H109" t="s">
        <v>105</v>
      </c>
      <c r="I109" s="78">
        <v>451</v>
      </c>
      <c r="J109" s="78">
        <v>36790</v>
      </c>
      <c r="K109" s="78">
        <v>0</v>
      </c>
      <c r="L109" s="78">
        <v>165.9229</v>
      </c>
      <c r="M109" s="79">
        <v>1E-4</v>
      </c>
      <c r="N109" s="79">
        <v>1E-4</v>
      </c>
      <c r="O109" s="79">
        <v>0</v>
      </c>
    </row>
    <row r="110" spans="2:15">
      <c r="B110" t="s">
        <v>2049</v>
      </c>
      <c r="C110" t="s">
        <v>2050</v>
      </c>
      <c r="D110" t="s">
        <v>103</v>
      </c>
      <c r="E110" t="s">
        <v>126</v>
      </c>
      <c r="F110" t="s">
        <v>1119</v>
      </c>
      <c r="G110" t="s">
        <v>467</v>
      </c>
      <c r="H110" t="s">
        <v>105</v>
      </c>
      <c r="I110" s="78">
        <v>343187</v>
      </c>
      <c r="J110" s="78">
        <v>4613</v>
      </c>
      <c r="K110" s="78">
        <v>0</v>
      </c>
      <c r="L110" s="78">
        <v>15831.21631</v>
      </c>
      <c r="M110" s="79">
        <v>5.1000000000000004E-3</v>
      </c>
      <c r="N110" s="79">
        <v>5.1999999999999998E-3</v>
      </c>
      <c r="O110" s="79">
        <v>1E-3</v>
      </c>
    </row>
    <row r="111" spans="2:15">
      <c r="B111" t="s">
        <v>2051</v>
      </c>
      <c r="C111" t="s">
        <v>2052</v>
      </c>
      <c r="D111" t="s">
        <v>103</v>
      </c>
      <c r="E111" t="s">
        <v>126</v>
      </c>
      <c r="F111" t="s">
        <v>685</v>
      </c>
      <c r="G111" t="s">
        <v>467</v>
      </c>
      <c r="H111" t="s">
        <v>105</v>
      </c>
      <c r="I111" s="78">
        <v>3212447</v>
      </c>
      <c r="J111" s="78">
        <v>1013</v>
      </c>
      <c r="K111" s="78">
        <v>0</v>
      </c>
      <c r="L111" s="78">
        <v>32542.088110000001</v>
      </c>
      <c r="M111" s="79">
        <v>1.6799999999999999E-2</v>
      </c>
      <c r="N111" s="79">
        <v>1.0800000000000001E-2</v>
      </c>
      <c r="O111" s="79">
        <v>2.0999999999999999E-3</v>
      </c>
    </row>
    <row r="112" spans="2:15">
      <c r="B112" t="s">
        <v>2053</v>
      </c>
      <c r="C112" t="s">
        <v>2054</v>
      </c>
      <c r="D112" t="s">
        <v>103</v>
      </c>
      <c r="E112" t="s">
        <v>126</v>
      </c>
      <c r="F112" t="s">
        <v>701</v>
      </c>
      <c r="G112" t="s">
        <v>467</v>
      </c>
      <c r="H112" t="s">
        <v>105</v>
      </c>
      <c r="I112" s="78">
        <v>75979</v>
      </c>
      <c r="J112" s="78">
        <v>24420</v>
      </c>
      <c r="K112" s="78">
        <v>0</v>
      </c>
      <c r="L112" s="78">
        <v>18554.071800000002</v>
      </c>
      <c r="M112" s="79">
        <v>6.1000000000000004E-3</v>
      </c>
      <c r="N112" s="79">
        <v>6.1000000000000004E-3</v>
      </c>
      <c r="O112" s="79">
        <v>1.1999999999999999E-3</v>
      </c>
    </row>
    <row r="113" spans="2:15">
      <c r="B113" t="s">
        <v>2055</v>
      </c>
      <c r="C113" t="s">
        <v>2056</v>
      </c>
      <c r="D113" t="s">
        <v>103</v>
      </c>
      <c r="E113" t="s">
        <v>126</v>
      </c>
      <c r="F113" t="s">
        <v>570</v>
      </c>
      <c r="G113" t="s">
        <v>467</v>
      </c>
      <c r="H113" t="s">
        <v>105</v>
      </c>
      <c r="I113" s="78">
        <v>1509638</v>
      </c>
      <c r="J113" s="78">
        <v>2064</v>
      </c>
      <c r="K113" s="78">
        <v>0</v>
      </c>
      <c r="L113" s="78">
        <v>31158.928319999999</v>
      </c>
      <c r="M113" s="79">
        <v>8.5000000000000006E-3</v>
      </c>
      <c r="N113" s="79">
        <v>1.03E-2</v>
      </c>
      <c r="O113" s="79">
        <v>2E-3</v>
      </c>
    </row>
    <row r="114" spans="2:15">
      <c r="B114" t="s">
        <v>2057</v>
      </c>
      <c r="C114" t="s">
        <v>2058</v>
      </c>
      <c r="D114" t="s">
        <v>103</v>
      </c>
      <c r="E114" t="s">
        <v>126</v>
      </c>
      <c r="F114" t="s">
        <v>1158</v>
      </c>
      <c r="G114" t="s">
        <v>1159</v>
      </c>
      <c r="H114" t="s">
        <v>105</v>
      </c>
      <c r="I114" s="78">
        <v>953972</v>
      </c>
      <c r="J114" s="78">
        <v>260.39999999999998</v>
      </c>
      <c r="K114" s="78">
        <v>0</v>
      </c>
      <c r="L114" s="78">
        <v>2484.1430879999998</v>
      </c>
      <c r="M114" s="79">
        <v>3.0999999999999999E-3</v>
      </c>
      <c r="N114" s="79">
        <v>8.0000000000000004E-4</v>
      </c>
      <c r="O114" s="79">
        <v>2.0000000000000001E-4</v>
      </c>
    </row>
    <row r="115" spans="2:15">
      <c r="B115" t="s">
        <v>2059</v>
      </c>
      <c r="C115" t="s">
        <v>2060</v>
      </c>
      <c r="D115" t="s">
        <v>103</v>
      </c>
      <c r="E115" t="s">
        <v>126</v>
      </c>
      <c r="F115" t="s">
        <v>1243</v>
      </c>
      <c r="G115" t="s">
        <v>1159</v>
      </c>
      <c r="H115" t="s">
        <v>105</v>
      </c>
      <c r="I115" s="78">
        <v>4646</v>
      </c>
      <c r="J115" s="78">
        <v>13790</v>
      </c>
      <c r="K115" s="78">
        <v>0</v>
      </c>
      <c r="L115" s="78">
        <v>640.68340000000001</v>
      </c>
      <c r="M115" s="79">
        <v>6.9999999999999999E-4</v>
      </c>
      <c r="N115" s="79">
        <v>2.0000000000000001E-4</v>
      </c>
      <c r="O115" s="79">
        <v>0</v>
      </c>
    </row>
    <row r="116" spans="2:15">
      <c r="B116" t="s">
        <v>2061</v>
      </c>
      <c r="C116" t="s">
        <v>2062</v>
      </c>
      <c r="D116" t="s">
        <v>103</v>
      </c>
      <c r="E116" t="s">
        <v>126</v>
      </c>
      <c r="F116" t="s">
        <v>2063</v>
      </c>
      <c r="G116" t="s">
        <v>2064</v>
      </c>
      <c r="H116" t="s">
        <v>105</v>
      </c>
      <c r="I116" s="78">
        <v>159867.22</v>
      </c>
      <c r="J116" s="78">
        <v>2732</v>
      </c>
      <c r="K116" s="78">
        <v>0</v>
      </c>
      <c r="L116" s="78">
        <v>4367.5724504</v>
      </c>
      <c r="M116" s="79">
        <v>2.8999999999999998E-3</v>
      </c>
      <c r="N116" s="79">
        <v>1.4E-3</v>
      </c>
      <c r="O116" s="79">
        <v>2.9999999999999997E-4</v>
      </c>
    </row>
    <row r="117" spans="2:15">
      <c r="B117" t="s">
        <v>2065</v>
      </c>
      <c r="C117" t="s">
        <v>2066</v>
      </c>
      <c r="D117" t="s">
        <v>103</v>
      </c>
      <c r="E117" t="s">
        <v>126</v>
      </c>
      <c r="F117" t="s">
        <v>1405</v>
      </c>
      <c r="G117" t="s">
        <v>128</v>
      </c>
      <c r="H117" t="s">
        <v>105</v>
      </c>
      <c r="I117" s="78">
        <v>3790760</v>
      </c>
      <c r="J117" s="78">
        <v>434</v>
      </c>
      <c r="K117" s="78">
        <v>0</v>
      </c>
      <c r="L117" s="78">
        <v>16451.898399999998</v>
      </c>
      <c r="M117" s="79">
        <v>5.0000000000000001E-3</v>
      </c>
      <c r="N117" s="79">
        <v>5.4000000000000003E-3</v>
      </c>
      <c r="O117" s="79">
        <v>1.1000000000000001E-3</v>
      </c>
    </row>
    <row r="118" spans="2:15">
      <c r="B118" t="s">
        <v>2067</v>
      </c>
      <c r="C118" t="s">
        <v>2068</v>
      </c>
      <c r="D118" t="s">
        <v>103</v>
      </c>
      <c r="E118" t="s">
        <v>126</v>
      </c>
      <c r="F118" t="s">
        <v>1302</v>
      </c>
      <c r="G118" t="s">
        <v>128</v>
      </c>
      <c r="H118" t="s">
        <v>105</v>
      </c>
      <c r="I118" s="78">
        <v>302204</v>
      </c>
      <c r="J118" s="78">
        <v>1031</v>
      </c>
      <c r="K118" s="78">
        <v>0</v>
      </c>
      <c r="L118" s="78">
        <v>3115.7232399999998</v>
      </c>
      <c r="M118" s="79">
        <v>6.9999999999999999E-4</v>
      </c>
      <c r="N118" s="79">
        <v>1E-3</v>
      </c>
      <c r="O118" s="79">
        <v>2.0000000000000001E-4</v>
      </c>
    </row>
    <row r="119" spans="2:15">
      <c r="B119" t="s">
        <v>2069</v>
      </c>
      <c r="C119" t="s">
        <v>2070</v>
      </c>
      <c r="D119" t="s">
        <v>103</v>
      </c>
      <c r="E119" t="s">
        <v>126</v>
      </c>
      <c r="F119" t="s">
        <v>1203</v>
      </c>
      <c r="G119" t="s">
        <v>1130</v>
      </c>
      <c r="H119" t="s">
        <v>105</v>
      </c>
      <c r="I119" s="78">
        <v>41906</v>
      </c>
      <c r="J119" s="78">
        <v>26410</v>
      </c>
      <c r="K119" s="78">
        <v>0</v>
      </c>
      <c r="L119" s="78">
        <v>11067.374599999999</v>
      </c>
      <c r="M119" s="79">
        <v>6.1000000000000004E-3</v>
      </c>
      <c r="N119" s="79">
        <v>3.7000000000000002E-3</v>
      </c>
      <c r="O119" s="79">
        <v>6.9999999999999999E-4</v>
      </c>
    </row>
    <row r="120" spans="2:15">
      <c r="B120" t="s">
        <v>2071</v>
      </c>
      <c r="C120" t="s">
        <v>2072</v>
      </c>
      <c r="D120" t="s">
        <v>103</v>
      </c>
      <c r="E120" t="s">
        <v>126</v>
      </c>
      <c r="F120" t="s">
        <v>2073</v>
      </c>
      <c r="G120" t="s">
        <v>1130</v>
      </c>
      <c r="H120" t="s">
        <v>105</v>
      </c>
      <c r="I120" s="78">
        <v>119532</v>
      </c>
      <c r="J120" s="78">
        <v>13900</v>
      </c>
      <c r="K120" s="78">
        <v>0</v>
      </c>
      <c r="L120" s="78">
        <v>16614.948</v>
      </c>
      <c r="M120" s="79">
        <v>5.1999999999999998E-3</v>
      </c>
      <c r="N120" s="79">
        <v>5.4999999999999997E-3</v>
      </c>
      <c r="O120" s="79">
        <v>1.1000000000000001E-3</v>
      </c>
    </row>
    <row r="121" spans="2:15">
      <c r="B121" t="s">
        <v>2074</v>
      </c>
      <c r="C121" t="s">
        <v>2075</v>
      </c>
      <c r="D121" t="s">
        <v>103</v>
      </c>
      <c r="E121" t="s">
        <v>126</v>
      </c>
      <c r="F121" t="s">
        <v>2076</v>
      </c>
      <c r="G121" t="s">
        <v>1130</v>
      </c>
      <c r="H121" t="s">
        <v>105</v>
      </c>
      <c r="I121" s="78">
        <v>188702</v>
      </c>
      <c r="J121" s="78">
        <v>6951</v>
      </c>
      <c r="K121" s="78">
        <v>0</v>
      </c>
      <c r="L121" s="78">
        <v>13116.676020000001</v>
      </c>
      <c r="M121" s="79">
        <v>3.0000000000000001E-3</v>
      </c>
      <c r="N121" s="79">
        <v>4.3E-3</v>
      </c>
      <c r="O121" s="79">
        <v>8.9999999999999998E-4</v>
      </c>
    </row>
    <row r="122" spans="2:15">
      <c r="B122" t="s">
        <v>2077</v>
      </c>
      <c r="C122" t="s">
        <v>2078</v>
      </c>
      <c r="D122" t="s">
        <v>103</v>
      </c>
      <c r="E122" t="s">
        <v>126</v>
      </c>
      <c r="F122" t="s">
        <v>2079</v>
      </c>
      <c r="G122" t="s">
        <v>1130</v>
      </c>
      <c r="H122" t="s">
        <v>105</v>
      </c>
      <c r="I122" s="78">
        <v>32</v>
      </c>
      <c r="J122" s="78">
        <v>65540</v>
      </c>
      <c r="K122" s="78">
        <v>0</v>
      </c>
      <c r="L122" s="78">
        <v>20.972799999999999</v>
      </c>
      <c r="M122" s="79">
        <v>0</v>
      </c>
      <c r="N122" s="79">
        <v>0</v>
      </c>
      <c r="O122" s="79">
        <v>0</v>
      </c>
    </row>
    <row r="123" spans="2:15">
      <c r="B123" t="s">
        <v>2080</v>
      </c>
      <c r="C123" t="s">
        <v>2081</v>
      </c>
      <c r="D123" t="s">
        <v>103</v>
      </c>
      <c r="E123" t="s">
        <v>126</v>
      </c>
      <c r="F123" t="s">
        <v>1129</v>
      </c>
      <c r="G123" t="s">
        <v>1130</v>
      </c>
      <c r="H123" t="s">
        <v>105</v>
      </c>
      <c r="I123" s="78">
        <v>81063.31</v>
      </c>
      <c r="J123" s="78">
        <v>23500</v>
      </c>
      <c r="K123" s="78">
        <v>129.7013</v>
      </c>
      <c r="L123" s="78">
        <v>19179.579150000001</v>
      </c>
      <c r="M123" s="79">
        <v>5.1000000000000004E-3</v>
      </c>
      <c r="N123" s="79">
        <v>6.3E-3</v>
      </c>
      <c r="O123" s="79">
        <v>1.2999999999999999E-3</v>
      </c>
    </row>
    <row r="124" spans="2:15">
      <c r="B124" t="s">
        <v>2082</v>
      </c>
      <c r="C124" t="s">
        <v>2083</v>
      </c>
      <c r="D124" t="s">
        <v>103</v>
      </c>
      <c r="E124" t="s">
        <v>126</v>
      </c>
      <c r="F124" t="s">
        <v>2084</v>
      </c>
      <c r="G124" t="s">
        <v>130</v>
      </c>
      <c r="H124" t="s">
        <v>105</v>
      </c>
      <c r="I124" s="78">
        <v>42562</v>
      </c>
      <c r="J124" s="78">
        <v>32140</v>
      </c>
      <c r="K124" s="78">
        <v>0</v>
      </c>
      <c r="L124" s="78">
        <v>13679.426799999999</v>
      </c>
      <c r="M124" s="79">
        <v>7.6E-3</v>
      </c>
      <c r="N124" s="79">
        <v>4.4999999999999997E-3</v>
      </c>
      <c r="O124" s="79">
        <v>8.9999999999999998E-4</v>
      </c>
    </row>
    <row r="125" spans="2:15">
      <c r="B125" t="s">
        <v>2085</v>
      </c>
      <c r="C125" t="s">
        <v>2086</v>
      </c>
      <c r="D125" t="s">
        <v>103</v>
      </c>
      <c r="E125" t="s">
        <v>126</v>
      </c>
      <c r="F125" t="s">
        <v>2087</v>
      </c>
      <c r="G125" t="s">
        <v>131</v>
      </c>
      <c r="H125" t="s">
        <v>105</v>
      </c>
      <c r="I125" s="78">
        <v>1839007</v>
      </c>
      <c r="J125" s="78">
        <v>1069</v>
      </c>
      <c r="K125" s="78">
        <v>0</v>
      </c>
      <c r="L125" s="78">
        <v>19658.984830000001</v>
      </c>
      <c r="M125" s="79">
        <v>9.5999999999999992E-3</v>
      </c>
      <c r="N125" s="79">
        <v>6.4999999999999997E-3</v>
      </c>
      <c r="O125" s="79">
        <v>1.2999999999999999E-3</v>
      </c>
    </row>
    <row r="126" spans="2:15">
      <c r="B126" t="s">
        <v>2088</v>
      </c>
      <c r="C126" t="s">
        <v>2089</v>
      </c>
      <c r="D126" t="s">
        <v>103</v>
      </c>
      <c r="E126" t="s">
        <v>126</v>
      </c>
      <c r="F126" t="s">
        <v>1007</v>
      </c>
      <c r="G126" t="s">
        <v>131</v>
      </c>
      <c r="H126" t="s">
        <v>105</v>
      </c>
      <c r="I126" s="78">
        <v>203300</v>
      </c>
      <c r="J126" s="78">
        <v>1291</v>
      </c>
      <c r="K126" s="78">
        <v>0</v>
      </c>
      <c r="L126" s="78">
        <v>2624.6030000000001</v>
      </c>
      <c r="M126" s="79">
        <v>1E-3</v>
      </c>
      <c r="N126" s="79">
        <v>8.9999999999999998E-4</v>
      </c>
      <c r="O126" s="79">
        <v>2.0000000000000001E-4</v>
      </c>
    </row>
    <row r="127" spans="2:15">
      <c r="B127" t="s">
        <v>2090</v>
      </c>
      <c r="C127" t="s">
        <v>2091</v>
      </c>
      <c r="D127" t="s">
        <v>103</v>
      </c>
      <c r="E127" t="s">
        <v>126</v>
      </c>
      <c r="F127" t="s">
        <v>2092</v>
      </c>
      <c r="G127" t="s">
        <v>131</v>
      </c>
      <c r="H127" t="s">
        <v>105</v>
      </c>
      <c r="I127" s="78">
        <v>159331</v>
      </c>
      <c r="J127" s="78">
        <v>1278</v>
      </c>
      <c r="K127" s="78">
        <v>0</v>
      </c>
      <c r="L127" s="78">
        <v>2036.25018</v>
      </c>
      <c r="M127" s="79">
        <v>2.3E-3</v>
      </c>
      <c r="N127" s="79">
        <v>6.9999999999999999E-4</v>
      </c>
      <c r="O127" s="79">
        <v>1E-4</v>
      </c>
    </row>
    <row r="128" spans="2:15">
      <c r="B128" t="s">
        <v>2093</v>
      </c>
      <c r="C128" t="s">
        <v>2094</v>
      </c>
      <c r="D128" t="s">
        <v>103</v>
      </c>
      <c r="E128" t="s">
        <v>126</v>
      </c>
      <c r="F128" t="s">
        <v>2095</v>
      </c>
      <c r="G128" t="s">
        <v>131</v>
      </c>
      <c r="H128" t="s">
        <v>105</v>
      </c>
      <c r="I128" s="78">
        <v>666709</v>
      </c>
      <c r="J128" s="78">
        <v>2491</v>
      </c>
      <c r="K128" s="78">
        <v>0</v>
      </c>
      <c r="L128" s="78">
        <v>16607.72119</v>
      </c>
      <c r="M128" s="79">
        <v>2.0400000000000001E-2</v>
      </c>
      <c r="N128" s="79">
        <v>5.4999999999999997E-3</v>
      </c>
      <c r="O128" s="79">
        <v>1.1000000000000001E-3</v>
      </c>
    </row>
    <row r="129" spans="2:15">
      <c r="B129" t="s">
        <v>2096</v>
      </c>
      <c r="C129" t="s">
        <v>2097</v>
      </c>
      <c r="D129" t="s">
        <v>103</v>
      </c>
      <c r="E129" t="s">
        <v>126</v>
      </c>
      <c r="F129" t="s">
        <v>2098</v>
      </c>
      <c r="G129" t="s">
        <v>132</v>
      </c>
      <c r="H129" t="s">
        <v>105</v>
      </c>
      <c r="I129" s="78">
        <v>16634</v>
      </c>
      <c r="J129" s="78">
        <v>2949</v>
      </c>
      <c r="K129" s="78">
        <v>0</v>
      </c>
      <c r="L129" s="78">
        <v>490.53665999999998</v>
      </c>
      <c r="M129" s="79">
        <v>5.0000000000000001E-4</v>
      </c>
      <c r="N129" s="79">
        <v>2.0000000000000001E-4</v>
      </c>
      <c r="O129" s="79">
        <v>0</v>
      </c>
    </row>
    <row r="130" spans="2:15">
      <c r="B130" t="s">
        <v>2099</v>
      </c>
      <c r="C130" t="s">
        <v>2100</v>
      </c>
      <c r="D130" t="s">
        <v>103</v>
      </c>
      <c r="E130" t="s">
        <v>126</v>
      </c>
      <c r="F130" t="s">
        <v>2101</v>
      </c>
      <c r="G130" t="s">
        <v>132</v>
      </c>
      <c r="H130" t="s">
        <v>105</v>
      </c>
      <c r="I130" s="78">
        <v>127947</v>
      </c>
      <c r="J130" s="78">
        <v>3360</v>
      </c>
      <c r="K130" s="78">
        <v>0</v>
      </c>
      <c r="L130" s="78">
        <v>4299.0191999999997</v>
      </c>
      <c r="M130" s="79">
        <v>2.5999999999999999E-3</v>
      </c>
      <c r="N130" s="79">
        <v>1.4E-3</v>
      </c>
      <c r="O130" s="79">
        <v>2.9999999999999997E-4</v>
      </c>
    </row>
    <row r="131" spans="2:15">
      <c r="B131" t="s">
        <v>2102</v>
      </c>
      <c r="C131" t="s">
        <v>2103</v>
      </c>
      <c r="D131" t="s">
        <v>103</v>
      </c>
      <c r="E131" t="s">
        <v>126</v>
      </c>
      <c r="F131" t="s">
        <v>1594</v>
      </c>
      <c r="G131" t="s">
        <v>132</v>
      </c>
      <c r="H131" t="s">
        <v>105</v>
      </c>
      <c r="I131" s="78">
        <v>85818</v>
      </c>
      <c r="J131" s="78">
        <v>7800</v>
      </c>
      <c r="K131" s="78">
        <v>0</v>
      </c>
      <c r="L131" s="78">
        <v>6693.8040000000001</v>
      </c>
      <c r="M131" s="79">
        <v>1.6000000000000001E-3</v>
      </c>
      <c r="N131" s="79">
        <v>2.2000000000000001E-3</v>
      </c>
      <c r="O131" s="79">
        <v>4.0000000000000002E-4</v>
      </c>
    </row>
    <row r="132" spans="2:15">
      <c r="B132" t="s">
        <v>2104</v>
      </c>
      <c r="C132" t="s">
        <v>2105</v>
      </c>
      <c r="D132" t="s">
        <v>103</v>
      </c>
      <c r="E132" t="s">
        <v>126</v>
      </c>
      <c r="F132" t="s">
        <v>834</v>
      </c>
      <c r="G132" t="s">
        <v>135</v>
      </c>
      <c r="H132" t="s">
        <v>105</v>
      </c>
      <c r="I132" s="78">
        <v>103817</v>
      </c>
      <c r="J132" s="78">
        <v>1099</v>
      </c>
      <c r="K132" s="78">
        <v>0</v>
      </c>
      <c r="L132" s="78">
        <v>1140.94883</v>
      </c>
      <c r="M132" s="79">
        <v>6.9999999999999999E-4</v>
      </c>
      <c r="N132" s="79">
        <v>4.0000000000000002E-4</v>
      </c>
      <c r="O132" s="79">
        <v>1E-4</v>
      </c>
    </row>
    <row r="133" spans="2:15">
      <c r="B133" t="s">
        <v>2106</v>
      </c>
      <c r="C133" t="s">
        <v>2107</v>
      </c>
      <c r="D133" t="s">
        <v>103</v>
      </c>
      <c r="E133" t="s">
        <v>126</v>
      </c>
      <c r="F133" t="s">
        <v>1249</v>
      </c>
      <c r="G133" t="s">
        <v>135</v>
      </c>
      <c r="H133" t="s">
        <v>105</v>
      </c>
      <c r="I133" s="78">
        <v>338552</v>
      </c>
      <c r="J133" s="78">
        <v>1537</v>
      </c>
      <c r="K133" s="78">
        <v>0</v>
      </c>
      <c r="L133" s="78">
        <v>5203.5442400000002</v>
      </c>
      <c r="M133" s="79">
        <v>2E-3</v>
      </c>
      <c r="N133" s="79">
        <v>1.6999999999999999E-3</v>
      </c>
      <c r="O133" s="79">
        <v>2.9999999999999997E-4</v>
      </c>
    </row>
    <row r="134" spans="2:15">
      <c r="B134" s="80" t="s">
        <v>2108</v>
      </c>
      <c r="E134" s="16"/>
      <c r="F134" s="16"/>
      <c r="G134" s="16"/>
      <c r="I134" s="82">
        <v>63406345.740000002</v>
      </c>
      <c r="K134" s="82">
        <v>167.79169528</v>
      </c>
      <c r="L134" s="82">
        <v>191914.97742271662</v>
      </c>
      <c r="N134" s="81">
        <v>6.3500000000000001E-2</v>
      </c>
      <c r="O134" s="81">
        <v>1.2500000000000001E-2</v>
      </c>
    </row>
    <row r="135" spans="2:15">
      <c r="B135" t="s">
        <v>2109</v>
      </c>
      <c r="C135" t="s">
        <v>2110</v>
      </c>
      <c r="D135" t="s">
        <v>103</v>
      </c>
      <c r="E135" t="s">
        <v>126</v>
      </c>
      <c r="F135" t="s">
        <v>2111</v>
      </c>
      <c r="G135" t="s">
        <v>1902</v>
      </c>
      <c r="H135" t="s">
        <v>105</v>
      </c>
      <c r="I135" s="78">
        <v>3535</v>
      </c>
      <c r="J135" s="78">
        <v>812.2</v>
      </c>
      <c r="K135" s="78">
        <v>0</v>
      </c>
      <c r="L135" s="78">
        <v>28.711269999999999</v>
      </c>
      <c r="M135" s="79">
        <v>2.0000000000000001E-4</v>
      </c>
      <c r="N135" s="79">
        <v>0</v>
      </c>
      <c r="O135" s="79">
        <v>0</v>
      </c>
    </row>
    <row r="136" spans="2:15">
      <c r="B136" t="s">
        <v>2112</v>
      </c>
      <c r="C136" t="s">
        <v>2113</v>
      </c>
      <c r="D136" t="s">
        <v>103</v>
      </c>
      <c r="E136" t="s">
        <v>126</v>
      </c>
      <c r="F136" t="s">
        <v>2114</v>
      </c>
      <c r="G136" t="s">
        <v>1902</v>
      </c>
      <c r="H136" t="s">
        <v>105</v>
      </c>
      <c r="I136" s="78">
        <v>19785</v>
      </c>
      <c r="J136" s="78">
        <v>3678</v>
      </c>
      <c r="K136" s="78">
        <v>0</v>
      </c>
      <c r="L136" s="78">
        <v>727.69230000000005</v>
      </c>
      <c r="M136" s="79">
        <v>1.6000000000000001E-3</v>
      </c>
      <c r="N136" s="79">
        <v>2.0000000000000001E-4</v>
      </c>
      <c r="O136" s="79">
        <v>0</v>
      </c>
    </row>
    <row r="137" spans="2:15">
      <c r="B137" t="s">
        <v>2115</v>
      </c>
      <c r="C137" t="s">
        <v>2116</v>
      </c>
      <c r="D137" t="s">
        <v>103</v>
      </c>
      <c r="E137" t="s">
        <v>126</v>
      </c>
      <c r="F137" t="s">
        <v>2117</v>
      </c>
      <c r="G137" t="s">
        <v>538</v>
      </c>
      <c r="H137" t="s">
        <v>105</v>
      </c>
      <c r="I137" s="78">
        <v>125437</v>
      </c>
      <c r="J137" s="78">
        <v>861.2</v>
      </c>
      <c r="K137" s="78">
        <v>0</v>
      </c>
      <c r="L137" s="78">
        <v>1080.2634439999999</v>
      </c>
      <c r="M137" s="79">
        <v>6.1999999999999998E-3</v>
      </c>
      <c r="N137" s="79">
        <v>4.0000000000000002E-4</v>
      </c>
      <c r="O137" s="79">
        <v>1E-4</v>
      </c>
    </row>
    <row r="138" spans="2:15">
      <c r="B138" t="s">
        <v>2118</v>
      </c>
      <c r="C138" t="s">
        <v>2119</v>
      </c>
      <c r="D138" t="s">
        <v>103</v>
      </c>
      <c r="E138" t="s">
        <v>126</v>
      </c>
      <c r="F138" t="s">
        <v>2120</v>
      </c>
      <c r="G138" t="s">
        <v>400</v>
      </c>
      <c r="H138" t="s">
        <v>105</v>
      </c>
      <c r="I138" s="78">
        <v>178296</v>
      </c>
      <c r="J138" s="78">
        <v>2290</v>
      </c>
      <c r="K138" s="78">
        <v>0</v>
      </c>
      <c r="L138" s="78">
        <v>4082.9784</v>
      </c>
      <c r="M138" s="79">
        <v>2.3999999999999998E-3</v>
      </c>
      <c r="N138" s="79">
        <v>1.4E-3</v>
      </c>
      <c r="O138" s="79">
        <v>2.9999999999999997E-4</v>
      </c>
    </row>
    <row r="139" spans="2:15">
      <c r="B139" t="s">
        <v>2121</v>
      </c>
      <c r="C139" t="s">
        <v>2122</v>
      </c>
      <c r="D139" t="s">
        <v>103</v>
      </c>
      <c r="E139" t="s">
        <v>126</v>
      </c>
      <c r="F139" t="s">
        <v>2123</v>
      </c>
      <c r="G139" t="s">
        <v>811</v>
      </c>
      <c r="H139" t="s">
        <v>105</v>
      </c>
      <c r="I139" s="78">
        <v>1578800</v>
      </c>
      <c r="J139" s="78">
        <v>88</v>
      </c>
      <c r="K139" s="78">
        <v>0</v>
      </c>
      <c r="L139" s="78">
        <v>1389.3440000000001</v>
      </c>
      <c r="M139" s="79">
        <v>1.6999999999999999E-3</v>
      </c>
      <c r="N139" s="79">
        <v>5.0000000000000001E-4</v>
      </c>
      <c r="O139" s="79">
        <v>1E-4</v>
      </c>
    </row>
    <row r="140" spans="2:15">
      <c r="B140" t="s">
        <v>2124</v>
      </c>
      <c r="C140" t="s">
        <v>2125</v>
      </c>
      <c r="D140" t="s">
        <v>103</v>
      </c>
      <c r="E140" t="s">
        <v>126</v>
      </c>
      <c r="F140" t="s">
        <v>901</v>
      </c>
      <c r="G140" t="s">
        <v>811</v>
      </c>
      <c r="H140" t="s">
        <v>105</v>
      </c>
      <c r="I140" s="78">
        <v>468118</v>
      </c>
      <c r="J140" s="78">
        <v>592.1</v>
      </c>
      <c r="K140" s="78">
        <v>0</v>
      </c>
      <c r="L140" s="78">
        <v>2771.726678</v>
      </c>
      <c r="M140" s="79">
        <v>3.0000000000000001E-3</v>
      </c>
      <c r="N140" s="79">
        <v>8.9999999999999998E-4</v>
      </c>
      <c r="O140" s="79">
        <v>2.0000000000000001E-4</v>
      </c>
    </row>
    <row r="141" spans="2:15">
      <c r="B141" t="s">
        <v>2126</v>
      </c>
      <c r="C141" t="s">
        <v>2127</v>
      </c>
      <c r="D141" t="s">
        <v>103</v>
      </c>
      <c r="E141" t="s">
        <v>126</v>
      </c>
      <c r="F141" t="s">
        <v>2128</v>
      </c>
      <c r="G141" t="s">
        <v>811</v>
      </c>
      <c r="H141" t="s">
        <v>105</v>
      </c>
      <c r="I141" s="78">
        <v>9883</v>
      </c>
      <c r="J141" s="78">
        <v>30690</v>
      </c>
      <c r="K141" s="78">
        <v>0</v>
      </c>
      <c r="L141" s="78">
        <v>3033.0927000000001</v>
      </c>
      <c r="M141" s="79">
        <v>1.2999999999999999E-3</v>
      </c>
      <c r="N141" s="79">
        <v>1E-3</v>
      </c>
      <c r="O141" s="79">
        <v>2.0000000000000001E-4</v>
      </c>
    </row>
    <row r="142" spans="2:15">
      <c r="B142" t="s">
        <v>2129</v>
      </c>
      <c r="C142" t="s">
        <v>2130</v>
      </c>
      <c r="D142" t="s">
        <v>103</v>
      </c>
      <c r="E142" t="s">
        <v>126</v>
      </c>
      <c r="F142" t="s">
        <v>2131</v>
      </c>
      <c r="G142" t="s">
        <v>1844</v>
      </c>
      <c r="H142" t="s">
        <v>105</v>
      </c>
      <c r="I142" s="78">
        <v>1075484</v>
      </c>
      <c r="J142" s="78">
        <v>39.700000000000003</v>
      </c>
      <c r="K142" s="78">
        <v>0</v>
      </c>
      <c r="L142" s="78">
        <v>426.96714800000001</v>
      </c>
      <c r="M142" s="79">
        <v>8.6999999999999994E-3</v>
      </c>
      <c r="N142" s="79">
        <v>1E-4</v>
      </c>
      <c r="O142" s="79">
        <v>0</v>
      </c>
    </row>
    <row r="143" spans="2:15">
      <c r="B143" t="s">
        <v>2132</v>
      </c>
      <c r="C143" t="s">
        <v>2133</v>
      </c>
      <c r="D143" t="s">
        <v>103</v>
      </c>
      <c r="E143" t="s">
        <v>126</v>
      </c>
      <c r="F143" t="s">
        <v>2134</v>
      </c>
      <c r="G143" t="s">
        <v>806</v>
      </c>
      <c r="H143" t="s">
        <v>105</v>
      </c>
      <c r="I143" s="78">
        <v>25478</v>
      </c>
      <c r="J143" s="78">
        <v>1629</v>
      </c>
      <c r="K143" s="78">
        <v>0</v>
      </c>
      <c r="L143" s="78">
        <v>415.03662000000003</v>
      </c>
      <c r="M143" s="79">
        <v>5.0000000000000001E-4</v>
      </c>
      <c r="N143" s="79">
        <v>1E-4</v>
      </c>
      <c r="O143" s="79">
        <v>0</v>
      </c>
    </row>
    <row r="144" spans="2:15">
      <c r="B144" t="s">
        <v>2135</v>
      </c>
      <c r="C144" t="s">
        <v>2136</v>
      </c>
      <c r="D144" t="s">
        <v>103</v>
      </c>
      <c r="E144" t="s">
        <v>126</v>
      </c>
      <c r="F144" t="s">
        <v>2137</v>
      </c>
      <c r="G144" t="s">
        <v>806</v>
      </c>
      <c r="H144" t="s">
        <v>105</v>
      </c>
      <c r="I144" s="78">
        <v>390939</v>
      </c>
      <c r="J144" s="78">
        <v>20.6</v>
      </c>
      <c r="K144" s="78">
        <v>0</v>
      </c>
      <c r="L144" s="78">
        <v>80.533434</v>
      </c>
      <c r="M144" s="79">
        <v>6.4000000000000003E-3</v>
      </c>
      <c r="N144" s="79">
        <v>0</v>
      </c>
      <c r="O144" s="79">
        <v>0</v>
      </c>
    </row>
    <row r="145" spans="2:15">
      <c r="B145" t="s">
        <v>2138</v>
      </c>
      <c r="C145" t="s">
        <v>2139</v>
      </c>
      <c r="D145" t="s">
        <v>103</v>
      </c>
      <c r="E145" t="s">
        <v>126</v>
      </c>
      <c r="F145" t="s">
        <v>2140</v>
      </c>
      <c r="G145" t="s">
        <v>806</v>
      </c>
      <c r="H145" t="s">
        <v>105</v>
      </c>
      <c r="I145" s="78">
        <v>14796</v>
      </c>
      <c r="J145" s="78">
        <v>332.6</v>
      </c>
      <c r="K145" s="78">
        <v>0</v>
      </c>
      <c r="L145" s="78">
        <v>49.211495999999997</v>
      </c>
      <c r="M145" s="79">
        <v>1E-4</v>
      </c>
      <c r="N145" s="79">
        <v>0</v>
      </c>
      <c r="O145" s="79">
        <v>0</v>
      </c>
    </row>
    <row r="146" spans="2:15">
      <c r="B146" t="s">
        <v>2141</v>
      </c>
      <c r="C146" t="s">
        <v>2142</v>
      </c>
      <c r="D146" t="s">
        <v>103</v>
      </c>
      <c r="E146" t="s">
        <v>126</v>
      </c>
      <c r="F146" t="s">
        <v>2143</v>
      </c>
      <c r="G146" t="s">
        <v>1419</v>
      </c>
      <c r="H146" t="s">
        <v>105</v>
      </c>
      <c r="I146" s="78">
        <v>19546</v>
      </c>
      <c r="J146" s="78">
        <v>1761</v>
      </c>
      <c r="K146" s="78">
        <v>0</v>
      </c>
      <c r="L146" s="78">
        <v>344.20506</v>
      </c>
      <c r="M146" s="79">
        <v>2.0999999999999999E-3</v>
      </c>
      <c r="N146" s="79">
        <v>1E-4</v>
      </c>
      <c r="O146" s="79">
        <v>0</v>
      </c>
    </row>
    <row r="147" spans="2:15">
      <c r="B147" t="s">
        <v>2144</v>
      </c>
      <c r="C147" t="s">
        <v>2145</v>
      </c>
      <c r="D147" t="s">
        <v>103</v>
      </c>
      <c r="E147" t="s">
        <v>126</v>
      </c>
      <c r="F147" t="s">
        <v>2146</v>
      </c>
      <c r="G147" t="s">
        <v>602</v>
      </c>
      <c r="H147" t="s">
        <v>105</v>
      </c>
      <c r="I147" s="78">
        <v>49445</v>
      </c>
      <c r="J147" s="78">
        <v>1786</v>
      </c>
      <c r="K147" s="78">
        <v>0</v>
      </c>
      <c r="L147" s="78">
        <v>883.08770000000004</v>
      </c>
      <c r="M147" s="79">
        <v>3.3E-3</v>
      </c>
      <c r="N147" s="79">
        <v>2.9999999999999997E-4</v>
      </c>
      <c r="O147" s="79">
        <v>1E-4</v>
      </c>
    </row>
    <row r="148" spans="2:15">
      <c r="B148" t="s">
        <v>2147</v>
      </c>
      <c r="C148" t="s">
        <v>2148</v>
      </c>
      <c r="D148" t="s">
        <v>103</v>
      </c>
      <c r="E148" t="s">
        <v>126</v>
      </c>
      <c r="F148" t="s">
        <v>2149</v>
      </c>
      <c r="G148" t="s">
        <v>602</v>
      </c>
      <c r="H148" t="s">
        <v>105</v>
      </c>
      <c r="I148" s="78">
        <v>129609</v>
      </c>
      <c r="J148" s="78">
        <v>1454</v>
      </c>
      <c r="K148" s="78">
        <v>0</v>
      </c>
      <c r="L148" s="78">
        <v>1884.51486</v>
      </c>
      <c r="M148" s="79">
        <v>5.4000000000000003E-3</v>
      </c>
      <c r="N148" s="79">
        <v>5.9999999999999995E-4</v>
      </c>
      <c r="O148" s="79">
        <v>1E-4</v>
      </c>
    </row>
    <row r="149" spans="2:15">
      <c r="B149" t="s">
        <v>2150</v>
      </c>
      <c r="C149" t="s">
        <v>2151</v>
      </c>
      <c r="D149" t="s">
        <v>103</v>
      </c>
      <c r="E149" t="s">
        <v>126</v>
      </c>
      <c r="F149" t="s">
        <v>1570</v>
      </c>
      <c r="G149" t="s">
        <v>602</v>
      </c>
      <c r="H149" t="s">
        <v>105</v>
      </c>
      <c r="I149" s="78">
        <v>497607</v>
      </c>
      <c r="J149" s="78">
        <v>1023</v>
      </c>
      <c r="K149" s="78">
        <v>0</v>
      </c>
      <c r="L149" s="78">
        <v>5090.5196100000003</v>
      </c>
      <c r="M149" s="79">
        <v>5.8999999999999999E-3</v>
      </c>
      <c r="N149" s="79">
        <v>1.6999999999999999E-3</v>
      </c>
      <c r="O149" s="79">
        <v>2.9999999999999997E-4</v>
      </c>
    </row>
    <row r="150" spans="2:15">
      <c r="B150" t="s">
        <v>2152</v>
      </c>
      <c r="C150" t="s">
        <v>2153</v>
      </c>
      <c r="D150" t="s">
        <v>103</v>
      </c>
      <c r="E150" t="s">
        <v>126</v>
      </c>
      <c r="F150" t="s">
        <v>2154</v>
      </c>
      <c r="G150" t="s">
        <v>602</v>
      </c>
      <c r="H150" t="s">
        <v>105</v>
      </c>
      <c r="I150" s="78">
        <v>161122</v>
      </c>
      <c r="J150" s="78">
        <v>820.3</v>
      </c>
      <c r="K150" s="78">
        <v>0</v>
      </c>
      <c r="L150" s="78">
        <v>1321.6837660000001</v>
      </c>
      <c r="M150" s="79">
        <v>9.4000000000000004E-3</v>
      </c>
      <c r="N150" s="79">
        <v>4.0000000000000002E-4</v>
      </c>
      <c r="O150" s="79">
        <v>1E-4</v>
      </c>
    </row>
    <row r="151" spans="2:15">
      <c r="B151" t="s">
        <v>2155</v>
      </c>
      <c r="C151" t="s">
        <v>2156</v>
      </c>
      <c r="D151" t="s">
        <v>103</v>
      </c>
      <c r="E151" t="s">
        <v>126</v>
      </c>
      <c r="F151" t="s">
        <v>2157</v>
      </c>
      <c r="G151" t="s">
        <v>982</v>
      </c>
      <c r="H151" t="s">
        <v>105</v>
      </c>
      <c r="I151" s="78">
        <v>103504</v>
      </c>
      <c r="J151" s="78">
        <v>2565</v>
      </c>
      <c r="K151" s="78">
        <v>0</v>
      </c>
      <c r="L151" s="78">
        <v>2654.8775999999998</v>
      </c>
      <c r="M151" s="79">
        <v>6.4999999999999997E-3</v>
      </c>
      <c r="N151" s="79">
        <v>8.9999999999999998E-4</v>
      </c>
      <c r="O151" s="79">
        <v>2.0000000000000001E-4</v>
      </c>
    </row>
    <row r="152" spans="2:15">
      <c r="B152" t="s">
        <v>2158</v>
      </c>
      <c r="C152" t="s">
        <v>2159</v>
      </c>
      <c r="D152" t="s">
        <v>103</v>
      </c>
      <c r="E152" t="s">
        <v>126</v>
      </c>
      <c r="F152" t="s">
        <v>2160</v>
      </c>
      <c r="G152" t="s">
        <v>982</v>
      </c>
      <c r="H152" t="s">
        <v>105</v>
      </c>
      <c r="I152" s="78">
        <v>193046</v>
      </c>
      <c r="J152" s="78">
        <v>4301</v>
      </c>
      <c r="K152" s="78">
        <v>0</v>
      </c>
      <c r="L152" s="78">
        <v>8302.9084600000006</v>
      </c>
      <c r="M152" s="79">
        <v>1.9300000000000001E-2</v>
      </c>
      <c r="N152" s="79">
        <v>2.7000000000000001E-3</v>
      </c>
      <c r="O152" s="79">
        <v>5.0000000000000001E-4</v>
      </c>
    </row>
    <row r="153" spans="2:15">
      <c r="B153" t="s">
        <v>2161</v>
      </c>
      <c r="C153" t="s">
        <v>2162</v>
      </c>
      <c r="D153" t="s">
        <v>103</v>
      </c>
      <c r="E153" t="s">
        <v>126</v>
      </c>
      <c r="F153" t="s">
        <v>2160</v>
      </c>
      <c r="G153" t="s">
        <v>982</v>
      </c>
      <c r="H153" t="s">
        <v>105</v>
      </c>
      <c r="I153" s="78">
        <v>2900</v>
      </c>
      <c r="J153" s="78">
        <v>4265</v>
      </c>
      <c r="K153" s="78">
        <v>0</v>
      </c>
      <c r="L153" s="78">
        <v>123.685</v>
      </c>
      <c r="M153" s="79">
        <v>0</v>
      </c>
      <c r="N153" s="79">
        <v>0</v>
      </c>
      <c r="O153" s="79">
        <v>0</v>
      </c>
    </row>
    <row r="154" spans="2:15">
      <c r="B154" t="s">
        <v>2163</v>
      </c>
      <c r="C154" t="s">
        <v>2164</v>
      </c>
      <c r="D154" t="s">
        <v>103</v>
      </c>
      <c r="E154" t="s">
        <v>126</v>
      </c>
      <c r="F154" t="s">
        <v>2165</v>
      </c>
      <c r="G154" t="s">
        <v>2166</v>
      </c>
      <c r="H154" t="s">
        <v>105</v>
      </c>
      <c r="I154" s="78">
        <v>800286</v>
      </c>
      <c r="J154" s="78">
        <v>146.6</v>
      </c>
      <c r="K154" s="78">
        <v>0</v>
      </c>
      <c r="L154" s="78">
        <v>1173.219276</v>
      </c>
      <c r="M154" s="79">
        <v>2.3999999999999998E-3</v>
      </c>
      <c r="N154" s="79">
        <v>4.0000000000000002E-4</v>
      </c>
      <c r="O154" s="79">
        <v>1E-4</v>
      </c>
    </row>
    <row r="155" spans="2:15">
      <c r="B155" t="s">
        <v>2167</v>
      </c>
      <c r="C155" t="s">
        <v>2168</v>
      </c>
      <c r="D155" t="s">
        <v>103</v>
      </c>
      <c r="E155" t="s">
        <v>126</v>
      </c>
      <c r="F155" t="s">
        <v>2169</v>
      </c>
      <c r="G155" t="s">
        <v>2166</v>
      </c>
      <c r="H155" t="s">
        <v>105</v>
      </c>
      <c r="I155" s="78">
        <v>1800836</v>
      </c>
      <c r="J155" s="78">
        <v>49.5</v>
      </c>
      <c r="K155" s="78">
        <v>0</v>
      </c>
      <c r="L155" s="78">
        <v>891.41381999999999</v>
      </c>
      <c r="M155" s="79">
        <v>2.24E-2</v>
      </c>
      <c r="N155" s="79">
        <v>2.9999999999999997E-4</v>
      </c>
      <c r="O155" s="79">
        <v>1E-4</v>
      </c>
    </row>
    <row r="156" spans="2:15">
      <c r="B156" t="s">
        <v>2170</v>
      </c>
      <c r="C156" t="s">
        <v>2171</v>
      </c>
      <c r="D156" t="s">
        <v>103</v>
      </c>
      <c r="E156" t="s">
        <v>126</v>
      </c>
      <c r="F156" t="s">
        <v>2172</v>
      </c>
      <c r="G156" t="s">
        <v>2166</v>
      </c>
      <c r="H156" t="s">
        <v>105</v>
      </c>
      <c r="I156" s="78">
        <v>20459</v>
      </c>
      <c r="J156" s="78">
        <v>303.8</v>
      </c>
      <c r="K156" s="78">
        <v>0</v>
      </c>
      <c r="L156" s="78">
        <v>62.154442000000003</v>
      </c>
      <c r="M156" s="79">
        <v>1.4E-3</v>
      </c>
      <c r="N156" s="79">
        <v>0</v>
      </c>
      <c r="O156" s="79">
        <v>0</v>
      </c>
    </row>
    <row r="157" spans="2:15">
      <c r="B157" t="s">
        <v>2173</v>
      </c>
      <c r="C157" t="s">
        <v>2174</v>
      </c>
      <c r="D157" t="s">
        <v>103</v>
      </c>
      <c r="E157" t="s">
        <v>126</v>
      </c>
      <c r="F157" t="s">
        <v>2175</v>
      </c>
      <c r="G157" t="s">
        <v>2166</v>
      </c>
      <c r="H157" t="s">
        <v>105</v>
      </c>
      <c r="I157" s="78">
        <v>18950</v>
      </c>
      <c r="J157" s="78">
        <v>1681</v>
      </c>
      <c r="K157" s="78">
        <v>0</v>
      </c>
      <c r="L157" s="78">
        <v>318.54950000000002</v>
      </c>
      <c r="M157" s="79">
        <v>8.9999999999999998E-4</v>
      </c>
      <c r="N157" s="79">
        <v>1E-4</v>
      </c>
      <c r="O157" s="79">
        <v>0</v>
      </c>
    </row>
    <row r="158" spans="2:15">
      <c r="B158" t="s">
        <v>2176</v>
      </c>
      <c r="C158" t="s">
        <v>2177</v>
      </c>
      <c r="D158" t="s">
        <v>103</v>
      </c>
      <c r="E158" t="s">
        <v>126</v>
      </c>
      <c r="F158" t="s">
        <v>2178</v>
      </c>
      <c r="G158" t="s">
        <v>1264</v>
      </c>
      <c r="H158" t="s">
        <v>105</v>
      </c>
      <c r="I158" s="78">
        <v>10165</v>
      </c>
      <c r="J158" s="78">
        <v>5303</v>
      </c>
      <c r="K158" s="78">
        <v>0</v>
      </c>
      <c r="L158" s="78">
        <v>539.04994999999997</v>
      </c>
      <c r="M158" s="79">
        <v>2.0000000000000001E-4</v>
      </c>
      <c r="N158" s="79">
        <v>2.0000000000000001E-4</v>
      </c>
      <c r="O158" s="79">
        <v>0</v>
      </c>
    </row>
    <row r="159" spans="2:15">
      <c r="B159" t="s">
        <v>2179</v>
      </c>
      <c r="C159" t="s">
        <v>2180</v>
      </c>
      <c r="D159" t="s">
        <v>103</v>
      </c>
      <c r="E159" t="s">
        <v>126</v>
      </c>
      <c r="F159" t="s">
        <v>2181</v>
      </c>
      <c r="G159" t="s">
        <v>582</v>
      </c>
      <c r="H159" t="s">
        <v>105</v>
      </c>
      <c r="I159" s="78">
        <v>20589743</v>
      </c>
      <c r="J159" s="78">
        <v>47.4</v>
      </c>
      <c r="K159" s="78">
        <v>0</v>
      </c>
      <c r="L159" s="78">
        <v>9759.5381820000002</v>
      </c>
      <c r="M159" s="79">
        <v>0.1178</v>
      </c>
      <c r="N159" s="79">
        <v>3.2000000000000002E-3</v>
      </c>
      <c r="O159" s="79">
        <v>5.9999999999999995E-4</v>
      </c>
    </row>
    <row r="160" spans="2:15">
      <c r="B160" t="s">
        <v>2182</v>
      </c>
      <c r="C160" t="s">
        <v>2183</v>
      </c>
      <c r="D160" t="s">
        <v>103</v>
      </c>
      <c r="E160" t="s">
        <v>126</v>
      </c>
      <c r="F160" t="s">
        <v>2184</v>
      </c>
      <c r="G160" t="s">
        <v>582</v>
      </c>
      <c r="H160" t="s">
        <v>105</v>
      </c>
      <c r="I160" s="78">
        <v>5169.1400000000003</v>
      </c>
      <c r="J160" s="78">
        <v>36180</v>
      </c>
      <c r="K160" s="78">
        <v>0</v>
      </c>
      <c r="L160" s="78">
        <v>1870.1948520000001</v>
      </c>
      <c r="M160" s="79">
        <v>4.4000000000000003E-3</v>
      </c>
      <c r="N160" s="79">
        <v>5.9999999999999995E-4</v>
      </c>
      <c r="O160" s="79">
        <v>1E-4</v>
      </c>
    </row>
    <row r="161" spans="2:15">
      <c r="B161" t="s">
        <v>2185</v>
      </c>
      <c r="C161" t="s">
        <v>2186</v>
      </c>
      <c r="D161" t="s">
        <v>103</v>
      </c>
      <c r="E161" t="s">
        <v>126</v>
      </c>
      <c r="F161" t="s">
        <v>2187</v>
      </c>
      <c r="G161" t="s">
        <v>582</v>
      </c>
      <c r="H161" t="s">
        <v>105</v>
      </c>
      <c r="I161" s="78">
        <v>170699</v>
      </c>
      <c r="J161" s="78">
        <v>247.4</v>
      </c>
      <c r="K161" s="78">
        <v>0</v>
      </c>
      <c r="L161" s="78">
        <v>422.309326</v>
      </c>
      <c r="M161" s="79">
        <v>1.6000000000000001E-3</v>
      </c>
      <c r="N161" s="79">
        <v>1E-4</v>
      </c>
      <c r="O161" s="79">
        <v>0</v>
      </c>
    </row>
    <row r="162" spans="2:15">
      <c r="B162" t="s">
        <v>2188</v>
      </c>
      <c r="C162" t="s">
        <v>2189</v>
      </c>
      <c r="D162" t="s">
        <v>103</v>
      </c>
      <c r="E162" t="s">
        <v>126</v>
      </c>
      <c r="F162" t="s">
        <v>2190</v>
      </c>
      <c r="G162" t="s">
        <v>582</v>
      </c>
      <c r="H162" t="s">
        <v>105</v>
      </c>
      <c r="I162" s="78">
        <v>42172</v>
      </c>
      <c r="J162" s="78">
        <v>17520</v>
      </c>
      <c r="K162" s="78">
        <v>0</v>
      </c>
      <c r="L162" s="78">
        <v>7388.5343999999996</v>
      </c>
      <c r="M162" s="79">
        <v>3.3E-3</v>
      </c>
      <c r="N162" s="79">
        <v>2.3999999999999998E-3</v>
      </c>
      <c r="O162" s="79">
        <v>5.0000000000000001E-4</v>
      </c>
    </row>
    <row r="163" spans="2:15">
      <c r="B163" t="s">
        <v>2191</v>
      </c>
      <c r="C163" t="s">
        <v>2192</v>
      </c>
      <c r="D163" t="s">
        <v>103</v>
      </c>
      <c r="E163" t="s">
        <v>126</v>
      </c>
      <c r="F163" t="s">
        <v>2193</v>
      </c>
      <c r="G163" t="s">
        <v>582</v>
      </c>
      <c r="H163" t="s">
        <v>105</v>
      </c>
      <c r="I163" s="78">
        <v>100046</v>
      </c>
      <c r="J163" s="78">
        <v>1481</v>
      </c>
      <c r="K163" s="78">
        <v>0</v>
      </c>
      <c r="L163" s="78">
        <v>1481.6812600000001</v>
      </c>
      <c r="M163" s="79">
        <v>7.0000000000000001E-3</v>
      </c>
      <c r="N163" s="79">
        <v>5.0000000000000001E-4</v>
      </c>
      <c r="O163" s="79">
        <v>1E-4</v>
      </c>
    </row>
    <row r="164" spans="2:15">
      <c r="B164" t="s">
        <v>2194</v>
      </c>
      <c r="C164" t="s">
        <v>2195</v>
      </c>
      <c r="D164" t="s">
        <v>103</v>
      </c>
      <c r="E164" t="s">
        <v>126</v>
      </c>
      <c r="F164" t="s">
        <v>2196</v>
      </c>
      <c r="G164" t="s">
        <v>582</v>
      </c>
      <c r="H164" t="s">
        <v>105</v>
      </c>
      <c r="I164" s="78">
        <v>11362</v>
      </c>
      <c r="J164" s="78">
        <v>5324</v>
      </c>
      <c r="K164" s="78">
        <v>0</v>
      </c>
      <c r="L164" s="78">
        <v>604.91287999999997</v>
      </c>
      <c r="M164" s="79">
        <v>5.0000000000000001E-4</v>
      </c>
      <c r="N164" s="79">
        <v>2.0000000000000001E-4</v>
      </c>
      <c r="O164" s="79">
        <v>0</v>
      </c>
    </row>
    <row r="165" spans="2:15">
      <c r="B165" t="s">
        <v>2197</v>
      </c>
      <c r="C165" t="s">
        <v>2198</v>
      </c>
      <c r="D165" t="s">
        <v>103</v>
      </c>
      <c r="E165" t="s">
        <v>126</v>
      </c>
      <c r="F165" t="s">
        <v>2199</v>
      </c>
      <c r="G165" t="s">
        <v>582</v>
      </c>
      <c r="H165" t="s">
        <v>105</v>
      </c>
      <c r="I165" s="78">
        <v>16971</v>
      </c>
      <c r="J165" s="78">
        <v>3025</v>
      </c>
      <c r="K165" s="78">
        <v>0</v>
      </c>
      <c r="L165" s="78">
        <v>513.37275</v>
      </c>
      <c r="M165" s="79">
        <v>1.4E-3</v>
      </c>
      <c r="N165" s="79">
        <v>2.0000000000000001E-4</v>
      </c>
      <c r="O165" s="79">
        <v>0</v>
      </c>
    </row>
    <row r="166" spans="2:15">
      <c r="B166" t="s">
        <v>2200</v>
      </c>
      <c r="C166" t="s">
        <v>2201</v>
      </c>
      <c r="D166" t="s">
        <v>103</v>
      </c>
      <c r="E166" t="s">
        <v>126</v>
      </c>
      <c r="F166" t="s">
        <v>1384</v>
      </c>
      <c r="G166" t="s">
        <v>582</v>
      </c>
      <c r="H166" t="s">
        <v>105</v>
      </c>
      <c r="I166" s="78">
        <v>40304</v>
      </c>
      <c r="J166" s="78">
        <v>1113</v>
      </c>
      <c r="K166" s="78">
        <v>0</v>
      </c>
      <c r="L166" s="78">
        <v>448.58352000000002</v>
      </c>
      <c r="M166" s="79">
        <v>3.2000000000000002E-3</v>
      </c>
      <c r="N166" s="79">
        <v>1E-4</v>
      </c>
      <c r="O166" s="79">
        <v>0</v>
      </c>
    </row>
    <row r="167" spans="2:15">
      <c r="B167" t="s">
        <v>2202</v>
      </c>
      <c r="C167" t="s">
        <v>2203</v>
      </c>
      <c r="D167" t="s">
        <v>103</v>
      </c>
      <c r="E167" t="s">
        <v>126</v>
      </c>
      <c r="F167" t="s">
        <v>2204</v>
      </c>
      <c r="G167" t="s">
        <v>1281</v>
      </c>
      <c r="H167" t="s">
        <v>105</v>
      </c>
      <c r="I167" s="78">
        <v>133225</v>
      </c>
      <c r="J167" s="78">
        <v>488.9</v>
      </c>
      <c r="K167" s="78">
        <v>0</v>
      </c>
      <c r="L167" s="78">
        <v>651.33702500000004</v>
      </c>
      <c r="M167" s="79">
        <v>2.8E-3</v>
      </c>
      <c r="N167" s="79">
        <v>2.0000000000000001E-4</v>
      </c>
      <c r="O167" s="79">
        <v>0</v>
      </c>
    </row>
    <row r="168" spans="2:15">
      <c r="B168" t="s">
        <v>2205</v>
      </c>
      <c r="C168" t="s">
        <v>2206</v>
      </c>
      <c r="D168" t="s">
        <v>103</v>
      </c>
      <c r="E168" t="s">
        <v>126</v>
      </c>
      <c r="F168" t="s">
        <v>2207</v>
      </c>
      <c r="G168" t="s">
        <v>1281</v>
      </c>
      <c r="H168" t="s">
        <v>105</v>
      </c>
      <c r="I168" s="78">
        <v>16312</v>
      </c>
      <c r="J168" s="78">
        <v>1326</v>
      </c>
      <c r="K168" s="78">
        <v>0</v>
      </c>
      <c r="L168" s="78">
        <v>216.29712000000001</v>
      </c>
      <c r="M168" s="79">
        <v>5.0000000000000001E-4</v>
      </c>
      <c r="N168" s="79">
        <v>1E-4</v>
      </c>
      <c r="O168" s="79">
        <v>0</v>
      </c>
    </row>
    <row r="169" spans="2:15">
      <c r="B169" t="s">
        <v>2208</v>
      </c>
      <c r="C169" t="s">
        <v>2209</v>
      </c>
      <c r="D169" t="s">
        <v>103</v>
      </c>
      <c r="E169" t="s">
        <v>126</v>
      </c>
      <c r="F169" t="s">
        <v>1524</v>
      </c>
      <c r="G169" t="s">
        <v>467</v>
      </c>
      <c r="H169" t="s">
        <v>105</v>
      </c>
      <c r="I169" s="78">
        <v>686760</v>
      </c>
      <c r="J169" s="78">
        <v>263.39999999999998</v>
      </c>
      <c r="K169" s="78">
        <v>0</v>
      </c>
      <c r="L169" s="78">
        <v>1808.9258400000001</v>
      </c>
      <c r="M169" s="79">
        <v>3.3E-3</v>
      </c>
      <c r="N169" s="79">
        <v>5.9999999999999995E-4</v>
      </c>
      <c r="O169" s="79">
        <v>1E-4</v>
      </c>
    </row>
    <row r="170" spans="2:15">
      <c r="B170" t="s">
        <v>2210</v>
      </c>
      <c r="C170" t="s">
        <v>2211</v>
      </c>
      <c r="D170" t="s">
        <v>103</v>
      </c>
      <c r="E170" t="s">
        <v>126</v>
      </c>
      <c r="F170" t="s">
        <v>867</v>
      </c>
      <c r="G170" t="s">
        <v>467</v>
      </c>
      <c r="H170" t="s">
        <v>105</v>
      </c>
      <c r="I170" s="78">
        <v>469713</v>
      </c>
      <c r="J170" s="78">
        <v>843.8</v>
      </c>
      <c r="K170" s="78">
        <v>0</v>
      </c>
      <c r="L170" s="78">
        <v>3963.438294</v>
      </c>
      <c r="M170" s="79">
        <v>7.4999999999999997E-3</v>
      </c>
      <c r="N170" s="79">
        <v>1.2999999999999999E-3</v>
      </c>
      <c r="O170" s="79">
        <v>2.9999999999999997E-4</v>
      </c>
    </row>
    <row r="171" spans="2:15">
      <c r="B171" t="s">
        <v>2212</v>
      </c>
      <c r="C171" t="s">
        <v>2213</v>
      </c>
      <c r="D171" t="s">
        <v>103</v>
      </c>
      <c r="E171" t="s">
        <v>126</v>
      </c>
      <c r="F171" t="s">
        <v>776</v>
      </c>
      <c r="G171" t="s">
        <v>467</v>
      </c>
      <c r="H171" t="s">
        <v>105</v>
      </c>
      <c r="I171" s="78">
        <v>189682</v>
      </c>
      <c r="J171" s="78">
        <v>9553</v>
      </c>
      <c r="K171" s="78">
        <v>0</v>
      </c>
      <c r="L171" s="78">
        <v>18120.321459999999</v>
      </c>
      <c r="M171" s="79">
        <v>1.4999999999999999E-2</v>
      </c>
      <c r="N171" s="79">
        <v>6.0000000000000001E-3</v>
      </c>
      <c r="O171" s="79">
        <v>1.1999999999999999E-3</v>
      </c>
    </row>
    <row r="172" spans="2:15">
      <c r="B172" t="s">
        <v>2214</v>
      </c>
      <c r="C172" t="s">
        <v>2215</v>
      </c>
      <c r="D172" t="s">
        <v>103</v>
      </c>
      <c r="E172" t="s">
        <v>126</v>
      </c>
      <c r="F172" t="s">
        <v>1432</v>
      </c>
      <c r="G172" t="s">
        <v>467</v>
      </c>
      <c r="H172" t="s">
        <v>105</v>
      </c>
      <c r="I172" s="78">
        <v>34603</v>
      </c>
      <c r="J172" s="78">
        <v>1496</v>
      </c>
      <c r="K172" s="78">
        <v>0</v>
      </c>
      <c r="L172" s="78">
        <v>517.66088000000002</v>
      </c>
      <c r="M172" s="79">
        <v>1.9E-3</v>
      </c>
      <c r="N172" s="79">
        <v>2.0000000000000001E-4</v>
      </c>
      <c r="O172" s="79">
        <v>0</v>
      </c>
    </row>
    <row r="173" spans="2:15">
      <c r="B173" t="s">
        <v>2216</v>
      </c>
      <c r="C173" t="s">
        <v>2217</v>
      </c>
      <c r="D173" t="s">
        <v>103</v>
      </c>
      <c r="E173" t="s">
        <v>126</v>
      </c>
      <c r="F173" t="s">
        <v>2218</v>
      </c>
      <c r="G173" t="s">
        <v>467</v>
      </c>
      <c r="H173" t="s">
        <v>105</v>
      </c>
      <c r="I173" s="78">
        <v>21434</v>
      </c>
      <c r="J173" s="78">
        <v>2879</v>
      </c>
      <c r="K173" s="78">
        <v>0</v>
      </c>
      <c r="L173" s="78">
        <v>617.08486000000005</v>
      </c>
      <c r="M173" s="79">
        <v>4.0000000000000001E-3</v>
      </c>
      <c r="N173" s="79">
        <v>2.0000000000000001E-4</v>
      </c>
      <c r="O173" s="79">
        <v>0</v>
      </c>
    </row>
    <row r="174" spans="2:15">
      <c r="B174" t="s">
        <v>2219</v>
      </c>
      <c r="C174" t="s">
        <v>2220</v>
      </c>
      <c r="D174" t="s">
        <v>103</v>
      </c>
      <c r="E174" t="s">
        <v>126</v>
      </c>
      <c r="F174" t="s">
        <v>2221</v>
      </c>
      <c r="G174" t="s">
        <v>467</v>
      </c>
      <c r="H174" t="s">
        <v>105</v>
      </c>
      <c r="I174" s="78">
        <v>1467721</v>
      </c>
      <c r="J174" s="78">
        <v>73</v>
      </c>
      <c r="K174" s="78">
        <v>0</v>
      </c>
      <c r="L174" s="78">
        <v>1071.43633</v>
      </c>
      <c r="M174" s="79">
        <v>6.7999999999999996E-3</v>
      </c>
      <c r="N174" s="79">
        <v>4.0000000000000002E-4</v>
      </c>
      <c r="O174" s="79">
        <v>1E-4</v>
      </c>
    </row>
    <row r="175" spans="2:15">
      <c r="B175" t="s">
        <v>2222</v>
      </c>
      <c r="C175" t="s">
        <v>2223</v>
      </c>
      <c r="D175" t="s">
        <v>103</v>
      </c>
      <c r="E175" t="s">
        <v>126</v>
      </c>
      <c r="F175" t="s">
        <v>466</v>
      </c>
      <c r="G175" t="s">
        <v>467</v>
      </c>
      <c r="H175" t="s">
        <v>105</v>
      </c>
      <c r="I175" s="78">
        <v>115330</v>
      </c>
      <c r="J175" s="78">
        <v>13650</v>
      </c>
      <c r="K175" s="78">
        <v>0</v>
      </c>
      <c r="L175" s="78">
        <v>15742.545</v>
      </c>
      <c r="M175" s="79">
        <v>5.1999999999999998E-3</v>
      </c>
      <c r="N175" s="79">
        <v>5.1999999999999998E-3</v>
      </c>
      <c r="O175" s="79">
        <v>1E-3</v>
      </c>
    </row>
    <row r="176" spans="2:15">
      <c r="B176" t="s">
        <v>2224</v>
      </c>
      <c r="C176" t="s">
        <v>2225</v>
      </c>
      <c r="D176" t="s">
        <v>103</v>
      </c>
      <c r="E176" t="s">
        <v>126</v>
      </c>
      <c r="F176" t="s">
        <v>1491</v>
      </c>
      <c r="G176" t="s">
        <v>467</v>
      </c>
      <c r="H176" t="s">
        <v>105</v>
      </c>
      <c r="I176" s="78">
        <v>1524434</v>
      </c>
      <c r="J176" s="78">
        <v>1289</v>
      </c>
      <c r="K176" s="78">
        <v>0</v>
      </c>
      <c r="L176" s="78">
        <v>19649.954259999999</v>
      </c>
      <c r="M176" s="79">
        <v>2.9399999999999999E-2</v>
      </c>
      <c r="N176" s="79">
        <v>6.4999999999999997E-3</v>
      </c>
      <c r="O176" s="79">
        <v>1.2999999999999999E-3</v>
      </c>
    </row>
    <row r="177" spans="2:15">
      <c r="B177" t="s">
        <v>2226</v>
      </c>
      <c r="C177" t="s">
        <v>2227</v>
      </c>
      <c r="D177" t="s">
        <v>103</v>
      </c>
      <c r="E177" t="s">
        <v>126</v>
      </c>
      <c r="F177" t="s">
        <v>2228</v>
      </c>
      <c r="G177" t="s">
        <v>467</v>
      </c>
      <c r="H177" t="s">
        <v>105</v>
      </c>
      <c r="I177" s="78">
        <v>26316</v>
      </c>
      <c r="J177" s="78">
        <v>2905</v>
      </c>
      <c r="K177" s="78">
        <v>0</v>
      </c>
      <c r="L177" s="78">
        <v>764.47979999999995</v>
      </c>
      <c r="M177" s="79">
        <v>1.9E-3</v>
      </c>
      <c r="N177" s="79">
        <v>2.9999999999999997E-4</v>
      </c>
      <c r="O177" s="79">
        <v>0</v>
      </c>
    </row>
    <row r="178" spans="2:15">
      <c r="B178" t="s">
        <v>2229</v>
      </c>
      <c r="C178" t="s">
        <v>2230</v>
      </c>
      <c r="D178" t="s">
        <v>103</v>
      </c>
      <c r="E178" t="s">
        <v>126</v>
      </c>
      <c r="F178" t="s">
        <v>2228</v>
      </c>
      <c r="G178" t="s">
        <v>467</v>
      </c>
      <c r="H178" t="s">
        <v>105</v>
      </c>
      <c r="I178" s="78">
        <v>-71053</v>
      </c>
      <c r="J178" s="78">
        <v>20.765027322404567</v>
      </c>
      <c r="K178" s="78">
        <v>0</v>
      </c>
      <c r="L178" s="78">
        <v>-14.754174863388201</v>
      </c>
      <c r="M178" s="79">
        <v>0</v>
      </c>
      <c r="N178" s="79">
        <v>0</v>
      </c>
      <c r="O178" s="79">
        <v>0</v>
      </c>
    </row>
    <row r="179" spans="2:15">
      <c r="B179" t="s">
        <v>2231</v>
      </c>
      <c r="C179" t="s">
        <v>2232</v>
      </c>
      <c r="D179" t="s">
        <v>103</v>
      </c>
      <c r="E179" t="s">
        <v>126</v>
      </c>
      <c r="F179" t="s">
        <v>1543</v>
      </c>
      <c r="G179" t="s">
        <v>467</v>
      </c>
      <c r="H179" t="s">
        <v>105</v>
      </c>
      <c r="I179" s="78">
        <v>559455</v>
      </c>
      <c r="J179" s="78">
        <v>42.9</v>
      </c>
      <c r="K179" s="78">
        <v>0</v>
      </c>
      <c r="L179" s="78">
        <v>240.00619499999999</v>
      </c>
      <c r="M179" s="79">
        <v>4.1999999999999997E-3</v>
      </c>
      <c r="N179" s="79">
        <v>1E-4</v>
      </c>
      <c r="O179" s="79">
        <v>0</v>
      </c>
    </row>
    <row r="180" spans="2:15">
      <c r="B180" t="s">
        <v>2233</v>
      </c>
      <c r="C180" t="s">
        <v>2234</v>
      </c>
      <c r="D180" t="s">
        <v>103</v>
      </c>
      <c r="E180" t="s">
        <v>126</v>
      </c>
      <c r="F180" t="s">
        <v>2235</v>
      </c>
      <c r="G180" t="s">
        <v>467</v>
      </c>
      <c r="H180" t="s">
        <v>105</v>
      </c>
      <c r="I180" s="78">
        <v>20000</v>
      </c>
      <c r="J180" s="78">
        <v>511.6</v>
      </c>
      <c r="K180" s="78">
        <v>0</v>
      </c>
      <c r="L180" s="78">
        <v>102.32</v>
      </c>
      <c r="M180" s="79">
        <v>4.0000000000000002E-4</v>
      </c>
      <c r="N180" s="79">
        <v>0</v>
      </c>
      <c r="O180" s="79">
        <v>0</v>
      </c>
    </row>
    <row r="181" spans="2:15">
      <c r="B181" t="s">
        <v>2236</v>
      </c>
      <c r="C181" t="s">
        <v>2237</v>
      </c>
      <c r="D181" t="s">
        <v>103</v>
      </c>
      <c r="E181" t="s">
        <v>126</v>
      </c>
      <c r="F181" t="s">
        <v>918</v>
      </c>
      <c r="G181" t="s">
        <v>467</v>
      </c>
      <c r="H181" t="s">
        <v>105</v>
      </c>
      <c r="I181" s="78">
        <v>20251733</v>
      </c>
      <c r="J181" s="78">
        <v>76.599999999999994</v>
      </c>
      <c r="K181" s="78">
        <v>0</v>
      </c>
      <c r="L181" s="78">
        <v>15512.827477999999</v>
      </c>
      <c r="M181" s="79">
        <v>2.1399999999999999E-2</v>
      </c>
      <c r="N181" s="79">
        <v>5.1000000000000004E-3</v>
      </c>
      <c r="O181" s="79">
        <v>1E-3</v>
      </c>
    </row>
    <row r="182" spans="2:15">
      <c r="B182" t="s">
        <v>2238</v>
      </c>
      <c r="C182" t="s">
        <v>2239</v>
      </c>
      <c r="D182" t="s">
        <v>103</v>
      </c>
      <c r="E182" t="s">
        <v>126</v>
      </c>
      <c r="F182" t="s">
        <v>2240</v>
      </c>
      <c r="G182" t="s">
        <v>467</v>
      </c>
      <c r="H182" t="s">
        <v>105</v>
      </c>
      <c r="I182" s="78">
        <v>133000</v>
      </c>
      <c r="J182" s="78">
        <v>660</v>
      </c>
      <c r="K182" s="78">
        <v>0</v>
      </c>
      <c r="L182" s="78">
        <v>877.8</v>
      </c>
      <c r="M182" s="79">
        <v>3.5000000000000001E-3</v>
      </c>
      <c r="N182" s="79">
        <v>2.9999999999999997E-4</v>
      </c>
      <c r="O182" s="79">
        <v>1E-4</v>
      </c>
    </row>
    <row r="183" spans="2:15">
      <c r="B183" t="s">
        <v>2241</v>
      </c>
      <c r="C183" t="s">
        <v>2242</v>
      </c>
      <c r="D183" t="s">
        <v>103</v>
      </c>
      <c r="E183" t="s">
        <v>126</v>
      </c>
      <c r="F183" t="s">
        <v>2243</v>
      </c>
      <c r="G183" t="s">
        <v>467</v>
      </c>
      <c r="H183" t="s">
        <v>105</v>
      </c>
      <c r="I183" s="78">
        <v>15305.27</v>
      </c>
      <c r="J183" s="78">
        <v>13790</v>
      </c>
      <c r="K183" s="78">
        <v>0</v>
      </c>
      <c r="L183" s="78">
        <v>2110.5967329999999</v>
      </c>
      <c r="M183" s="79">
        <v>4.5999999999999999E-3</v>
      </c>
      <c r="N183" s="79">
        <v>6.9999999999999999E-4</v>
      </c>
      <c r="O183" s="79">
        <v>1E-4</v>
      </c>
    </row>
    <row r="184" spans="2:15">
      <c r="B184" t="s">
        <v>2244</v>
      </c>
      <c r="C184" t="s">
        <v>2245</v>
      </c>
      <c r="D184" t="s">
        <v>103</v>
      </c>
      <c r="E184" t="s">
        <v>126</v>
      </c>
      <c r="F184" t="s">
        <v>827</v>
      </c>
      <c r="G184" t="s">
        <v>467</v>
      </c>
      <c r="H184" t="s">
        <v>105</v>
      </c>
      <c r="I184" s="78">
        <v>309</v>
      </c>
      <c r="J184" s="78">
        <v>53030</v>
      </c>
      <c r="K184" s="78">
        <v>0</v>
      </c>
      <c r="L184" s="78">
        <v>163.86269999999999</v>
      </c>
      <c r="M184" s="79">
        <v>2.9999999999999997E-4</v>
      </c>
      <c r="N184" s="79">
        <v>1E-4</v>
      </c>
      <c r="O184" s="79">
        <v>0</v>
      </c>
    </row>
    <row r="185" spans="2:15">
      <c r="B185" t="s">
        <v>2246</v>
      </c>
      <c r="C185" t="s">
        <v>2247</v>
      </c>
      <c r="D185" t="s">
        <v>103</v>
      </c>
      <c r="E185" t="s">
        <v>126</v>
      </c>
      <c r="F185" t="s">
        <v>2248</v>
      </c>
      <c r="G185" t="s">
        <v>467</v>
      </c>
      <c r="H185" t="s">
        <v>105</v>
      </c>
      <c r="I185" s="78">
        <v>1466701</v>
      </c>
      <c r="J185" s="78">
        <v>645.4</v>
      </c>
      <c r="K185" s="78">
        <v>0</v>
      </c>
      <c r="L185" s="78">
        <v>9466.0882540000002</v>
      </c>
      <c r="M185" s="79">
        <v>1.7299999999999999E-2</v>
      </c>
      <c r="N185" s="79">
        <v>3.0999999999999999E-3</v>
      </c>
      <c r="O185" s="79">
        <v>5.9999999999999995E-4</v>
      </c>
    </row>
    <row r="186" spans="2:15">
      <c r="B186" t="s">
        <v>2249</v>
      </c>
      <c r="C186" t="s">
        <v>2250</v>
      </c>
      <c r="D186" t="s">
        <v>103</v>
      </c>
      <c r="E186" t="s">
        <v>126</v>
      </c>
      <c r="F186" t="s">
        <v>2251</v>
      </c>
      <c r="G186" t="s">
        <v>467</v>
      </c>
      <c r="H186" t="s">
        <v>105</v>
      </c>
      <c r="I186" s="78">
        <v>35112</v>
      </c>
      <c r="J186" s="78">
        <v>671.3</v>
      </c>
      <c r="K186" s="78">
        <v>0</v>
      </c>
      <c r="L186" s="78">
        <v>235.70685599999999</v>
      </c>
      <c r="M186" s="79">
        <v>1.1999999999999999E-3</v>
      </c>
      <c r="N186" s="79">
        <v>1E-4</v>
      </c>
      <c r="O186" s="79">
        <v>0</v>
      </c>
    </row>
    <row r="187" spans="2:15">
      <c r="B187" t="s">
        <v>2252</v>
      </c>
      <c r="C187" t="s">
        <v>2253</v>
      </c>
      <c r="D187" t="s">
        <v>103</v>
      </c>
      <c r="E187" t="s">
        <v>126</v>
      </c>
      <c r="F187" t="s">
        <v>2254</v>
      </c>
      <c r="G187" t="s">
        <v>467</v>
      </c>
      <c r="H187" t="s">
        <v>105</v>
      </c>
      <c r="I187" s="78">
        <v>25159.439999999999</v>
      </c>
      <c r="J187" s="78">
        <v>9160</v>
      </c>
      <c r="K187" s="78">
        <v>136.20419000000001</v>
      </c>
      <c r="L187" s="78">
        <v>2440.8088939999998</v>
      </c>
      <c r="M187" s="79">
        <v>3.0999999999999999E-3</v>
      </c>
      <c r="N187" s="79">
        <v>8.0000000000000004E-4</v>
      </c>
      <c r="O187" s="79">
        <v>2.0000000000000001E-4</v>
      </c>
    </row>
    <row r="188" spans="2:15">
      <c r="B188" t="s">
        <v>2255</v>
      </c>
      <c r="C188" t="s">
        <v>2256</v>
      </c>
      <c r="D188" t="s">
        <v>103</v>
      </c>
      <c r="E188" t="s">
        <v>126</v>
      </c>
      <c r="F188" t="s">
        <v>2257</v>
      </c>
      <c r="G188" t="s">
        <v>467</v>
      </c>
      <c r="H188" t="s">
        <v>105</v>
      </c>
      <c r="I188" s="78">
        <v>61304</v>
      </c>
      <c r="J188" s="78">
        <v>2789</v>
      </c>
      <c r="K188" s="78">
        <v>0</v>
      </c>
      <c r="L188" s="78">
        <v>1709.76856</v>
      </c>
      <c r="M188" s="79">
        <v>1.1900000000000001E-2</v>
      </c>
      <c r="N188" s="79">
        <v>5.9999999999999995E-4</v>
      </c>
      <c r="O188" s="79">
        <v>1E-4</v>
      </c>
    </row>
    <row r="189" spans="2:15">
      <c r="B189" t="s">
        <v>2258</v>
      </c>
      <c r="C189" t="s">
        <v>2259</v>
      </c>
      <c r="D189" t="s">
        <v>103</v>
      </c>
      <c r="E189" t="s">
        <v>126</v>
      </c>
      <c r="F189" t="s">
        <v>1509</v>
      </c>
      <c r="G189" t="s">
        <v>467</v>
      </c>
      <c r="H189" t="s">
        <v>105</v>
      </c>
      <c r="I189" s="78">
        <v>196490</v>
      </c>
      <c r="J189" s="78">
        <v>1930</v>
      </c>
      <c r="K189" s="78">
        <v>0</v>
      </c>
      <c r="L189" s="78">
        <v>3792.2570000000001</v>
      </c>
      <c r="M189" s="79">
        <v>1.09E-2</v>
      </c>
      <c r="N189" s="79">
        <v>1.2999999999999999E-3</v>
      </c>
      <c r="O189" s="79">
        <v>2.0000000000000001E-4</v>
      </c>
    </row>
    <row r="190" spans="2:15">
      <c r="B190" t="s">
        <v>2260</v>
      </c>
      <c r="C190" t="s">
        <v>2261</v>
      </c>
      <c r="D190" t="s">
        <v>103</v>
      </c>
      <c r="E190" t="s">
        <v>126</v>
      </c>
      <c r="F190" t="s">
        <v>1515</v>
      </c>
      <c r="G190" t="s">
        <v>467</v>
      </c>
      <c r="H190" t="s">
        <v>105</v>
      </c>
      <c r="I190" s="78">
        <v>145500</v>
      </c>
      <c r="J190" s="78">
        <v>1584</v>
      </c>
      <c r="K190" s="78">
        <v>0</v>
      </c>
      <c r="L190" s="78">
        <v>2304.7199999999998</v>
      </c>
      <c r="M190" s="79">
        <v>7.6E-3</v>
      </c>
      <c r="N190" s="79">
        <v>8.0000000000000004E-4</v>
      </c>
      <c r="O190" s="79">
        <v>2.0000000000000001E-4</v>
      </c>
    </row>
    <row r="191" spans="2:15">
      <c r="B191" t="s">
        <v>2262</v>
      </c>
      <c r="C191" t="s">
        <v>2263</v>
      </c>
      <c r="D191" t="s">
        <v>103</v>
      </c>
      <c r="E191" t="s">
        <v>126</v>
      </c>
      <c r="F191" t="s">
        <v>2264</v>
      </c>
      <c r="G191" t="s">
        <v>1159</v>
      </c>
      <c r="H191" t="s">
        <v>105</v>
      </c>
      <c r="I191" s="78">
        <v>22860</v>
      </c>
      <c r="J191" s="78">
        <v>1347</v>
      </c>
      <c r="K191" s="78">
        <v>0</v>
      </c>
      <c r="L191" s="78">
        <v>307.92419999999998</v>
      </c>
      <c r="M191" s="79">
        <v>2.3999999999999998E-3</v>
      </c>
      <c r="N191" s="79">
        <v>1E-4</v>
      </c>
      <c r="O191" s="79">
        <v>0</v>
      </c>
    </row>
    <row r="192" spans="2:15">
      <c r="B192" t="s">
        <v>2265</v>
      </c>
      <c r="C192" t="s">
        <v>2266</v>
      </c>
      <c r="D192" t="s">
        <v>103</v>
      </c>
      <c r="E192" t="s">
        <v>126</v>
      </c>
      <c r="F192" t="s">
        <v>2267</v>
      </c>
      <c r="G192" t="s">
        <v>1159</v>
      </c>
      <c r="H192" t="s">
        <v>105</v>
      </c>
      <c r="I192" s="78">
        <v>362296</v>
      </c>
      <c r="J192" s="78">
        <v>525.29999999999995</v>
      </c>
      <c r="K192" s="78">
        <v>0</v>
      </c>
      <c r="L192" s="78">
        <v>1903.1408879999999</v>
      </c>
      <c r="M192" s="79">
        <v>5.4999999999999997E-3</v>
      </c>
      <c r="N192" s="79">
        <v>5.9999999999999995E-4</v>
      </c>
      <c r="O192" s="79">
        <v>1E-4</v>
      </c>
    </row>
    <row r="193" spans="2:15">
      <c r="B193" t="s">
        <v>2268</v>
      </c>
      <c r="C193" t="s">
        <v>2269</v>
      </c>
      <c r="D193" t="s">
        <v>103</v>
      </c>
      <c r="E193" t="s">
        <v>126</v>
      </c>
      <c r="F193" t="s">
        <v>2270</v>
      </c>
      <c r="G193" t="s">
        <v>1159</v>
      </c>
      <c r="H193" t="s">
        <v>105</v>
      </c>
      <c r="I193" s="78">
        <v>175830</v>
      </c>
      <c r="J193" s="78">
        <v>948.5</v>
      </c>
      <c r="K193" s="78">
        <v>0</v>
      </c>
      <c r="L193" s="78">
        <v>1667.74755</v>
      </c>
      <c r="M193" s="79">
        <v>4.7999999999999996E-3</v>
      </c>
      <c r="N193" s="79">
        <v>5.9999999999999995E-4</v>
      </c>
      <c r="O193" s="79">
        <v>1E-4</v>
      </c>
    </row>
    <row r="194" spans="2:15">
      <c r="B194" t="s">
        <v>2271</v>
      </c>
      <c r="C194" t="s">
        <v>2272</v>
      </c>
      <c r="D194" t="s">
        <v>103</v>
      </c>
      <c r="E194" t="s">
        <v>126</v>
      </c>
      <c r="F194" t="s">
        <v>2273</v>
      </c>
      <c r="G194" t="s">
        <v>2064</v>
      </c>
      <c r="H194" t="s">
        <v>105</v>
      </c>
      <c r="I194" s="78">
        <v>79464</v>
      </c>
      <c r="J194" s="78">
        <v>118</v>
      </c>
      <c r="K194" s="78">
        <v>0</v>
      </c>
      <c r="L194" s="78">
        <v>93.767520000000005</v>
      </c>
      <c r="M194" s="79">
        <v>1.5E-3</v>
      </c>
      <c r="N194" s="79">
        <v>0</v>
      </c>
      <c r="O194" s="79">
        <v>0</v>
      </c>
    </row>
    <row r="195" spans="2:15">
      <c r="B195" t="s">
        <v>2274</v>
      </c>
      <c r="C195" t="s">
        <v>2275</v>
      </c>
      <c r="D195" t="s">
        <v>103</v>
      </c>
      <c r="E195" t="s">
        <v>126</v>
      </c>
      <c r="F195" t="s">
        <v>2276</v>
      </c>
      <c r="G195" t="s">
        <v>2064</v>
      </c>
      <c r="H195" t="s">
        <v>105</v>
      </c>
      <c r="I195" s="78">
        <v>5601.89</v>
      </c>
      <c r="J195" s="78">
        <v>2187</v>
      </c>
      <c r="K195" s="78">
        <v>0</v>
      </c>
      <c r="L195" s="78">
        <v>122.5133343</v>
      </c>
      <c r="M195" s="79">
        <v>2.0000000000000001E-4</v>
      </c>
      <c r="N195" s="79">
        <v>0</v>
      </c>
      <c r="O195" s="79">
        <v>0</v>
      </c>
    </row>
    <row r="196" spans="2:15">
      <c r="B196" t="s">
        <v>2277</v>
      </c>
      <c r="C196" t="s">
        <v>2278</v>
      </c>
      <c r="D196" t="s">
        <v>103</v>
      </c>
      <c r="E196" t="s">
        <v>126</v>
      </c>
      <c r="F196" t="s">
        <v>1472</v>
      </c>
      <c r="G196" t="s">
        <v>128</v>
      </c>
      <c r="H196" t="s">
        <v>105</v>
      </c>
      <c r="I196" s="78">
        <v>441</v>
      </c>
      <c r="J196" s="78">
        <v>6364</v>
      </c>
      <c r="K196" s="78">
        <v>0</v>
      </c>
      <c r="L196" s="78">
        <v>28.065239999999999</v>
      </c>
      <c r="M196" s="79">
        <v>0</v>
      </c>
      <c r="N196" s="79">
        <v>0</v>
      </c>
      <c r="O196" s="79">
        <v>0</v>
      </c>
    </row>
    <row r="197" spans="2:15">
      <c r="B197" t="s">
        <v>2279</v>
      </c>
      <c r="C197" t="s">
        <v>2280</v>
      </c>
      <c r="D197" t="s">
        <v>103</v>
      </c>
      <c r="E197" t="s">
        <v>126</v>
      </c>
      <c r="F197" t="s">
        <v>2281</v>
      </c>
      <c r="G197" t="s">
        <v>1130</v>
      </c>
      <c r="H197" t="s">
        <v>105</v>
      </c>
      <c r="I197" s="78">
        <v>97460</v>
      </c>
      <c r="J197" s="78">
        <v>1370</v>
      </c>
      <c r="K197" s="78">
        <v>9.7460000000000004</v>
      </c>
      <c r="L197" s="78">
        <v>1344.9480000000001</v>
      </c>
      <c r="M197" s="79">
        <v>1.9E-3</v>
      </c>
      <c r="N197" s="79">
        <v>4.0000000000000002E-4</v>
      </c>
      <c r="O197" s="79">
        <v>1E-4</v>
      </c>
    </row>
    <row r="198" spans="2:15">
      <c r="B198" t="s">
        <v>2282</v>
      </c>
      <c r="C198" t="s">
        <v>2283</v>
      </c>
      <c r="D198" t="s">
        <v>103</v>
      </c>
      <c r="E198" t="s">
        <v>126</v>
      </c>
      <c r="F198" t="s">
        <v>2284</v>
      </c>
      <c r="G198" t="s">
        <v>1130</v>
      </c>
      <c r="H198" t="s">
        <v>105</v>
      </c>
      <c r="I198" s="78">
        <v>106100</v>
      </c>
      <c r="J198" s="78">
        <v>1736</v>
      </c>
      <c r="K198" s="78">
        <v>0</v>
      </c>
      <c r="L198" s="78">
        <v>1841.896</v>
      </c>
      <c r="M198" s="79">
        <v>9.4000000000000004E-3</v>
      </c>
      <c r="N198" s="79">
        <v>5.9999999999999995E-4</v>
      </c>
      <c r="O198" s="79">
        <v>1E-4</v>
      </c>
    </row>
    <row r="199" spans="2:15">
      <c r="B199" t="s">
        <v>2285</v>
      </c>
      <c r="C199" t="s">
        <v>2286</v>
      </c>
      <c r="D199" t="s">
        <v>103</v>
      </c>
      <c r="E199" t="s">
        <v>126</v>
      </c>
      <c r="F199" t="s">
        <v>2287</v>
      </c>
      <c r="G199" t="s">
        <v>130</v>
      </c>
      <c r="H199" t="s">
        <v>105</v>
      </c>
      <c r="I199" s="78">
        <v>702417</v>
      </c>
      <c r="J199" s="78">
        <v>333.5</v>
      </c>
      <c r="K199" s="78">
        <v>0</v>
      </c>
      <c r="L199" s="78">
        <v>2342.5606950000001</v>
      </c>
      <c r="M199" s="79">
        <v>1.2800000000000001E-2</v>
      </c>
      <c r="N199" s="79">
        <v>8.0000000000000004E-4</v>
      </c>
      <c r="O199" s="79">
        <v>2.0000000000000001E-4</v>
      </c>
    </row>
    <row r="200" spans="2:15">
      <c r="B200" t="s">
        <v>2288</v>
      </c>
      <c r="C200" t="s">
        <v>2289</v>
      </c>
      <c r="D200" t="s">
        <v>103</v>
      </c>
      <c r="E200" t="s">
        <v>126</v>
      </c>
      <c r="F200" t="s">
        <v>1400</v>
      </c>
      <c r="G200" t="s">
        <v>130</v>
      </c>
      <c r="H200" t="s">
        <v>105</v>
      </c>
      <c r="I200" s="78">
        <v>82870</v>
      </c>
      <c r="J200" s="78">
        <v>1838</v>
      </c>
      <c r="K200" s="78">
        <v>0</v>
      </c>
      <c r="L200" s="78">
        <v>1523.1505999999999</v>
      </c>
      <c r="M200" s="79">
        <v>6.1999999999999998E-3</v>
      </c>
      <c r="N200" s="79">
        <v>5.0000000000000001E-4</v>
      </c>
      <c r="O200" s="79">
        <v>1E-4</v>
      </c>
    </row>
    <row r="201" spans="2:15">
      <c r="B201" t="s">
        <v>2290</v>
      </c>
      <c r="C201" t="s">
        <v>2291</v>
      </c>
      <c r="D201" t="s">
        <v>103</v>
      </c>
      <c r="E201" t="s">
        <v>126</v>
      </c>
      <c r="F201" t="s">
        <v>1609</v>
      </c>
      <c r="G201" t="s">
        <v>130</v>
      </c>
      <c r="H201" t="s">
        <v>105</v>
      </c>
      <c r="I201" s="78">
        <v>775000</v>
      </c>
      <c r="J201" s="78">
        <v>149.4</v>
      </c>
      <c r="K201" s="78">
        <v>0</v>
      </c>
      <c r="L201" s="78">
        <v>1157.8499999999999</v>
      </c>
      <c r="M201" s="79">
        <v>6.4000000000000003E-3</v>
      </c>
      <c r="N201" s="79">
        <v>4.0000000000000002E-4</v>
      </c>
      <c r="O201" s="79">
        <v>1E-4</v>
      </c>
    </row>
    <row r="202" spans="2:15">
      <c r="B202" t="s">
        <v>2292</v>
      </c>
      <c r="C202" t="s">
        <v>2293</v>
      </c>
      <c r="D202" t="s">
        <v>103</v>
      </c>
      <c r="E202" t="s">
        <v>126</v>
      </c>
      <c r="F202" t="s">
        <v>2294</v>
      </c>
      <c r="G202" t="s">
        <v>130</v>
      </c>
      <c r="H202" t="s">
        <v>105</v>
      </c>
      <c r="I202" s="78">
        <v>463500</v>
      </c>
      <c r="J202" s="78">
        <v>458.7</v>
      </c>
      <c r="K202" s="78">
        <v>0</v>
      </c>
      <c r="L202" s="78">
        <v>2126.0745000000002</v>
      </c>
      <c r="M202" s="79">
        <v>6.1999999999999998E-3</v>
      </c>
      <c r="N202" s="79">
        <v>6.9999999999999999E-4</v>
      </c>
      <c r="O202" s="79">
        <v>1E-4</v>
      </c>
    </row>
    <row r="203" spans="2:15">
      <c r="B203" t="s">
        <v>2295</v>
      </c>
      <c r="C203" t="s">
        <v>2296</v>
      </c>
      <c r="D203" t="s">
        <v>103</v>
      </c>
      <c r="E203" t="s">
        <v>126</v>
      </c>
      <c r="F203" t="s">
        <v>2297</v>
      </c>
      <c r="G203" t="s">
        <v>130</v>
      </c>
      <c r="H203" t="s">
        <v>105</v>
      </c>
      <c r="I203" s="78">
        <v>3209714</v>
      </c>
      <c r="J203" s="78">
        <v>168.9</v>
      </c>
      <c r="K203" s="78">
        <v>0</v>
      </c>
      <c r="L203" s="78">
        <v>5421.2069460000002</v>
      </c>
      <c r="M203" s="79">
        <v>6.8999999999999999E-3</v>
      </c>
      <c r="N203" s="79">
        <v>1.8E-3</v>
      </c>
      <c r="O203" s="79">
        <v>4.0000000000000002E-4</v>
      </c>
    </row>
    <row r="204" spans="2:15">
      <c r="B204" t="s">
        <v>2298</v>
      </c>
      <c r="C204" t="s">
        <v>2299</v>
      </c>
      <c r="D204" t="s">
        <v>103</v>
      </c>
      <c r="E204" t="s">
        <v>126</v>
      </c>
      <c r="F204" t="s">
        <v>2300</v>
      </c>
      <c r="G204" t="s">
        <v>130</v>
      </c>
      <c r="H204" t="s">
        <v>105</v>
      </c>
      <c r="I204" s="78">
        <v>77806</v>
      </c>
      <c r="J204" s="78">
        <v>1617</v>
      </c>
      <c r="K204" s="78">
        <v>0</v>
      </c>
      <c r="L204" s="78">
        <v>1258.12302</v>
      </c>
      <c r="M204" s="79">
        <v>5.1000000000000004E-3</v>
      </c>
      <c r="N204" s="79">
        <v>4.0000000000000002E-4</v>
      </c>
      <c r="O204" s="79">
        <v>1E-4</v>
      </c>
    </row>
    <row r="205" spans="2:15">
      <c r="B205" t="s">
        <v>2301</v>
      </c>
      <c r="C205" t="s">
        <v>2302</v>
      </c>
      <c r="D205" t="s">
        <v>103</v>
      </c>
      <c r="E205" t="s">
        <v>126</v>
      </c>
      <c r="F205" t="s">
        <v>1597</v>
      </c>
      <c r="G205" t="s">
        <v>131</v>
      </c>
      <c r="H205" t="s">
        <v>105</v>
      </c>
      <c r="I205" s="78">
        <v>66525</v>
      </c>
      <c r="J205" s="78">
        <v>4277</v>
      </c>
      <c r="K205" s="78">
        <v>21.84150528</v>
      </c>
      <c r="L205" s="78">
        <v>2867.11575528</v>
      </c>
      <c r="M205" s="79">
        <v>1.6999999999999999E-3</v>
      </c>
      <c r="N205" s="79">
        <v>8.9999999999999998E-4</v>
      </c>
      <c r="O205" s="79">
        <v>2.0000000000000001E-4</v>
      </c>
    </row>
    <row r="206" spans="2:15">
      <c r="B206" t="s">
        <v>2303</v>
      </c>
      <c r="C206" t="s">
        <v>2304</v>
      </c>
      <c r="D206" t="s">
        <v>103</v>
      </c>
      <c r="E206" t="s">
        <v>126</v>
      </c>
      <c r="F206" t="s">
        <v>2305</v>
      </c>
      <c r="G206" t="s">
        <v>131</v>
      </c>
      <c r="H206" t="s">
        <v>105</v>
      </c>
      <c r="I206" s="78">
        <v>130583</v>
      </c>
      <c r="J206" s="78">
        <v>850.1</v>
      </c>
      <c r="K206" s="78">
        <v>0</v>
      </c>
      <c r="L206" s="78">
        <v>1110.0860829999999</v>
      </c>
      <c r="M206" s="79">
        <v>3.3E-3</v>
      </c>
      <c r="N206" s="79">
        <v>4.0000000000000002E-4</v>
      </c>
      <c r="O206" s="79">
        <v>1E-4</v>
      </c>
    </row>
    <row r="207" spans="2:15">
      <c r="B207" t="s">
        <v>2306</v>
      </c>
      <c r="C207" t="s">
        <v>2307</v>
      </c>
      <c r="D207" t="s">
        <v>103</v>
      </c>
      <c r="E207" t="s">
        <v>126</v>
      </c>
      <c r="F207" t="s">
        <v>2308</v>
      </c>
      <c r="G207" t="s">
        <v>132</v>
      </c>
      <c r="H207" t="s">
        <v>105</v>
      </c>
      <c r="I207" s="78">
        <v>223763</v>
      </c>
      <c r="J207" s="78">
        <v>71.099999999999994</v>
      </c>
      <c r="K207" s="78">
        <v>0</v>
      </c>
      <c r="L207" s="78">
        <v>159.095493</v>
      </c>
      <c r="M207" s="79">
        <v>1.4E-3</v>
      </c>
      <c r="N207" s="79">
        <v>1E-4</v>
      </c>
      <c r="O207" s="79">
        <v>0</v>
      </c>
    </row>
    <row r="208" spans="2:15">
      <c r="B208" t="s">
        <v>2309</v>
      </c>
      <c r="C208" t="s">
        <v>2310</v>
      </c>
      <c r="D208" t="s">
        <v>103</v>
      </c>
      <c r="E208" t="s">
        <v>126</v>
      </c>
      <c r="F208" t="s">
        <v>1551</v>
      </c>
      <c r="G208" t="s">
        <v>135</v>
      </c>
      <c r="H208" t="s">
        <v>105</v>
      </c>
      <c r="I208" s="78">
        <v>508860</v>
      </c>
      <c r="J208" s="78">
        <v>627</v>
      </c>
      <c r="K208" s="78">
        <v>0</v>
      </c>
      <c r="L208" s="78">
        <v>3190.5522000000001</v>
      </c>
      <c r="M208" s="79">
        <v>4.4000000000000003E-3</v>
      </c>
      <c r="N208" s="79">
        <v>1.1000000000000001E-3</v>
      </c>
      <c r="O208" s="79">
        <v>2.0000000000000001E-4</v>
      </c>
    </row>
    <row r="209" spans="2:15">
      <c r="B209" t="s">
        <v>2311</v>
      </c>
      <c r="C209" t="s">
        <v>2312</v>
      </c>
      <c r="D209" t="s">
        <v>103</v>
      </c>
      <c r="E209" t="s">
        <v>126</v>
      </c>
      <c r="F209" t="s">
        <v>914</v>
      </c>
      <c r="G209" t="s">
        <v>135</v>
      </c>
      <c r="H209" t="s">
        <v>105</v>
      </c>
      <c r="I209" s="78">
        <v>116217</v>
      </c>
      <c r="J209" s="78">
        <v>1049</v>
      </c>
      <c r="K209" s="78">
        <v>0</v>
      </c>
      <c r="L209" s="78">
        <v>1219.1163300000001</v>
      </c>
      <c r="M209" s="79">
        <v>4.7999999999999996E-3</v>
      </c>
      <c r="N209" s="79">
        <v>4.0000000000000002E-4</v>
      </c>
      <c r="O209" s="79">
        <v>1E-4</v>
      </c>
    </row>
    <row r="210" spans="2:15">
      <c r="B210" s="80" t="s">
        <v>2313</v>
      </c>
      <c r="E210" s="16"/>
      <c r="F210" s="16"/>
      <c r="G210" s="16"/>
      <c r="I210" s="82">
        <v>0</v>
      </c>
      <c r="K210" s="82">
        <v>0</v>
      </c>
      <c r="L210" s="82">
        <v>0</v>
      </c>
      <c r="N210" s="81">
        <v>0</v>
      </c>
      <c r="O210" s="81">
        <v>0</v>
      </c>
    </row>
    <row r="211" spans="2:15">
      <c r="B211" t="s">
        <v>257</v>
      </c>
      <c r="C211" t="s">
        <v>257</v>
      </c>
      <c r="E211" s="16"/>
      <c r="F211" s="16"/>
      <c r="G211" t="s">
        <v>257</v>
      </c>
      <c r="H211" t="s">
        <v>257</v>
      </c>
      <c r="I211" s="78">
        <v>0</v>
      </c>
      <c r="J211" s="78">
        <v>0</v>
      </c>
      <c r="L211" s="78">
        <v>0</v>
      </c>
      <c r="M211" s="79">
        <v>0</v>
      </c>
      <c r="N211" s="79">
        <v>0</v>
      </c>
      <c r="O211" s="79">
        <v>0</v>
      </c>
    </row>
    <row r="212" spans="2:15">
      <c r="B212" s="80" t="s">
        <v>261</v>
      </c>
      <c r="E212" s="16"/>
      <c r="F212" s="16"/>
      <c r="G212" s="16"/>
      <c r="I212" s="82">
        <v>5868238.8499999996</v>
      </c>
      <c r="K212" s="82">
        <v>168.447445206</v>
      </c>
      <c r="L212" s="82">
        <v>676493.84</v>
      </c>
      <c r="N212" s="81">
        <v>0.22389999999999999</v>
      </c>
      <c r="O212" s="81">
        <v>4.4200000000000003E-2</v>
      </c>
    </row>
    <row r="213" spans="2:15">
      <c r="B213" s="80" t="s">
        <v>390</v>
      </c>
      <c r="E213" s="16"/>
      <c r="F213" s="16"/>
      <c r="G213" s="16"/>
      <c r="I213" s="82">
        <v>127337</v>
      </c>
      <c r="K213" s="82">
        <v>6.3474839999999997</v>
      </c>
      <c r="L213" s="82">
        <v>25985.64683632</v>
      </c>
      <c r="M213" s="95"/>
      <c r="N213" s="81">
        <v>8.6E-3</v>
      </c>
      <c r="O213" s="81">
        <v>1.6999999999999999E-3</v>
      </c>
    </row>
    <row r="214" spans="2:15">
      <c r="B214" t="s">
        <v>2314</v>
      </c>
      <c r="C214" t="s">
        <v>2315</v>
      </c>
      <c r="D214" t="s">
        <v>374</v>
      </c>
      <c r="E214" t="s">
        <v>1630</v>
      </c>
      <c r="F214" t="s">
        <v>2316</v>
      </c>
      <c r="G214" t="s">
        <v>1731</v>
      </c>
      <c r="H214" t="s">
        <v>109</v>
      </c>
      <c r="I214" s="78">
        <v>8000</v>
      </c>
      <c r="J214" s="78">
        <v>2513</v>
      </c>
      <c r="K214" s="78">
        <v>6.3474839999999997</v>
      </c>
      <c r="L214" s="78">
        <v>701.14172399999995</v>
      </c>
      <c r="M214" s="79">
        <v>0</v>
      </c>
      <c r="N214" s="79">
        <v>2.0000000000000001E-4</v>
      </c>
      <c r="O214" s="79">
        <v>0</v>
      </c>
    </row>
    <row r="215" spans="2:15">
      <c r="B215" t="s">
        <v>2317</v>
      </c>
      <c r="C215" t="s">
        <v>2318</v>
      </c>
      <c r="D215" t="s">
        <v>374</v>
      </c>
      <c r="E215" t="s">
        <v>1630</v>
      </c>
      <c r="F215" t="s">
        <v>2319</v>
      </c>
      <c r="G215" t="s">
        <v>1731</v>
      </c>
      <c r="H215" t="s">
        <v>109</v>
      </c>
      <c r="I215" s="78">
        <v>4827</v>
      </c>
      <c r="J215" s="78">
        <v>3423</v>
      </c>
      <c r="K215" s="78">
        <v>0</v>
      </c>
      <c r="L215" s="78">
        <v>571.02869376000001</v>
      </c>
      <c r="M215" s="79">
        <v>0</v>
      </c>
      <c r="N215" s="79">
        <v>2.0000000000000001E-4</v>
      </c>
      <c r="O215" s="79">
        <v>0</v>
      </c>
    </row>
    <row r="216" spans="2:15">
      <c r="B216" t="s">
        <v>2320</v>
      </c>
      <c r="C216" t="s">
        <v>2321</v>
      </c>
      <c r="D216" t="s">
        <v>374</v>
      </c>
      <c r="E216" t="s">
        <v>1630</v>
      </c>
      <c r="F216" t="s">
        <v>2322</v>
      </c>
      <c r="G216" t="s">
        <v>1632</v>
      </c>
      <c r="H216" t="s">
        <v>109</v>
      </c>
      <c r="I216" s="78">
        <v>20279</v>
      </c>
      <c r="J216" s="78">
        <v>310</v>
      </c>
      <c r="K216" s="78">
        <v>0</v>
      </c>
      <c r="L216" s="78">
        <v>217.26109439999999</v>
      </c>
      <c r="M216" s="79">
        <v>0</v>
      </c>
      <c r="N216" s="79">
        <v>1E-4</v>
      </c>
      <c r="O216" s="79">
        <v>0</v>
      </c>
    </row>
    <row r="217" spans="2:15">
      <c r="B217" t="s">
        <v>2323</v>
      </c>
      <c r="C217" t="s">
        <v>2324</v>
      </c>
      <c r="D217" t="s">
        <v>2325</v>
      </c>
      <c r="E217" t="s">
        <v>1630</v>
      </c>
      <c r="F217" t="s">
        <v>2326</v>
      </c>
      <c r="G217" t="s">
        <v>2327</v>
      </c>
      <c r="H217" t="s">
        <v>109</v>
      </c>
      <c r="I217" s="78">
        <v>48200</v>
      </c>
      <c r="J217" s="78">
        <v>12238</v>
      </c>
      <c r="K217" s="78">
        <v>0</v>
      </c>
      <c r="L217" s="78">
        <v>20385.962496</v>
      </c>
      <c r="M217" s="79">
        <v>0</v>
      </c>
      <c r="N217" s="79">
        <v>6.7000000000000002E-3</v>
      </c>
      <c r="O217" s="79">
        <v>1.2999999999999999E-3</v>
      </c>
    </row>
    <row r="218" spans="2:15">
      <c r="B218" t="s">
        <v>2328</v>
      </c>
      <c r="C218" t="s">
        <v>2329</v>
      </c>
      <c r="D218" t="s">
        <v>2325</v>
      </c>
      <c r="E218" t="s">
        <v>1630</v>
      </c>
      <c r="F218" t="s">
        <v>2330</v>
      </c>
      <c r="G218" t="s">
        <v>1788</v>
      </c>
      <c r="H218" t="s">
        <v>109</v>
      </c>
      <c r="I218" s="78">
        <v>22450</v>
      </c>
      <c r="J218" s="78">
        <v>2578</v>
      </c>
      <c r="K218" s="78">
        <v>0</v>
      </c>
      <c r="L218" s="78">
        <v>2000.1980160000001</v>
      </c>
      <c r="M218" s="79">
        <v>0</v>
      </c>
      <c r="N218" s="79">
        <v>6.9999999999999999E-4</v>
      </c>
      <c r="O218" s="79">
        <v>1E-4</v>
      </c>
    </row>
    <row r="219" spans="2:15">
      <c r="B219" t="s">
        <v>2331</v>
      </c>
      <c r="C219" t="s">
        <v>2332</v>
      </c>
      <c r="D219" t="s">
        <v>374</v>
      </c>
      <c r="E219" t="s">
        <v>1630</v>
      </c>
      <c r="F219" t="s">
        <v>2333</v>
      </c>
      <c r="G219" t="s">
        <v>1788</v>
      </c>
      <c r="H219" t="s">
        <v>109</v>
      </c>
      <c r="I219" s="78">
        <v>14051</v>
      </c>
      <c r="J219" s="78">
        <v>3326</v>
      </c>
      <c r="K219" s="78">
        <v>0</v>
      </c>
      <c r="L219" s="78">
        <f>1615.11411456-1.4</f>
        <v>1613.7141145599999</v>
      </c>
      <c r="M219" s="79">
        <v>0</v>
      </c>
      <c r="N219" s="79">
        <v>5.0000000000000001E-4</v>
      </c>
      <c r="O219" s="79">
        <v>1E-4</v>
      </c>
    </row>
    <row r="220" spans="2:15">
      <c r="B220" t="s">
        <v>2334</v>
      </c>
      <c r="C220" t="s">
        <v>2335</v>
      </c>
      <c r="D220" t="s">
        <v>2325</v>
      </c>
      <c r="E220" t="s">
        <v>1630</v>
      </c>
      <c r="F220" t="s">
        <v>2336</v>
      </c>
      <c r="G220" t="s">
        <v>1698</v>
      </c>
      <c r="H220" t="s">
        <v>109</v>
      </c>
      <c r="I220" s="78">
        <v>9530</v>
      </c>
      <c r="J220" s="78">
        <v>1507</v>
      </c>
      <c r="K220" s="78">
        <v>0</v>
      </c>
      <c r="L220" s="78">
        <v>496.3406976</v>
      </c>
      <c r="M220" s="79">
        <v>0</v>
      </c>
      <c r="N220" s="79">
        <v>2.0000000000000001E-4</v>
      </c>
      <c r="O220" s="79">
        <v>0</v>
      </c>
    </row>
    <row r="221" spans="2:15">
      <c r="B221" s="80" t="s">
        <v>391</v>
      </c>
      <c r="E221" s="16"/>
      <c r="F221" s="16"/>
      <c r="G221" s="16"/>
      <c r="I221" s="82">
        <v>5740901.8499999996</v>
      </c>
      <c r="K221" s="82">
        <v>162.09996120599999</v>
      </c>
      <c r="L221" s="82">
        <v>650508.18966649997</v>
      </c>
      <c r="N221" s="81">
        <v>0.21529999999999999</v>
      </c>
      <c r="O221" s="81">
        <v>4.2500000000000003E-2</v>
      </c>
    </row>
    <row r="222" spans="2:15">
      <c r="B222" t="s">
        <v>2337</v>
      </c>
      <c r="C222" t="s">
        <v>2338</v>
      </c>
      <c r="D222" t="s">
        <v>374</v>
      </c>
      <c r="E222" t="s">
        <v>1630</v>
      </c>
      <c r="F222" t="s">
        <v>1654</v>
      </c>
      <c r="G222" t="s">
        <v>1642</v>
      </c>
      <c r="H222" t="s">
        <v>109</v>
      </c>
      <c r="I222" s="78">
        <v>13433</v>
      </c>
      <c r="J222" s="78">
        <v>3522</v>
      </c>
      <c r="K222" s="78">
        <v>0</v>
      </c>
      <c r="L222" s="78">
        <v>1635.06905856</v>
      </c>
      <c r="M222" s="79">
        <v>0</v>
      </c>
      <c r="N222" s="79">
        <v>5.0000000000000001E-4</v>
      </c>
      <c r="O222" s="79">
        <v>1E-4</v>
      </c>
    </row>
    <row r="223" spans="2:15">
      <c r="B223" t="s">
        <v>2339</v>
      </c>
      <c r="C223" t="s">
        <v>2340</v>
      </c>
      <c r="D223" t="s">
        <v>374</v>
      </c>
      <c r="E223" t="s">
        <v>1630</v>
      </c>
      <c r="F223" t="s">
        <v>1649</v>
      </c>
      <c r="G223" t="s">
        <v>1642</v>
      </c>
      <c r="H223" t="s">
        <v>109</v>
      </c>
      <c r="I223" s="78">
        <v>1510</v>
      </c>
      <c r="J223" s="78">
        <v>13940</v>
      </c>
      <c r="K223" s="78">
        <v>0</v>
      </c>
      <c r="L223" s="78">
        <v>727.467264</v>
      </c>
      <c r="M223" s="79">
        <v>0</v>
      </c>
      <c r="N223" s="79">
        <v>2.0000000000000001E-4</v>
      </c>
      <c r="O223" s="79">
        <v>0</v>
      </c>
    </row>
    <row r="224" spans="2:15">
      <c r="B224" t="s">
        <v>2341</v>
      </c>
      <c r="C224" t="s">
        <v>2342</v>
      </c>
      <c r="D224" t="s">
        <v>1729</v>
      </c>
      <c r="E224" t="s">
        <v>1630</v>
      </c>
      <c r="F224" t="s">
        <v>2343</v>
      </c>
      <c r="G224" t="s">
        <v>1642</v>
      </c>
      <c r="H224" t="s">
        <v>116</v>
      </c>
      <c r="I224" s="78">
        <v>5878</v>
      </c>
      <c r="J224" s="78">
        <v>206.2</v>
      </c>
      <c r="K224" s="78">
        <v>0</v>
      </c>
      <c r="L224" s="78">
        <v>55.265552029200002</v>
      </c>
      <c r="M224" s="79">
        <v>0</v>
      </c>
      <c r="N224" s="79">
        <v>0</v>
      </c>
      <c r="O224" s="79">
        <v>0</v>
      </c>
    </row>
    <row r="225" spans="2:15">
      <c r="B225" t="s">
        <v>2344</v>
      </c>
      <c r="C225" t="s">
        <v>2345</v>
      </c>
      <c r="D225" t="s">
        <v>374</v>
      </c>
      <c r="E225" t="s">
        <v>1630</v>
      </c>
      <c r="F225" t="s">
        <v>2346</v>
      </c>
      <c r="G225" t="s">
        <v>1683</v>
      </c>
      <c r="H225" t="s">
        <v>109</v>
      </c>
      <c r="I225" s="78">
        <v>232</v>
      </c>
      <c r="J225" s="78">
        <v>32576</v>
      </c>
      <c r="K225" s="78">
        <v>0</v>
      </c>
      <c r="L225" s="78">
        <v>261.19176191999998</v>
      </c>
      <c r="M225" s="79">
        <v>0</v>
      </c>
      <c r="N225" s="79">
        <v>1E-4</v>
      </c>
      <c r="O225" s="79">
        <v>0</v>
      </c>
    </row>
    <row r="226" spans="2:15">
      <c r="B226" t="s">
        <v>2347</v>
      </c>
      <c r="C226" t="s">
        <v>2348</v>
      </c>
      <c r="D226" t="s">
        <v>374</v>
      </c>
      <c r="E226" t="s">
        <v>126</v>
      </c>
      <c r="F226" t="s">
        <v>2349</v>
      </c>
      <c r="G226" t="s">
        <v>1683</v>
      </c>
      <c r="H226" t="s">
        <v>109</v>
      </c>
      <c r="I226" s="78">
        <v>2013</v>
      </c>
      <c r="J226" s="78">
        <v>485</v>
      </c>
      <c r="K226" s="78">
        <v>0</v>
      </c>
      <c r="L226" s="78">
        <v>33.741100799999998</v>
      </c>
      <c r="M226" s="79">
        <v>0</v>
      </c>
      <c r="N226" s="79">
        <v>0</v>
      </c>
      <c r="O226" s="79">
        <v>0</v>
      </c>
    </row>
    <row r="227" spans="2:15">
      <c r="B227" t="s">
        <v>2350</v>
      </c>
      <c r="C227" t="s">
        <v>2351</v>
      </c>
      <c r="D227" t="s">
        <v>374</v>
      </c>
      <c r="E227" t="s">
        <v>1630</v>
      </c>
      <c r="F227" t="s">
        <v>2352</v>
      </c>
      <c r="G227" t="s">
        <v>2353</v>
      </c>
      <c r="H227" t="s">
        <v>109</v>
      </c>
      <c r="I227" s="78">
        <v>2755</v>
      </c>
      <c r="J227" s="78">
        <v>4497</v>
      </c>
      <c r="K227" s="78">
        <v>0</v>
      </c>
      <c r="L227" s="78">
        <v>428.17196159999997</v>
      </c>
      <c r="M227" s="79">
        <v>0</v>
      </c>
      <c r="N227" s="79">
        <v>1E-4</v>
      </c>
      <c r="O227" s="79">
        <v>0</v>
      </c>
    </row>
    <row r="228" spans="2:15">
      <c r="B228" t="s">
        <v>2354</v>
      </c>
      <c r="C228" t="s">
        <v>2355</v>
      </c>
      <c r="D228" t="s">
        <v>374</v>
      </c>
      <c r="E228" t="s">
        <v>1630</v>
      </c>
      <c r="F228" t="s">
        <v>2356</v>
      </c>
      <c r="G228" t="s">
        <v>2353</v>
      </c>
      <c r="H228" t="s">
        <v>109</v>
      </c>
      <c r="I228" s="78">
        <v>2380</v>
      </c>
      <c r="J228" s="78">
        <v>7429</v>
      </c>
      <c r="K228" s="78">
        <v>0</v>
      </c>
      <c r="L228" s="78">
        <v>611.05605119999996</v>
      </c>
      <c r="M228" s="79">
        <v>0</v>
      </c>
      <c r="N228" s="79">
        <v>2.0000000000000001E-4</v>
      </c>
      <c r="O228" s="79">
        <v>0</v>
      </c>
    </row>
    <row r="229" spans="2:15">
      <c r="B229" t="s">
        <v>2357</v>
      </c>
      <c r="C229" t="s">
        <v>2358</v>
      </c>
      <c r="D229" t="s">
        <v>374</v>
      </c>
      <c r="E229" t="s">
        <v>1630</v>
      </c>
      <c r="F229" t="s">
        <v>2359</v>
      </c>
      <c r="G229" t="s">
        <v>2353</v>
      </c>
      <c r="H229" t="s">
        <v>109</v>
      </c>
      <c r="I229" s="78">
        <v>1550</v>
      </c>
      <c r="J229" s="78">
        <v>12821</v>
      </c>
      <c r="K229" s="78">
        <v>0</v>
      </c>
      <c r="L229" s="78">
        <v>686.79532800000004</v>
      </c>
      <c r="M229" s="79">
        <v>0</v>
      </c>
      <c r="N229" s="79">
        <v>2.0000000000000001E-4</v>
      </c>
      <c r="O229" s="79">
        <v>0</v>
      </c>
    </row>
    <row r="230" spans="2:15">
      <c r="B230" t="s">
        <v>2360</v>
      </c>
      <c r="C230" t="s">
        <v>2361</v>
      </c>
      <c r="D230" t="s">
        <v>374</v>
      </c>
      <c r="E230" t="s">
        <v>1630</v>
      </c>
      <c r="F230" t="s">
        <v>2362</v>
      </c>
      <c r="G230" t="s">
        <v>1774</v>
      </c>
      <c r="H230" t="s">
        <v>109</v>
      </c>
      <c r="I230" s="78">
        <v>3058</v>
      </c>
      <c r="J230" s="78">
        <v>1035</v>
      </c>
      <c r="K230" s="78">
        <v>0</v>
      </c>
      <c r="L230" s="78">
        <v>109.3834368</v>
      </c>
      <c r="M230" s="79">
        <v>0</v>
      </c>
      <c r="N230" s="79">
        <v>0</v>
      </c>
      <c r="O230" s="79">
        <v>0</v>
      </c>
    </row>
    <row r="231" spans="2:15">
      <c r="B231" t="s">
        <v>2363</v>
      </c>
      <c r="C231" t="s">
        <v>2364</v>
      </c>
      <c r="D231" t="s">
        <v>374</v>
      </c>
      <c r="E231" t="s">
        <v>1630</v>
      </c>
      <c r="F231" t="s">
        <v>2365</v>
      </c>
      <c r="G231" t="s">
        <v>1722</v>
      </c>
      <c r="H231" t="s">
        <v>109</v>
      </c>
      <c r="I231" s="78">
        <v>1505</v>
      </c>
      <c r="J231" s="78">
        <v>29859</v>
      </c>
      <c r="K231" s="78">
        <v>0</v>
      </c>
      <c r="L231" s="78">
        <v>1553.0501952</v>
      </c>
      <c r="M231" s="79">
        <v>0</v>
      </c>
      <c r="N231" s="79">
        <v>5.0000000000000001E-4</v>
      </c>
      <c r="O231" s="79">
        <v>1E-4</v>
      </c>
    </row>
    <row r="232" spans="2:15">
      <c r="B232" t="s">
        <v>2366</v>
      </c>
      <c r="C232" t="s">
        <v>2367</v>
      </c>
      <c r="D232" t="s">
        <v>374</v>
      </c>
      <c r="E232" t="s">
        <v>1630</v>
      </c>
      <c r="F232" t="s">
        <v>2368</v>
      </c>
      <c r="G232" t="s">
        <v>1722</v>
      </c>
      <c r="H232" t="s">
        <v>109</v>
      </c>
      <c r="I232" s="78">
        <v>10669</v>
      </c>
      <c r="J232" s="78">
        <v>471</v>
      </c>
      <c r="K232" s="78">
        <v>0</v>
      </c>
      <c r="L232" s="78">
        <v>173.66742144</v>
      </c>
      <c r="M232" s="79">
        <v>0</v>
      </c>
      <c r="N232" s="79">
        <v>1E-4</v>
      </c>
      <c r="O232" s="79">
        <v>0</v>
      </c>
    </row>
    <row r="233" spans="2:15">
      <c r="B233" t="s">
        <v>2369</v>
      </c>
      <c r="C233" t="s">
        <v>2370</v>
      </c>
      <c r="D233" t="s">
        <v>126</v>
      </c>
      <c r="E233" t="s">
        <v>1630</v>
      </c>
      <c r="F233" t="s">
        <v>2371</v>
      </c>
      <c r="G233" t="s">
        <v>1702</v>
      </c>
      <c r="H233" t="s">
        <v>113</v>
      </c>
      <c r="I233" s="78">
        <v>4388</v>
      </c>
      <c r="J233" s="78">
        <v>952.4</v>
      </c>
      <c r="K233" s="78">
        <v>0</v>
      </c>
      <c r="L233" s="78">
        <v>162.07506619840001</v>
      </c>
      <c r="M233" s="79">
        <v>0</v>
      </c>
      <c r="N233" s="79">
        <v>1E-4</v>
      </c>
      <c r="O233" s="79">
        <v>0</v>
      </c>
    </row>
    <row r="234" spans="2:15">
      <c r="B234" t="s">
        <v>2372</v>
      </c>
      <c r="C234" t="s">
        <v>2373</v>
      </c>
      <c r="D234" t="s">
        <v>1729</v>
      </c>
      <c r="E234" t="s">
        <v>1630</v>
      </c>
      <c r="F234" t="s">
        <v>2374</v>
      </c>
      <c r="G234" t="s">
        <v>1702</v>
      </c>
      <c r="H234" t="s">
        <v>116</v>
      </c>
      <c r="I234" s="78">
        <v>7290</v>
      </c>
      <c r="J234" s="78">
        <v>930</v>
      </c>
      <c r="K234" s="78">
        <v>0</v>
      </c>
      <c r="L234" s="78">
        <v>309.13398089999998</v>
      </c>
      <c r="M234" s="79">
        <v>0</v>
      </c>
      <c r="N234" s="79">
        <v>1E-4</v>
      </c>
      <c r="O234" s="79">
        <v>0</v>
      </c>
    </row>
    <row r="235" spans="2:15">
      <c r="B235" t="s">
        <v>2375</v>
      </c>
      <c r="C235" t="s">
        <v>2376</v>
      </c>
      <c r="D235" t="s">
        <v>126</v>
      </c>
      <c r="E235" t="s">
        <v>1630</v>
      </c>
      <c r="F235" t="s">
        <v>2377</v>
      </c>
      <c r="G235" t="s">
        <v>1702</v>
      </c>
      <c r="H235" t="s">
        <v>113</v>
      </c>
      <c r="I235" s="78">
        <v>223</v>
      </c>
      <c r="J235" s="78">
        <v>3090</v>
      </c>
      <c r="K235" s="78">
        <v>0</v>
      </c>
      <c r="L235" s="78">
        <v>26.72351274</v>
      </c>
      <c r="M235" s="79">
        <v>0</v>
      </c>
      <c r="N235" s="79">
        <v>0</v>
      </c>
      <c r="O235" s="79">
        <v>0</v>
      </c>
    </row>
    <row r="236" spans="2:15">
      <c r="B236" t="s">
        <v>2378</v>
      </c>
      <c r="C236" t="s">
        <v>2379</v>
      </c>
      <c r="D236" t="s">
        <v>2325</v>
      </c>
      <c r="E236" t="s">
        <v>1630</v>
      </c>
      <c r="F236" t="s">
        <v>2380</v>
      </c>
      <c r="G236" t="s">
        <v>2381</v>
      </c>
      <c r="H236" t="s">
        <v>109</v>
      </c>
      <c r="I236" s="78">
        <v>2200</v>
      </c>
      <c r="J236" s="78">
        <v>3213</v>
      </c>
      <c r="K236" s="78">
        <v>0</v>
      </c>
      <c r="L236" s="78">
        <v>244.29081600000001</v>
      </c>
      <c r="M236" s="79">
        <v>0</v>
      </c>
      <c r="N236" s="79">
        <v>1E-4</v>
      </c>
      <c r="O236" s="79">
        <v>0</v>
      </c>
    </row>
    <row r="237" spans="2:15">
      <c r="B237" t="s">
        <v>2382</v>
      </c>
      <c r="C237" t="s">
        <v>2383</v>
      </c>
      <c r="D237" t="s">
        <v>126</v>
      </c>
      <c r="E237" t="s">
        <v>1630</v>
      </c>
      <c r="F237" t="s">
        <v>2384</v>
      </c>
      <c r="G237" t="s">
        <v>2381</v>
      </c>
      <c r="H237" t="s">
        <v>126</v>
      </c>
      <c r="I237" s="78">
        <v>205500</v>
      </c>
      <c r="J237" s="78">
        <v>22820</v>
      </c>
      <c r="K237" s="78">
        <v>0</v>
      </c>
      <c r="L237" s="78">
        <v>18439.153320000001</v>
      </c>
      <c r="M237" s="79">
        <v>0</v>
      </c>
      <c r="N237" s="79">
        <v>6.1000000000000004E-3</v>
      </c>
      <c r="O237" s="79">
        <v>1.1999999999999999E-3</v>
      </c>
    </row>
    <row r="238" spans="2:15">
      <c r="B238" t="s">
        <v>2385</v>
      </c>
      <c r="C238" t="s">
        <v>2386</v>
      </c>
      <c r="D238" t="s">
        <v>374</v>
      </c>
      <c r="E238" t="s">
        <v>1630</v>
      </c>
      <c r="F238" t="s">
        <v>1665</v>
      </c>
      <c r="G238" t="s">
        <v>1666</v>
      </c>
      <c r="H238" t="s">
        <v>109</v>
      </c>
      <c r="I238" s="78">
        <v>1430</v>
      </c>
      <c r="J238" s="78">
        <v>8204</v>
      </c>
      <c r="K238" s="78">
        <v>0</v>
      </c>
      <c r="L238" s="78">
        <v>405.44824319999998</v>
      </c>
      <c r="M238" s="79">
        <v>0</v>
      </c>
      <c r="N238" s="79">
        <v>1E-4</v>
      </c>
      <c r="O238" s="79">
        <v>0</v>
      </c>
    </row>
    <row r="239" spans="2:15">
      <c r="B239" t="s">
        <v>2387</v>
      </c>
      <c r="C239" t="s">
        <v>2388</v>
      </c>
      <c r="D239" t="s">
        <v>2325</v>
      </c>
      <c r="E239" t="s">
        <v>1630</v>
      </c>
      <c r="F239" t="s">
        <v>2389</v>
      </c>
      <c r="G239" t="s">
        <v>1666</v>
      </c>
      <c r="H239" t="s">
        <v>109</v>
      </c>
      <c r="I239" s="78">
        <v>890</v>
      </c>
      <c r="J239" s="78">
        <v>13667</v>
      </c>
      <c r="K239" s="78">
        <v>2.9374272000000001</v>
      </c>
      <c r="L239" s="78">
        <v>423.31247999999999</v>
      </c>
      <c r="M239" s="79">
        <v>0</v>
      </c>
      <c r="N239" s="79">
        <v>1E-4</v>
      </c>
      <c r="O239" s="79">
        <v>0</v>
      </c>
    </row>
    <row r="240" spans="2:15">
      <c r="B240" t="s">
        <v>2390</v>
      </c>
      <c r="C240" t="s">
        <v>2391</v>
      </c>
      <c r="D240" t="s">
        <v>374</v>
      </c>
      <c r="E240" t="s">
        <v>1630</v>
      </c>
      <c r="F240" t="s">
        <v>2392</v>
      </c>
      <c r="G240" t="s">
        <v>1779</v>
      </c>
      <c r="H240" t="s">
        <v>109</v>
      </c>
      <c r="I240" s="78">
        <v>4845</v>
      </c>
      <c r="J240" s="78">
        <v>975</v>
      </c>
      <c r="K240" s="78">
        <v>0</v>
      </c>
      <c r="L240" s="78">
        <v>163.25711999999999</v>
      </c>
      <c r="M240" s="79">
        <v>0</v>
      </c>
      <c r="N240" s="79">
        <v>1E-4</v>
      </c>
      <c r="O240" s="79">
        <v>0</v>
      </c>
    </row>
    <row r="241" spans="2:15">
      <c r="B241" t="s">
        <v>2393</v>
      </c>
      <c r="C241" t="s">
        <v>2394</v>
      </c>
      <c r="D241" t="s">
        <v>374</v>
      </c>
      <c r="E241" t="s">
        <v>1630</v>
      </c>
      <c r="F241" t="s">
        <v>2395</v>
      </c>
      <c r="G241" t="s">
        <v>2396</v>
      </c>
      <c r="H241" t="s">
        <v>109</v>
      </c>
      <c r="I241" s="78">
        <v>112000</v>
      </c>
      <c r="J241" s="78">
        <v>5083</v>
      </c>
      <c r="K241" s="78">
        <v>0</v>
      </c>
      <c r="L241" s="78">
        <v>19674.869760000001</v>
      </c>
      <c r="M241" s="79">
        <v>0</v>
      </c>
      <c r="N241" s="79">
        <v>6.4999999999999997E-3</v>
      </c>
      <c r="O241" s="79">
        <v>1.2999999999999999E-3</v>
      </c>
    </row>
    <row r="242" spans="2:15">
      <c r="B242" t="s">
        <v>2397</v>
      </c>
      <c r="C242" t="s">
        <v>2398</v>
      </c>
      <c r="D242" t="s">
        <v>374</v>
      </c>
      <c r="E242" t="s">
        <v>1630</v>
      </c>
      <c r="F242" t="s">
        <v>2399</v>
      </c>
      <c r="G242" t="s">
        <v>2396</v>
      </c>
      <c r="H242" t="s">
        <v>109</v>
      </c>
      <c r="I242" s="78">
        <v>41750</v>
      </c>
      <c r="J242" s="78">
        <v>13351</v>
      </c>
      <c r="K242" s="78">
        <v>112.54464</v>
      </c>
      <c r="L242" s="78">
        <v>19376.435519999999</v>
      </c>
      <c r="M242" s="79">
        <v>0</v>
      </c>
      <c r="N242" s="79">
        <v>6.4000000000000003E-3</v>
      </c>
      <c r="O242" s="79">
        <v>1.2999999999999999E-3</v>
      </c>
    </row>
    <row r="243" spans="2:15">
      <c r="B243" t="s">
        <v>2400</v>
      </c>
      <c r="C243" t="s">
        <v>2401</v>
      </c>
      <c r="D243" t="s">
        <v>374</v>
      </c>
      <c r="E243" t="s">
        <v>1630</v>
      </c>
      <c r="F243" t="s">
        <v>2402</v>
      </c>
      <c r="G243" t="s">
        <v>1726</v>
      </c>
      <c r="H243" t="s">
        <v>109</v>
      </c>
      <c r="I243" s="78">
        <v>1340</v>
      </c>
      <c r="J243" s="78">
        <v>12490</v>
      </c>
      <c r="K243" s="78">
        <v>0</v>
      </c>
      <c r="L243" s="78">
        <v>578.41689599999995</v>
      </c>
      <c r="M243" s="79">
        <v>0</v>
      </c>
      <c r="N243" s="79">
        <v>2.0000000000000001E-4</v>
      </c>
      <c r="O243" s="79">
        <v>0</v>
      </c>
    </row>
    <row r="244" spans="2:15">
      <c r="B244" t="s">
        <v>2403</v>
      </c>
      <c r="C244" t="s">
        <v>2404</v>
      </c>
      <c r="D244" t="s">
        <v>2325</v>
      </c>
      <c r="E244" t="s">
        <v>1630</v>
      </c>
      <c r="F244" t="s">
        <v>2405</v>
      </c>
      <c r="G244" t="s">
        <v>2406</v>
      </c>
      <c r="H244" t="s">
        <v>109</v>
      </c>
      <c r="I244" s="78">
        <v>827</v>
      </c>
      <c r="J244" s="78">
        <v>3923</v>
      </c>
      <c r="K244" s="78">
        <v>0</v>
      </c>
      <c r="L244" s="78">
        <v>112.12373375999999</v>
      </c>
      <c r="M244" s="79">
        <v>0</v>
      </c>
      <c r="N244" s="79">
        <v>0</v>
      </c>
      <c r="O244" s="79">
        <v>0</v>
      </c>
    </row>
    <row r="245" spans="2:15">
      <c r="B245" t="s">
        <v>2407</v>
      </c>
      <c r="C245" t="s">
        <v>2408</v>
      </c>
      <c r="D245" t="s">
        <v>374</v>
      </c>
      <c r="E245" t="s">
        <v>1630</v>
      </c>
      <c r="F245" t="s">
        <v>2409</v>
      </c>
      <c r="G245" t="s">
        <v>2406</v>
      </c>
      <c r="H245" t="s">
        <v>109</v>
      </c>
      <c r="I245" s="78">
        <v>251.82</v>
      </c>
      <c r="J245" s="78">
        <v>20449</v>
      </c>
      <c r="K245" s="78">
        <v>0</v>
      </c>
      <c r="L245" s="78">
        <v>177.96558574080001</v>
      </c>
      <c r="M245" s="79">
        <v>0</v>
      </c>
      <c r="N245" s="79">
        <v>1E-4</v>
      </c>
      <c r="O245" s="79">
        <v>0</v>
      </c>
    </row>
    <row r="246" spans="2:15">
      <c r="B246" t="s">
        <v>2410</v>
      </c>
      <c r="C246" t="s">
        <v>2411</v>
      </c>
      <c r="D246" t="s">
        <v>374</v>
      </c>
      <c r="E246" t="s">
        <v>1630</v>
      </c>
      <c r="F246" t="s">
        <v>2412</v>
      </c>
      <c r="G246" t="s">
        <v>1759</v>
      </c>
      <c r="H246" t="s">
        <v>109</v>
      </c>
      <c r="I246" s="78">
        <v>26020</v>
      </c>
      <c r="J246" s="78">
        <v>2164</v>
      </c>
      <c r="K246" s="78">
        <v>0</v>
      </c>
      <c r="L246" s="78">
        <v>1945.9795968000001</v>
      </c>
      <c r="M246" s="79">
        <v>0</v>
      </c>
      <c r="N246" s="79">
        <v>5.9999999999999995E-4</v>
      </c>
      <c r="O246" s="79">
        <v>1E-4</v>
      </c>
    </row>
    <row r="247" spans="2:15">
      <c r="B247" t="s">
        <v>2413</v>
      </c>
      <c r="C247" t="s">
        <v>2414</v>
      </c>
      <c r="D247" t="s">
        <v>374</v>
      </c>
      <c r="E247" t="s">
        <v>1630</v>
      </c>
      <c r="F247" t="s">
        <v>2415</v>
      </c>
      <c r="G247" t="s">
        <v>1759</v>
      </c>
      <c r="H247" t="s">
        <v>109</v>
      </c>
      <c r="I247" s="78">
        <v>13898</v>
      </c>
      <c r="J247" s="78">
        <v>4791</v>
      </c>
      <c r="K247" s="78">
        <v>0</v>
      </c>
      <c r="L247" s="78">
        <v>2301.1885900799998</v>
      </c>
      <c r="M247" s="79">
        <v>0</v>
      </c>
      <c r="N247" s="79">
        <v>8.0000000000000004E-4</v>
      </c>
      <c r="O247" s="79">
        <v>2.0000000000000001E-4</v>
      </c>
    </row>
    <row r="248" spans="2:15">
      <c r="B248" t="s">
        <v>2416</v>
      </c>
      <c r="C248" t="s">
        <v>2417</v>
      </c>
      <c r="D248" t="s">
        <v>103</v>
      </c>
      <c r="E248" t="s">
        <v>1630</v>
      </c>
      <c r="F248" t="s">
        <v>2418</v>
      </c>
      <c r="G248" t="s">
        <v>2419</v>
      </c>
      <c r="H248" t="s">
        <v>109</v>
      </c>
      <c r="I248" s="78">
        <v>1422</v>
      </c>
      <c r="J248" s="78">
        <v>20525</v>
      </c>
      <c r="K248" s="78">
        <v>0</v>
      </c>
      <c r="L248" s="78">
        <v>1008.687168</v>
      </c>
      <c r="M248" s="79">
        <v>0</v>
      </c>
      <c r="N248" s="79">
        <v>2.9999999999999997E-4</v>
      </c>
      <c r="O248" s="79">
        <v>1E-4</v>
      </c>
    </row>
    <row r="249" spans="2:15">
      <c r="B249" t="s">
        <v>2420</v>
      </c>
      <c r="C249" t="s">
        <v>2421</v>
      </c>
      <c r="D249" t="s">
        <v>374</v>
      </c>
      <c r="E249" t="s">
        <v>1630</v>
      </c>
      <c r="F249" t="s">
        <v>2422</v>
      </c>
      <c r="G249" t="s">
        <v>2419</v>
      </c>
      <c r="H249" t="s">
        <v>109</v>
      </c>
      <c r="I249" s="78">
        <v>9280</v>
      </c>
      <c r="J249" s="78">
        <v>5985</v>
      </c>
      <c r="K249" s="78">
        <v>0</v>
      </c>
      <c r="L249" s="78">
        <v>1919.4900479999999</v>
      </c>
      <c r="M249" s="79">
        <v>0</v>
      </c>
      <c r="N249" s="79">
        <v>5.9999999999999995E-4</v>
      </c>
      <c r="O249" s="79">
        <v>1E-4</v>
      </c>
    </row>
    <row r="250" spans="2:15">
      <c r="B250" t="s">
        <v>2423</v>
      </c>
      <c r="C250" t="s">
        <v>2424</v>
      </c>
      <c r="D250" t="s">
        <v>374</v>
      </c>
      <c r="E250" t="s">
        <v>1630</v>
      </c>
      <c r="F250" t="s">
        <v>2425</v>
      </c>
      <c r="G250" t="s">
        <v>2419</v>
      </c>
      <c r="H250" t="s">
        <v>109</v>
      </c>
      <c r="I250" s="78">
        <v>7964</v>
      </c>
      <c r="J250" s="78">
        <v>119300</v>
      </c>
      <c r="K250" s="78">
        <v>0</v>
      </c>
      <c r="L250" s="78">
        <v>32835.635712000003</v>
      </c>
      <c r="M250" s="79">
        <v>0</v>
      </c>
      <c r="N250" s="79">
        <v>1.09E-2</v>
      </c>
      <c r="O250" s="79">
        <v>2.0999999999999999E-3</v>
      </c>
    </row>
    <row r="251" spans="2:15">
      <c r="B251" t="s">
        <v>2426</v>
      </c>
      <c r="C251" t="s">
        <v>2427</v>
      </c>
      <c r="D251" t="s">
        <v>2325</v>
      </c>
      <c r="E251" t="s">
        <v>1630</v>
      </c>
      <c r="F251" t="s">
        <v>2428</v>
      </c>
      <c r="G251" t="s">
        <v>2419</v>
      </c>
      <c r="H251" t="s">
        <v>109</v>
      </c>
      <c r="I251" s="78">
        <v>742</v>
      </c>
      <c r="J251" s="78">
        <v>5279</v>
      </c>
      <c r="K251" s="78">
        <v>0</v>
      </c>
      <c r="L251" s="78">
        <v>135.37214208</v>
      </c>
      <c r="M251" s="79">
        <v>0</v>
      </c>
      <c r="N251" s="79">
        <v>0</v>
      </c>
      <c r="O251" s="79">
        <v>0</v>
      </c>
    </row>
    <row r="252" spans="2:15">
      <c r="B252" t="s">
        <v>2429</v>
      </c>
      <c r="C252" t="s">
        <v>2430</v>
      </c>
      <c r="D252" t="s">
        <v>1671</v>
      </c>
      <c r="E252" t="s">
        <v>1630</v>
      </c>
      <c r="F252" t="s">
        <v>2431</v>
      </c>
      <c r="G252" t="s">
        <v>1731</v>
      </c>
      <c r="H252" t="s">
        <v>113</v>
      </c>
      <c r="I252" s="78">
        <v>24150</v>
      </c>
      <c r="J252" s="78">
        <v>13048</v>
      </c>
      <c r="K252" s="78">
        <v>0</v>
      </c>
      <c r="L252" s="78">
        <v>12220.5649944</v>
      </c>
      <c r="M252" s="79">
        <v>0</v>
      </c>
      <c r="N252" s="79">
        <v>4.0000000000000001E-3</v>
      </c>
      <c r="O252" s="79">
        <v>8.0000000000000004E-4</v>
      </c>
    </row>
    <row r="253" spans="2:15">
      <c r="B253" t="s">
        <v>2432</v>
      </c>
      <c r="C253" t="s">
        <v>2433</v>
      </c>
      <c r="D253" t="s">
        <v>374</v>
      </c>
      <c r="E253" t="s">
        <v>1630</v>
      </c>
      <c r="F253" t="s">
        <v>2434</v>
      </c>
      <c r="G253" t="s">
        <v>1731</v>
      </c>
      <c r="H253" t="s">
        <v>109</v>
      </c>
      <c r="I253" s="78">
        <v>2887</v>
      </c>
      <c r="J253" s="78">
        <v>184784</v>
      </c>
      <c r="K253" s="78">
        <v>0</v>
      </c>
      <c r="L253" s="78">
        <v>18436.771860479999</v>
      </c>
      <c r="M253" s="79">
        <v>0</v>
      </c>
      <c r="N253" s="79">
        <v>6.1000000000000004E-3</v>
      </c>
      <c r="O253" s="79">
        <v>1.1999999999999999E-3</v>
      </c>
    </row>
    <row r="254" spans="2:15">
      <c r="B254" t="s">
        <v>2435</v>
      </c>
      <c r="C254" t="s">
        <v>2436</v>
      </c>
      <c r="D254" t="s">
        <v>374</v>
      </c>
      <c r="E254" t="s">
        <v>1630</v>
      </c>
      <c r="F254" t="s">
        <v>2437</v>
      </c>
      <c r="G254" t="s">
        <v>1731</v>
      </c>
      <c r="H254" t="s">
        <v>109</v>
      </c>
      <c r="I254" s="78">
        <v>600</v>
      </c>
      <c r="J254" s="78">
        <v>15121</v>
      </c>
      <c r="K254" s="78">
        <v>1.3478399999999999</v>
      </c>
      <c r="L254" s="78">
        <v>314.89689600000003</v>
      </c>
      <c r="M254" s="79">
        <v>0</v>
      </c>
      <c r="N254" s="79">
        <v>1E-4</v>
      </c>
      <c r="O254" s="79">
        <v>0</v>
      </c>
    </row>
    <row r="255" spans="2:15">
      <c r="B255" t="s">
        <v>2438</v>
      </c>
      <c r="C255" t="s">
        <v>2439</v>
      </c>
      <c r="D255" t="s">
        <v>2325</v>
      </c>
      <c r="E255" t="s">
        <v>1630</v>
      </c>
      <c r="F255" t="s">
        <v>2440</v>
      </c>
      <c r="G255" t="s">
        <v>1632</v>
      </c>
      <c r="H255" t="s">
        <v>109</v>
      </c>
      <c r="I255" s="78">
        <v>32476</v>
      </c>
      <c r="J255" s="78">
        <v>736</v>
      </c>
      <c r="K255" s="78">
        <v>0</v>
      </c>
      <c r="L255" s="78">
        <v>826.06473215999995</v>
      </c>
      <c r="M255" s="79">
        <v>0</v>
      </c>
      <c r="N255" s="79">
        <v>2.9999999999999997E-4</v>
      </c>
      <c r="O255" s="79">
        <v>1E-4</v>
      </c>
    </row>
    <row r="256" spans="2:15">
      <c r="B256" t="s">
        <v>2441</v>
      </c>
      <c r="C256" t="s">
        <v>2442</v>
      </c>
      <c r="D256" t="s">
        <v>2325</v>
      </c>
      <c r="E256" t="s">
        <v>1630</v>
      </c>
      <c r="F256" t="s">
        <v>2443</v>
      </c>
      <c r="G256" t="s">
        <v>1632</v>
      </c>
      <c r="H256" t="s">
        <v>109</v>
      </c>
      <c r="I256" s="78">
        <v>1140</v>
      </c>
      <c r="J256" s="78">
        <v>6498</v>
      </c>
      <c r="K256" s="78">
        <v>0</v>
      </c>
      <c r="L256" s="78">
        <v>256.0108032</v>
      </c>
      <c r="M256" s="79">
        <v>0</v>
      </c>
      <c r="N256" s="79">
        <v>1E-4</v>
      </c>
      <c r="O256" s="79">
        <v>0</v>
      </c>
    </row>
    <row r="257" spans="2:15">
      <c r="B257" t="s">
        <v>2444</v>
      </c>
      <c r="C257" t="s">
        <v>2445</v>
      </c>
      <c r="D257" t="s">
        <v>374</v>
      </c>
      <c r="E257" t="s">
        <v>1630</v>
      </c>
      <c r="F257" t="s">
        <v>2446</v>
      </c>
      <c r="G257" t="s">
        <v>1632</v>
      </c>
      <c r="H257" t="s">
        <v>109</v>
      </c>
      <c r="I257" s="78">
        <v>37500</v>
      </c>
      <c r="J257" s="78">
        <v>683</v>
      </c>
      <c r="K257" s="78">
        <v>0</v>
      </c>
      <c r="L257" s="78">
        <v>885.16800000000001</v>
      </c>
      <c r="M257" s="79">
        <v>0</v>
      </c>
      <c r="N257" s="79">
        <v>2.9999999999999997E-4</v>
      </c>
      <c r="O257" s="79">
        <v>1E-4</v>
      </c>
    </row>
    <row r="258" spans="2:15">
      <c r="B258" t="s">
        <v>2447</v>
      </c>
      <c r="C258" t="s">
        <v>2448</v>
      </c>
      <c r="D258" t="s">
        <v>2325</v>
      </c>
      <c r="E258" t="s">
        <v>1630</v>
      </c>
      <c r="F258" t="s">
        <v>2449</v>
      </c>
      <c r="G258" t="s">
        <v>1632</v>
      </c>
      <c r="H258" t="s">
        <v>109</v>
      </c>
      <c r="I258" s="78">
        <v>7822</v>
      </c>
      <c r="J258" s="78">
        <v>2010</v>
      </c>
      <c r="K258" s="78">
        <v>0</v>
      </c>
      <c r="L258" s="78">
        <v>543.35992320000003</v>
      </c>
      <c r="M258" s="79">
        <v>0</v>
      </c>
      <c r="N258" s="79">
        <v>2.0000000000000001E-4</v>
      </c>
      <c r="O258" s="79">
        <v>0</v>
      </c>
    </row>
    <row r="259" spans="2:15">
      <c r="B259" t="s">
        <v>2450</v>
      </c>
      <c r="C259" t="s">
        <v>2451</v>
      </c>
      <c r="D259" t="s">
        <v>126</v>
      </c>
      <c r="E259" t="s">
        <v>1630</v>
      </c>
      <c r="F259" t="s">
        <v>2452</v>
      </c>
      <c r="G259" t="s">
        <v>1632</v>
      </c>
      <c r="H259" t="s">
        <v>109</v>
      </c>
      <c r="I259" s="78">
        <v>870</v>
      </c>
      <c r="J259" s="78">
        <v>9469</v>
      </c>
      <c r="K259" s="78">
        <v>0</v>
      </c>
      <c r="L259" s="78">
        <v>284.70631680000002</v>
      </c>
      <c r="M259" s="79">
        <v>0</v>
      </c>
      <c r="N259" s="79">
        <v>1E-4</v>
      </c>
      <c r="O259" s="79">
        <v>0</v>
      </c>
    </row>
    <row r="260" spans="2:15">
      <c r="B260" t="s">
        <v>2453</v>
      </c>
      <c r="C260" t="s">
        <v>2454</v>
      </c>
      <c r="D260" t="s">
        <v>374</v>
      </c>
      <c r="E260" t="s">
        <v>1630</v>
      </c>
      <c r="F260" t="s">
        <v>2455</v>
      </c>
      <c r="G260" t="s">
        <v>1632</v>
      </c>
      <c r="H260" t="s">
        <v>109</v>
      </c>
      <c r="I260" s="78">
        <v>2920</v>
      </c>
      <c r="J260" s="78">
        <v>3918</v>
      </c>
      <c r="K260" s="78">
        <v>0</v>
      </c>
      <c r="L260" s="78">
        <v>395.38575359999999</v>
      </c>
      <c r="M260" s="79">
        <v>0</v>
      </c>
      <c r="N260" s="79">
        <v>1E-4</v>
      </c>
      <c r="O260" s="79">
        <v>0</v>
      </c>
    </row>
    <row r="261" spans="2:15">
      <c r="B261" t="s">
        <v>2456</v>
      </c>
      <c r="C261" t="s">
        <v>2457</v>
      </c>
      <c r="D261" t="s">
        <v>2325</v>
      </c>
      <c r="E261" t="s">
        <v>1630</v>
      </c>
      <c r="F261" t="s">
        <v>2458</v>
      </c>
      <c r="G261" t="s">
        <v>1632</v>
      </c>
      <c r="H261" t="s">
        <v>109</v>
      </c>
      <c r="I261" s="78">
        <v>22477</v>
      </c>
      <c r="J261" s="78">
        <v>3337</v>
      </c>
      <c r="K261" s="78">
        <v>0</v>
      </c>
      <c r="L261" s="78">
        <v>2592.1986854400002</v>
      </c>
      <c r="M261" s="79">
        <v>0</v>
      </c>
      <c r="N261" s="79">
        <v>8.9999999999999998E-4</v>
      </c>
      <c r="O261" s="79">
        <v>2.0000000000000001E-4</v>
      </c>
    </row>
    <row r="262" spans="2:15">
      <c r="B262" t="s">
        <v>2459</v>
      </c>
      <c r="C262" t="s">
        <v>2460</v>
      </c>
      <c r="D262" t="s">
        <v>374</v>
      </c>
      <c r="E262" t="s">
        <v>1630</v>
      </c>
      <c r="F262" t="s">
        <v>1883</v>
      </c>
      <c r="G262" t="s">
        <v>1632</v>
      </c>
      <c r="H262" t="s">
        <v>109</v>
      </c>
      <c r="I262" s="78">
        <v>528</v>
      </c>
      <c r="J262" s="78">
        <v>5166</v>
      </c>
      <c r="K262" s="78">
        <v>0</v>
      </c>
      <c r="L262" s="78">
        <v>94.267514879999993</v>
      </c>
      <c r="M262" s="79">
        <v>0</v>
      </c>
      <c r="N262" s="79">
        <v>0</v>
      </c>
      <c r="O262" s="79">
        <v>0</v>
      </c>
    </row>
    <row r="263" spans="2:15">
      <c r="B263" t="s">
        <v>2461</v>
      </c>
      <c r="C263" t="s">
        <v>2462</v>
      </c>
      <c r="D263" t="s">
        <v>374</v>
      </c>
      <c r="E263" t="s">
        <v>1630</v>
      </c>
      <c r="F263" s="16"/>
      <c r="G263" t="s">
        <v>1673</v>
      </c>
      <c r="H263" t="s">
        <v>109</v>
      </c>
      <c r="I263" s="78">
        <v>60950</v>
      </c>
      <c r="J263" s="78">
        <v>14896</v>
      </c>
      <c r="K263" s="78">
        <v>0</v>
      </c>
      <c r="L263" s="78">
        <v>31377.411071999999</v>
      </c>
      <c r="M263" s="79">
        <v>0</v>
      </c>
      <c r="N263" s="79">
        <v>1.04E-2</v>
      </c>
      <c r="O263" s="79">
        <v>2E-3</v>
      </c>
    </row>
    <row r="264" spans="2:15">
      <c r="B264" t="s">
        <v>2463</v>
      </c>
      <c r="C264" t="s">
        <v>2464</v>
      </c>
      <c r="D264" t="s">
        <v>1671</v>
      </c>
      <c r="E264" t="s">
        <v>1630</v>
      </c>
      <c r="F264" t="s">
        <v>2465</v>
      </c>
      <c r="G264" t="s">
        <v>1673</v>
      </c>
      <c r="H264" t="s">
        <v>113</v>
      </c>
      <c r="I264" s="78">
        <v>12278</v>
      </c>
      <c r="J264" s="78">
        <v>3210</v>
      </c>
      <c r="K264" s="78">
        <v>0</v>
      </c>
      <c r="L264" s="78">
        <v>1528.49092116</v>
      </c>
      <c r="M264" s="79">
        <v>0</v>
      </c>
      <c r="N264" s="79">
        <v>5.0000000000000001E-4</v>
      </c>
      <c r="O264" s="79">
        <v>1E-4</v>
      </c>
    </row>
    <row r="265" spans="2:15">
      <c r="B265" t="s">
        <v>2466</v>
      </c>
      <c r="C265" t="s">
        <v>2467</v>
      </c>
      <c r="D265" t="s">
        <v>1671</v>
      </c>
      <c r="E265" t="s">
        <v>1630</v>
      </c>
      <c r="F265" t="s">
        <v>1768</v>
      </c>
      <c r="G265" t="s">
        <v>1673</v>
      </c>
      <c r="H265" t="s">
        <v>113</v>
      </c>
      <c r="I265" s="78">
        <v>633682.72</v>
      </c>
      <c r="J265" s="78">
        <v>798.4</v>
      </c>
      <c r="K265" s="78">
        <v>0</v>
      </c>
      <c r="L265" s="78">
        <v>19621.065824436799</v>
      </c>
      <c r="M265" s="79">
        <v>0</v>
      </c>
      <c r="N265" s="79">
        <v>6.4999999999999997E-3</v>
      </c>
      <c r="O265" s="79">
        <v>1.2999999999999999E-3</v>
      </c>
    </row>
    <row r="266" spans="2:15">
      <c r="B266" t="s">
        <v>2468</v>
      </c>
      <c r="C266" t="s">
        <v>2469</v>
      </c>
      <c r="D266" t="s">
        <v>126</v>
      </c>
      <c r="E266" t="s">
        <v>1630</v>
      </c>
      <c r="F266" t="s">
        <v>2470</v>
      </c>
      <c r="G266" t="s">
        <v>1673</v>
      </c>
      <c r="H266" t="s">
        <v>113</v>
      </c>
      <c r="I266" s="78">
        <v>622480</v>
      </c>
      <c r="J266" s="78">
        <v>345</v>
      </c>
      <c r="K266" s="78">
        <v>0</v>
      </c>
      <c r="L266" s="78">
        <v>8328.6516792000002</v>
      </c>
      <c r="M266" s="79">
        <v>0</v>
      </c>
      <c r="N266" s="79">
        <v>2.8E-3</v>
      </c>
      <c r="O266" s="79">
        <v>5.0000000000000001E-4</v>
      </c>
    </row>
    <row r="267" spans="2:15">
      <c r="B267" t="s">
        <v>2471</v>
      </c>
      <c r="C267" t="s">
        <v>2472</v>
      </c>
      <c r="D267" t="s">
        <v>374</v>
      </c>
      <c r="E267" t="s">
        <v>1630</v>
      </c>
      <c r="F267" t="s">
        <v>2473</v>
      </c>
      <c r="G267" t="s">
        <v>1673</v>
      </c>
      <c r="H267" t="s">
        <v>109</v>
      </c>
      <c r="I267" s="78">
        <v>2290</v>
      </c>
      <c r="J267" s="78">
        <v>1323</v>
      </c>
      <c r="K267" s="78">
        <v>1.5094643999999999</v>
      </c>
      <c r="L267" s="78">
        <v>106.2148596</v>
      </c>
      <c r="M267" s="79">
        <v>0</v>
      </c>
      <c r="N267" s="79">
        <v>0</v>
      </c>
      <c r="O267" s="79">
        <v>0</v>
      </c>
    </row>
    <row r="268" spans="2:15">
      <c r="B268" t="s">
        <v>2474</v>
      </c>
      <c r="C268" t="s">
        <v>2475</v>
      </c>
      <c r="D268" t="s">
        <v>374</v>
      </c>
      <c r="E268" t="s">
        <v>1630</v>
      </c>
      <c r="F268" t="s">
        <v>2476</v>
      </c>
      <c r="G268" t="s">
        <v>1673</v>
      </c>
      <c r="H268" t="s">
        <v>113</v>
      </c>
      <c r="I268" s="78">
        <v>594396</v>
      </c>
      <c r="J268" s="78">
        <v>935</v>
      </c>
      <c r="K268" s="78">
        <v>0</v>
      </c>
      <c r="L268" s="78">
        <v>21553.494403320001</v>
      </c>
      <c r="M268" s="79">
        <v>0</v>
      </c>
      <c r="N268" s="79">
        <v>7.1000000000000004E-3</v>
      </c>
      <c r="O268" s="79">
        <v>1.4E-3</v>
      </c>
    </row>
    <row r="269" spans="2:15">
      <c r="B269" t="s">
        <v>2477</v>
      </c>
      <c r="C269" t="s">
        <v>2478</v>
      </c>
      <c r="D269" t="s">
        <v>126</v>
      </c>
      <c r="E269" t="s">
        <v>1630</v>
      </c>
      <c r="F269" t="s">
        <v>1746</v>
      </c>
      <c r="G269" t="s">
        <v>1673</v>
      </c>
      <c r="H269" t="s">
        <v>113</v>
      </c>
      <c r="I269" s="78">
        <v>4320</v>
      </c>
      <c r="J269" s="78">
        <v>2138</v>
      </c>
      <c r="K269" s="78">
        <v>0</v>
      </c>
      <c r="L269" s="78">
        <v>358.19675711999997</v>
      </c>
      <c r="M269" s="79">
        <v>0</v>
      </c>
      <c r="N269" s="79">
        <v>1E-4</v>
      </c>
      <c r="O269" s="79">
        <v>0</v>
      </c>
    </row>
    <row r="270" spans="2:15">
      <c r="B270" t="s">
        <v>2479</v>
      </c>
      <c r="C270" t="s">
        <v>2480</v>
      </c>
      <c r="D270" t="s">
        <v>374</v>
      </c>
      <c r="E270" t="s">
        <v>1630</v>
      </c>
      <c r="F270" t="s">
        <v>2481</v>
      </c>
      <c r="G270" t="s">
        <v>1673</v>
      </c>
      <c r="H270" t="s">
        <v>109</v>
      </c>
      <c r="I270" s="78">
        <v>50750</v>
      </c>
      <c r="J270" s="78">
        <v>7065</v>
      </c>
      <c r="K270" s="78">
        <v>0</v>
      </c>
      <c r="L270" s="78">
        <v>12391.444799999999</v>
      </c>
      <c r="M270" s="79">
        <v>0</v>
      </c>
      <c r="N270" s="79">
        <v>4.1000000000000003E-3</v>
      </c>
      <c r="O270" s="79">
        <v>8.0000000000000004E-4</v>
      </c>
    </row>
    <row r="271" spans="2:15">
      <c r="B271" t="s">
        <v>2482</v>
      </c>
      <c r="C271" t="s">
        <v>2483</v>
      </c>
      <c r="D271" t="s">
        <v>1729</v>
      </c>
      <c r="E271" t="s">
        <v>1630</v>
      </c>
      <c r="F271" t="s">
        <v>2484</v>
      </c>
      <c r="G271" t="s">
        <v>1673</v>
      </c>
      <c r="H271" t="s">
        <v>116</v>
      </c>
      <c r="I271" s="78">
        <v>131250</v>
      </c>
      <c r="J271" s="78">
        <v>1850</v>
      </c>
      <c r="K271" s="78">
        <v>0</v>
      </c>
      <c r="L271" s="78">
        <v>11071.5215625</v>
      </c>
      <c r="M271" s="79">
        <v>0</v>
      </c>
      <c r="N271" s="79">
        <v>3.7000000000000002E-3</v>
      </c>
      <c r="O271" s="79">
        <v>6.9999999999999999E-4</v>
      </c>
    </row>
    <row r="272" spans="2:15">
      <c r="B272" t="s">
        <v>2485</v>
      </c>
      <c r="C272" t="s">
        <v>2486</v>
      </c>
      <c r="D272" t="s">
        <v>1729</v>
      </c>
      <c r="E272" t="s">
        <v>1630</v>
      </c>
      <c r="F272" t="s">
        <v>2487</v>
      </c>
      <c r="G272" t="s">
        <v>1673</v>
      </c>
      <c r="H272" t="s">
        <v>116</v>
      </c>
      <c r="I272" s="78">
        <v>21066</v>
      </c>
      <c r="J272" s="78">
        <v>168</v>
      </c>
      <c r="K272" s="78">
        <v>2.881639206</v>
      </c>
      <c r="L272" s="78">
        <v>164.253434742</v>
      </c>
      <c r="M272" s="79">
        <v>0</v>
      </c>
      <c r="N272" s="79">
        <v>1E-4</v>
      </c>
      <c r="O272" s="79">
        <v>0</v>
      </c>
    </row>
    <row r="273" spans="2:15">
      <c r="B273" t="s">
        <v>2488</v>
      </c>
      <c r="C273" t="s">
        <v>2489</v>
      </c>
      <c r="D273" t="s">
        <v>126</v>
      </c>
      <c r="E273" t="s">
        <v>1630</v>
      </c>
      <c r="F273" t="s">
        <v>2490</v>
      </c>
      <c r="G273" t="s">
        <v>1673</v>
      </c>
      <c r="H273" t="s">
        <v>113</v>
      </c>
      <c r="I273" s="78">
        <v>29850</v>
      </c>
      <c r="J273" s="78">
        <v>14065</v>
      </c>
      <c r="K273" s="78">
        <v>0</v>
      </c>
      <c r="L273" s="78">
        <v>16282.244575500001</v>
      </c>
      <c r="M273" s="79">
        <v>0</v>
      </c>
      <c r="N273" s="79">
        <v>5.4000000000000003E-3</v>
      </c>
      <c r="O273" s="79">
        <v>1.1000000000000001E-3</v>
      </c>
    </row>
    <row r="274" spans="2:15">
      <c r="B274" t="s">
        <v>2491</v>
      </c>
      <c r="C274" t="s">
        <v>2492</v>
      </c>
      <c r="D274" t="s">
        <v>374</v>
      </c>
      <c r="E274" t="s">
        <v>1630</v>
      </c>
      <c r="F274" t="s">
        <v>2493</v>
      </c>
      <c r="G274" t="s">
        <v>2494</v>
      </c>
      <c r="H274" t="s">
        <v>109</v>
      </c>
      <c r="I274" s="78">
        <v>2076</v>
      </c>
      <c r="J274" s="78">
        <v>3523</v>
      </c>
      <c r="K274" s="78">
        <v>0</v>
      </c>
      <c r="L274" s="78">
        <v>252.76313088000001</v>
      </c>
      <c r="M274" s="79">
        <v>0</v>
      </c>
      <c r="N274" s="79">
        <v>1E-4</v>
      </c>
      <c r="O274" s="79">
        <v>0</v>
      </c>
    </row>
    <row r="275" spans="2:15">
      <c r="B275" t="s">
        <v>2495</v>
      </c>
      <c r="C275" t="s">
        <v>2496</v>
      </c>
      <c r="D275" t="s">
        <v>374</v>
      </c>
      <c r="E275" t="s">
        <v>1630</v>
      </c>
      <c r="F275" t="s">
        <v>2497</v>
      </c>
      <c r="G275" t="s">
        <v>2498</v>
      </c>
      <c r="H275" t="s">
        <v>109</v>
      </c>
      <c r="I275" s="78">
        <v>95089</v>
      </c>
      <c r="J275" s="78">
        <v>11718</v>
      </c>
      <c r="K275" s="78">
        <v>0</v>
      </c>
      <c r="L275" s="78">
        <v>38508.580293120001</v>
      </c>
      <c r="M275" s="79">
        <v>0</v>
      </c>
      <c r="N275" s="79">
        <v>1.2699999999999999E-2</v>
      </c>
      <c r="O275" s="79">
        <v>2.5000000000000001E-3</v>
      </c>
    </row>
    <row r="276" spans="2:15">
      <c r="B276" t="s">
        <v>2499</v>
      </c>
      <c r="C276" t="s">
        <v>2500</v>
      </c>
      <c r="D276" t="s">
        <v>374</v>
      </c>
      <c r="E276" t="s">
        <v>1630</v>
      </c>
      <c r="F276" t="s">
        <v>2501</v>
      </c>
      <c r="G276" t="s">
        <v>2498</v>
      </c>
      <c r="H276" t="s">
        <v>109</v>
      </c>
      <c r="I276" s="78">
        <v>2607</v>
      </c>
      <c r="J276" s="78">
        <v>23530</v>
      </c>
      <c r="K276" s="78">
        <v>0</v>
      </c>
      <c r="L276" s="78">
        <v>2120.0040576000001</v>
      </c>
      <c r="M276" s="79">
        <v>0</v>
      </c>
      <c r="N276" s="79">
        <v>6.9999999999999999E-4</v>
      </c>
      <c r="O276" s="79">
        <v>1E-4</v>
      </c>
    </row>
    <row r="277" spans="2:15">
      <c r="B277" t="s">
        <v>2502</v>
      </c>
      <c r="C277" t="s">
        <v>2503</v>
      </c>
      <c r="D277" t="s">
        <v>374</v>
      </c>
      <c r="E277" t="s">
        <v>1630</v>
      </c>
      <c r="F277" t="s">
        <v>2504</v>
      </c>
      <c r="G277" t="s">
        <v>2327</v>
      </c>
      <c r="H277" t="s">
        <v>109</v>
      </c>
      <c r="I277" s="78">
        <v>1600</v>
      </c>
      <c r="J277" s="78">
        <v>32981</v>
      </c>
      <c r="K277" s="78">
        <v>0</v>
      </c>
      <c r="L277" s="78">
        <v>1823.7173760000001</v>
      </c>
      <c r="M277" s="79">
        <v>0</v>
      </c>
      <c r="N277" s="79">
        <v>5.9999999999999995E-4</v>
      </c>
      <c r="O277" s="79">
        <v>1E-4</v>
      </c>
    </row>
    <row r="278" spans="2:15">
      <c r="B278" t="s">
        <v>2505</v>
      </c>
      <c r="C278" t="s">
        <v>2506</v>
      </c>
      <c r="D278" t="s">
        <v>374</v>
      </c>
      <c r="E278" t="s">
        <v>1630</v>
      </c>
      <c r="F278" t="s">
        <v>2507</v>
      </c>
      <c r="G278" t="s">
        <v>2327</v>
      </c>
      <c r="H278" t="s">
        <v>109</v>
      </c>
      <c r="I278" s="78">
        <v>38210</v>
      </c>
      <c r="J278" s="78">
        <v>21210</v>
      </c>
      <c r="K278" s="78">
        <v>0</v>
      </c>
      <c r="L278" s="78">
        <v>28008.602496</v>
      </c>
      <c r="M278" s="79">
        <v>0</v>
      </c>
      <c r="N278" s="79">
        <v>9.2999999999999992E-3</v>
      </c>
      <c r="O278" s="79">
        <v>1.8E-3</v>
      </c>
    </row>
    <row r="279" spans="2:15">
      <c r="B279" t="s">
        <v>2508</v>
      </c>
      <c r="C279" t="s">
        <v>2509</v>
      </c>
      <c r="D279" t="s">
        <v>2325</v>
      </c>
      <c r="E279" t="s">
        <v>1630</v>
      </c>
      <c r="F279" t="s">
        <v>2510</v>
      </c>
      <c r="G279" t="s">
        <v>2327</v>
      </c>
      <c r="H279" t="s">
        <v>109</v>
      </c>
      <c r="I279" s="78">
        <v>70</v>
      </c>
      <c r="J279" s="78">
        <v>205373</v>
      </c>
      <c r="K279" s="78">
        <v>0</v>
      </c>
      <c r="L279" s="78">
        <v>496.83836159999998</v>
      </c>
      <c r="M279" s="79">
        <v>0</v>
      </c>
      <c r="N279" s="79">
        <v>2.0000000000000001E-4</v>
      </c>
      <c r="O279" s="79">
        <v>0</v>
      </c>
    </row>
    <row r="280" spans="2:15">
      <c r="B280" t="s">
        <v>2511</v>
      </c>
      <c r="C280" t="s">
        <v>2512</v>
      </c>
      <c r="D280" t="s">
        <v>374</v>
      </c>
      <c r="E280" t="s">
        <v>1630</v>
      </c>
      <c r="F280" t="s">
        <v>2513</v>
      </c>
      <c r="G280" t="s">
        <v>2327</v>
      </c>
      <c r="H280" t="s">
        <v>109</v>
      </c>
      <c r="I280" s="78">
        <v>96479</v>
      </c>
      <c r="J280" s="78">
        <v>11096</v>
      </c>
      <c r="K280" s="78">
        <v>0</v>
      </c>
      <c r="L280" s="78">
        <v>36997.550807040003</v>
      </c>
      <c r="M280" s="79">
        <v>0</v>
      </c>
      <c r="N280" s="79">
        <v>1.2200000000000001E-2</v>
      </c>
      <c r="O280" s="79">
        <v>2.3999999999999998E-3</v>
      </c>
    </row>
    <row r="281" spans="2:15">
      <c r="B281" t="s">
        <v>2514</v>
      </c>
      <c r="C281" t="s">
        <v>2515</v>
      </c>
      <c r="D281" t="s">
        <v>1671</v>
      </c>
      <c r="E281" t="s">
        <v>1630</v>
      </c>
      <c r="F281" t="s">
        <v>2516</v>
      </c>
      <c r="G281" t="s">
        <v>2327</v>
      </c>
      <c r="H281" t="s">
        <v>113</v>
      </c>
      <c r="I281" s="78">
        <v>14400</v>
      </c>
      <c r="J281" s="78">
        <v>6375</v>
      </c>
      <c r="K281" s="78">
        <v>0</v>
      </c>
      <c r="L281" s="78">
        <v>3560.1876000000002</v>
      </c>
      <c r="M281" s="79">
        <v>0</v>
      </c>
      <c r="N281" s="79">
        <v>1.1999999999999999E-3</v>
      </c>
      <c r="O281" s="79">
        <v>2.0000000000000001E-4</v>
      </c>
    </row>
    <row r="282" spans="2:15">
      <c r="B282" t="s">
        <v>2517</v>
      </c>
      <c r="C282" t="s">
        <v>2518</v>
      </c>
      <c r="D282" t="s">
        <v>374</v>
      </c>
      <c r="E282" t="s">
        <v>1630</v>
      </c>
      <c r="F282" t="s">
        <v>2519</v>
      </c>
      <c r="G282" t="s">
        <v>2327</v>
      </c>
      <c r="H282" t="s">
        <v>109</v>
      </c>
      <c r="I282" s="78">
        <v>321</v>
      </c>
      <c r="J282" s="78">
        <v>10814</v>
      </c>
      <c r="K282" s="78">
        <v>0</v>
      </c>
      <c r="L282" s="78">
        <v>119.96792064</v>
      </c>
      <c r="M282" s="79">
        <v>0</v>
      </c>
      <c r="N282" s="79">
        <v>0</v>
      </c>
      <c r="O282" s="79">
        <v>0</v>
      </c>
    </row>
    <row r="283" spans="2:15">
      <c r="B283" t="s">
        <v>2520</v>
      </c>
      <c r="C283" t="s">
        <v>2521</v>
      </c>
      <c r="D283" t="s">
        <v>374</v>
      </c>
      <c r="E283" t="s">
        <v>1630</v>
      </c>
      <c r="F283" t="s">
        <v>2522</v>
      </c>
      <c r="G283" t="s">
        <v>2327</v>
      </c>
      <c r="H283" t="s">
        <v>109</v>
      </c>
      <c r="I283" s="78">
        <v>63053</v>
      </c>
      <c r="J283" s="78">
        <v>2350</v>
      </c>
      <c r="K283" s="78">
        <v>0</v>
      </c>
      <c r="L283" s="78">
        <v>5120.912448</v>
      </c>
      <c r="M283" s="79">
        <v>0</v>
      </c>
      <c r="N283" s="79">
        <v>1.6999999999999999E-3</v>
      </c>
      <c r="O283" s="79">
        <v>2.9999999999999997E-4</v>
      </c>
    </row>
    <row r="284" spans="2:15">
      <c r="B284" t="s">
        <v>2523</v>
      </c>
      <c r="C284" t="s">
        <v>2524</v>
      </c>
      <c r="D284" t="s">
        <v>374</v>
      </c>
      <c r="E284" t="s">
        <v>1630</v>
      </c>
      <c r="F284" t="s">
        <v>2525</v>
      </c>
      <c r="G284" t="s">
        <v>2327</v>
      </c>
      <c r="H284" t="s">
        <v>109</v>
      </c>
      <c r="I284" s="78">
        <v>3203</v>
      </c>
      <c r="J284" s="78">
        <v>15770</v>
      </c>
      <c r="K284" s="78">
        <v>0</v>
      </c>
      <c r="L284" s="78">
        <v>1745.6708736</v>
      </c>
      <c r="M284" s="79">
        <v>0</v>
      </c>
      <c r="N284" s="79">
        <v>5.9999999999999995E-4</v>
      </c>
      <c r="O284" s="79">
        <v>1E-4</v>
      </c>
    </row>
    <row r="285" spans="2:15">
      <c r="B285" t="s">
        <v>2526</v>
      </c>
      <c r="C285" t="s">
        <v>2527</v>
      </c>
      <c r="D285" t="s">
        <v>2325</v>
      </c>
      <c r="E285" t="s">
        <v>1630</v>
      </c>
      <c r="F285" t="s">
        <v>2528</v>
      </c>
      <c r="G285" t="s">
        <v>2327</v>
      </c>
      <c r="H285" t="s">
        <v>109</v>
      </c>
      <c r="I285" s="78">
        <v>871</v>
      </c>
      <c r="J285" s="78">
        <v>3350</v>
      </c>
      <c r="K285" s="78">
        <v>0</v>
      </c>
      <c r="L285" s="78">
        <v>100.840896</v>
      </c>
      <c r="M285" s="79">
        <v>0</v>
      </c>
      <c r="N285" s="79">
        <v>0</v>
      </c>
      <c r="O285" s="79">
        <v>0</v>
      </c>
    </row>
    <row r="286" spans="2:15">
      <c r="B286" t="s">
        <v>2529</v>
      </c>
      <c r="C286" t="s">
        <v>2530</v>
      </c>
      <c r="D286" t="s">
        <v>2325</v>
      </c>
      <c r="E286" t="s">
        <v>1630</v>
      </c>
      <c r="F286" s="16"/>
      <c r="G286" t="s">
        <v>2327</v>
      </c>
      <c r="H286" t="s">
        <v>109</v>
      </c>
      <c r="I286" s="78">
        <v>32375</v>
      </c>
      <c r="J286" s="78">
        <v>4407</v>
      </c>
      <c r="K286" s="78">
        <v>0</v>
      </c>
      <c r="L286" s="78">
        <v>4930.90416</v>
      </c>
      <c r="M286" s="79">
        <v>0</v>
      </c>
      <c r="N286" s="79">
        <v>1.6000000000000001E-3</v>
      </c>
      <c r="O286" s="79">
        <v>2.9999999999999997E-4</v>
      </c>
    </row>
    <row r="287" spans="2:15">
      <c r="B287" t="s">
        <v>2531</v>
      </c>
      <c r="C287" t="s">
        <v>2532</v>
      </c>
      <c r="D287" t="s">
        <v>374</v>
      </c>
      <c r="E287" t="s">
        <v>1630</v>
      </c>
      <c r="F287" t="s">
        <v>2533</v>
      </c>
      <c r="G287" t="s">
        <v>2327</v>
      </c>
      <c r="H287" t="s">
        <v>109</v>
      </c>
      <c r="I287" s="78">
        <v>2140</v>
      </c>
      <c r="J287" s="78">
        <v>5298</v>
      </c>
      <c r="K287" s="78">
        <v>0</v>
      </c>
      <c r="L287" s="78">
        <v>391.83160320000002</v>
      </c>
      <c r="M287" s="79">
        <v>0</v>
      </c>
      <c r="N287" s="79">
        <v>1E-4</v>
      </c>
      <c r="O287" s="79">
        <v>0</v>
      </c>
    </row>
    <row r="288" spans="2:15">
      <c r="B288" t="s">
        <v>2534</v>
      </c>
      <c r="C288" t="s">
        <v>2535</v>
      </c>
      <c r="D288" t="s">
        <v>374</v>
      </c>
      <c r="E288" t="s">
        <v>1630</v>
      </c>
      <c r="F288" t="s">
        <v>2536</v>
      </c>
      <c r="G288" t="s">
        <v>2327</v>
      </c>
      <c r="H288" t="s">
        <v>109</v>
      </c>
      <c r="I288" s="78">
        <v>46025</v>
      </c>
      <c r="J288" s="78">
        <v>23125</v>
      </c>
      <c r="K288" s="78">
        <v>0</v>
      </c>
      <c r="L288" s="78">
        <v>36783.18</v>
      </c>
      <c r="M288" s="79">
        <v>0</v>
      </c>
      <c r="N288" s="79">
        <v>1.2200000000000001E-2</v>
      </c>
      <c r="O288" s="79">
        <v>2.3999999999999998E-3</v>
      </c>
    </row>
    <row r="289" spans="2:15">
      <c r="B289" t="s">
        <v>2537</v>
      </c>
      <c r="C289" t="s">
        <v>2538</v>
      </c>
      <c r="D289" t="s">
        <v>2325</v>
      </c>
      <c r="E289" t="s">
        <v>1630</v>
      </c>
      <c r="F289" t="s">
        <v>2539</v>
      </c>
      <c r="G289" t="s">
        <v>2327</v>
      </c>
      <c r="H289" t="s">
        <v>109</v>
      </c>
      <c r="I289" s="78">
        <v>1155</v>
      </c>
      <c r="J289" s="78">
        <v>10817</v>
      </c>
      <c r="K289" s="78">
        <v>0</v>
      </c>
      <c r="L289" s="78">
        <v>431.78002559999999</v>
      </c>
      <c r="M289" s="79">
        <v>0</v>
      </c>
      <c r="N289" s="79">
        <v>1E-4</v>
      </c>
      <c r="O289" s="79">
        <v>0</v>
      </c>
    </row>
    <row r="290" spans="2:15">
      <c r="B290" t="s">
        <v>2540</v>
      </c>
      <c r="C290" t="s">
        <v>2541</v>
      </c>
      <c r="D290" t="s">
        <v>374</v>
      </c>
      <c r="E290" t="s">
        <v>1630</v>
      </c>
      <c r="F290" t="s">
        <v>2542</v>
      </c>
      <c r="G290" t="s">
        <v>2327</v>
      </c>
      <c r="H290" t="s">
        <v>204</v>
      </c>
      <c r="I290" s="78">
        <v>154000</v>
      </c>
      <c r="J290" s="78">
        <v>37560</v>
      </c>
      <c r="K290" s="78">
        <v>0</v>
      </c>
      <c r="L290" s="78">
        <v>25676.24136</v>
      </c>
      <c r="M290" s="79">
        <v>0</v>
      </c>
      <c r="N290" s="79">
        <v>8.5000000000000006E-3</v>
      </c>
      <c r="O290" s="79">
        <v>1.6999999999999999E-3</v>
      </c>
    </row>
    <row r="291" spans="2:15">
      <c r="B291" t="s">
        <v>2543</v>
      </c>
      <c r="C291" t="s">
        <v>2544</v>
      </c>
      <c r="D291" t="s">
        <v>2325</v>
      </c>
      <c r="E291" t="s">
        <v>1630</v>
      </c>
      <c r="F291" t="s">
        <v>2545</v>
      </c>
      <c r="G291" t="s">
        <v>2327</v>
      </c>
      <c r="H291" t="s">
        <v>109</v>
      </c>
      <c r="I291" s="78">
        <v>6218</v>
      </c>
      <c r="J291" s="78">
        <v>5536</v>
      </c>
      <c r="K291" s="78">
        <v>0</v>
      </c>
      <c r="L291" s="78">
        <v>1189.65362688</v>
      </c>
      <c r="M291" s="79">
        <v>0</v>
      </c>
      <c r="N291" s="79">
        <v>4.0000000000000002E-4</v>
      </c>
      <c r="O291" s="79">
        <v>1E-4</v>
      </c>
    </row>
    <row r="292" spans="2:15">
      <c r="B292" t="s">
        <v>2546</v>
      </c>
      <c r="C292" t="s">
        <v>2547</v>
      </c>
      <c r="D292" t="s">
        <v>374</v>
      </c>
      <c r="E292" t="s">
        <v>1630</v>
      </c>
      <c r="F292" t="s">
        <v>2548</v>
      </c>
      <c r="G292" t="s">
        <v>1788</v>
      </c>
      <c r="H292" t="s">
        <v>109</v>
      </c>
      <c r="I292" s="78">
        <v>1213</v>
      </c>
      <c r="J292" s="78">
        <v>29365</v>
      </c>
      <c r="K292" s="78">
        <v>0</v>
      </c>
      <c r="L292" s="78">
        <v>1231.0183872</v>
      </c>
      <c r="M292" s="79">
        <v>0</v>
      </c>
      <c r="N292" s="79">
        <v>4.0000000000000002E-4</v>
      </c>
      <c r="O292" s="79">
        <v>1E-4</v>
      </c>
    </row>
    <row r="293" spans="2:15">
      <c r="B293" t="s">
        <v>2549</v>
      </c>
      <c r="C293" t="s">
        <v>2550</v>
      </c>
      <c r="D293" t="s">
        <v>374</v>
      </c>
      <c r="E293" t="s">
        <v>1630</v>
      </c>
      <c r="F293" t="s">
        <v>2551</v>
      </c>
      <c r="G293" t="s">
        <v>1788</v>
      </c>
      <c r="H293" t="s">
        <v>109</v>
      </c>
      <c r="I293" s="78">
        <v>163</v>
      </c>
      <c r="J293" s="78">
        <v>12640</v>
      </c>
      <c r="K293" s="78">
        <v>0</v>
      </c>
      <c r="L293" s="78">
        <v>71.204659199999995</v>
      </c>
      <c r="M293" s="79">
        <v>0</v>
      </c>
      <c r="N293" s="79">
        <v>0</v>
      </c>
      <c r="O293" s="79">
        <v>0</v>
      </c>
    </row>
    <row r="294" spans="2:15">
      <c r="B294" t="s">
        <v>2552</v>
      </c>
      <c r="C294" t="s">
        <v>2553</v>
      </c>
      <c r="D294" t="s">
        <v>2325</v>
      </c>
      <c r="E294" t="s">
        <v>1630</v>
      </c>
      <c r="F294" t="s">
        <v>2554</v>
      </c>
      <c r="G294" t="s">
        <v>1788</v>
      </c>
      <c r="H294" t="s">
        <v>109</v>
      </c>
      <c r="I294" s="78">
        <v>302194</v>
      </c>
      <c r="J294" s="78">
        <v>4796</v>
      </c>
      <c r="K294" s="78">
        <v>0</v>
      </c>
      <c r="L294" s="78">
        <v>50088.582973440003</v>
      </c>
      <c r="M294" s="79">
        <v>0</v>
      </c>
      <c r="N294" s="79">
        <v>1.66E-2</v>
      </c>
      <c r="O294" s="79">
        <v>3.3E-3</v>
      </c>
    </row>
    <row r="295" spans="2:15">
      <c r="B295" t="s">
        <v>2555</v>
      </c>
      <c r="C295" t="s">
        <v>2556</v>
      </c>
      <c r="D295" t="s">
        <v>374</v>
      </c>
      <c r="E295" t="s">
        <v>1630</v>
      </c>
      <c r="F295" t="s">
        <v>2557</v>
      </c>
      <c r="G295" t="s">
        <v>1788</v>
      </c>
      <c r="H295" t="s">
        <v>109</v>
      </c>
      <c r="I295" s="78">
        <v>102400</v>
      </c>
      <c r="J295" s="78">
        <v>10676</v>
      </c>
      <c r="K295" s="78">
        <v>0</v>
      </c>
      <c r="L295" s="78">
        <v>37781.766144000001</v>
      </c>
      <c r="M295" s="79">
        <v>0</v>
      </c>
      <c r="N295" s="79">
        <v>1.2500000000000001E-2</v>
      </c>
      <c r="O295" s="79">
        <v>2.5000000000000001E-3</v>
      </c>
    </row>
    <row r="296" spans="2:15">
      <c r="B296" t="s">
        <v>2558</v>
      </c>
      <c r="C296" t="s">
        <v>2559</v>
      </c>
      <c r="D296" t="s">
        <v>2325</v>
      </c>
      <c r="E296" t="s">
        <v>1630</v>
      </c>
      <c r="F296" t="s">
        <v>2560</v>
      </c>
      <c r="G296" t="s">
        <v>1788</v>
      </c>
      <c r="H296" t="s">
        <v>109</v>
      </c>
      <c r="I296" s="78">
        <v>9147</v>
      </c>
      <c r="J296" s="78">
        <v>133939</v>
      </c>
      <c r="K296" s="78">
        <v>0</v>
      </c>
      <c r="L296" s="78">
        <v>42340.839540480003</v>
      </c>
      <c r="M296" s="79">
        <v>0</v>
      </c>
      <c r="N296" s="79">
        <v>1.4E-2</v>
      </c>
      <c r="O296" s="79">
        <v>2.8E-3</v>
      </c>
    </row>
    <row r="297" spans="2:15">
      <c r="B297" t="s">
        <v>2561</v>
      </c>
      <c r="C297" t="s">
        <v>2562</v>
      </c>
      <c r="D297" t="s">
        <v>374</v>
      </c>
      <c r="E297" t="s">
        <v>1630</v>
      </c>
      <c r="F297" t="s">
        <v>2560</v>
      </c>
      <c r="G297" t="s">
        <v>1788</v>
      </c>
      <c r="H297" t="s">
        <v>109</v>
      </c>
      <c r="I297" s="78">
        <v>266</v>
      </c>
      <c r="J297" s="78">
        <v>133702</v>
      </c>
      <c r="K297" s="78">
        <v>0</v>
      </c>
      <c r="L297" s="78">
        <v>1229.11713792</v>
      </c>
      <c r="M297" s="79">
        <v>0</v>
      </c>
      <c r="N297" s="79">
        <v>4.0000000000000002E-4</v>
      </c>
      <c r="O297" s="79">
        <v>1E-4</v>
      </c>
    </row>
    <row r="298" spans="2:15">
      <c r="B298" t="s">
        <v>2563</v>
      </c>
      <c r="C298" t="s">
        <v>2564</v>
      </c>
      <c r="D298" t="s">
        <v>374</v>
      </c>
      <c r="E298" t="s">
        <v>1630</v>
      </c>
      <c r="F298" t="s">
        <v>2565</v>
      </c>
      <c r="G298" t="s">
        <v>1788</v>
      </c>
      <c r="H298" t="s">
        <v>109</v>
      </c>
      <c r="I298" s="78">
        <v>17916</v>
      </c>
      <c r="J298" s="78">
        <v>9509</v>
      </c>
      <c r="K298" s="78">
        <v>0</v>
      </c>
      <c r="L298" s="78">
        <v>5887.7537126400002</v>
      </c>
      <c r="M298" s="79">
        <v>0</v>
      </c>
      <c r="N298" s="79">
        <v>1.9E-3</v>
      </c>
      <c r="O298" s="79">
        <v>4.0000000000000002E-4</v>
      </c>
    </row>
    <row r="299" spans="2:15">
      <c r="B299" t="s">
        <v>2566</v>
      </c>
      <c r="C299" t="s">
        <v>2567</v>
      </c>
      <c r="D299" t="s">
        <v>374</v>
      </c>
      <c r="E299" t="s">
        <v>1630</v>
      </c>
      <c r="F299" t="s">
        <v>2568</v>
      </c>
      <c r="G299" t="s">
        <v>1799</v>
      </c>
      <c r="H299" t="s">
        <v>109</v>
      </c>
      <c r="I299" s="78">
        <v>1135914</v>
      </c>
      <c r="J299" s="78">
        <v>371</v>
      </c>
      <c r="K299" s="78">
        <v>0</v>
      </c>
      <c r="L299" s="78">
        <v>14564.41668864</v>
      </c>
      <c r="M299" s="79">
        <v>0</v>
      </c>
      <c r="N299" s="79">
        <v>4.7999999999999996E-3</v>
      </c>
      <c r="O299" s="79">
        <v>1E-3</v>
      </c>
    </row>
    <row r="300" spans="2:15">
      <c r="B300" t="s">
        <v>2569</v>
      </c>
      <c r="C300" t="s">
        <v>2570</v>
      </c>
      <c r="D300" t="s">
        <v>374</v>
      </c>
      <c r="E300" t="s">
        <v>1630</v>
      </c>
      <c r="F300" t="s">
        <v>2571</v>
      </c>
      <c r="G300" t="s">
        <v>1799</v>
      </c>
      <c r="H300" t="s">
        <v>109</v>
      </c>
      <c r="I300" s="78">
        <v>17600</v>
      </c>
      <c r="J300" s="78">
        <v>852</v>
      </c>
      <c r="K300" s="78">
        <v>0</v>
      </c>
      <c r="L300" s="78">
        <v>518.23411199999998</v>
      </c>
      <c r="M300" s="79">
        <v>0</v>
      </c>
      <c r="N300" s="79">
        <v>2.0000000000000001E-4</v>
      </c>
      <c r="O300" s="79">
        <v>0</v>
      </c>
    </row>
    <row r="301" spans="2:15">
      <c r="B301" t="s">
        <v>2572</v>
      </c>
      <c r="C301" t="s">
        <v>2573</v>
      </c>
      <c r="D301" t="s">
        <v>374</v>
      </c>
      <c r="E301" t="s">
        <v>1630</v>
      </c>
      <c r="F301" t="s">
        <v>2574</v>
      </c>
      <c r="G301" t="s">
        <v>2575</v>
      </c>
      <c r="H301" t="s">
        <v>109</v>
      </c>
      <c r="I301" s="78">
        <v>14056</v>
      </c>
      <c r="J301" s="78">
        <v>4752</v>
      </c>
      <c r="K301" s="78">
        <v>7.2866304</v>
      </c>
      <c r="L301" s="78">
        <v>2315.6911411199999</v>
      </c>
      <c r="M301" s="79">
        <v>0</v>
      </c>
      <c r="N301" s="79">
        <v>8.0000000000000004E-4</v>
      </c>
      <c r="O301" s="79">
        <v>2.0000000000000001E-4</v>
      </c>
    </row>
    <row r="302" spans="2:15">
      <c r="B302" t="s">
        <v>2576</v>
      </c>
      <c r="C302" t="s">
        <v>2577</v>
      </c>
      <c r="D302" t="s">
        <v>374</v>
      </c>
      <c r="E302" t="s">
        <v>1630</v>
      </c>
      <c r="F302" t="s">
        <v>2578</v>
      </c>
      <c r="G302" t="s">
        <v>2575</v>
      </c>
      <c r="H302" t="s">
        <v>109</v>
      </c>
      <c r="I302" s="78">
        <v>61600</v>
      </c>
      <c r="J302" s="78">
        <v>5848</v>
      </c>
      <c r="K302" s="78">
        <v>0</v>
      </c>
      <c r="L302" s="78">
        <v>12449.783808</v>
      </c>
      <c r="M302" s="79">
        <v>0</v>
      </c>
      <c r="N302" s="79">
        <v>4.1000000000000003E-3</v>
      </c>
      <c r="O302" s="79">
        <v>8.0000000000000004E-4</v>
      </c>
    </row>
    <row r="303" spans="2:15">
      <c r="B303" t="s">
        <v>2579</v>
      </c>
      <c r="C303" t="s">
        <v>2580</v>
      </c>
      <c r="D303" t="s">
        <v>1671</v>
      </c>
      <c r="E303" t="s">
        <v>1630</v>
      </c>
      <c r="F303" t="s">
        <v>2581</v>
      </c>
      <c r="G303" t="s">
        <v>2575</v>
      </c>
      <c r="H303" t="s">
        <v>113</v>
      </c>
      <c r="I303" s="78">
        <v>182500</v>
      </c>
      <c r="J303" s="78">
        <v>1641</v>
      </c>
      <c r="K303" s="78">
        <v>0</v>
      </c>
      <c r="L303" s="78">
        <v>11614.530315</v>
      </c>
      <c r="M303" s="79">
        <v>0</v>
      </c>
      <c r="N303" s="79">
        <v>3.8E-3</v>
      </c>
      <c r="O303" s="79">
        <v>8.0000000000000004E-4</v>
      </c>
    </row>
    <row r="304" spans="2:15">
      <c r="B304" t="s">
        <v>2582</v>
      </c>
      <c r="C304" t="s">
        <v>2583</v>
      </c>
      <c r="D304" t="s">
        <v>374</v>
      </c>
      <c r="E304" t="s">
        <v>1630</v>
      </c>
      <c r="F304" t="s">
        <v>2584</v>
      </c>
      <c r="G304" t="s">
        <v>2575</v>
      </c>
      <c r="H304" t="s">
        <v>109</v>
      </c>
      <c r="I304" s="78">
        <v>64400</v>
      </c>
      <c r="J304" s="78">
        <v>5398</v>
      </c>
      <c r="K304" s="78">
        <v>33.592320000000001</v>
      </c>
      <c r="L304" s="78">
        <v>12047.726592000001</v>
      </c>
      <c r="M304" s="79">
        <v>0</v>
      </c>
      <c r="N304" s="79">
        <v>4.0000000000000001E-3</v>
      </c>
      <c r="O304" s="79">
        <v>8.0000000000000004E-4</v>
      </c>
    </row>
    <row r="305" spans="2:15">
      <c r="B305" t="s">
        <v>2585</v>
      </c>
      <c r="C305" t="s">
        <v>2586</v>
      </c>
      <c r="D305" t="s">
        <v>126</v>
      </c>
      <c r="E305" t="s">
        <v>1630</v>
      </c>
      <c r="F305" t="s">
        <v>2587</v>
      </c>
      <c r="G305" t="s">
        <v>1698</v>
      </c>
      <c r="H305" t="s">
        <v>116</v>
      </c>
      <c r="I305" s="78">
        <v>460911.31</v>
      </c>
      <c r="J305" s="78">
        <v>165</v>
      </c>
      <c r="K305" s="78">
        <v>0</v>
      </c>
      <c r="L305" s="78">
        <v>3467.6685453415498</v>
      </c>
      <c r="M305" s="79">
        <v>0</v>
      </c>
      <c r="N305" s="79">
        <v>1.1000000000000001E-3</v>
      </c>
      <c r="O305" s="79">
        <v>2.0000000000000001E-4</v>
      </c>
    </row>
    <row r="306" spans="2:15">
      <c r="B306" t="s">
        <v>2588</v>
      </c>
      <c r="C306" t="s">
        <v>2589</v>
      </c>
      <c r="D306" t="s">
        <v>374</v>
      </c>
      <c r="E306" t="s">
        <v>1630</v>
      </c>
      <c r="F306" t="s">
        <v>2590</v>
      </c>
      <c r="G306" t="s">
        <v>126</v>
      </c>
      <c r="H306" t="s">
        <v>109</v>
      </c>
      <c r="I306" s="78">
        <v>735</v>
      </c>
      <c r="J306" s="78">
        <v>17700</v>
      </c>
      <c r="K306" s="78">
        <v>0</v>
      </c>
      <c r="L306" s="78">
        <v>449.60831999999999</v>
      </c>
      <c r="M306" s="79">
        <v>0</v>
      </c>
      <c r="N306" s="79">
        <v>1E-4</v>
      </c>
      <c r="O306" s="79">
        <v>0</v>
      </c>
    </row>
    <row r="307" spans="2:15">
      <c r="B307" t="s">
        <v>2591</v>
      </c>
      <c r="C307" t="s">
        <v>2592</v>
      </c>
      <c r="D307" t="s">
        <v>103</v>
      </c>
      <c r="E307" t="s">
        <v>126</v>
      </c>
      <c r="F307" t="s">
        <v>1950</v>
      </c>
      <c r="G307" t="s">
        <v>2064</v>
      </c>
      <c r="H307" t="s">
        <v>116</v>
      </c>
      <c r="I307" s="78">
        <v>26068</v>
      </c>
      <c r="J307" s="78">
        <v>37.200000000000003</v>
      </c>
      <c r="K307" s="78">
        <v>0</v>
      </c>
      <c r="L307" s="78">
        <v>44.216760571199998</v>
      </c>
      <c r="M307" s="79">
        <v>0</v>
      </c>
      <c r="N307" s="79">
        <v>0</v>
      </c>
      <c r="O307" s="79">
        <v>0</v>
      </c>
    </row>
    <row r="308" spans="2:15">
      <c r="B308" t="s">
        <v>263</v>
      </c>
      <c r="E308" s="16"/>
      <c r="F308" s="16"/>
      <c r="G308" s="16"/>
    </row>
    <row r="309" spans="2:15">
      <c r="B309" t="s">
        <v>384</v>
      </c>
      <c r="E309" s="16"/>
      <c r="F309" s="16"/>
      <c r="G309" s="16"/>
    </row>
    <row r="310" spans="2:15">
      <c r="B310" t="s">
        <v>385</v>
      </c>
      <c r="E310" s="16"/>
      <c r="F310" s="16"/>
      <c r="G310" s="16"/>
    </row>
    <row r="311" spans="2:15">
      <c r="B311" t="s">
        <v>386</v>
      </c>
      <c r="E311" s="16"/>
      <c r="F311" s="16"/>
      <c r="G311" s="16"/>
    </row>
    <row r="312" spans="2:15">
      <c r="B312" t="s">
        <v>387</v>
      </c>
      <c r="E312" s="16"/>
      <c r="F312" s="16"/>
      <c r="G312" s="16"/>
    </row>
    <row r="313" spans="2:15">
      <c r="E313" s="16"/>
      <c r="F313" s="16"/>
      <c r="G313" s="16"/>
    </row>
    <row r="314" spans="2:15">
      <c r="E314" s="16"/>
      <c r="F314" s="16"/>
      <c r="G314" s="16"/>
    </row>
    <row r="315" spans="2:15">
      <c r="E315" s="16"/>
      <c r="F315" s="16"/>
      <c r="G315" s="16"/>
    </row>
    <row r="316" spans="2:15">
      <c r="E316" s="16"/>
      <c r="F316" s="16"/>
      <c r="G316" s="16"/>
    </row>
    <row r="317" spans="2:15">
      <c r="E317" s="16"/>
      <c r="F317" s="16"/>
      <c r="G317" s="16"/>
    </row>
    <row r="318" spans="2:15">
      <c r="E318" s="16"/>
      <c r="F318" s="16"/>
      <c r="G318" s="16"/>
    </row>
    <row r="319" spans="2:15">
      <c r="E319" s="16"/>
      <c r="F319" s="16"/>
      <c r="G319" s="16"/>
    </row>
    <row r="320" spans="2:15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E18" sqref="E1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t="s">
        <v>197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3"/>
      <c r="BK6" s="19"/>
    </row>
    <row r="7" spans="2:63" ht="26.25" customHeight="1">
      <c r="B7" s="111" t="s">
        <v>94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3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40628332.850000001</v>
      </c>
      <c r="I11" s="7"/>
      <c r="J11" s="76">
        <v>1426.7238698399999</v>
      </c>
      <c r="K11" s="76">
        <v>1554987.751664422</v>
      </c>
      <c r="L11" s="7"/>
      <c r="M11" s="77">
        <v>1</v>
      </c>
      <c r="N11" s="77">
        <v>0.10150000000000001</v>
      </c>
      <c r="O11" s="35"/>
      <c r="BH11" s="16"/>
      <c r="BI11" s="19"/>
      <c r="BK11" s="16"/>
    </row>
    <row r="12" spans="2:63">
      <c r="B12" s="80" t="s">
        <v>205</v>
      </c>
      <c r="D12" s="16"/>
      <c r="E12" s="16"/>
      <c r="F12" s="16"/>
      <c r="G12" s="16"/>
      <c r="H12" s="82">
        <v>30258508.850000001</v>
      </c>
      <c r="J12" s="82">
        <v>0</v>
      </c>
      <c r="K12" s="82">
        <v>636064.80523912003</v>
      </c>
      <c r="M12" s="81">
        <v>0.40899999999999997</v>
      </c>
      <c r="N12" s="81">
        <v>4.1500000000000002E-2</v>
      </c>
    </row>
    <row r="13" spans="2:63">
      <c r="B13" s="80" t="s">
        <v>2593</v>
      </c>
      <c r="D13" s="16"/>
      <c r="E13" s="16"/>
      <c r="F13" s="16"/>
      <c r="G13" s="16"/>
      <c r="H13" s="82">
        <v>2219009.2000000002</v>
      </c>
      <c r="J13" s="82">
        <v>0</v>
      </c>
      <c r="K13" s="82">
        <v>66550.467388930003</v>
      </c>
      <c r="M13" s="81">
        <v>4.2799999999999998E-2</v>
      </c>
      <c r="N13" s="81">
        <v>4.3E-3</v>
      </c>
    </row>
    <row r="14" spans="2:63">
      <c r="B14" t="s">
        <v>2594</v>
      </c>
      <c r="C14" t="s">
        <v>2595</v>
      </c>
      <c r="D14" t="s">
        <v>103</v>
      </c>
      <c r="E14" t="s">
        <v>2596</v>
      </c>
      <c r="F14" t="s">
        <v>126</v>
      </c>
      <c r="G14" t="s">
        <v>105</v>
      </c>
      <c r="H14" s="78">
        <v>1865</v>
      </c>
      <c r="I14" s="78">
        <v>1679</v>
      </c>
      <c r="J14" s="78">
        <v>0</v>
      </c>
      <c r="K14" s="78">
        <v>31.31335</v>
      </c>
      <c r="L14" s="79">
        <v>0</v>
      </c>
      <c r="M14" s="79">
        <v>0</v>
      </c>
      <c r="N14" s="79">
        <v>0</v>
      </c>
    </row>
    <row r="15" spans="2:63">
      <c r="B15" t="s">
        <v>2597</v>
      </c>
      <c r="C15" t="s">
        <v>2598</v>
      </c>
      <c r="D15" t="s">
        <v>103</v>
      </c>
      <c r="E15" t="s">
        <v>2596</v>
      </c>
      <c r="F15" t="s">
        <v>126</v>
      </c>
      <c r="G15" t="s">
        <v>105</v>
      </c>
      <c r="H15" s="78">
        <v>781607</v>
      </c>
      <c r="I15" s="78">
        <v>2462</v>
      </c>
      <c r="J15" s="78">
        <v>0</v>
      </c>
      <c r="K15" s="78">
        <v>19243.164339999999</v>
      </c>
      <c r="L15" s="79">
        <v>1.0500000000000001E-2</v>
      </c>
      <c r="M15" s="79">
        <v>1.24E-2</v>
      </c>
      <c r="N15" s="79">
        <v>1.2999999999999999E-3</v>
      </c>
    </row>
    <row r="16" spans="2:63">
      <c r="B16" t="s">
        <v>2599</v>
      </c>
      <c r="C16" t="s">
        <v>2600</v>
      </c>
      <c r="D16" t="s">
        <v>103</v>
      </c>
      <c r="E16" t="s">
        <v>2601</v>
      </c>
      <c r="F16" t="s">
        <v>126</v>
      </c>
      <c r="G16" t="s">
        <v>105</v>
      </c>
      <c r="H16" s="78">
        <v>90209</v>
      </c>
      <c r="I16" s="78">
        <v>1367</v>
      </c>
      <c r="J16" s="78">
        <v>0</v>
      </c>
      <c r="K16" s="78">
        <v>1233.1570300000001</v>
      </c>
      <c r="L16" s="79">
        <v>1E-4</v>
      </c>
      <c r="M16" s="79">
        <v>8.0000000000000004E-4</v>
      </c>
      <c r="N16" s="79">
        <v>1E-4</v>
      </c>
    </row>
    <row r="17" spans="2:14">
      <c r="B17" t="s">
        <v>2602</v>
      </c>
      <c r="C17" t="s">
        <v>2603</v>
      </c>
      <c r="D17" t="s">
        <v>103</v>
      </c>
      <c r="E17" t="s">
        <v>2604</v>
      </c>
      <c r="F17" t="s">
        <v>126</v>
      </c>
      <c r="G17" t="s">
        <v>105</v>
      </c>
      <c r="H17" s="78">
        <v>4642</v>
      </c>
      <c r="I17" s="78">
        <v>18430</v>
      </c>
      <c r="J17" s="78">
        <v>0</v>
      </c>
      <c r="K17" s="78">
        <v>855.52059999999994</v>
      </c>
      <c r="L17" s="79">
        <v>5.9999999999999995E-4</v>
      </c>
      <c r="M17" s="79">
        <v>5.9999999999999995E-4</v>
      </c>
      <c r="N17" s="79">
        <v>1E-4</v>
      </c>
    </row>
    <row r="18" spans="2:14">
      <c r="B18" t="s">
        <v>2605</v>
      </c>
      <c r="C18" t="s">
        <v>2606</v>
      </c>
      <c r="D18" t="s">
        <v>103</v>
      </c>
      <c r="E18" t="s">
        <v>2604</v>
      </c>
      <c r="F18" t="s">
        <v>126</v>
      </c>
      <c r="G18" t="s">
        <v>105</v>
      </c>
      <c r="H18" s="78">
        <v>150889</v>
      </c>
      <c r="I18" s="78">
        <v>16010</v>
      </c>
      <c r="J18" s="78">
        <v>0</v>
      </c>
      <c r="K18" s="78">
        <v>24157.3289</v>
      </c>
      <c r="L18" s="79">
        <v>1.5E-3</v>
      </c>
      <c r="M18" s="79">
        <v>1.55E-2</v>
      </c>
      <c r="N18" s="79">
        <v>1.6000000000000001E-3</v>
      </c>
    </row>
    <row r="19" spans="2:14">
      <c r="B19" t="s">
        <v>2607</v>
      </c>
      <c r="C19" t="s">
        <v>2608</v>
      </c>
      <c r="D19" t="s">
        <v>103</v>
      </c>
      <c r="E19" t="s">
        <v>2604</v>
      </c>
      <c r="F19" t="s">
        <v>126</v>
      </c>
      <c r="G19" t="s">
        <v>105</v>
      </c>
      <c r="H19" s="78">
        <v>8259</v>
      </c>
      <c r="I19" s="78">
        <v>23880</v>
      </c>
      <c r="J19" s="78">
        <v>0</v>
      </c>
      <c r="K19" s="78">
        <v>1972.2492</v>
      </c>
      <c r="L19" s="79">
        <v>2.9999999999999997E-4</v>
      </c>
      <c r="M19" s="79">
        <v>1.2999999999999999E-3</v>
      </c>
      <c r="N19" s="79">
        <v>1E-4</v>
      </c>
    </row>
    <row r="20" spans="2:14">
      <c r="B20" t="s">
        <v>2609</v>
      </c>
      <c r="C20" t="s">
        <v>2610</v>
      </c>
      <c r="D20" t="s">
        <v>103</v>
      </c>
      <c r="E20" t="s">
        <v>2611</v>
      </c>
      <c r="F20" t="s">
        <v>126</v>
      </c>
      <c r="G20" t="s">
        <v>105</v>
      </c>
      <c r="H20" s="78">
        <v>71242</v>
      </c>
      <c r="I20" s="78">
        <v>1672</v>
      </c>
      <c r="J20" s="78">
        <v>0</v>
      </c>
      <c r="K20" s="78">
        <v>1191.16624</v>
      </c>
      <c r="L20" s="79">
        <v>2.0000000000000001E-4</v>
      </c>
      <c r="M20" s="79">
        <v>8.0000000000000004E-4</v>
      </c>
      <c r="N20" s="79">
        <v>1E-4</v>
      </c>
    </row>
    <row r="21" spans="2:14">
      <c r="B21" t="s">
        <v>2612</v>
      </c>
      <c r="C21" t="s">
        <v>2613</v>
      </c>
      <c r="D21" t="s">
        <v>103</v>
      </c>
      <c r="E21" t="s">
        <v>2611</v>
      </c>
      <c r="F21" t="s">
        <v>126</v>
      </c>
      <c r="G21" t="s">
        <v>105</v>
      </c>
      <c r="H21" s="78">
        <v>317815.59000000003</v>
      </c>
      <c r="I21" s="78">
        <v>1394</v>
      </c>
      <c r="J21" s="78">
        <v>0</v>
      </c>
      <c r="K21" s="78">
        <v>4430.3493245999998</v>
      </c>
      <c r="L21" s="79">
        <v>2.9999999999999997E-4</v>
      </c>
      <c r="M21" s="79">
        <v>2.8E-3</v>
      </c>
      <c r="N21" s="79">
        <v>2.9999999999999997E-4</v>
      </c>
    </row>
    <row r="22" spans="2:14">
      <c r="B22" t="s">
        <v>2614</v>
      </c>
      <c r="C22" t="s">
        <v>2615</v>
      </c>
      <c r="D22" t="s">
        <v>103</v>
      </c>
      <c r="E22" t="s">
        <v>2611</v>
      </c>
      <c r="F22" t="s">
        <v>126</v>
      </c>
      <c r="G22" t="s">
        <v>105</v>
      </c>
      <c r="H22" s="78">
        <v>47843</v>
      </c>
      <c r="I22" s="78">
        <v>13230</v>
      </c>
      <c r="J22" s="78">
        <v>0</v>
      </c>
      <c r="K22" s="78">
        <v>6329.6288999999997</v>
      </c>
      <c r="L22" s="79">
        <v>1.1299999999999999E-2</v>
      </c>
      <c r="M22" s="79">
        <v>4.1000000000000003E-3</v>
      </c>
      <c r="N22" s="79">
        <v>4.0000000000000002E-4</v>
      </c>
    </row>
    <row r="23" spans="2:14">
      <c r="B23" t="s">
        <v>2616</v>
      </c>
      <c r="C23" t="s">
        <v>2617</v>
      </c>
      <c r="D23" t="s">
        <v>103</v>
      </c>
      <c r="E23" t="s">
        <v>2596</v>
      </c>
      <c r="F23" t="s">
        <v>467</v>
      </c>
      <c r="G23" t="s">
        <v>105</v>
      </c>
      <c r="H23" s="78">
        <v>640000</v>
      </c>
      <c r="I23" s="78">
        <v>829.3</v>
      </c>
      <c r="J23" s="78">
        <v>0</v>
      </c>
      <c r="K23" s="78">
        <v>5307.52</v>
      </c>
      <c r="L23" s="79">
        <v>1.18E-2</v>
      </c>
      <c r="M23" s="79">
        <v>3.3999999999999998E-3</v>
      </c>
      <c r="N23" s="79">
        <v>2.9999999999999997E-4</v>
      </c>
    </row>
    <row r="24" spans="2:14">
      <c r="B24" t="s">
        <v>2618</v>
      </c>
      <c r="C24" t="s">
        <v>2619</v>
      </c>
      <c r="D24" t="s">
        <v>103</v>
      </c>
      <c r="E24" t="s">
        <v>2604</v>
      </c>
      <c r="F24" t="s">
        <v>2620</v>
      </c>
      <c r="G24" t="s">
        <v>105</v>
      </c>
      <c r="H24" s="78">
        <v>9637</v>
      </c>
      <c r="I24" s="78">
        <v>13490</v>
      </c>
      <c r="J24" s="78">
        <v>0</v>
      </c>
      <c r="K24" s="78">
        <v>1300.0313000000001</v>
      </c>
      <c r="L24" s="79">
        <v>1E-4</v>
      </c>
      <c r="M24" s="79">
        <v>8.0000000000000004E-4</v>
      </c>
      <c r="N24" s="79">
        <v>1E-4</v>
      </c>
    </row>
    <row r="25" spans="2:14">
      <c r="B25" t="s">
        <v>2621</v>
      </c>
      <c r="C25" t="s">
        <v>2622</v>
      </c>
      <c r="D25" t="s">
        <v>103</v>
      </c>
      <c r="E25" t="s">
        <v>2611</v>
      </c>
      <c r="F25" t="s">
        <v>2620</v>
      </c>
      <c r="G25" t="s">
        <v>105</v>
      </c>
      <c r="H25" s="78">
        <v>95000.61</v>
      </c>
      <c r="I25" s="78">
        <v>525.29999999999995</v>
      </c>
      <c r="J25" s="78">
        <v>0</v>
      </c>
      <c r="K25" s="78">
        <v>499.03820432999999</v>
      </c>
      <c r="L25" s="79">
        <v>2.0000000000000001E-4</v>
      </c>
      <c r="M25" s="79">
        <v>2.9999999999999997E-4</v>
      </c>
      <c r="N25" s="79">
        <v>0</v>
      </c>
    </row>
    <row r="26" spans="2:14">
      <c r="B26" s="80" t="s">
        <v>2623</v>
      </c>
      <c r="D26" s="16"/>
      <c r="E26" s="16"/>
      <c r="F26" s="16"/>
      <c r="G26" s="16"/>
      <c r="H26" s="82">
        <v>12313753</v>
      </c>
      <c r="J26" s="82">
        <v>0</v>
      </c>
      <c r="K26" s="82">
        <v>473445.840532</v>
      </c>
      <c r="M26" s="81">
        <v>0.30449999999999999</v>
      </c>
      <c r="N26" s="81">
        <v>3.09E-2</v>
      </c>
    </row>
    <row r="27" spans="2:14">
      <c r="B27" t="s">
        <v>2624</v>
      </c>
      <c r="C27" t="s">
        <v>2625</v>
      </c>
      <c r="D27" t="s">
        <v>103</v>
      </c>
      <c r="E27" t="s">
        <v>2596</v>
      </c>
      <c r="F27" t="s">
        <v>126</v>
      </c>
      <c r="G27" t="s">
        <v>109</v>
      </c>
      <c r="H27" s="78">
        <v>1542144</v>
      </c>
      <c r="I27" s="78">
        <v>1572</v>
      </c>
      <c r="J27" s="78">
        <v>0</v>
      </c>
      <c r="K27" s="78">
        <v>24242.503680000002</v>
      </c>
      <c r="L27" s="79">
        <v>5.4100000000000002E-2</v>
      </c>
      <c r="M27" s="79">
        <v>1.5599999999999999E-2</v>
      </c>
      <c r="N27" s="79">
        <v>1.6000000000000001E-3</v>
      </c>
    </row>
    <row r="28" spans="2:14">
      <c r="B28" t="s">
        <v>2626</v>
      </c>
      <c r="C28" t="s">
        <v>2627</v>
      </c>
      <c r="D28" t="s">
        <v>103</v>
      </c>
      <c r="E28" t="s">
        <v>2596</v>
      </c>
      <c r="F28" t="s">
        <v>126</v>
      </c>
      <c r="G28" t="s">
        <v>109</v>
      </c>
      <c r="H28" s="78">
        <v>9360</v>
      </c>
      <c r="I28" s="78">
        <v>3272</v>
      </c>
      <c r="J28" s="78">
        <v>0</v>
      </c>
      <c r="K28" s="78">
        <v>306.25920000000002</v>
      </c>
      <c r="L28" s="79">
        <v>2.0000000000000001E-4</v>
      </c>
      <c r="M28" s="79">
        <v>2.0000000000000001E-4</v>
      </c>
      <c r="N28" s="79">
        <v>0</v>
      </c>
    </row>
    <row r="29" spans="2:14">
      <c r="B29" t="s">
        <v>2628</v>
      </c>
      <c r="C29" t="s">
        <v>2629</v>
      </c>
      <c r="D29" t="s">
        <v>103</v>
      </c>
      <c r="E29" t="s">
        <v>2596</v>
      </c>
      <c r="F29" t="s">
        <v>126</v>
      </c>
      <c r="G29" t="s">
        <v>109</v>
      </c>
      <c r="H29" s="78">
        <v>666443</v>
      </c>
      <c r="I29" s="78">
        <v>1240</v>
      </c>
      <c r="J29" s="78">
        <v>0</v>
      </c>
      <c r="K29" s="78">
        <v>8263.8932000000004</v>
      </c>
      <c r="L29" s="79">
        <v>1.8E-3</v>
      </c>
      <c r="M29" s="79">
        <v>5.3E-3</v>
      </c>
      <c r="N29" s="79">
        <v>5.0000000000000001E-4</v>
      </c>
    </row>
    <row r="30" spans="2:14">
      <c r="B30" t="s">
        <v>2630</v>
      </c>
      <c r="C30" t="s">
        <v>2631</v>
      </c>
      <c r="D30" t="s">
        <v>103</v>
      </c>
      <c r="E30" t="s">
        <v>2596</v>
      </c>
      <c r="F30" t="s">
        <v>126</v>
      </c>
      <c r="G30" t="s">
        <v>105</v>
      </c>
      <c r="H30" s="78">
        <v>4515</v>
      </c>
      <c r="I30" s="78">
        <v>3419</v>
      </c>
      <c r="J30" s="78">
        <v>0</v>
      </c>
      <c r="K30" s="78">
        <v>154.36785</v>
      </c>
      <c r="L30" s="79">
        <v>0</v>
      </c>
      <c r="M30" s="79">
        <v>1E-4</v>
      </c>
      <c r="N30" s="79">
        <v>0</v>
      </c>
    </row>
    <row r="31" spans="2:14">
      <c r="B31" t="s">
        <v>2632</v>
      </c>
      <c r="C31" t="s">
        <v>2633</v>
      </c>
      <c r="D31" t="s">
        <v>103</v>
      </c>
      <c r="E31" t="s">
        <v>2596</v>
      </c>
      <c r="F31" t="s">
        <v>126</v>
      </c>
      <c r="G31" t="s">
        <v>105</v>
      </c>
      <c r="H31" s="78">
        <v>76484</v>
      </c>
      <c r="I31" s="78">
        <v>482.8</v>
      </c>
      <c r="J31" s="78">
        <v>0</v>
      </c>
      <c r="K31" s="78">
        <v>369.26475199999999</v>
      </c>
      <c r="L31" s="79">
        <v>2.9999999999999997E-4</v>
      </c>
      <c r="M31" s="79">
        <v>2.0000000000000001E-4</v>
      </c>
      <c r="N31" s="79">
        <v>0</v>
      </c>
    </row>
    <row r="32" spans="2:14">
      <c r="B32" t="s">
        <v>2634</v>
      </c>
      <c r="C32" t="s">
        <v>2635</v>
      </c>
      <c r="D32" t="s">
        <v>103</v>
      </c>
      <c r="E32" t="s">
        <v>2596</v>
      </c>
      <c r="F32" t="s">
        <v>126</v>
      </c>
      <c r="G32" t="s">
        <v>109</v>
      </c>
      <c r="H32" s="78">
        <v>327363</v>
      </c>
      <c r="I32" s="78">
        <v>11040</v>
      </c>
      <c r="J32" s="78">
        <v>0</v>
      </c>
      <c r="K32" s="78">
        <v>36140.875200000002</v>
      </c>
      <c r="L32" s="79">
        <v>4.4400000000000002E-2</v>
      </c>
      <c r="M32" s="79">
        <v>2.3199999999999998E-2</v>
      </c>
      <c r="N32" s="79">
        <v>2.3999999999999998E-3</v>
      </c>
    </row>
    <row r="33" spans="2:14">
      <c r="B33" t="s">
        <v>2636</v>
      </c>
      <c r="C33" t="s">
        <v>2637</v>
      </c>
      <c r="D33" t="s">
        <v>103</v>
      </c>
      <c r="E33" t="s">
        <v>2596</v>
      </c>
      <c r="F33" t="s">
        <v>126</v>
      </c>
      <c r="G33" t="s">
        <v>113</v>
      </c>
      <c r="H33" s="78">
        <v>1217547</v>
      </c>
      <c r="I33" s="78">
        <v>1671</v>
      </c>
      <c r="J33" s="78">
        <v>0</v>
      </c>
      <c r="K33" s="78">
        <v>20345.210370000001</v>
      </c>
      <c r="L33" s="79">
        <v>0.10489999999999999</v>
      </c>
      <c r="M33" s="79">
        <v>1.3100000000000001E-2</v>
      </c>
      <c r="N33" s="79">
        <v>1.2999999999999999E-3</v>
      </c>
    </row>
    <row r="34" spans="2:14">
      <c r="B34" t="s">
        <v>2638</v>
      </c>
      <c r="C34" t="s">
        <v>2639</v>
      </c>
      <c r="D34" t="s">
        <v>103</v>
      </c>
      <c r="E34" t="s">
        <v>2640</v>
      </c>
      <c r="F34" t="s">
        <v>126</v>
      </c>
      <c r="G34" t="s">
        <v>109</v>
      </c>
      <c r="H34" s="78">
        <v>145132</v>
      </c>
      <c r="I34" s="78">
        <v>4929</v>
      </c>
      <c r="J34" s="78">
        <v>0</v>
      </c>
      <c r="K34" s="78">
        <v>7153.5562799999998</v>
      </c>
      <c r="L34" s="79">
        <v>5.5E-2</v>
      </c>
      <c r="M34" s="79">
        <v>4.5999999999999999E-3</v>
      </c>
      <c r="N34" s="79">
        <v>5.0000000000000001E-4</v>
      </c>
    </row>
    <row r="35" spans="2:14">
      <c r="B35" t="s">
        <v>2641</v>
      </c>
      <c r="C35" t="s">
        <v>2642</v>
      </c>
      <c r="D35" t="s">
        <v>103</v>
      </c>
      <c r="E35" t="s">
        <v>2601</v>
      </c>
      <c r="F35" t="s">
        <v>126</v>
      </c>
      <c r="G35" t="s">
        <v>105</v>
      </c>
      <c r="H35" s="78">
        <v>123372</v>
      </c>
      <c r="I35" s="78">
        <v>12350</v>
      </c>
      <c r="J35" s="78">
        <v>0</v>
      </c>
      <c r="K35" s="78">
        <v>15236.441999999999</v>
      </c>
      <c r="L35" s="79">
        <v>5.4000000000000003E-3</v>
      </c>
      <c r="M35" s="79">
        <v>9.7999999999999997E-3</v>
      </c>
      <c r="N35" s="79">
        <v>1E-3</v>
      </c>
    </row>
    <row r="36" spans="2:14">
      <c r="B36" t="s">
        <v>2643</v>
      </c>
      <c r="C36" t="s">
        <v>2644</v>
      </c>
      <c r="D36" t="s">
        <v>103</v>
      </c>
      <c r="E36" t="s">
        <v>2601</v>
      </c>
      <c r="F36" t="s">
        <v>126</v>
      </c>
      <c r="G36" t="s">
        <v>109</v>
      </c>
      <c r="H36" s="78">
        <v>51889</v>
      </c>
      <c r="I36" s="78">
        <v>31760</v>
      </c>
      <c r="J36" s="78">
        <v>0</v>
      </c>
      <c r="K36" s="78">
        <v>16479.946400000001</v>
      </c>
      <c r="L36" s="79">
        <v>1.6999999999999999E-3</v>
      </c>
      <c r="M36" s="79">
        <v>1.06E-2</v>
      </c>
      <c r="N36" s="79">
        <v>1.1000000000000001E-3</v>
      </c>
    </row>
    <row r="37" spans="2:14">
      <c r="B37" t="s">
        <v>2645</v>
      </c>
      <c r="C37" t="s">
        <v>2646</v>
      </c>
      <c r="D37" t="s">
        <v>103</v>
      </c>
      <c r="E37" t="s">
        <v>2601</v>
      </c>
      <c r="F37" t="s">
        <v>126</v>
      </c>
      <c r="G37" t="s">
        <v>105</v>
      </c>
      <c r="H37" s="78">
        <v>23074</v>
      </c>
      <c r="I37" s="78">
        <v>5478</v>
      </c>
      <c r="J37" s="78">
        <v>0</v>
      </c>
      <c r="K37" s="78">
        <v>1263.9937199999999</v>
      </c>
      <c r="L37" s="79">
        <v>2.0000000000000001E-4</v>
      </c>
      <c r="M37" s="79">
        <v>8.0000000000000004E-4</v>
      </c>
      <c r="N37" s="79">
        <v>1E-4</v>
      </c>
    </row>
    <row r="38" spans="2:14">
      <c r="B38" t="s">
        <v>2647</v>
      </c>
      <c r="C38" t="s">
        <v>2648</v>
      </c>
      <c r="D38" t="s">
        <v>103</v>
      </c>
      <c r="E38" t="s">
        <v>2601</v>
      </c>
      <c r="F38" t="s">
        <v>126</v>
      </c>
      <c r="G38" t="s">
        <v>109</v>
      </c>
      <c r="H38" s="78">
        <v>38753</v>
      </c>
      <c r="I38" s="78">
        <v>10570</v>
      </c>
      <c r="J38" s="78">
        <v>0</v>
      </c>
      <c r="K38" s="78">
        <v>4096.1921000000002</v>
      </c>
      <c r="L38" s="79">
        <v>4.0000000000000002E-4</v>
      </c>
      <c r="M38" s="79">
        <v>2.5999999999999999E-3</v>
      </c>
      <c r="N38" s="79">
        <v>2.9999999999999997E-4</v>
      </c>
    </row>
    <row r="39" spans="2:14">
      <c r="B39" t="s">
        <v>2649</v>
      </c>
      <c r="C39" t="s">
        <v>2650</v>
      </c>
      <c r="D39" t="s">
        <v>103</v>
      </c>
      <c r="E39" t="s">
        <v>2601</v>
      </c>
      <c r="F39" t="s">
        <v>126</v>
      </c>
      <c r="G39" t="s">
        <v>113</v>
      </c>
      <c r="H39" s="78">
        <v>1624907</v>
      </c>
      <c r="I39" s="78">
        <v>1339</v>
      </c>
      <c r="J39" s="78">
        <v>0</v>
      </c>
      <c r="K39" s="78">
        <v>21757.504730000001</v>
      </c>
      <c r="L39" s="79">
        <v>2.9700000000000001E-2</v>
      </c>
      <c r="M39" s="79">
        <v>1.4E-2</v>
      </c>
      <c r="N39" s="79">
        <v>1.4E-3</v>
      </c>
    </row>
    <row r="40" spans="2:14">
      <c r="B40" t="s">
        <v>2651</v>
      </c>
      <c r="C40" t="s">
        <v>2652</v>
      </c>
      <c r="D40" t="s">
        <v>103</v>
      </c>
      <c r="E40" t="s">
        <v>2601</v>
      </c>
      <c r="F40" t="s">
        <v>126</v>
      </c>
      <c r="G40" t="s">
        <v>126</v>
      </c>
      <c r="H40" s="78">
        <v>2196</v>
      </c>
      <c r="I40" s="78">
        <v>7289</v>
      </c>
      <c r="J40" s="78">
        <v>0</v>
      </c>
      <c r="K40" s="78">
        <v>160.06644</v>
      </c>
      <c r="L40" s="79">
        <v>8.9999999999999998E-4</v>
      </c>
      <c r="M40" s="79">
        <v>1E-4</v>
      </c>
      <c r="N40" s="79">
        <v>0</v>
      </c>
    </row>
    <row r="41" spans="2:14">
      <c r="B41" t="s">
        <v>2653</v>
      </c>
      <c r="C41" t="s">
        <v>2654</v>
      </c>
      <c r="D41" t="s">
        <v>103</v>
      </c>
      <c r="E41" t="s">
        <v>2604</v>
      </c>
      <c r="F41" t="s">
        <v>126</v>
      </c>
      <c r="G41" t="s">
        <v>105</v>
      </c>
      <c r="H41" s="78">
        <v>7645</v>
      </c>
      <c r="I41" s="78">
        <v>12660</v>
      </c>
      <c r="J41" s="78">
        <v>0</v>
      </c>
      <c r="K41" s="78">
        <v>967.85699999999997</v>
      </c>
      <c r="L41" s="79">
        <v>1.2999999999999999E-3</v>
      </c>
      <c r="M41" s="79">
        <v>5.9999999999999995E-4</v>
      </c>
      <c r="N41" s="79">
        <v>1E-4</v>
      </c>
    </row>
    <row r="42" spans="2:14">
      <c r="B42" t="s">
        <v>2655</v>
      </c>
      <c r="C42" t="s">
        <v>2656</v>
      </c>
      <c r="D42" t="s">
        <v>103</v>
      </c>
      <c r="E42" t="s">
        <v>2604</v>
      </c>
      <c r="F42" t="s">
        <v>126</v>
      </c>
      <c r="G42" t="s">
        <v>105</v>
      </c>
      <c r="H42" s="78">
        <v>68222</v>
      </c>
      <c r="I42" s="78">
        <v>2695</v>
      </c>
      <c r="J42" s="78">
        <v>0</v>
      </c>
      <c r="K42" s="78">
        <v>1838.5829000000001</v>
      </c>
      <c r="L42" s="79">
        <v>1.1000000000000001E-3</v>
      </c>
      <c r="M42" s="79">
        <v>1.1999999999999999E-3</v>
      </c>
      <c r="N42" s="79">
        <v>1E-4</v>
      </c>
    </row>
    <row r="43" spans="2:14">
      <c r="B43" t="s">
        <v>2657</v>
      </c>
      <c r="C43" t="s">
        <v>2658</v>
      </c>
      <c r="D43" t="s">
        <v>103</v>
      </c>
      <c r="E43" t="s">
        <v>2604</v>
      </c>
      <c r="F43" t="s">
        <v>126</v>
      </c>
      <c r="G43" t="s">
        <v>113</v>
      </c>
      <c r="H43" s="78">
        <v>2398</v>
      </c>
      <c r="I43" s="78">
        <v>10490</v>
      </c>
      <c r="J43" s="78">
        <v>0</v>
      </c>
      <c r="K43" s="78">
        <v>251.55019999999999</v>
      </c>
      <c r="L43" s="79">
        <v>4.0000000000000002E-4</v>
      </c>
      <c r="M43" s="79">
        <v>2.0000000000000001E-4</v>
      </c>
      <c r="N43" s="79">
        <v>0</v>
      </c>
    </row>
    <row r="44" spans="2:14">
      <c r="B44" t="s">
        <v>2659</v>
      </c>
      <c r="C44" t="s">
        <v>2660</v>
      </c>
      <c r="D44" t="s">
        <v>103</v>
      </c>
      <c r="E44" t="s">
        <v>2604</v>
      </c>
      <c r="F44" t="s">
        <v>126</v>
      </c>
      <c r="G44" t="s">
        <v>109</v>
      </c>
      <c r="H44" s="78">
        <v>72801</v>
      </c>
      <c r="I44" s="78">
        <v>28620</v>
      </c>
      <c r="J44" s="78">
        <v>0</v>
      </c>
      <c r="K44" s="78">
        <v>20835.646199999999</v>
      </c>
      <c r="L44" s="79">
        <v>5.4000000000000003E-3</v>
      </c>
      <c r="M44" s="79">
        <v>1.34E-2</v>
      </c>
      <c r="N44" s="79">
        <v>1.4E-3</v>
      </c>
    </row>
    <row r="45" spans="2:14">
      <c r="B45" t="s">
        <v>2661</v>
      </c>
      <c r="C45" t="s">
        <v>2662</v>
      </c>
      <c r="D45" t="s">
        <v>103</v>
      </c>
      <c r="E45" t="s">
        <v>2604</v>
      </c>
      <c r="F45" t="s">
        <v>126</v>
      </c>
      <c r="G45" t="s">
        <v>109</v>
      </c>
      <c r="H45" s="78">
        <v>381111</v>
      </c>
      <c r="I45" s="78">
        <v>5562</v>
      </c>
      <c r="J45" s="78">
        <v>0</v>
      </c>
      <c r="K45" s="78">
        <v>21197.393820000001</v>
      </c>
      <c r="L45" s="79">
        <v>2.7799999999999998E-2</v>
      </c>
      <c r="M45" s="79">
        <v>1.3599999999999999E-2</v>
      </c>
      <c r="N45" s="79">
        <v>1.4E-3</v>
      </c>
    </row>
    <row r="46" spans="2:14">
      <c r="B46" t="s">
        <v>2663</v>
      </c>
      <c r="C46" t="s">
        <v>2664</v>
      </c>
      <c r="D46" t="s">
        <v>103</v>
      </c>
      <c r="E46" t="s">
        <v>2604</v>
      </c>
      <c r="F46" t="s">
        <v>126</v>
      </c>
      <c r="G46" t="s">
        <v>105</v>
      </c>
      <c r="H46" s="78">
        <v>19724</v>
      </c>
      <c r="I46" s="78">
        <v>3413</v>
      </c>
      <c r="J46" s="78">
        <v>0</v>
      </c>
      <c r="K46" s="78">
        <v>673.18011999999999</v>
      </c>
      <c r="L46" s="79">
        <v>2.0000000000000001E-4</v>
      </c>
      <c r="M46" s="79">
        <v>4.0000000000000002E-4</v>
      </c>
      <c r="N46" s="79">
        <v>0</v>
      </c>
    </row>
    <row r="47" spans="2:14">
      <c r="B47" t="s">
        <v>2665</v>
      </c>
      <c r="C47" t="s">
        <v>2666</v>
      </c>
      <c r="D47" t="s">
        <v>103</v>
      </c>
      <c r="E47" t="s">
        <v>2604</v>
      </c>
      <c r="F47" t="s">
        <v>126</v>
      </c>
      <c r="G47" t="s">
        <v>109</v>
      </c>
      <c r="H47" s="78">
        <v>459588</v>
      </c>
      <c r="I47" s="78">
        <v>11650</v>
      </c>
      <c r="J47" s="78">
        <v>0</v>
      </c>
      <c r="K47" s="78">
        <v>53542.002</v>
      </c>
      <c r="L47" s="79">
        <v>9.5999999999999992E-3</v>
      </c>
      <c r="M47" s="79">
        <v>3.44E-2</v>
      </c>
      <c r="N47" s="79">
        <v>3.5000000000000001E-3</v>
      </c>
    </row>
    <row r="48" spans="2:14">
      <c r="B48" t="s">
        <v>2667</v>
      </c>
      <c r="C48" t="s">
        <v>2668</v>
      </c>
      <c r="D48" t="s">
        <v>103</v>
      </c>
      <c r="E48" t="s">
        <v>2604</v>
      </c>
      <c r="F48" t="s">
        <v>126</v>
      </c>
      <c r="G48" t="s">
        <v>113</v>
      </c>
      <c r="H48" s="78">
        <v>207209</v>
      </c>
      <c r="I48" s="78">
        <v>4698</v>
      </c>
      <c r="J48" s="78">
        <v>0</v>
      </c>
      <c r="K48" s="78">
        <v>9734.6788199999992</v>
      </c>
      <c r="L48" s="79">
        <v>9.9000000000000008E-3</v>
      </c>
      <c r="M48" s="79">
        <v>6.3E-3</v>
      </c>
      <c r="N48" s="79">
        <v>5.9999999999999995E-4</v>
      </c>
    </row>
    <row r="49" spans="2:14">
      <c r="B49" t="s">
        <v>2669</v>
      </c>
      <c r="C49" t="s">
        <v>2670</v>
      </c>
      <c r="D49" t="s">
        <v>103</v>
      </c>
      <c r="E49" t="s">
        <v>2611</v>
      </c>
      <c r="F49" t="s">
        <v>126</v>
      </c>
      <c r="G49" t="s">
        <v>113</v>
      </c>
      <c r="H49" s="78">
        <v>4622</v>
      </c>
      <c r="I49" s="78">
        <v>6395</v>
      </c>
      <c r="J49" s="78">
        <v>0</v>
      </c>
      <c r="K49" s="78">
        <v>295.57690000000002</v>
      </c>
      <c r="L49" s="79">
        <v>4.0000000000000002E-4</v>
      </c>
      <c r="M49" s="79">
        <v>2.0000000000000001E-4</v>
      </c>
      <c r="N49" s="79">
        <v>0</v>
      </c>
    </row>
    <row r="50" spans="2:14">
      <c r="B50" t="s">
        <v>2671</v>
      </c>
      <c r="C50" t="s">
        <v>2672</v>
      </c>
      <c r="D50" t="s">
        <v>103</v>
      </c>
      <c r="E50" t="s">
        <v>2611</v>
      </c>
      <c r="F50" t="s">
        <v>126</v>
      </c>
      <c r="G50" t="s">
        <v>109</v>
      </c>
      <c r="H50" s="78">
        <v>103063</v>
      </c>
      <c r="I50" s="78">
        <v>15540</v>
      </c>
      <c r="J50" s="78">
        <v>0</v>
      </c>
      <c r="K50" s="78">
        <v>16015.9902</v>
      </c>
      <c r="L50" s="79">
        <v>6.1000000000000004E-3</v>
      </c>
      <c r="M50" s="79">
        <v>1.03E-2</v>
      </c>
      <c r="N50" s="79">
        <v>1E-3</v>
      </c>
    </row>
    <row r="51" spans="2:14">
      <c r="B51" t="s">
        <v>2673</v>
      </c>
      <c r="C51" t="s">
        <v>2674</v>
      </c>
      <c r="D51" t="s">
        <v>103</v>
      </c>
      <c r="E51" t="s">
        <v>2611</v>
      </c>
      <c r="F51" t="s">
        <v>126</v>
      </c>
      <c r="G51" t="s">
        <v>109</v>
      </c>
      <c r="H51" s="78">
        <v>242203</v>
      </c>
      <c r="I51" s="78">
        <v>6054</v>
      </c>
      <c r="J51" s="78">
        <v>0</v>
      </c>
      <c r="K51" s="78">
        <v>14662.96962</v>
      </c>
      <c r="L51" s="79">
        <v>2.5899999999999999E-2</v>
      </c>
      <c r="M51" s="79">
        <v>9.4000000000000004E-3</v>
      </c>
      <c r="N51" s="79">
        <v>1E-3</v>
      </c>
    </row>
    <row r="52" spans="2:14">
      <c r="B52" t="s">
        <v>2675</v>
      </c>
      <c r="C52" t="s">
        <v>2676</v>
      </c>
      <c r="D52" t="s">
        <v>103</v>
      </c>
      <c r="E52" t="s">
        <v>2611</v>
      </c>
      <c r="F52" t="s">
        <v>126</v>
      </c>
      <c r="G52" t="s">
        <v>109</v>
      </c>
      <c r="H52" s="78">
        <v>244382</v>
      </c>
      <c r="I52" s="78">
        <v>12490</v>
      </c>
      <c r="J52" s="78">
        <v>0</v>
      </c>
      <c r="K52" s="78">
        <v>30523.311799999999</v>
      </c>
      <c r="L52" s="79">
        <v>9.4000000000000004E-3</v>
      </c>
      <c r="M52" s="79">
        <v>1.9599999999999999E-2</v>
      </c>
      <c r="N52" s="79">
        <v>2E-3</v>
      </c>
    </row>
    <row r="53" spans="2:14">
      <c r="B53" t="s">
        <v>2677</v>
      </c>
      <c r="C53" t="s">
        <v>2678</v>
      </c>
      <c r="D53" t="s">
        <v>103</v>
      </c>
      <c r="E53" t="s">
        <v>2611</v>
      </c>
      <c r="F53" t="s">
        <v>126</v>
      </c>
      <c r="G53" t="s">
        <v>113</v>
      </c>
      <c r="H53" s="78">
        <v>1437732</v>
      </c>
      <c r="I53" s="78">
        <v>4769</v>
      </c>
      <c r="J53" s="78">
        <v>0</v>
      </c>
      <c r="K53" s="78">
        <v>68565.439079999996</v>
      </c>
      <c r="L53" s="79">
        <v>0.1229</v>
      </c>
      <c r="M53" s="79">
        <v>4.41E-2</v>
      </c>
      <c r="N53" s="79">
        <v>4.4999999999999997E-3</v>
      </c>
    </row>
    <row r="54" spans="2:14">
      <c r="B54" t="s">
        <v>2679</v>
      </c>
      <c r="C54" t="s">
        <v>2680</v>
      </c>
      <c r="D54" t="s">
        <v>103</v>
      </c>
      <c r="E54" t="s">
        <v>2611</v>
      </c>
      <c r="F54" t="s">
        <v>126</v>
      </c>
      <c r="G54" t="s">
        <v>113</v>
      </c>
      <c r="H54" s="78">
        <v>1071832</v>
      </c>
      <c r="I54" s="78">
        <v>1864</v>
      </c>
      <c r="J54" s="78">
        <v>0</v>
      </c>
      <c r="K54" s="78">
        <v>19978.948479999999</v>
      </c>
      <c r="L54" s="79">
        <v>1.95E-2</v>
      </c>
      <c r="M54" s="79">
        <v>1.2800000000000001E-2</v>
      </c>
      <c r="N54" s="79">
        <v>1.2999999999999999E-3</v>
      </c>
    </row>
    <row r="55" spans="2:14">
      <c r="B55" t="s">
        <v>2681</v>
      </c>
      <c r="C55" t="s">
        <v>2682</v>
      </c>
      <c r="D55" t="s">
        <v>103</v>
      </c>
      <c r="E55" t="s">
        <v>2596</v>
      </c>
      <c r="F55" t="s">
        <v>2620</v>
      </c>
      <c r="G55" t="s">
        <v>113</v>
      </c>
      <c r="H55" s="78">
        <v>1443013</v>
      </c>
      <c r="I55" s="78">
        <v>1883</v>
      </c>
      <c r="J55" s="78">
        <v>0</v>
      </c>
      <c r="K55" s="78">
        <v>27171.934789999999</v>
      </c>
      <c r="L55" s="79">
        <v>5.3900000000000003E-2</v>
      </c>
      <c r="M55" s="79">
        <v>1.7500000000000002E-2</v>
      </c>
      <c r="N55" s="79">
        <v>1.8E-3</v>
      </c>
    </row>
    <row r="56" spans="2:14">
      <c r="B56" t="s">
        <v>2683</v>
      </c>
      <c r="C56" t="s">
        <v>2684</v>
      </c>
      <c r="D56" t="s">
        <v>103</v>
      </c>
      <c r="E56" t="s">
        <v>2640</v>
      </c>
      <c r="F56" t="s">
        <v>2620</v>
      </c>
      <c r="G56" t="s">
        <v>109</v>
      </c>
      <c r="H56" s="78">
        <v>695029</v>
      </c>
      <c r="I56" s="78">
        <v>4492</v>
      </c>
      <c r="J56" s="78">
        <v>0</v>
      </c>
      <c r="K56" s="78">
        <v>31220.702679999999</v>
      </c>
      <c r="L56" s="79">
        <v>2.0199999999999999E-2</v>
      </c>
      <c r="M56" s="79">
        <v>2.01E-2</v>
      </c>
      <c r="N56" s="79">
        <v>2E-3</v>
      </c>
    </row>
    <row r="57" spans="2:14">
      <c r="B57" s="80" t="s">
        <v>2685</v>
      </c>
      <c r="D57" s="16"/>
      <c r="E57" s="16"/>
      <c r="F57" s="16"/>
      <c r="G57" s="16"/>
      <c r="H57" s="82">
        <v>15545773.65</v>
      </c>
      <c r="J57" s="82">
        <v>0</v>
      </c>
      <c r="K57" s="82">
        <v>91596.321299689997</v>
      </c>
      <c r="M57" s="81">
        <v>5.8900000000000001E-2</v>
      </c>
      <c r="N57" s="81">
        <v>6.0000000000000001E-3</v>
      </c>
    </row>
    <row r="58" spans="2:14">
      <c r="B58" t="s">
        <v>2686</v>
      </c>
      <c r="C58" t="s">
        <v>2687</v>
      </c>
      <c r="D58" t="s">
        <v>103</v>
      </c>
      <c r="E58" t="s">
        <v>2596</v>
      </c>
      <c r="F58" t="s">
        <v>126</v>
      </c>
      <c r="G58" t="s">
        <v>105</v>
      </c>
      <c r="H58" s="78">
        <v>435979</v>
      </c>
      <c r="I58" s="78">
        <v>344.97</v>
      </c>
      <c r="J58" s="78">
        <v>0</v>
      </c>
      <c r="K58" s="78">
        <v>1503.9967563</v>
      </c>
      <c r="L58" s="79">
        <v>1.4E-3</v>
      </c>
      <c r="M58" s="79">
        <v>1E-3</v>
      </c>
      <c r="N58" s="79">
        <v>1E-4</v>
      </c>
    </row>
    <row r="59" spans="2:14">
      <c r="B59" t="s">
        <v>2688</v>
      </c>
      <c r="C59" t="s">
        <v>2689</v>
      </c>
      <c r="D59" t="s">
        <v>103</v>
      </c>
      <c r="E59" t="s">
        <v>2601</v>
      </c>
      <c r="F59" t="s">
        <v>126</v>
      </c>
      <c r="G59" t="s">
        <v>105</v>
      </c>
      <c r="H59" s="78">
        <v>35067</v>
      </c>
      <c r="I59" s="78">
        <v>3574.68</v>
      </c>
      <c r="J59" s="78">
        <v>0</v>
      </c>
      <c r="K59" s="78">
        <v>1253.5330355999999</v>
      </c>
      <c r="L59" s="79">
        <v>1.6000000000000001E-3</v>
      </c>
      <c r="M59" s="79">
        <v>8.0000000000000004E-4</v>
      </c>
      <c r="N59" s="79">
        <v>1E-4</v>
      </c>
    </row>
    <row r="60" spans="2:14">
      <c r="B60" t="s">
        <v>2690</v>
      </c>
      <c r="C60" t="s">
        <v>2691</v>
      </c>
      <c r="D60" t="s">
        <v>103</v>
      </c>
      <c r="E60" t="s">
        <v>2601</v>
      </c>
      <c r="F60" t="s">
        <v>2620</v>
      </c>
      <c r="G60" t="s">
        <v>105</v>
      </c>
      <c r="H60" s="78">
        <v>12505851.65</v>
      </c>
      <c r="I60" s="78">
        <v>345.66</v>
      </c>
      <c r="J60" s="78">
        <v>0</v>
      </c>
      <c r="K60" s="78">
        <v>43227.72681339</v>
      </c>
      <c r="L60" s="79">
        <v>9.1000000000000004E-3</v>
      </c>
      <c r="M60" s="79">
        <v>2.7799999999999998E-2</v>
      </c>
      <c r="N60" s="79">
        <v>2.8E-3</v>
      </c>
    </row>
    <row r="61" spans="2:14">
      <c r="B61" t="s">
        <v>2692</v>
      </c>
      <c r="C61" t="s">
        <v>2693</v>
      </c>
      <c r="D61" t="s">
        <v>103</v>
      </c>
      <c r="E61" t="s">
        <v>2601</v>
      </c>
      <c r="F61" t="s">
        <v>2620</v>
      </c>
      <c r="G61" t="s">
        <v>105</v>
      </c>
      <c r="H61" s="78">
        <v>693572</v>
      </c>
      <c r="I61" s="78">
        <v>3599.92</v>
      </c>
      <c r="J61" s="78">
        <v>0</v>
      </c>
      <c r="K61" s="78">
        <v>24968.0371424</v>
      </c>
      <c r="L61" s="79">
        <v>3.49E-2</v>
      </c>
      <c r="M61" s="79">
        <v>1.61E-2</v>
      </c>
      <c r="N61" s="79">
        <v>1.6000000000000001E-3</v>
      </c>
    </row>
    <row r="62" spans="2:14">
      <c r="B62" t="s">
        <v>2694</v>
      </c>
      <c r="C62" t="s">
        <v>2695</v>
      </c>
      <c r="D62" t="s">
        <v>103</v>
      </c>
      <c r="E62" t="s">
        <v>2604</v>
      </c>
      <c r="F62" t="s">
        <v>2620</v>
      </c>
      <c r="G62" t="s">
        <v>105</v>
      </c>
      <c r="H62" s="78">
        <v>107079</v>
      </c>
      <c r="I62" s="78">
        <v>3239.01</v>
      </c>
      <c r="J62" s="78">
        <v>0</v>
      </c>
      <c r="K62" s="78">
        <v>3468.2995179</v>
      </c>
      <c r="L62" s="79">
        <v>6.4000000000000003E-3</v>
      </c>
      <c r="M62" s="79">
        <v>2.2000000000000001E-3</v>
      </c>
      <c r="N62" s="79">
        <v>2.0000000000000001E-4</v>
      </c>
    </row>
    <row r="63" spans="2:14">
      <c r="B63" t="s">
        <v>2696</v>
      </c>
      <c r="C63" t="s">
        <v>2697</v>
      </c>
      <c r="D63" t="s">
        <v>103</v>
      </c>
      <c r="E63" t="s">
        <v>2604</v>
      </c>
      <c r="F63" t="s">
        <v>2620</v>
      </c>
      <c r="G63" t="s">
        <v>105</v>
      </c>
      <c r="H63" s="78">
        <v>5259</v>
      </c>
      <c r="I63" s="78">
        <v>3556.21</v>
      </c>
      <c r="J63" s="78">
        <v>0</v>
      </c>
      <c r="K63" s="78">
        <v>187.02108390000001</v>
      </c>
      <c r="L63" s="79">
        <v>0</v>
      </c>
      <c r="M63" s="79">
        <v>1E-4</v>
      </c>
      <c r="N63" s="79">
        <v>0</v>
      </c>
    </row>
    <row r="64" spans="2:14">
      <c r="B64" t="s">
        <v>2698</v>
      </c>
      <c r="C64" t="s">
        <v>2699</v>
      </c>
      <c r="D64" t="s">
        <v>103</v>
      </c>
      <c r="E64" t="s">
        <v>2604</v>
      </c>
      <c r="F64" t="s">
        <v>2620</v>
      </c>
      <c r="G64" t="s">
        <v>105</v>
      </c>
      <c r="H64" s="78">
        <v>125011</v>
      </c>
      <c r="I64" s="78">
        <v>3438.64</v>
      </c>
      <c r="J64" s="78">
        <v>0</v>
      </c>
      <c r="K64" s="78">
        <v>4298.6782504000003</v>
      </c>
      <c r="L64" s="79">
        <v>8.9999999999999998E-4</v>
      </c>
      <c r="M64" s="79">
        <v>2.8E-3</v>
      </c>
      <c r="N64" s="79">
        <v>2.9999999999999997E-4</v>
      </c>
    </row>
    <row r="65" spans="2:14">
      <c r="B65" t="s">
        <v>2700</v>
      </c>
      <c r="C65" t="s">
        <v>2701</v>
      </c>
      <c r="D65" t="s">
        <v>103</v>
      </c>
      <c r="E65" t="s">
        <v>2604</v>
      </c>
      <c r="F65" t="s">
        <v>2620</v>
      </c>
      <c r="G65" t="s">
        <v>105</v>
      </c>
      <c r="H65" s="78">
        <v>30220</v>
      </c>
      <c r="I65" s="78">
        <v>3589.36</v>
      </c>
      <c r="J65" s="78">
        <v>0</v>
      </c>
      <c r="K65" s="78">
        <v>1084.704592</v>
      </c>
      <c r="L65" s="79">
        <v>8.9999999999999998E-4</v>
      </c>
      <c r="M65" s="79">
        <v>6.9999999999999999E-4</v>
      </c>
      <c r="N65" s="79">
        <v>1E-4</v>
      </c>
    </row>
    <row r="66" spans="2:14">
      <c r="B66" t="s">
        <v>2702</v>
      </c>
      <c r="C66" t="s">
        <v>2703</v>
      </c>
      <c r="D66" t="s">
        <v>103</v>
      </c>
      <c r="E66" t="s">
        <v>2604</v>
      </c>
      <c r="F66" t="s">
        <v>2620</v>
      </c>
      <c r="G66" t="s">
        <v>105</v>
      </c>
      <c r="H66" s="78">
        <v>60150</v>
      </c>
      <c r="I66" s="78">
        <v>3819.31</v>
      </c>
      <c r="J66" s="78">
        <v>0</v>
      </c>
      <c r="K66" s="78">
        <v>2297.314965</v>
      </c>
      <c r="L66" s="79">
        <v>2.5999999999999999E-3</v>
      </c>
      <c r="M66" s="79">
        <v>1.5E-3</v>
      </c>
      <c r="N66" s="79">
        <v>2.0000000000000001E-4</v>
      </c>
    </row>
    <row r="67" spans="2:14">
      <c r="B67" t="s">
        <v>2704</v>
      </c>
      <c r="C67" t="s">
        <v>2705</v>
      </c>
      <c r="D67" t="s">
        <v>103</v>
      </c>
      <c r="E67" t="s">
        <v>2611</v>
      </c>
      <c r="F67" t="s">
        <v>2620</v>
      </c>
      <c r="G67" t="s">
        <v>105</v>
      </c>
      <c r="H67" s="78">
        <v>104768</v>
      </c>
      <c r="I67" s="78">
        <v>3599.03</v>
      </c>
      <c r="J67" s="78">
        <v>0</v>
      </c>
      <c r="K67" s="78">
        <v>3770.6317503999999</v>
      </c>
      <c r="L67" s="79">
        <v>5.4000000000000003E-3</v>
      </c>
      <c r="M67" s="79">
        <v>2.3999999999999998E-3</v>
      </c>
      <c r="N67" s="79">
        <v>2.0000000000000001E-4</v>
      </c>
    </row>
    <row r="68" spans="2:14">
      <c r="B68" t="s">
        <v>2706</v>
      </c>
      <c r="C68" t="s">
        <v>2707</v>
      </c>
      <c r="D68" t="s">
        <v>103</v>
      </c>
      <c r="E68" t="s">
        <v>2611</v>
      </c>
      <c r="F68" t="s">
        <v>2620</v>
      </c>
      <c r="G68" t="s">
        <v>105</v>
      </c>
      <c r="H68" s="78">
        <v>1442817</v>
      </c>
      <c r="I68" s="78">
        <v>383.72</v>
      </c>
      <c r="J68" s="78">
        <v>0</v>
      </c>
      <c r="K68" s="78">
        <v>5536.3773923999997</v>
      </c>
      <c r="L68" s="79">
        <v>1.6000000000000001E-3</v>
      </c>
      <c r="M68" s="79">
        <v>3.5999999999999999E-3</v>
      </c>
      <c r="N68" s="79">
        <v>4.0000000000000002E-4</v>
      </c>
    </row>
    <row r="69" spans="2:14">
      <c r="B69" s="80" t="s">
        <v>2708</v>
      </c>
      <c r="D69" s="16"/>
      <c r="E69" s="16"/>
      <c r="F69" s="16"/>
      <c r="G69" s="16"/>
      <c r="H69" s="82">
        <v>179973</v>
      </c>
      <c r="J69" s="82">
        <v>0</v>
      </c>
      <c r="K69" s="82">
        <v>4472.1760185000003</v>
      </c>
      <c r="M69" s="81">
        <v>2.8999999999999998E-3</v>
      </c>
      <c r="N69" s="81">
        <v>2.9999999999999997E-4</v>
      </c>
    </row>
    <row r="70" spans="2:14">
      <c r="B70" t="s">
        <v>2709</v>
      </c>
      <c r="C70" t="s">
        <v>2710</v>
      </c>
      <c r="D70" t="s">
        <v>103</v>
      </c>
      <c r="E70" t="s">
        <v>2604</v>
      </c>
      <c r="F70" t="s">
        <v>126</v>
      </c>
      <c r="G70" t="s">
        <v>109</v>
      </c>
      <c r="H70" s="78">
        <v>30288</v>
      </c>
      <c r="I70" s="78">
        <v>6311.88</v>
      </c>
      <c r="J70" s="78">
        <v>0</v>
      </c>
      <c r="K70" s="78">
        <v>1911.7422144</v>
      </c>
      <c r="L70" s="79">
        <v>6.1000000000000004E-3</v>
      </c>
      <c r="M70" s="79">
        <v>1.1999999999999999E-3</v>
      </c>
      <c r="N70" s="79">
        <v>1E-4</v>
      </c>
    </row>
    <row r="71" spans="2:14">
      <c r="B71" t="s">
        <v>2711</v>
      </c>
      <c r="C71" t="s">
        <v>2712</v>
      </c>
      <c r="D71" t="s">
        <v>103</v>
      </c>
      <c r="E71" t="s">
        <v>2604</v>
      </c>
      <c r="F71" t="s">
        <v>126</v>
      </c>
      <c r="G71" t="s">
        <v>109</v>
      </c>
      <c r="H71" s="78">
        <v>136726</v>
      </c>
      <c r="I71" s="78">
        <v>937</v>
      </c>
      <c r="J71" s="78">
        <v>0</v>
      </c>
      <c r="K71" s="78">
        <v>1281.1226200000001</v>
      </c>
      <c r="L71" s="79">
        <v>1.6000000000000001E-3</v>
      </c>
      <c r="M71" s="79">
        <v>8.0000000000000004E-4</v>
      </c>
      <c r="N71" s="79">
        <v>1E-4</v>
      </c>
    </row>
    <row r="72" spans="2:14">
      <c r="B72" t="s">
        <v>2713</v>
      </c>
      <c r="C72" t="s">
        <v>2714</v>
      </c>
      <c r="D72" t="s">
        <v>103</v>
      </c>
      <c r="E72" t="s">
        <v>2604</v>
      </c>
      <c r="F72" t="s">
        <v>126</v>
      </c>
      <c r="G72" t="s">
        <v>109</v>
      </c>
      <c r="H72" s="78">
        <v>12959</v>
      </c>
      <c r="I72" s="78">
        <v>9871.99</v>
      </c>
      <c r="J72" s="78">
        <v>0</v>
      </c>
      <c r="K72" s="78">
        <v>1279.3111841</v>
      </c>
      <c r="L72" s="79">
        <v>1.1999999999999999E-3</v>
      </c>
      <c r="M72" s="79">
        <v>8.0000000000000004E-4</v>
      </c>
      <c r="N72" s="79">
        <v>1E-4</v>
      </c>
    </row>
    <row r="73" spans="2:14">
      <c r="B73" s="80" t="s">
        <v>1627</v>
      </c>
      <c r="D73" s="16"/>
      <c r="E73" s="16"/>
      <c r="F73" s="16"/>
      <c r="G73" s="16"/>
      <c r="H73" s="82">
        <v>0</v>
      </c>
      <c r="J73" s="82">
        <v>0</v>
      </c>
      <c r="K73" s="82">
        <v>0</v>
      </c>
      <c r="M73" s="81">
        <v>0</v>
      </c>
      <c r="N73" s="81">
        <v>0</v>
      </c>
    </row>
    <row r="74" spans="2:14">
      <c r="B74" t="s">
        <v>257</v>
      </c>
      <c r="C74" t="s">
        <v>257</v>
      </c>
      <c r="D74" s="16"/>
      <c r="E74" s="16"/>
      <c r="F74" t="s">
        <v>257</v>
      </c>
      <c r="G74" t="s">
        <v>257</v>
      </c>
      <c r="H74" s="78">
        <v>0</v>
      </c>
      <c r="I74" s="78">
        <v>0</v>
      </c>
      <c r="K74" s="78">
        <v>0</v>
      </c>
      <c r="L74" s="79">
        <v>0</v>
      </c>
      <c r="M74" s="79">
        <v>0</v>
      </c>
      <c r="N74" s="79">
        <v>0</v>
      </c>
    </row>
    <row r="75" spans="2:14">
      <c r="B75" s="80" t="s">
        <v>2715</v>
      </c>
      <c r="D75" s="16"/>
      <c r="E75" s="16"/>
      <c r="F75" s="16"/>
      <c r="G75" s="16"/>
      <c r="H75" s="82">
        <v>0</v>
      </c>
      <c r="J75" s="82">
        <v>0</v>
      </c>
      <c r="K75" s="82">
        <v>0</v>
      </c>
      <c r="M75" s="81">
        <v>0</v>
      </c>
      <c r="N75" s="81">
        <v>0</v>
      </c>
    </row>
    <row r="76" spans="2:14">
      <c r="B76" t="s">
        <v>257</v>
      </c>
      <c r="C76" t="s">
        <v>257</v>
      </c>
      <c r="D76" s="16"/>
      <c r="E76" s="16"/>
      <c r="F76" t="s">
        <v>257</v>
      </c>
      <c r="G76" t="s">
        <v>257</v>
      </c>
      <c r="H76" s="78">
        <v>0</v>
      </c>
      <c r="I76" s="78">
        <v>0</v>
      </c>
      <c r="K76" s="78">
        <v>0</v>
      </c>
      <c r="L76" s="79">
        <v>0</v>
      </c>
      <c r="M76" s="79">
        <v>0</v>
      </c>
      <c r="N76" s="79">
        <v>0</v>
      </c>
    </row>
    <row r="77" spans="2:14">
      <c r="B77" s="80" t="s">
        <v>261</v>
      </c>
      <c r="D77" s="16"/>
      <c r="E77" s="16"/>
      <c r="F77" s="16"/>
      <c r="G77" s="16"/>
      <c r="H77" s="82">
        <v>10369824</v>
      </c>
      <c r="J77" s="82">
        <v>1426.7238698399999</v>
      </c>
      <c r="K77" s="82">
        <v>918922.94642530195</v>
      </c>
      <c r="M77" s="81">
        <v>0.59099999999999997</v>
      </c>
      <c r="N77" s="81">
        <v>0.06</v>
      </c>
    </row>
    <row r="78" spans="2:14">
      <c r="B78" s="80" t="s">
        <v>2716</v>
      </c>
      <c r="D78" s="16"/>
      <c r="E78" s="16"/>
      <c r="F78" s="16"/>
      <c r="G78" s="16"/>
      <c r="H78" s="82">
        <v>10289035</v>
      </c>
      <c r="J78" s="82">
        <v>1426.7238698399999</v>
      </c>
      <c r="K78" s="82">
        <v>882989.25927778205</v>
      </c>
      <c r="M78" s="81">
        <v>0.56779999999999997</v>
      </c>
      <c r="N78" s="81">
        <v>5.7700000000000001E-2</v>
      </c>
    </row>
    <row r="79" spans="2:14">
      <c r="B79" t="s">
        <v>2717</v>
      </c>
      <c r="C79" t="s">
        <v>2718</v>
      </c>
      <c r="D79" t="s">
        <v>374</v>
      </c>
      <c r="E79" t="s">
        <v>2719</v>
      </c>
      <c r="F79" t="s">
        <v>1642</v>
      </c>
      <c r="G79" t="s">
        <v>109</v>
      </c>
      <c r="H79" s="78">
        <v>364728</v>
      </c>
      <c r="I79" s="78">
        <v>3078</v>
      </c>
      <c r="J79" s="78">
        <v>0</v>
      </c>
      <c r="K79" s="78">
        <v>38798.18901504</v>
      </c>
      <c r="L79" s="79">
        <v>0</v>
      </c>
      <c r="M79" s="79">
        <v>2.5000000000000001E-2</v>
      </c>
      <c r="N79" s="79">
        <v>2.5000000000000001E-3</v>
      </c>
    </row>
    <row r="80" spans="2:14">
      <c r="B80" t="s">
        <v>2720</v>
      </c>
      <c r="C80" t="s">
        <v>2721</v>
      </c>
      <c r="D80" t="s">
        <v>374</v>
      </c>
      <c r="E80" t="s">
        <v>2722</v>
      </c>
      <c r="F80" t="s">
        <v>1642</v>
      </c>
      <c r="G80" t="s">
        <v>109</v>
      </c>
      <c r="H80" s="78">
        <v>157875</v>
      </c>
      <c r="I80" s="78">
        <v>21932</v>
      </c>
      <c r="J80" s="78">
        <v>0</v>
      </c>
      <c r="K80" s="78">
        <v>119664.50112</v>
      </c>
      <c r="L80" s="79">
        <v>0</v>
      </c>
      <c r="M80" s="79">
        <v>7.6999999999999999E-2</v>
      </c>
      <c r="N80" s="79">
        <v>7.7999999999999996E-3</v>
      </c>
    </row>
    <row r="81" spans="2:14">
      <c r="B81" t="s">
        <v>2723</v>
      </c>
      <c r="C81" t="s">
        <v>2724</v>
      </c>
      <c r="D81" t="s">
        <v>374</v>
      </c>
      <c r="E81" t="s">
        <v>2725</v>
      </c>
      <c r="F81" t="s">
        <v>1702</v>
      </c>
      <c r="G81" t="s">
        <v>109</v>
      </c>
      <c r="H81" s="78">
        <v>126909</v>
      </c>
      <c r="I81" s="78">
        <v>3080</v>
      </c>
      <c r="J81" s="78">
        <v>0</v>
      </c>
      <c r="K81" s="78">
        <v>13508.803123199999</v>
      </c>
      <c r="L81" s="79">
        <v>0</v>
      </c>
      <c r="M81" s="79">
        <v>8.6999999999999994E-3</v>
      </c>
      <c r="N81" s="79">
        <v>8.9999999999999998E-4</v>
      </c>
    </row>
    <row r="82" spans="2:14">
      <c r="B82" t="s">
        <v>2726</v>
      </c>
      <c r="C82" t="s">
        <v>2727</v>
      </c>
      <c r="D82" t="s">
        <v>374</v>
      </c>
      <c r="E82" t="s">
        <v>2719</v>
      </c>
      <c r="F82" t="s">
        <v>1702</v>
      </c>
      <c r="G82" t="s">
        <v>109</v>
      </c>
      <c r="H82" s="78">
        <v>166381</v>
      </c>
      <c r="I82" s="78">
        <v>6004</v>
      </c>
      <c r="J82" s="78">
        <v>1029.9680063999999</v>
      </c>
      <c r="K82" s="78">
        <v>35553.732675840001</v>
      </c>
      <c r="L82" s="79">
        <v>0</v>
      </c>
      <c r="M82" s="79">
        <v>2.29E-2</v>
      </c>
      <c r="N82" s="79">
        <v>2.3E-3</v>
      </c>
    </row>
    <row r="83" spans="2:14">
      <c r="B83" t="s">
        <v>2728</v>
      </c>
      <c r="C83" t="s">
        <v>2729</v>
      </c>
      <c r="D83" t="s">
        <v>374</v>
      </c>
      <c r="E83" t="s">
        <v>2719</v>
      </c>
      <c r="F83" t="s">
        <v>1779</v>
      </c>
      <c r="G83" t="s">
        <v>109</v>
      </c>
      <c r="H83" s="78">
        <v>1390</v>
      </c>
      <c r="I83" s="78">
        <v>8565</v>
      </c>
      <c r="J83" s="78">
        <v>0</v>
      </c>
      <c r="K83" s="78">
        <v>411.44889599999999</v>
      </c>
      <c r="L83" s="79">
        <v>0</v>
      </c>
      <c r="M83" s="79">
        <v>2.9999999999999997E-4</v>
      </c>
      <c r="N83" s="79">
        <v>0</v>
      </c>
    </row>
    <row r="84" spans="2:14">
      <c r="B84" t="s">
        <v>2730</v>
      </c>
      <c r="C84" t="s">
        <v>2731</v>
      </c>
      <c r="D84" t="s">
        <v>374</v>
      </c>
      <c r="E84" t="s">
        <v>2732</v>
      </c>
      <c r="F84" t="s">
        <v>1731</v>
      </c>
      <c r="G84" t="s">
        <v>109</v>
      </c>
      <c r="H84" s="78">
        <v>260675</v>
      </c>
      <c r="I84" s="78">
        <v>6219</v>
      </c>
      <c r="J84" s="78">
        <v>0</v>
      </c>
      <c r="K84" s="78">
        <v>56026.523232</v>
      </c>
      <c r="L84" s="79">
        <v>0</v>
      </c>
      <c r="M84" s="79">
        <v>3.5999999999999997E-2</v>
      </c>
      <c r="N84" s="79">
        <v>3.7000000000000002E-3</v>
      </c>
    </row>
    <row r="85" spans="2:14">
      <c r="B85" t="s">
        <v>2733</v>
      </c>
      <c r="C85" t="s">
        <v>2734</v>
      </c>
      <c r="D85" t="s">
        <v>374</v>
      </c>
      <c r="E85" t="s">
        <v>2732</v>
      </c>
      <c r="F85" t="s">
        <v>1731</v>
      </c>
      <c r="G85" t="s">
        <v>109</v>
      </c>
      <c r="H85" s="78">
        <v>126764</v>
      </c>
      <c r="I85" s="78">
        <v>3862</v>
      </c>
      <c r="J85" s="78">
        <v>0</v>
      </c>
      <c r="K85" s="78">
        <v>16919.28235008</v>
      </c>
      <c r="L85" s="79">
        <v>0</v>
      </c>
      <c r="M85" s="79">
        <v>1.09E-2</v>
      </c>
      <c r="N85" s="79">
        <v>1.1000000000000001E-3</v>
      </c>
    </row>
    <row r="86" spans="2:14">
      <c r="B86" t="s">
        <v>2735</v>
      </c>
      <c r="C86" t="s">
        <v>2736</v>
      </c>
      <c r="D86" t="s">
        <v>374</v>
      </c>
      <c r="E86" t="s">
        <v>2732</v>
      </c>
      <c r="F86" t="s">
        <v>1731</v>
      </c>
      <c r="G86" t="s">
        <v>113</v>
      </c>
      <c r="H86" s="78">
        <v>241</v>
      </c>
      <c r="I86" s="78">
        <v>24005</v>
      </c>
      <c r="J86" s="78">
        <v>0</v>
      </c>
      <c r="K86" s="78">
        <v>224.36182031000001</v>
      </c>
      <c r="L86" s="79">
        <v>0</v>
      </c>
      <c r="M86" s="79">
        <v>1E-4</v>
      </c>
      <c r="N86" s="79">
        <v>0</v>
      </c>
    </row>
    <row r="87" spans="2:14">
      <c r="B87" t="s">
        <v>2737</v>
      </c>
      <c r="C87" t="s">
        <v>2738</v>
      </c>
      <c r="D87" t="s">
        <v>374</v>
      </c>
      <c r="E87" t="s">
        <v>2732</v>
      </c>
      <c r="F87" t="s">
        <v>1731</v>
      </c>
      <c r="G87" t="s">
        <v>109</v>
      </c>
      <c r="H87" s="78">
        <v>18858</v>
      </c>
      <c r="I87" s="78">
        <v>25110</v>
      </c>
      <c r="J87" s="78">
        <v>0</v>
      </c>
      <c r="K87" s="78">
        <v>16365.0025728</v>
      </c>
      <c r="L87" s="79">
        <v>0</v>
      </c>
      <c r="M87" s="79">
        <v>1.0500000000000001E-2</v>
      </c>
      <c r="N87" s="79">
        <v>1.1000000000000001E-3</v>
      </c>
    </row>
    <row r="88" spans="2:14">
      <c r="B88" t="s">
        <v>2739</v>
      </c>
      <c r="C88" t="s">
        <v>2740</v>
      </c>
      <c r="D88" t="s">
        <v>1745</v>
      </c>
      <c r="E88" t="s">
        <v>2725</v>
      </c>
      <c r="F88" t="s">
        <v>1731</v>
      </c>
      <c r="G88" t="s">
        <v>109</v>
      </c>
      <c r="H88" s="78">
        <v>337500</v>
      </c>
      <c r="I88" s="78">
        <v>1421</v>
      </c>
      <c r="J88" s="78">
        <v>0</v>
      </c>
      <c r="K88" s="78">
        <v>16574.544000000002</v>
      </c>
      <c r="L88" s="79">
        <v>0</v>
      </c>
      <c r="M88" s="79">
        <v>1.0699999999999999E-2</v>
      </c>
      <c r="N88" s="79">
        <v>1.1000000000000001E-3</v>
      </c>
    </row>
    <row r="89" spans="2:14">
      <c r="B89" t="s">
        <v>2741</v>
      </c>
      <c r="C89" t="s">
        <v>2742</v>
      </c>
      <c r="D89" t="s">
        <v>2325</v>
      </c>
      <c r="E89" t="s">
        <v>2725</v>
      </c>
      <c r="F89" t="s">
        <v>1731</v>
      </c>
      <c r="G89" t="s">
        <v>109</v>
      </c>
      <c r="H89" s="78">
        <v>14133</v>
      </c>
      <c r="I89" s="78">
        <v>21261</v>
      </c>
      <c r="J89" s="78">
        <v>0</v>
      </c>
      <c r="K89" s="78">
        <v>10384.64800128</v>
      </c>
      <c r="L89" s="79">
        <v>0</v>
      </c>
      <c r="M89" s="79">
        <v>6.7000000000000002E-3</v>
      </c>
      <c r="N89" s="79">
        <v>6.9999999999999999E-4</v>
      </c>
    </row>
    <row r="90" spans="2:14">
      <c r="B90" t="s">
        <v>2743</v>
      </c>
      <c r="C90" t="s">
        <v>2744</v>
      </c>
      <c r="D90" t="s">
        <v>1671</v>
      </c>
      <c r="E90" t="s">
        <v>2745</v>
      </c>
      <c r="F90" t="s">
        <v>1731</v>
      </c>
      <c r="G90" t="s">
        <v>113</v>
      </c>
      <c r="H90" s="78">
        <v>23515</v>
      </c>
      <c r="I90" s="78">
        <v>11352</v>
      </c>
      <c r="J90" s="78">
        <v>0</v>
      </c>
      <c r="K90" s="78">
        <v>10352.55550296</v>
      </c>
      <c r="L90" s="79">
        <v>0</v>
      </c>
      <c r="M90" s="79">
        <v>6.7000000000000002E-3</v>
      </c>
      <c r="N90" s="79">
        <v>6.9999999999999999E-4</v>
      </c>
    </row>
    <row r="91" spans="2:14">
      <c r="B91" t="s">
        <v>2746</v>
      </c>
      <c r="C91" t="s">
        <v>2747</v>
      </c>
      <c r="D91" t="s">
        <v>374</v>
      </c>
      <c r="E91" t="s">
        <v>2745</v>
      </c>
      <c r="F91" t="s">
        <v>1731</v>
      </c>
      <c r="G91" t="s">
        <v>109</v>
      </c>
      <c r="H91" s="78">
        <v>6650</v>
      </c>
      <c r="I91" s="78">
        <v>4487</v>
      </c>
      <c r="J91" s="78">
        <v>0</v>
      </c>
      <c r="K91" s="78">
        <v>1031.220288</v>
      </c>
      <c r="L91" s="79">
        <v>0</v>
      </c>
      <c r="M91" s="79">
        <v>6.9999999999999999E-4</v>
      </c>
      <c r="N91" s="79">
        <v>1E-4</v>
      </c>
    </row>
    <row r="92" spans="2:14">
      <c r="B92" t="s">
        <v>2748</v>
      </c>
      <c r="C92" t="s">
        <v>2744</v>
      </c>
      <c r="D92" t="s">
        <v>1671</v>
      </c>
      <c r="E92" t="s">
        <v>2745</v>
      </c>
      <c r="F92" t="s">
        <v>1731</v>
      </c>
      <c r="G92" t="s">
        <v>113</v>
      </c>
      <c r="H92" s="78">
        <v>141357</v>
      </c>
      <c r="I92" s="78">
        <v>11360</v>
      </c>
      <c r="J92" s="78">
        <v>0</v>
      </c>
      <c r="K92" s="78">
        <v>62276.737496640002</v>
      </c>
      <c r="L92" s="79">
        <v>0</v>
      </c>
      <c r="M92" s="79">
        <v>0.04</v>
      </c>
      <c r="N92" s="79">
        <v>4.1000000000000003E-3</v>
      </c>
    </row>
    <row r="93" spans="2:14">
      <c r="B93" t="s">
        <v>2749</v>
      </c>
      <c r="C93" t="s">
        <v>2750</v>
      </c>
      <c r="D93" t="s">
        <v>126</v>
      </c>
      <c r="E93" t="s">
        <v>2745</v>
      </c>
      <c r="F93" t="s">
        <v>1731</v>
      </c>
      <c r="G93" t="s">
        <v>109</v>
      </c>
      <c r="H93" s="78">
        <v>6329</v>
      </c>
      <c r="I93" s="78">
        <v>4363</v>
      </c>
      <c r="J93" s="78">
        <v>0</v>
      </c>
      <c r="K93" s="78">
        <v>954.32003712000005</v>
      </c>
      <c r="L93" s="79">
        <v>0</v>
      </c>
      <c r="M93" s="79">
        <v>5.9999999999999995E-4</v>
      </c>
      <c r="N93" s="79">
        <v>1E-4</v>
      </c>
    </row>
    <row r="94" spans="2:14">
      <c r="B94" t="s">
        <v>2751</v>
      </c>
      <c r="C94" t="s">
        <v>2752</v>
      </c>
      <c r="D94" t="s">
        <v>2753</v>
      </c>
      <c r="E94" t="s">
        <v>2745</v>
      </c>
      <c r="F94" t="s">
        <v>1731</v>
      </c>
      <c r="G94" t="s">
        <v>204</v>
      </c>
      <c r="H94" s="78">
        <v>6940000</v>
      </c>
      <c r="I94" s="78">
        <v>1532</v>
      </c>
      <c r="J94" s="78">
        <v>0</v>
      </c>
      <c r="K94" s="78">
        <v>47195.803119999997</v>
      </c>
      <c r="L94" s="79">
        <v>0</v>
      </c>
      <c r="M94" s="79">
        <v>3.04E-2</v>
      </c>
      <c r="N94" s="79">
        <v>3.0999999999999999E-3</v>
      </c>
    </row>
    <row r="95" spans="2:14">
      <c r="B95" t="s">
        <v>2754</v>
      </c>
      <c r="C95" t="s">
        <v>2755</v>
      </c>
      <c r="D95" t="s">
        <v>126</v>
      </c>
      <c r="E95" t="s">
        <v>2745</v>
      </c>
      <c r="F95" t="s">
        <v>1731</v>
      </c>
      <c r="G95" t="s">
        <v>109</v>
      </c>
      <c r="H95" s="78">
        <v>184265</v>
      </c>
      <c r="I95" s="78">
        <v>3021</v>
      </c>
      <c r="J95" s="78">
        <v>0</v>
      </c>
      <c r="K95" s="78">
        <v>19238.327366400001</v>
      </c>
      <c r="L95" s="79">
        <v>0</v>
      </c>
      <c r="M95" s="79">
        <v>1.24E-2</v>
      </c>
      <c r="N95" s="79">
        <v>1.2999999999999999E-3</v>
      </c>
    </row>
    <row r="96" spans="2:14">
      <c r="B96" t="s">
        <v>2756</v>
      </c>
      <c r="C96" t="s">
        <v>2757</v>
      </c>
      <c r="D96" t="s">
        <v>374</v>
      </c>
      <c r="E96" t="s">
        <v>2745</v>
      </c>
      <c r="F96" t="s">
        <v>1731</v>
      </c>
      <c r="G96" t="s">
        <v>109</v>
      </c>
      <c r="H96" s="78">
        <v>4410</v>
      </c>
      <c r="I96" s="78">
        <v>6875</v>
      </c>
      <c r="J96" s="78">
        <v>0</v>
      </c>
      <c r="K96" s="78">
        <v>1047.816</v>
      </c>
      <c r="L96" s="79">
        <v>0</v>
      </c>
      <c r="M96" s="79">
        <v>6.9999999999999999E-4</v>
      </c>
      <c r="N96" s="79">
        <v>1E-4</v>
      </c>
    </row>
    <row r="97" spans="2:14">
      <c r="B97" t="s">
        <v>2758</v>
      </c>
      <c r="C97" t="s">
        <v>2759</v>
      </c>
      <c r="D97" t="s">
        <v>126</v>
      </c>
      <c r="E97" t="s">
        <v>2745</v>
      </c>
      <c r="F97" t="s">
        <v>1731</v>
      </c>
      <c r="G97" t="s">
        <v>109</v>
      </c>
      <c r="H97" s="78">
        <v>3050</v>
      </c>
      <c r="I97" s="78">
        <v>3515</v>
      </c>
      <c r="J97" s="78">
        <v>0</v>
      </c>
      <c r="K97" s="78">
        <v>370.50912</v>
      </c>
      <c r="L97" s="79">
        <v>0</v>
      </c>
      <c r="M97" s="79">
        <v>2.0000000000000001E-4</v>
      </c>
      <c r="N97" s="79">
        <v>0</v>
      </c>
    </row>
    <row r="98" spans="2:14">
      <c r="B98" t="s">
        <v>2760</v>
      </c>
      <c r="C98" t="s">
        <v>2761</v>
      </c>
      <c r="D98" t="s">
        <v>374</v>
      </c>
      <c r="E98" t="s">
        <v>2745</v>
      </c>
      <c r="F98" t="s">
        <v>1731</v>
      </c>
      <c r="G98" t="s">
        <v>109</v>
      </c>
      <c r="H98" s="78">
        <v>33576</v>
      </c>
      <c r="I98" s="78">
        <v>32324</v>
      </c>
      <c r="J98" s="78">
        <v>0</v>
      </c>
      <c r="K98" s="78">
        <v>37508.335165440003</v>
      </c>
      <c r="L98" s="79">
        <v>0</v>
      </c>
      <c r="M98" s="79">
        <v>2.41E-2</v>
      </c>
      <c r="N98" s="79">
        <v>2.3999999999999998E-3</v>
      </c>
    </row>
    <row r="99" spans="2:14">
      <c r="B99" t="s">
        <v>2762</v>
      </c>
      <c r="C99" t="s">
        <v>2763</v>
      </c>
      <c r="D99" t="s">
        <v>374</v>
      </c>
      <c r="E99" t="s">
        <v>2745</v>
      </c>
      <c r="F99" t="s">
        <v>1731</v>
      </c>
      <c r="G99" t="s">
        <v>109</v>
      </c>
      <c r="H99" s="78">
        <v>2344</v>
      </c>
      <c r="I99" s="78">
        <v>13778</v>
      </c>
      <c r="J99" s="78">
        <v>0</v>
      </c>
      <c r="K99" s="78">
        <v>1116.13704192</v>
      </c>
      <c r="L99" s="79">
        <v>0</v>
      </c>
      <c r="M99" s="79">
        <v>6.9999999999999999E-4</v>
      </c>
      <c r="N99" s="79">
        <v>1E-4</v>
      </c>
    </row>
    <row r="100" spans="2:14">
      <c r="B100" t="s">
        <v>2764</v>
      </c>
      <c r="C100" t="s">
        <v>2765</v>
      </c>
      <c r="D100" t="s">
        <v>374</v>
      </c>
      <c r="E100" t="s">
        <v>2745</v>
      </c>
      <c r="F100" t="s">
        <v>1731</v>
      </c>
      <c r="G100" t="s">
        <v>109</v>
      </c>
      <c r="H100" s="78">
        <v>24889</v>
      </c>
      <c r="I100" s="78">
        <v>16567</v>
      </c>
      <c r="J100" s="78">
        <v>0</v>
      </c>
      <c r="K100" s="78">
        <v>14250.334337280001</v>
      </c>
      <c r="L100" s="79">
        <v>0</v>
      </c>
      <c r="M100" s="79">
        <v>9.1999999999999998E-3</v>
      </c>
      <c r="N100" s="79">
        <v>8.9999999999999998E-4</v>
      </c>
    </row>
    <row r="101" spans="2:14">
      <c r="B101" t="s">
        <v>2766</v>
      </c>
      <c r="C101" t="s">
        <v>2767</v>
      </c>
      <c r="D101" t="s">
        <v>374</v>
      </c>
      <c r="E101" t="s">
        <v>2745</v>
      </c>
      <c r="F101" t="s">
        <v>1731</v>
      </c>
      <c r="G101" t="s">
        <v>109</v>
      </c>
      <c r="H101" s="78">
        <v>1330</v>
      </c>
      <c r="I101" s="78">
        <v>12556</v>
      </c>
      <c r="J101" s="78">
        <v>0</v>
      </c>
      <c r="K101" s="78">
        <v>577.13402880000001</v>
      </c>
      <c r="L101" s="79">
        <v>0</v>
      </c>
      <c r="M101" s="79">
        <v>4.0000000000000002E-4</v>
      </c>
      <c r="N101" s="79">
        <v>0</v>
      </c>
    </row>
    <row r="102" spans="2:14">
      <c r="B102" t="s">
        <v>2768</v>
      </c>
      <c r="C102" t="s">
        <v>2769</v>
      </c>
      <c r="D102" t="s">
        <v>374</v>
      </c>
      <c r="E102" t="s">
        <v>2770</v>
      </c>
      <c r="F102" t="s">
        <v>1731</v>
      </c>
      <c r="G102" t="s">
        <v>109</v>
      </c>
      <c r="H102" s="78">
        <v>189439</v>
      </c>
      <c r="I102" s="78">
        <v>4868</v>
      </c>
      <c r="J102" s="78">
        <v>0</v>
      </c>
      <c r="K102" s="78">
        <v>31870.853637119999</v>
      </c>
      <c r="L102" s="79">
        <v>0</v>
      </c>
      <c r="M102" s="79">
        <v>2.0500000000000001E-2</v>
      </c>
      <c r="N102" s="79">
        <v>2.0999999999999999E-3</v>
      </c>
    </row>
    <row r="103" spans="2:14">
      <c r="B103" t="s">
        <v>2771</v>
      </c>
      <c r="C103" t="s">
        <v>2772</v>
      </c>
      <c r="D103" t="s">
        <v>374</v>
      </c>
      <c r="E103" t="s">
        <v>2770</v>
      </c>
      <c r="F103" t="s">
        <v>1731</v>
      </c>
      <c r="G103" t="s">
        <v>109</v>
      </c>
      <c r="H103" s="78">
        <v>248872</v>
      </c>
      <c r="I103" s="78">
        <v>3262</v>
      </c>
      <c r="J103" s="78">
        <v>0</v>
      </c>
      <c r="K103" s="78">
        <v>28056.515235840001</v>
      </c>
      <c r="L103" s="79">
        <v>0</v>
      </c>
      <c r="M103" s="79">
        <v>1.7999999999999999E-2</v>
      </c>
      <c r="N103" s="79">
        <v>1.8E-3</v>
      </c>
    </row>
    <row r="104" spans="2:14">
      <c r="B104" t="s">
        <v>2773</v>
      </c>
      <c r="C104" t="s">
        <v>2774</v>
      </c>
      <c r="D104" t="s">
        <v>1745</v>
      </c>
      <c r="E104" t="s">
        <v>2775</v>
      </c>
      <c r="F104" t="s">
        <v>1731</v>
      </c>
      <c r="G104" t="s">
        <v>113</v>
      </c>
      <c r="H104" s="78">
        <v>24800</v>
      </c>
      <c r="I104" s="78">
        <v>1295.4000000000001</v>
      </c>
      <c r="J104" s="78">
        <v>0</v>
      </c>
      <c r="K104" s="78">
        <v>1245.90742944</v>
      </c>
      <c r="L104" s="79">
        <v>0</v>
      </c>
      <c r="M104" s="79">
        <v>8.0000000000000004E-4</v>
      </c>
      <c r="N104" s="79">
        <v>1E-4</v>
      </c>
    </row>
    <row r="105" spans="2:14">
      <c r="B105" t="s">
        <v>2776</v>
      </c>
      <c r="C105" t="s">
        <v>2777</v>
      </c>
      <c r="D105" t="s">
        <v>126</v>
      </c>
      <c r="E105" t="s">
        <v>2775</v>
      </c>
      <c r="F105" t="s">
        <v>1731</v>
      </c>
      <c r="G105" t="s">
        <v>113</v>
      </c>
      <c r="H105" s="78">
        <v>1553</v>
      </c>
      <c r="I105" s="78">
        <v>16992</v>
      </c>
      <c r="J105" s="78">
        <v>0</v>
      </c>
      <c r="K105" s="78">
        <v>1023.401754432</v>
      </c>
      <c r="L105" s="79">
        <v>0</v>
      </c>
      <c r="M105" s="79">
        <v>6.9999999999999999E-4</v>
      </c>
      <c r="N105" s="79">
        <v>1E-4</v>
      </c>
    </row>
    <row r="106" spans="2:14">
      <c r="B106" t="s">
        <v>2778</v>
      </c>
      <c r="C106" t="s">
        <v>2779</v>
      </c>
      <c r="D106" t="s">
        <v>374</v>
      </c>
      <c r="E106" t="s">
        <v>2719</v>
      </c>
      <c r="F106" t="s">
        <v>1731</v>
      </c>
      <c r="G106" t="s">
        <v>109</v>
      </c>
      <c r="H106" s="78">
        <v>1498</v>
      </c>
      <c r="I106" s="78">
        <v>5363</v>
      </c>
      <c r="J106" s="78">
        <v>0</v>
      </c>
      <c r="K106" s="78">
        <v>277.64722943999999</v>
      </c>
      <c r="L106" s="79">
        <v>0</v>
      </c>
      <c r="M106" s="79">
        <v>2.0000000000000001E-4</v>
      </c>
      <c r="N106" s="79">
        <v>0</v>
      </c>
    </row>
    <row r="107" spans="2:14">
      <c r="B107" t="s">
        <v>2780</v>
      </c>
      <c r="C107" t="s">
        <v>2781</v>
      </c>
      <c r="D107" t="s">
        <v>374</v>
      </c>
      <c r="E107" t="s">
        <v>2719</v>
      </c>
      <c r="F107" t="s">
        <v>1731</v>
      </c>
      <c r="G107" t="s">
        <v>109</v>
      </c>
      <c r="H107" s="78">
        <v>98357</v>
      </c>
      <c r="I107" s="78">
        <v>10186</v>
      </c>
      <c r="J107" s="78">
        <v>226.23155711999999</v>
      </c>
      <c r="K107" s="78">
        <v>34850.665290240002</v>
      </c>
      <c r="L107" s="79">
        <v>0</v>
      </c>
      <c r="M107" s="79">
        <v>2.24E-2</v>
      </c>
      <c r="N107" s="79">
        <v>2.3E-3</v>
      </c>
    </row>
    <row r="108" spans="2:14">
      <c r="B108" t="s">
        <v>2782</v>
      </c>
      <c r="C108" t="s">
        <v>2783</v>
      </c>
      <c r="D108" t="s">
        <v>374</v>
      </c>
      <c r="E108" t="s">
        <v>2719</v>
      </c>
      <c r="F108" t="s">
        <v>1731</v>
      </c>
      <c r="G108" t="s">
        <v>109</v>
      </c>
      <c r="H108" s="78">
        <v>9082</v>
      </c>
      <c r="I108" s="78">
        <v>3867</v>
      </c>
      <c r="J108" s="78">
        <v>0</v>
      </c>
      <c r="K108" s="78">
        <v>1213.7504486400001</v>
      </c>
      <c r="L108" s="79">
        <v>0</v>
      </c>
      <c r="M108" s="79">
        <v>8.0000000000000004E-4</v>
      </c>
      <c r="N108" s="79">
        <v>1E-4</v>
      </c>
    </row>
    <row r="109" spans="2:14">
      <c r="B109" t="s">
        <v>2784</v>
      </c>
      <c r="C109" t="s">
        <v>2785</v>
      </c>
      <c r="D109" t="s">
        <v>374</v>
      </c>
      <c r="E109" t="s">
        <v>2719</v>
      </c>
      <c r="F109" t="s">
        <v>1731</v>
      </c>
      <c r="G109" t="s">
        <v>109</v>
      </c>
      <c r="H109" s="78">
        <v>40758</v>
      </c>
      <c r="I109" s="78">
        <v>32186</v>
      </c>
      <c r="J109" s="78">
        <v>169.14633000000001</v>
      </c>
      <c r="K109" s="78">
        <v>45506.232635280001</v>
      </c>
      <c r="L109" s="79">
        <v>0</v>
      </c>
      <c r="M109" s="79">
        <v>2.93E-2</v>
      </c>
      <c r="N109" s="79">
        <v>3.0000000000000001E-3</v>
      </c>
    </row>
    <row r="110" spans="2:14">
      <c r="B110" t="s">
        <v>2786</v>
      </c>
      <c r="C110" t="s">
        <v>2787</v>
      </c>
      <c r="D110" t="s">
        <v>374</v>
      </c>
      <c r="E110" t="s">
        <v>2719</v>
      </c>
      <c r="F110" t="s">
        <v>1731</v>
      </c>
      <c r="G110" t="s">
        <v>109</v>
      </c>
      <c r="H110" s="78">
        <v>138508</v>
      </c>
      <c r="I110" s="78">
        <v>8147</v>
      </c>
      <c r="J110" s="78">
        <v>0</v>
      </c>
      <c r="K110" s="78">
        <v>38998.356802560003</v>
      </c>
      <c r="L110" s="79">
        <v>0</v>
      </c>
      <c r="M110" s="79">
        <v>2.5100000000000001E-2</v>
      </c>
      <c r="N110" s="79">
        <v>2.5000000000000001E-3</v>
      </c>
    </row>
    <row r="111" spans="2:14">
      <c r="B111" t="s">
        <v>2788</v>
      </c>
      <c r="C111" t="s">
        <v>2789</v>
      </c>
      <c r="D111" t="s">
        <v>374</v>
      </c>
      <c r="E111" t="s">
        <v>2719</v>
      </c>
      <c r="F111" t="s">
        <v>1731</v>
      </c>
      <c r="G111" t="s">
        <v>109</v>
      </c>
      <c r="H111" s="78">
        <v>91010</v>
      </c>
      <c r="I111" s="78">
        <v>9167</v>
      </c>
      <c r="J111" s="78">
        <v>0</v>
      </c>
      <c r="K111" s="78">
        <v>28833.016435199999</v>
      </c>
      <c r="L111" s="79">
        <v>0</v>
      </c>
      <c r="M111" s="79">
        <v>1.8499999999999999E-2</v>
      </c>
      <c r="N111" s="79">
        <v>1.9E-3</v>
      </c>
    </row>
    <row r="112" spans="2:14">
      <c r="B112" t="s">
        <v>2790</v>
      </c>
      <c r="C112" t="s">
        <v>2791</v>
      </c>
      <c r="D112" t="s">
        <v>374</v>
      </c>
      <c r="E112" t="s">
        <v>2719</v>
      </c>
      <c r="F112" t="s">
        <v>1731</v>
      </c>
      <c r="G112" t="s">
        <v>109</v>
      </c>
      <c r="H112" s="78">
        <v>119614</v>
      </c>
      <c r="I112" s="78">
        <v>6298</v>
      </c>
      <c r="J112" s="78">
        <v>0</v>
      </c>
      <c r="K112" s="78">
        <v>26035.04927232</v>
      </c>
      <c r="L112" s="79">
        <v>0</v>
      </c>
      <c r="M112" s="79">
        <v>1.67E-2</v>
      </c>
      <c r="N112" s="79">
        <v>1.6999999999999999E-3</v>
      </c>
    </row>
    <row r="113" spans="2:14">
      <c r="B113" t="s">
        <v>2792</v>
      </c>
      <c r="C113" t="s">
        <v>2793</v>
      </c>
      <c r="D113" t="s">
        <v>374</v>
      </c>
      <c r="E113" t="s">
        <v>2719</v>
      </c>
      <c r="F113" t="s">
        <v>1731</v>
      </c>
      <c r="G113" t="s">
        <v>109</v>
      </c>
      <c r="H113" s="78">
        <v>5504</v>
      </c>
      <c r="I113" s="78">
        <v>6462</v>
      </c>
      <c r="J113" s="78">
        <v>0</v>
      </c>
      <c r="K113" s="78">
        <v>1229.1902668800001</v>
      </c>
      <c r="L113" s="79">
        <v>0</v>
      </c>
      <c r="M113" s="79">
        <v>8.0000000000000004E-4</v>
      </c>
      <c r="N113" s="79">
        <v>1E-4</v>
      </c>
    </row>
    <row r="114" spans="2:14">
      <c r="B114" t="s">
        <v>2794</v>
      </c>
      <c r="C114" t="s">
        <v>2795</v>
      </c>
      <c r="D114" t="s">
        <v>374</v>
      </c>
      <c r="E114" t="s">
        <v>2796</v>
      </c>
      <c r="F114" t="s">
        <v>1731</v>
      </c>
      <c r="G114" t="s">
        <v>109</v>
      </c>
      <c r="H114" s="78">
        <v>540</v>
      </c>
      <c r="I114" s="78">
        <v>11985</v>
      </c>
      <c r="J114" s="78">
        <v>0</v>
      </c>
      <c r="K114" s="78">
        <v>223.66886400000001</v>
      </c>
      <c r="L114" s="79">
        <v>0</v>
      </c>
      <c r="M114" s="79">
        <v>1E-4</v>
      </c>
      <c r="N114" s="79">
        <v>0</v>
      </c>
    </row>
    <row r="115" spans="2:14">
      <c r="B115" t="s">
        <v>2797</v>
      </c>
      <c r="C115" t="s">
        <v>2798</v>
      </c>
      <c r="D115" t="s">
        <v>374</v>
      </c>
      <c r="E115" t="s">
        <v>2796</v>
      </c>
      <c r="F115" t="s">
        <v>1731</v>
      </c>
      <c r="G115" t="s">
        <v>109</v>
      </c>
      <c r="H115" s="78">
        <v>1085</v>
      </c>
      <c r="I115" s="78">
        <v>16120</v>
      </c>
      <c r="J115" s="78">
        <v>0</v>
      </c>
      <c r="K115" s="78">
        <v>604.46131200000002</v>
      </c>
      <c r="L115" s="79">
        <v>0</v>
      </c>
      <c r="M115" s="79">
        <v>4.0000000000000002E-4</v>
      </c>
      <c r="N115" s="79">
        <v>0</v>
      </c>
    </row>
    <row r="116" spans="2:14">
      <c r="B116" t="s">
        <v>2799</v>
      </c>
      <c r="C116" t="s">
        <v>2800</v>
      </c>
      <c r="D116" t="s">
        <v>374</v>
      </c>
      <c r="E116" t="s">
        <v>2796</v>
      </c>
      <c r="F116" t="s">
        <v>1731</v>
      </c>
      <c r="G116" t="s">
        <v>109</v>
      </c>
      <c r="H116" s="78">
        <v>50904</v>
      </c>
      <c r="I116" s="78">
        <v>24485</v>
      </c>
      <c r="J116" s="78">
        <v>0</v>
      </c>
      <c r="K116" s="78">
        <v>43075.046246400001</v>
      </c>
      <c r="L116" s="79">
        <v>0</v>
      </c>
      <c r="M116" s="79">
        <v>2.7699999999999999E-2</v>
      </c>
      <c r="N116" s="79">
        <v>2.8E-3</v>
      </c>
    </row>
    <row r="117" spans="2:14">
      <c r="B117" t="s">
        <v>2801</v>
      </c>
      <c r="C117" t="s">
        <v>2802</v>
      </c>
      <c r="D117" t="s">
        <v>374</v>
      </c>
      <c r="E117" t="s">
        <v>2796</v>
      </c>
      <c r="F117" t="s">
        <v>1731</v>
      </c>
      <c r="G117" t="s">
        <v>109</v>
      </c>
      <c r="H117" s="78">
        <v>3100</v>
      </c>
      <c r="I117" s="78">
        <v>5860</v>
      </c>
      <c r="J117" s="78">
        <v>0</v>
      </c>
      <c r="K117" s="78">
        <v>627.81695999999999</v>
      </c>
      <c r="L117" s="79">
        <v>0</v>
      </c>
      <c r="M117" s="79">
        <v>4.0000000000000002E-4</v>
      </c>
      <c r="N117" s="79">
        <v>0</v>
      </c>
    </row>
    <row r="118" spans="2:14">
      <c r="B118" t="s">
        <v>2803</v>
      </c>
      <c r="C118" t="s">
        <v>2804</v>
      </c>
      <c r="D118" t="s">
        <v>374</v>
      </c>
      <c r="E118" t="s">
        <v>2805</v>
      </c>
      <c r="F118" t="s">
        <v>1731</v>
      </c>
      <c r="G118" t="s">
        <v>109</v>
      </c>
      <c r="H118" s="78">
        <v>74749</v>
      </c>
      <c r="I118" s="78">
        <v>2489</v>
      </c>
      <c r="J118" s="78">
        <v>0</v>
      </c>
      <c r="K118" s="78">
        <v>6429.8970201599996</v>
      </c>
      <c r="L118" s="79">
        <v>0</v>
      </c>
      <c r="M118" s="79">
        <v>4.1000000000000003E-3</v>
      </c>
      <c r="N118" s="79">
        <v>4.0000000000000002E-4</v>
      </c>
    </row>
    <row r="119" spans="2:14">
      <c r="B119" t="s">
        <v>2806</v>
      </c>
      <c r="C119" t="s">
        <v>2807</v>
      </c>
      <c r="D119" t="s">
        <v>374</v>
      </c>
      <c r="E119" t="s">
        <v>2732</v>
      </c>
      <c r="F119" t="s">
        <v>2327</v>
      </c>
      <c r="G119" t="s">
        <v>109</v>
      </c>
      <c r="H119" s="78">
        <v>33547</v>
      </c>
      <c r="I119" s="78">
        <v>23304</v>
      </c>
      <c r="J119" s="78">
        <v>0</v>
      </c>
      <c r="K119" s="78">
        <v>27018.292193280002</v>
      </c>
      <c r="L119" s="79">
        <v>0</v>
      </c>
      <c r="M119" s="79">
        <v>1.7399999999999999E-2</v>
      </c>
      <c r="N119" s="79">
        <v>1.8E-3</v>
      </c>
    </row>
    <row r="120" spans="2:14">
      <c r="B120" t="s">
        <v>2808</v>
      </c>
      <c r="C120" t="s">
        <v>2809</v>
      </c>
      <c r="D120" t="s">
        <v>374</v>
      </c>
      <c r="E120" t="s">
        <v>2810</v>
      </c>
      <c r="F120" t="s">
        <v>2327</v>
      </c>
      <c r="G120" t="s">
        <v>109</v>
      </c>
      <c r="H120" s="78">
        <v>9968</v>
      </c>
      <c r="I120" s="78">
        <v>4152</v>
      </c>
      <c r="J120" s="78">
        <v>1.3779763199999999</v>
      </c>
      <c r="K120" s="78">
        <v>1431.7173964799999</v>
      </c>
      <c r="L120" s="79">
        <v>0</v>
      </c>
      <c r="M120" s="79">
        <v>8.9999999999999998E-4</v>
      </c>
      <c r="N120" s="79">
        <v>1E-4</v>
      </c>
    </row>
    <row r="121" spans="2:14">
      <c r="B121" t="s">
        <v>2811</v>
      </c>
      <c r="C121" t="s">
        <v>2812</v>
      </c>
      <c r="D121" t="s">
        <v>374</v>
      </c>
      <c r="E121" t="s">
        <v>2813</v>
      </c>
      <c r="F121" t="s">
        <v>1788</v>
      </c>
      <c r="G121" t="s">
        <v>109</v>
      </c>
      <c r="H121" s="78">
        <v>109923</v>
      </c>
      <c r="I121" s="78">
        <v>6037</v>
      </c>
      <c r="J121" s="78">
        <v>0</v>
      </c>
      <c r="K121" s="78">
        <v>22934.19401856</v>
      </c>
      <c r="L121" s="79">
        <v>0</v>
      </c>
      <c r="M121" s="79">
        <v>1.47E-2</v>
      </c>
      <c r="N121" s="79">
        <v>1.5E-3</v>
      </c>
    </row>
    <row r="122" spans="2:14">
      <c r="B122" t="s">
        <v>2814</v>
      </c>
      <c r="C122" t="s">
        <v>2815</v>
      </c>
      <c r="D122" t="s">
        <v>374</v>
      </c>
      <c r="E122" t="s">
        <v>2816</v>
      </c>
      <c r="F122" t="s">
        <v>126</v>
      </c>
      <c r="G122" t="s">
        <v>109</v>
      </c>
      <c r="H122" s="78">
        <v>89055</v>
      </c>
      <c r="I122" s="78">
        <v>6873</v>
      </c>
      <c r="J122" s="78">
        <v>0</v>
      </c>
      <c r="K122" s="78">
        <v>21153.312518399998</v>
      </c>
      <c r="L122" s="79">
        <v>0</v>
      </c>
      <c r="M122" s="79">
        <v>1.3599999999999999E-2</v>
      </c>
      <c r="N122" s="79">
        <v>1.4E-3</v>
      </c>
    </row>
    <row r="123" spans="2:14">
      <c r="B123" s="80" t="s">
        <v>2817</v>
      </c>
      <c r="D123" s="16"/>
      <c r="E123" s="16"/>
      <c r="F123" s="16"/>
      <c r="G123" s="16"/>
      <c r="H123" s="82">
        <v>38482</v>
      </c>
      <c r="J123" s="82">
        <v>0</v>
      </c>
      <c r="K123" s="82">
        <v>15039.85059072</v>
      </c>
      <c r="M123" s="81">
        <v>9.7000000000000003E-3</v>
      </c>
      <c r="N123" s="81">
        <v>1E-3</v>
      </c>
    </row>
    <row r="124" spans="2:14">
      <c r="B124" t="s">
        <v>2818</v>
      </c>
      <c r="C124" t="s">
        <v>2819</v>
      </c>
      <c r="D124" t="s">
        <v>374</v>
      </c>
      <c r="E124" t="s">
        <v>2732</v>
      </c>
      <c r="F124" t="s">
        <v>1731</v>
      </c>
      <c r="G124" t="s">
        <v>109</v>
      </c>
      <c r="H124" s="78">
        <v>1575</v>
      </c>
      <c r="I124" s="78">
        <v>8794</v>
      </c>
      <c r="J124" s="78">
        <v>0</v>
      </c>
      <c r="K124" s="78">
        <v>478.67500799999999</v>
      </c>
      <c r="L124" s="79">
        <v>0</v>
      </c>
      <c r="M124" s="79">
        <v>2.9999999999999997E-4</v>
      </c>
      <c r="N124" s="79">
        <v>0</v>
      </c>
    </row>
    <row r="125" spans="2:14">
      <c r="B125" t="s">
        <v>2820</v>
      </c>
      <c r="C125" t="s">
        <v>2821</v>
      </c>
      <c r="D125" t="s">
        <v>126</v>
      </c>
      <c r="E125" t="s">
        <v>2745</v>
      </c>
      <c r="F125" t="s">
        <v>1731</v>
      </c>
      <c r="G125" t="s">
        <v>109</v>
      </c>
      <c r="H125" s="78">
        <v>36907</v>
      </c>
      <c r="I125" s="78">
        <v>11416</v>
      </c>
      <c r="J125" s="78">
        <v>0</v>
      </c>
      <c r="K125" s="78">
        <v>14561.17558272</v>
      </c>
      <c r="L125" s="79">
        <v>0</v>
      </c>
      <c r="M125" s="79">
        <v>9.4000000000000004E-3</v>
      </c>
      <c r="N125" s="79">
        <v>1E-3</v>
      </c>
    </row>
    <row r="126" spans="2:14">
      <c r="B126" s="80" t="s">
        <v>1627</v>
      </c>
      <c r="D126" s="16"/>
      <c r="E126" s="16"/>
      <c r="F126" s="16"/>
      <c r="G126" s="16"/>
      <c r="H126" s="82">
        <v>42307</v>
      </c>
      <c r="J126" s="82">
        <v>0</v>
      </c>
      <c r="K126" s="82">
        <v>20893.836556800001</v>
      </c>
      <c r="M126" s="81">
        <v>1.34E-2</v>
      </c>
      <c r="N126" s="81">
        <v>1.4E-3</v>
      </c>
    </row>
    <row r="127" spans="2:14">
      <c r="B127" t="s">
        <v>2822</v>
      </c>
      <c r="C127" t="s">
        <v>2823</v>
      </c>
      <c r="D127" t="s">
        <v>374</v>
      </c>
      <c r="E127" t="s">
        <v>2824</v>
      </c>
      <c r="F127" t="s">
        <v>1731</v>
      </c>
      <c r="G127" t="s">
        <v>109</v>
      </c>
      <c r="H127" s="78">
        <v>42307</v>
      </c>
      <c r="I127" s="78">
        <v>14290</v>
      </c>
      <c r="J127" s="78">
        <v>0</v>
      </c>
      <c r="K127" s="78">
        <v>20893.836556800001</v>
      </c>
      <c r="L127" s="79">
        <v>0</v>
      </c>
      <c r="M127" s="79">
        <v>1.34E-2</v>
      </c>
      <c r="N127" s="79">
        <v>1.4E-3</v>
      </c>
    </row>
    <row r="128" spans="2:14">
      <c r="B128" s="80" t="s">
        <v>2715</v>
      </c>
      <c r="D128" s="16"/>
      <c r="E128" s="16"/>
      <c r="F128" s="16"/>
      <c r="G128" s="16"/>
      <c r="H128" s="82">
        <v>0</v>
      </c>
      <c r="J128" s="82">
        <v>0</v>
      </c>
      <c r="K128" s="82">
        <v>0</v>
      </c>
      <c r="M128" s="81">
        <v>0</v>
      </c>
      <c r="N128" s="81">
        <v>0</v>
      </c>
    </row>
    <row r="129" spans="2:14">
      <c r="B129" t="s">
        <v>257</v>
      </c>
      <c r="C129" t="s">
        <v>257</v>
      </c>
      <c r="D129" s="16"/>
      <c r="E129" s="16"/>
      <c r="F129" t="s">
        <v>257</v>
      </c>
      <c r="G129" t="s">
        <v>257</v>
      </c>
      <c r="H129" s="78">
        <v>0</v>
      </c>
      <c r="I129" s="78">
        <v>0</v>
      </c>
      <c r="K129" s="78">
        <v>0</v>
      </c>
      <c r="L129" s="79">
        <v>0</v>
      </c>
      <c r="M129" s="79">
        <v>0</v>
      </c>
      <c r="N129" s="79">
        <v>0</v>
      </c>
    </row>
    <row r="130" spans="2:14">
      <c r="B130" t="s">
        <v>263</v>
      </c>
      <c r="D130" s="16"/>
      <c r="E130" s="16"/>
      <c r="F130" s="16"/>
      <c r="G130" s="16"/>
    </row>
    <row r="131" spans="2:14">
      <c r="B131" t="s">
        <v>384</v>
      </c>
      <c r="D131" s="16"/>
      <c r="E131" s="16"/>
      <c r="F131" s="16"/>
      <c r="G131" s="16"/>
    </row>
    <row r="132" spans="2:14">
      <c r="B132" t="s">
        <v>385</v>
      </c>
      <c r="D132" s="16"/>
      <c r="E132" s="16"/>
      <c r="F132" s="16"/>
      <c r="G132" s="16"/>
    </row>
    <row r="133" spans="2:14">
      <c r="B133" t="s">
        <v>386</v>
      </c>
      <c r="D133" s="16"/>
      <c r="E133" s="16"/>
      <c r="F133" s="16"/>
      <c r="G133" s="16"/>
    </row>
    <row r="134" spans="2:14">
      <c r="B134" t="s">
        <v>387</v>
      </c>
      <c r="D134" s="16"/>
      <c r="E134" s="16"/>
      <c r="F134" s="16"/>
      <c r="G134" s="16"/>
    </row>
    <row r="135" spans="2:14">
      <c r="D135" s="16"/>
      <c r="E135" s="16"/>
      <c r="F135" s="16"/>
      <c r="G135" s="16"/>
    </row>
    <row r="136" spans="2:14">
      <c r="D136" s="16"/>
      <c r="E136" s="16"/>
      <c r="F136" s="16"/>
      <c r="G136" s="16"/>
    </row>
    <row r="137" spans="2:14">
      <c r="D137" s="16"/>
      <c r="E137" s="16"/>
      <c r="F137" s="16"/>
      <c r="G137" s="16"/>
    </row>
    <row r="138" spans="2:14">
      <c r="D138" s="16"/>
      <c r="E138" s="16"/>
      <c r="F138" s="16"/>
      <c r="G138" s="16"/>
    </row>
    <row r="139" spans="2:14">
      <c r="D139" s="16"/>
      <c r="E139" s="16"/>
      <c r="F139" s="16"/>
      <c r="G139" s="16"/>
    </row>
    <row r="140" spans="2:14">
      <c r="D140" s="16"/>
      <c r="E140" s="16"/>
      <c r="F140" s="16"/>
      <c r="G140" s="16"/>
    </row>
    <row r="141" spans="2:14">
      <c r="D141" s="16"/>
      <c r="E141" s="16"/>
      <c r="F141" s="16"/>
      <c r="G141" s="16"/>
    </row>
    <row r="142" spans="2:14">
      <c r="D142" s="16"/>
      <c r="E142" s="16"/>
      <c r="F142" s="16"/>
      <c r="G142" s="16"/>
    </row>
    <row r="143" spans="2:14">
      <c r="D143" s="16"/>
      <c r="E143" s="16"/>
      <c r="F143" s="16"/>
      <c r="G143" s="16"/>
    </row>
    <row r="144" spans="2:14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0" workbookViewId="0">
      <selection activeCell="G16" sqref="G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3"/>
    </row>
    <row r="7" spans="2:65" ht="26.25" customHeight="1">
      <c r="B7" s="111" t="s">
        <v>96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3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75066720.25</v>
      </c>
      <c r="K11" s="7"/>
      <c r="L11" s="76">
        <v>210179.77851655669</v>
      </c>
      <c r="M11" s="7"/>
      <c r="N11" s="77">
        <v>1</v>
      </c>
      <c r="O11" s="77">
        <v>1.37E-2</v>
      </c>
      <c r="P11" s="35"/>
      <c r="BG11" s="16"/>
      <c r="BH11" s="19"/>
      <c r="BI11" s="16"/>
      <c r="BM11" s="16"/>
    </row>
    <row r="12" spans="2:65">
      <c r="B12" s="80" t="s">
        <v>205</v>
      </c>
      <c r="C12" s="16"/>
      <c r="D12" s="16"/>
      <c r="E12" s="16"/>
      <c r="J12" s="82">
        <v>74294193</v>
      </c>
      <c r="L12" s="82">
        <v>86083.282470000006</v>
      </c>
      <c r="N12" s="81">
        <v>0.40960000000000002</v>
      </c>
      <c r="O12" s="81">
        <v>5.5999999999999999E-3</v>
      </c>
    </row>
    <row r="13" spans="2:65">
      <c r="B13" s="80" t="s">
        <v>2825</v>
      </c>
      <c r="C13" s="16"/>
      <c r="D13" s="16"/>
      <c r="E13" s="16"/>
      <c r="J13" s="82">
        <v>0</v>
      </c>
      <c r="L13" s="82">
        <v>0</v>
      </c>
      <c r="N13" s="81">
        <v>0</v>
      </c>
      <c r="O13" s="81">
        <v>0</v>
      </c>
    </row>
    <row r="14" spans="2:65">
      <c r="B14" t="s">
        <v>257</v>
      </c>
      <c r="C14" t="s">
        <v>257</v>
      </c>
      <c r="D14" s="16"/>
      <c r="E14" s="16"/>
      <c r="F14" t="s">
        <v>257</v>
      </c>
      <c r="G14" t="s">
        <v>257</v>
      </c>
      <c r="I14" t="s">
        <v>257</v>
      </c>
      <c r="J14" s="78">
        <v>0</v>
      </c>
      <c r="K14" s="78">
        <v>0</v>
      </c>
      <c r="L14" s="78">
        <v>0</v>
      </c>
      <c r="M14" s="79">
        <v>0</v>
      </c>
      <c r="N14" s="79">
        <v>0</v>
      </c>
      <c r="O14" s="79">
        <v>0</v>
      </c>
    </row>
    <row r="15" spans="2:65">
      <c r="B15" s="80" t="s">
        <v>2826</v>
      </c>
      <c r="C15" s="16"/>
      <c r="D15" s="16"/>
      <c r="E15" s="16"/>
      <c r="J15" s="82">
        <v>55625000</v>
      </c>
      <c r="L15" s="82">
        <v>71334.62</v>
      </c>
      <c r="N15" s="81">
        <v>0.33939999999999998</v>
      </c>
      <c r="O15" s="81">
        <v>4.7000000000000002E-3</v>
      </c>
    </row>
    <row r="16" spans="2:65">
      <c r="B16" t="s">
        <v>2827</v>
      </c>
      <c r="C16" t="s">
        <v>2828</v>
      </c>
      <c r="D16" t="s">
        <v>103</v>
      </c>
      <c r="E16" t="s">
        <v>2829</v>
      </c>
      <c r="F16" t="s">
        <v>2830</v>
      </c>
      <c r="G16" t="s">
        <v>257</v>
      </c>
      <c r="H16" t="s">
        <v>906</v>
      </c>
      <c r="I16" t="s">
        <v>105</v>
      </c>
      <c r="J16" s="78">
        <v>27575000</v>
      </c>
      <c r="K16" s="78">
        <v>112.06</v>
      </c>
      <c r="L16" s="78">
        <v>30900.544999999998</v>
      </c>
      <c r="M16" s="79">
        <v>0</v>
      </c>
      <c r="N16" s="79">
        <v>0.14699999999999999</v>
      </c>
      <c r="O16" s="79">
        <v>2E-3</v>
      </c>
    </row>
    <row r="17" spans="2:15">
      <c r="B17" t="s">
        <v>2831</v>
      </c>
      <c r="C17" t="s">
        <v>2832</v>
      </c>
      <c r="D17" t="s">
        <v>103</v>
      </c>
      <c r="E17" t="s">
        <v>2829</v>
      </c>
      <c r="F17" t="s">
        <v>2830</v>
      </c>
      <c r="G17" t="s">
        <v>257</v>
      </c>
      <c r="H17" t="s">
        <v>906</v>
      </c>
      <c r="I17" t="s">
        <v>109</v>
      </c>
      <c r="J17" s="78">
        <v>28050000</v>
      </c>
      <c r="K17" s="78">
        <v>144.15</v>
      </c>
      <c r="L17" s="78">
        <v>40434.074999999997</v>
      </c>
      <c r="M17" s="79">
        <v>0</v>
      </c>
      <c r="N17" s="79">
        <v>0.19239999999999999</v>
      </c>
      <c r="O17" s="79">
        <v>2.5999999999999999E-3</v>
      </c>
    </row>
    <row r="18" spans="2:15">
      <c r="B18" s="80" t="s">
        <v>93</v>
      </c>
      <c r="C18" s="16"/>
      <c r="D18" s="16"/>
      <c r="E18" s="16"/>
      <c r="J18" s="82">
        <v>18669193</v>
      </c>
      <c r="L18" s="82">
        <v>14748.662469999999</v>
      </c>
      <c r="N18" s="81">
        <v>7.0199999999999999E-2</v>
      </c>
      <c r="O18" s="81">
        <v>1E-3</v>
      </c>
    </row>
    <row r="19" spans="2:15">
      <c r="B19" t="s">
        <v>2833</v>
      </c>
      <c r="C19" t="s">
        <v>2834</v>
      </c>
      <c r="D19" t="s">
        <v>103</v>
      </c>
      <c r="E19" t="s">
        <v>2834</v>
      </c>
      <c r="F19" t="s">
        <v>2835</v>
      </c>
      <c r="G19" t="s">
        <v>257</v>
      </c>
      <c r="H19" t="s">
        <v>906</v>
      </c>
      <c r="I19" t="s">
        <v>109</v>
      </c>
      <c r="J19" s="78">
        <v>18669193</v>
      </c>
      <c r="K19" s="78">
        <v>79</v>
      </c>
      <c r="L19" s="78">
        <v>14748.662469999999</v>
      </c>
      <c r="M19" s="79">
        <v>4.6300000000000001E-2</v>
      </c>
      <c r="N19" s="79">
        <v>7.0199999999999999E-2</v>
      </c>
      <c r="O19" s="79">
        <v>1E-3</v>
      </c>
    </row>
    <row r="20" spans="2:15">
      <c r="B20" s="80" t="s">
        <v>1627</v>
      </c>
      <c r="C20" s="16"/>
      <c r="D20" s="16"/>
      <c r="E20" s="16"/>
      <c r="J20" s="82">
        <v>0</v>
      </c>
      <c r="L20" s="82">
        <v>0</v>
      </c>
      <c r="N20" s="81">
        <v>0</v>
      </c>
      <c r="O20" s="81">
        <v>0</v>
      </c>
    </row>
    <row r="21" spans="2:15">
      <c r="B21" t="s">
        <v>257</v>
      </c>
      <c r="C21" t="s">
        <v>257</v>
      </c>
      <c r="D21" s="16"/>
      <c r="E21" s="16"/>
      <c r="F21" t="s">
        <v>257</v>
      </c>
      <c r="G21" t="s">
        <v>257</v>
      </c>
      <c r="I21" t="s">
        <v>257</v>
      </c>
      <c r="J21" s="78">
        <v>0</v>
      </c>
      <c r="K21" s="78">
        <v>0</v>
      </c>
      <c r="L21" s="78">
        <v>0</v>
      </c>
      <c r="M21" s="79">
        <v>0</v>
      </c>
      <c r="N21" s="79">
        <v>0</v>
      </c>
      <c r="O21" s="79">
        <v>0</v>
      </c>
    </row>
    <row r="22" spans="2:15">
      <c r="B22" s="80" t="s">
        <v>261</v>
      </c>
      <c r="C22" s="16"/>
      <c r="D22" s="16"/>
      <c r="E22" s="16"/>
      <c r="J22" s="82">
        <v>772527.25</v>
      </c>
      <c r="L22" s="82">
        <v>124096.4960465567</v>
      </c>
      <c r="N22" s="81">
        <v>0.59040000000000004</v>
      </c>
      <c r="O22" s="81">
        <v>8.0999999999999996E-3</v>
      </c>
    </row>
    <row r="23" spans="2:15">
      <c r="B23" s="80" t="s">
        <v>2825</v>
      </c>
      <c r="C23" s="16"/>
      <c r="D23" s="16"/>
      <c r="E23" s="16"/>
      <c r="J23" s="82">
        <v>0</v>
      </c>
      <c r="L23" s="82">
        <v>0</v>
      </c>
      <c r="N23" s="81">
        <v>0</v>
      </c>
      <c r="O23" s="81">
        <v>0</v>
      </c>
    </row>
    <row r="24" spans="2:15">
      <c r="B24" t="s">
        <v>257</v>
      </c>
      <c r="C24" t="s">
        <v>257</v>
      </c>
      <c r="D24" s="16"/>
      <c r="E24" s="16"/>
      <c r="F24" t="s">
        <v>257</v>
      </c>
      <c r="G24" t="s">
        <v>257</v>
      </c>
      <c r="I24" t="s">
        <v>257</v>
      </c>
      <c r="J24" s="78">
        <v>0</v>
      </c>
      <c r="K24" s="78">
        <v>0</v>
      </c>
      <c r="L24" s="78">
        <v>0</v>
      </c>
      <c r="M24" s="79">
        <v>0</v>
      </c>
      <c r="N24" s="79">
        <v>0</v>
      </c>
      <c r="O24" s="79">
        <v>0</v>
      </c>
    </row>
    <row r="25" spans="2:15">
      <c r="B25" s="80" t="s">
        <v>2826</v>
      </c>
      <c r="C25" s="16"/>
      <c r="D25" s="16"/>
      <c r="E25" s="16"/>
      <c r="J25" s="82">
        <v>0</v>
      </c>
      <c r="L25" s="82">
        <v>0</v>
      </c>
      <c r="N25" s="81">
        <v>0</v>
      </c>
      <c r="O25" s="81">
        <v>0</v>
      </c>
    </row>
    <row r="26" spans="2:15">
      <c r="B26" t="s">
        <v>257</v>
      </c>
      <c r="C26" t="s">
        <v>257</v>
      </c>
      <c r="D26" s="16"/>
      <c r="E26" s="16"/>
      <c r="F26" t="s">
        <v>257</v>
      </c>
      <c r="G26" t="s">
        <v>257</v>
      </c>
      <c r="I26" t="s">
        <v>257</v>
      </c>
      <c r="J26" s="78">
        <v>0</v>
      </c>
      <c r="K26" s="78">
        <v>0</v>
      </c>
      <c r="L26" s="78">
        <v>0</v>
      </c>
      <c r="M26" s="79">
        <v>0</v>
      </c>
      <c r="N26" s="79">
        <v>0</v>
      </c>
      <c r="O26" s="79">
        <v>0</v>
      </c>
    </row>
    <row r="27" spans="2:15">
      <c r="B27" s="80" t="s">
        <v>93</v>
      </c>
      <c r="C27" s="16"/>
      <c r="D27" s="16"/>
      <c r="E27" s="16"/>
      <c r="J27" s="82">
        <v>772527.25</v>
      </c>
      <c r="L27" s="82">
        <v>124096.4960465567</v>
      </c>
      <c r="N27" s="81">
        <v>0.59040000000000004</v>
      </c>
      <c r="O27" s="81">
        <v>8.0999999999999996E-3</v>
      </c>
    </row>
    <row r="28" spans="2:15">
      <c r="B28" t="s">
        <v>2836</v>
      </c>
      <c r="C28" t="s">
        <v>2837</v>
      </c>
      <c r="D28" t="s">
        <v>126</v>
      </c>
      <c r="E28" t="s">
        <v>2838</v>
      </c>
      <c r="F28" t="s">
        <v>1731</v>
      </c>
      <c r="G28" t="s">
        <v>257</v>
      </c>
      <c r="H28" t="s">
        <v>906</v>
      </c>
      <c r="I28" t="s">
        <v>113</v>
      </c>
      <c r="J28" s="78">
        <v>158100</v>
      </c>
      <c r="K28" s="78">
        <v>4056</v>
      </c>
      <c r="L28" s="78">
        <v>24869.097115199998</v>
      </c>
      <c r="M28" s="79">
        <v>0</v>
      </c>
      <c r="N28" s="79">
        <v>0.1183</v>
      </c>
      <c r="O28" s="79">
        <v>1.6000000000000001E-3</v>
      </c>
    </row>
    <row r="29" spans="2:15">
      <c r="B29" t="s">
        <v>2839</v>
      </c>
      <c r="C29" t="s">
        <v>2840</v>
      </c>
      <c r="D29" t="s">
        <v>126</v>
      </c>
      <c r="E29" t="s">
        <v>2841</v>
      </c>
      <c r="F29" t="s">
        <v>1731</v>
      </c>
      <c r="G29" t="s">
        <v>257</v>
      </c>
      <c r="H29" t="s">
        <v>906</v>
      </c>
      <c r="I29" t="s">
        <v>109</v>
      </c>
      <c r="J29" s="78">
        <v>4000</v>
      </c>
      <c r="K29" s="78">
        <v>135720</v>
      </c>
      <c r="L29" s="78">
        <v>18761.932799999999</v>
      </c>
      <c r="M29" s="79">
        <v>0</v>
      </c>
      <c r="N29" s="79">
        <v>8.9300000000000004E-2</v>
      </c>
      <c r="O29" s="79">
        <v>1.1999999999999999E-3</v>
      </c>
    </row>
    <row r="30" spans="2:15">
      <c r="B30" t="s">
        <v>2842</v>
      </c>
      <c r="C30" t="s">
        <v>2843</v>
      </c>
      <c r="D30" t="s">
        <v>374</v>
      </c>
      <c r="E30" t="s">
        <v>2844</v>
      </c>
      <c r="F30" t="s">
        <v>1632</v>
      </c>
      <c r="G30" t="s">
        <v>257</v>
      </c>
      <c r="H30" t="s">
        <v>906</v>
      </c>
      <c r="I30" t="s">
        <v>203</v>
      </c>
      <c r="J30" s="78">
        <v>7500</v>
      </c>
      <c r="K30" s="78">
        <v>22250</v>
      </c>
      <c r="L30" s="78">
        <v>5965.78125</v>
      </c>
      <c r="M30" s="79">
        <v>0</v>
      </c>
      <c r="N30" s="79">
        <v>2.8400000000000002E-2</v>
      </c>
      <c r="O30" s="79">
        <v>4.0000000000000002E-4</v>
      </c>
    </row>
    <row r="31" spans="2:15">
      <c r="B31" t="s">
        <v>2845</v>
      </c>
      <c r="C31" t="s">
        <v>2846</v>
      </c>
      <c r="D31" t="s">
        <v>126</v>
      </c>
      <c r="E31" t="s">
        <v>2847</v>
      </c>
      <c r="F31" t="s">
        <v>1731</v>
      </c>
      <c r="G31" t="s">
        <v>257</v>
      </c>
      <c r="H31" t="s">
        <v>906</v>
      </c>
      <c r="I31" t="s">
        <v>109</v>
      </c>
      <c r="J31" s="78">
        <v>486989.25</v>
      </c>
      <c r="K31" s="78">
        <v>1667.6</v>
      </c>
      <c r="L31" s="78">
        <v>28066.289125247898</v>
      </c>
      <c r="M31" s="79">
        <v>0</v>
      </c>
      <c r="N31" s="79">
        <v>0.13350000000000001</v>
      </c>
      <c r="O31" s="79">
        <v>1.8E-3</v>
      </c>
    </row>
    <row r="32" spans="2:15">
      <c r="B32" t="s">
        <v>2848</v>
      </c>
      <c r="C32" t="s">
        <v>2849</v>
      </c>
      <c r="D32" t="s">
        <v>126</v>
      </c>
      <c r="E32" t="s">
        <v>2850</v>
      </c>
      <c r="F32" t="s">
        <v>1731</v>
      </c>
      <c r="G32" t="s">
        <v>257</v>
      </c>
      <c r="H32" t="s">
        <v>906</v>
      </c>
      <c r="I32" t="s">
        <v>109</v>
      </c>
      <c r="J32" s="78">
        <v>54400</v>
      </c>
      <c r="K32" s="78">
        <v>9663.7000000000007</v>
      </c>
      <c r="L32" s="78">
        <v>18168.3744768</v>
      </c>
      <c r="M32" s="79">
        <v>0</v>
      </c>
      <c r="N32" s="79">
        <v>8.6400000000000005E-2</v>
      </c>
      <c r="O32" s="79">
        <v>1.1999999999999999E-3</v>
      </c>
    </row>
    <row r="33" spans="2:15">
      <c r="B33" t="s">
        <v>2851</v>
      </c>
      <c r="C33" t="s">
        <v>2852</v>
      </c>
      <c r="D33" t="s">
        <v>126</v>
      </c>
      <c r="E33" t="s">
        <v>2850</v>
      </c>
      <c r="F33" t="s">
        <v>1731</v>
      </c>
      <c r="G33" t="s">
        <v>257</v>
      </c>
      <c r="H33" t="s">
        <v>906</v>
      </c>
      <c r="I33" t="s">
        <v>109</v>
      </c>
      <c r="J33" s="78">
        <v>41038</v>
      </c>
      <c r="K33" s="78">
        <v>8026.71</v>
      </c>
      <c r="L33" s="78">
        <v>11384.068319308801</v>
      </c>
      <c r="M33" s="79">
        <v>0</v>
      </c>
      <c r="N33" s="79">
        <v>5.4199999999999998E-2</v>
      </c>
      <c r="O33" s="79">
        <v>6.9999999999999999E-4</v>
      </c>
    </row>
    <row r="34" spans="2:15">
      <c r="B34" t="s">
        <v>2853</v>
      </c>
      <c r="C34" t="s">
        <v>2854</v>
      </c>
      <c r="D34" t="s">
        <v>126</v>
      </c>
      <c r="E34" t="s">
        <v>2855</v>
      </c>
      <c r="F34" t="s">
        <v>1731</v>
      </c>
      <c r="G34" t="s">
        <v>257</v>
      </c>
      <c r="H34" t="s">
        <v>906</v>
      </c>
      <c r="I34" t="s">
        <v>109</v>
      </c>
      <c r="J34" s="78">
        <v>20500</v>
      </c>
      <c r="K34" s="78">
        <v>23827</v>
      </c>
      <c r="L34" s="78">
        <v>16880.952959999999</v>
      </c>
      <c r="M34" s="79">
        <v>0</v>
      </c>
      <c r="N34" s="79">
        <v>8.0299999999999996E-2</v>
      </c>
      <c r="O34" s="79">
        <v>1.1000000000000001E-3</v>
      </c>
    </row>
    <row r="35" spans="2:15">
      <c r="B35" s="80" t="s">
        <v>1627</v>
      </c>
      <c r="C35" s="16"/>
      <c r="D35" s="16"/>
      <c r="E35" s="16"/>
      <c r="J35" s="82">
        <v>0</v>
      </c>
      <c r="L35" s="82">
        <v>0</v>
      </c>
      <c r="N35" s="81">
        <v>0</v>
      </c>
      <c r="O35" s="81">
        <v>0</v>
      </c>
    </row>
    <row r="36" spans="2:15">
      <c r="B36" t="s">
        <v>257</v>
      </c>
      <c r="C36" t="s">
        <v>257</v>
      </c>
      <c r="D36" s="16"/>
      <c r="E36" s="16"/>
      <c r="F36" t="s">
        <v>257</v>
      </c>
      <c r="G36" t="s">
        <v>257</v>
      </c>
      <c r="I36" t="s">
        <v>257</v>
      </c>
      <c r="J36" s="78">
        <v>0</v>
      </c>
      <c r="K36" s="78">
        <v>0</v>
      </c>
      <c r="L36" s="78">
        <v>0</v>
      </c>
      <c r="M36" s="79">
        <v>0</v>
      </c>
      <c r="N36" s="79">
        <v>0</v>
      </c>
      <c r="O36" s="79">
        <v>0</v>
      </c>
    </row>
    <row r="37" spans="2:15">
      <c r="B37" t="s">
        <v>263</v>
      </c>
      <c r="C37" s="16"/>
      <c r="D37" s="16"/>
      <c r="E37" s="16"/>
    </row>
    <row r="38" spans="2:15">
      <c r="B38" t="s">
        <v>384</v>
      </c>
      <c r="C38" s="16"/>
      <c r="D38" s="16"/>
      <c r="E38" s="16"/>
    </row>
    <row r="39" spans="2:15">
      <c r="B39" t="s">
        <v>385</v>
      </c>
      <c r="C39" s="16"/>
      <c r="D39" s="16"/>
      <c r="E39" s="16"/>
    </row>
    <row r="40" spans="2:15">
      <c r="B40" t="s">
        <v>386</v>
      </c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3"/>
    </row>
    <row r="7" spans="2:60" ht="26.25" customHeight="1">
      <c r="B7" s="111" t="s">
        <v>98</v>
      </c>
      <c r="C7" s="112"/>
      <c r="D7" s="112"/>
      <c r="E7" s="112"/>
      <c r="F7" s="112"/>
      <c r="G7" s="112"/>
      <c r="H7" s="112"/>
      <c r="I7" s="112"/>
      <c r="J7" s="112"/>
      <c r="K7" s="112"/>
      <c r="L7" s="113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350725</v>
      </c>
      <c r="H11" s="7"/>
      <c r="I11" s="76">
        <v>331.51485000000002</v>
      </c>
      <c r="J11" s="25"/>
      <c r="K11" s="77">
        <v>1</v>
      </c>
      <c r="L11" s="77">
        <v>0</v>
      </c>
      <c r="BC11" s="16"/>
      <c r="BD11" s="19"/>
      <c r="BE11" s="16"/>
      <c r="BG11" s="16"/>
    </row>
    <row r="12" spans="2:60">
      <c r="B12" s="80" t="s">
        <v>205</v>
      </c>
      <c r="D12" s="16"/>
      <c r="E12" s="16"/>
      <c r="G12" s="82">
        <v>350725</v>
      </c>
      <c r="I12" s="82">
        <v>331.51485000000002</v>
      </c>
      <c r="K12" s="81">
        <v>1</v>
      </c>
      <c r="L12" s="81">
        <v>0</v>
      </c>
    </row>
    <row r="13" spans="2:60">
      <c r="B13" s="80" t="s">
        <v>2856</v>
      </c>
      <c r="D13" s="16"/>
      <c r="E13" s="16"/>
      <c r="G13" s="82">
        <v>350725</v>
      </c>
      <c r="I13" s="82">
        <v>331.51485000000002</v>
      </c>
      <c r="K13" s="81">
        <v>1</v>
      </c>
      <c r="L13" s="81">
        <v>0</v>
      </c>
    </row>
    <row r="14" spans="2:60">
      <c r="B14" t="s">
        <v>2857</v>
      </c>
      <c r="C14" t="s">
        <v>2858</v>
      </c>
      <c r="D14" t="s">
        <v>103</v>
      </c>
      <c r="E14" t="s">
        <v>467</v>
      </c>
      <c r="F14" t="s">
        <v>105</v>
      </c>
      <c r="G14" s="78">
        <v>100000</v>
      </c>
      <c r="H14" s="78">
        <v>84.3</v>
      </c>
      <c r="I14" s="78">
        <v>84.3</v>
      </c>
      <c r="J14" s="79">
        <v>1.9400000000000001E-2</v>
      </c>
      <c r="K14" s="79">
        <v>0.25430000000000003</v>
      </c>
      <c r="L14" s="79">
        <v>0</v>
      </c>
    </row>
    <row r="15" spans="2:60">
      <c r="B15" t="s">
        <v>2859</v>
      </c>
      <c r="C15" t="s">
        <v>2860</v>
      </c>
      <c r="D15" t="s">
        <v>103</v>
      </c>
      <c r="E15" t="s">
        <v>467</v>
      </c>
      <c r="F15" t="s">
        <v>105</v>
      </c>
      <c r="G15" s="78">
        <v>250725</v>
      </c>
      <c r="H15" s="78">
        <v>98.6</v>
      </c>
      <c r="I15" s="78">
        <v>247.21485000000001</v>
      </c>
      <c r="J15" s="79">
        <v>3.9199999999999999E-2</v>
      </c>
      <c r="K15" s="79">
        <v>0.74570000000000003</v>
      </c>
      <c r="L15" s="79">
        <v>0</v>
      </c>
    </row>
    <row r="16" spans="2:60">
      <c r="B16" s="80" t="s">
        <v>261</v>
      </c>
      <c r="D16" s="16"/>
      <c r="E16" s="16"/>
      <c r="G16" s="82">
        <v>0</v>
      </c>
      <c r="I16" s="82">
        <v>0</v>
      </c>
      <c r="K16" s="81">
        <v>0</v>
      </c>
      <c r="L16" s="81">
        <v>0</v>
      </c>
    </row>
    <row r="17" spans="2:12">
      <c r="B17" s="80" t="s">
        <v>2861</v>
      </c>
      <c r="D17" s="16"/>
      <c r="E17" s="16"/>
      <c r="G17" s="82">
        <v>0</v>
      </c>
      <c r="I17" s="82">
        <v>0</v>
      </c>
      <c r="K17" s="81">
        <v>0</v>
      </c>
      <c r="L17" s="81">
        <v>0</v>
      </c>
    </row>
    <row r="18" spans="2:12">
      <c r="B18" t="s">
        <v>257</v>
      </c>
      <c r="C18" t="s">
        <v>257</v>
      </c>
      <c r="D18" s="16"/>
      <c r="E18" t="s">
        <v>257</v>
      </c>
      <c r="F18" t="s">
        <v>257</v>
      </c>
      <c r="G18" s="78">
        <v>0</v>
      </c>
      <c r="H18" s="78">
        <v>0</v>
      </c>
      <c r="I18" s="78">
        <v>0</v>
      </c>
      <c r="J18" s="79">
        <v>0</v>
      </c>
      <c r="K18" s="79">
        <v>0</v>
      </c>
      <c r="L18" s="79">
        <v>0</v>
      </c>
    </row>
    <row r="19" spans="2:12">
      <c r="B19" t="s">
        <v>263</v>
      </c>
      <c r="D19" s="16"/>
      <c r="E19" s="16"/>
    </row>
    <row r="20" spans="2:12">
      <c r="B20" t="s">
        <v>384</v>
      </c>
      <c r="D20" s="16"/>
      <c r="E20" s="16"/>
    </row>
    <row r="21" spans="2:12">
      <c r="B21" t="s">
        <v>385</v>
      </c>
      <c r="D21" s="16"/>
      <c r="E21" s="16"/>
    </row>
    <row r="22" spans="2:12">
      <c r="B22" t="s">
        <v>386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609B7DC9-9EEF-41E3-8A7D-539D66167876}"/>
</file>

<file path=customXml/itemProps2.xml><?xml version="1.0" encoding="utf-8"?>
<ds:datastoreItem xmlns:ds="http://schemas.openxmlformats.org/officeDocument/2006/customXml" ds:itemID="{E16FCE60-B3B9-445C-BB51-2C2FF6CC0A54}"/>
</file>

<file path=customXml/itemProps3.xml><?xml version="1.0" encoding="utf-8"?>
<ds:datastoreItem xmlns:ds="http://schemas.openxmlformats.org/officeDocument/2006/customXml" ds:itemID="{4350D7A2-6E89-410E-8922-F6ADD746136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סוזי יצחק</cp:lastModifiedBy>
  <dcterms:created xsi:type="dcterms:W3CDTF">2015-11-10T09:34:27Z</dcterms:created>
  <dcterms:modified xsi:type="dcterms:W3CDTF">2020-01-30T08:35:37Z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