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atrasgr-my.sharepoint.com/personal/up1051057_upatras_gr/Documents/SCoSCo/WP2-Optical/Soltrace/SCO4/"/>
    </mc:Choice>
  </mc:AlternateContent>
  <xr:revisionPtr revIDLastSave="9" documentId="14_{B4628E5C-1EDD-48B0-BD08-ABAC25889A6C}" xr6:coauthVersionLast="45" xr6:coauthVersionMax="45" xr10:uidLastSave="{326832E9-FEEC-4261-8BF8-4AB8C57ABE8F}"/>
  <bookViews>
    <workbookView xWindow="-120" yWindow="-120" windowWidth="29040" windowHeight="15840" xr2:uid="{138F2045-F9B9-46CD-9CD7-BCDE73DED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D27" i="1" l="1"/>
  <c r="E27" i="1"/>
  <c r="F27" i="1"/>
  <c r="G27" i="1"/>
  <c r="D28" i="1"/>
  <c r="E28" i="1"/>
  <c r="F28" i="1" s="1"/>
  <c r="G28" i="1"/>
  <c r="D29" i="1"/>
  <c r="E29" i="1"/>
  <c r="F29" i="1"/>
  <c r="G29" i="1"/>
  <c r="D30" i="1"/>
  <c r="E30" i="1"/>
  <c r="F30" i="1" s="1"/>
  <c r="G30" i="1"/>
  <c r="D31" i="1"/>
  <c r="E31" i="1"/>
  <c r="F31" i="1"/>
  <c r="G31" i="1"/>
  <c r="D32" i="1"/>
  <c r="E32" i="1"/>
  <c r="F32" i="1" s="1"/>
  <c r="G32" i="1"/>
  <c r="D33" i="1"/>
  <c r="E33" i="1"/>
  <c r="F33" i="1"/>
  <c r="G33" i="1"/>
  <c r="D34" i="1"/>
  <c r="E34" i="1"/>
  <c r="F34" i="1" s="1"/>
  <c r="G34" i="1"/>
  <c r="D35" i="1"/>
  <c r="E35" i="1"/>
  <c r="F35" i="1"/>
  <c r="G35" i="1"/>
  <c r="D36" i="1"/>
  <c r="E36" i="1"/>
  <c r="F36" i="1" s="1"/>
  <c r="G36" i="1"/>
  <c r="D37" i="1"/>
  <c r="E37" i="1"/>
  <c r="F37" i="1"/>
  <c r="G37" i="1"/>
  <c r="D38" i="1"/>
  <c r="E38" i="1"/>
  <c r="F38" i="1" s="1"/>
  <c r="G38" i="1"/>
  <c r="D39" i="1"/>
  <c r="E39" i="1"/>
  <c r="F39" i="1"/>
  <c r="G39" i="1"/>
  <c r="D40" i="1"/>
  <c r="E40" i="1"/>
  <c r="F40" i="1" s="1"/>
  <c r="G40" i="1"/>
  <c r="D41" i="1"/>
  <c r="E41" i="1"/>
  <c r="F41" i="1"/>
  <c r="G41" i="1"/>
  <c r="D42" i="1"/>
  <c r="E42" i="1"/>
  <c r="F42" i="1" s="1"/>
  <c r="G42" i="1"/>
  <c r="D43" i="1"/>
  <c r="E43" i="1"/>
  <c r="F43" i="1"/>
  <c r="G43" i="1"/>
  <c r="D44" i="1"/>
  <c r="E44" i="1"/>
  <c r="F44" i="1" s="1"/>
  <c r="G44" i="1"/>
  <c r="D45" i="1"/>
  <c r="E45" i="1"/>
  <c r="F45" i="1"/>
  <c r="G45" i="1"/>
  <c r="D46" i="1"/>
  <c r="E46" i="1"/>
  <c r="F46" i="1" s="1"/>
  <c r="G46" i="1"/>
  <c r="D47" i="1"/>
  <c r="E47" i="1"/>
  <c r="F47" i="1"/>
  <c r="G47" i="1"/>
  <c r="D48" i="1"/>
  <c r="E48" i="1"/>
  <c r="F48" i="1" s="1"/>
  <c r="G48" i="1"/>
  <c r="D49" i="1"/>
  <c r="E49" i="1"/>
  <c r="F49" i="1"/>
  <c r="G49" i="1"/>
  <c r="D50" i="1"/>
  <c r="E50" i="1"/>
  <c r="F50" i="1" s="1"/>
  <c r="G50" i="1"/>
  <c r="D51" i="1"/>
  <c r="E51" i="1"/>
  <c r="F51" i="1"/>
  <c r="G51" i="1"/>
  <c r="D52" i="1"/>
  <c r="E52" i="1"/>
  <c r="F52" i="1" s="1"/>
  <c r="G52" i="1"/>
  <c r="D53" i="1"/>
  <c r="E53" i="1"/>
  <c r="F53" i="1"/>
  <c r="G53" i="1"/>
  <c r="D54" i="1"/>
  <c r="E54" i="1"/>
  <c r="F54" i="1" s="1"/>
  <c r="G54" i="1"/>
  <c r="D55" i="1"/>
  <c r="E55" i="1"/>
  <c r="F55" i="1"/>
  <c r="G55" i="1"/>
  <c r="D56" i="1"/>
  <c r="E56" i="1"/>
  <c r="F56" i="1" s="1"/>
  <c r="G56" i="1"/>
  <c r="D57" i="1"/>
  <c r="E57" i="1"/>
  <c r="F57" i="1"/>
  <c r="G57" i="1"/>
  <c r="D58" i="1"/>
  <c r="E58" i="1"/>
  <c r="F58" i="1" s="1"/>
  <c r="G58" i="1"/>
  <c r="D19" i="1"/>
  <c r="E19" i="1"/>
  <c r="F19" i="1"/>
  <c r="G19" i="1"/>
  <c r="D20" i="1"/>
  <c r="E20" i="1"/>
  <c r="F20" i="1" s="1"/>
  <c r="G20" i="1"/>
  <c r="D21" i="1"/>
  <c r="E21" i="1"/>
  <c r="F21" i="1"/>
  <c r="G21" i="1"/>
  <c r="D22" i="1"/>
  <c r="E22" i="1"/>
  <c r="F22" i="1" s="1"/>
  <c r="G22" i="1"/>
  <c r="D23" i="1"/>
  <c r="E23" i="1"/>
  <c r="F23" i="1"/>
  <c r="G23" i="1"/>
  <c r="D24" i="1"/>
  <c r="E24" i="1"/>
  <c r="F24" i="1" s="1"/>
  <c r="G24" i="1"/>
  <c r="D25" i="1"/>
  <c r="E25" i="1"/>
  <c r="F25" i="1"/>
  <c r="G25" i="1"/>
  <c r="D26" i="1"/>
  <c r="E26" i="1"/>
  <c r="F26" i="1" s="1"/>
  <c r="G26" i="1"/>
  <c r="B19" i="1"/>
  <c r="B12" i="1"/>
  <c r="B13" i="1"/>
  <c r="B14" i="1"/>
  <c r="B15" i="1"/>
  <c r="B16" i="1"/>
  <c r="B17" i="1"/>
  <c r="B18" i="1"/>
  <c r="A51" i="1"/>
  <c r="A55" i="1" s="1"/>
  <c r="A43" i="1"/>
  <c r="A47" i="1" s="1"/>
  <c r="A35" i="1"/>
  <c r="A36" i="1" s="1"/>
  <c r="A27" i="1"/>
  <c r="A28" i="1" s="1"/>
  <c r="A19" i="1"/>
  <c r="A23" i="1" s="1"/>
  <c r="A12" i="1"/>
  <c r="A16" i="1" s="1"/>
  <c r="A15" i="1"/>
  <c r="A8" i="1"/>
  <c r="D8" i="1" s="1"/>
  <c r="E8" i="1" s="1"/>
  <c r="F8" i="1" s="1"/>
  <c r="A9" i="1"/>
  <c r="D9" i="1" s="1"/>
  <c r="E9" i="1" s="1"/>
  <c r="F9" i="1" s="1"/>
  <c r="A10" i="1"/>
  <c r="D10" i="1" s="1"/>
  <c r="E10" i="1" s="1"/>
  <c r="F10" i="1" s="1"/>
  <c r="B11" i="1"/>
  <c r="A11" i="1"/>
  <c r="D7" i="1"/>
  <c r="E7" i="1" s="1"/>
  <c r="F7" i="1" s="1"/>
  <c r="G7" i="1"/>
  <c r="G9" i="1"/>
  <c r="A7" i="1"/>
  <c r="A6" i="1"/>
  <c r="D6" i="1"/>
  <c r="E6" i="1" s="1"/>
  <c r="G4" i="1"/>
  <c r="G5" i="1"/>
  <c r="F3" i="1"/>
  <c r="A52" i="1" l="1"/>
  <c r="A44" i="1"/>
  <c r="A40" i="1"/>
  <c r="A37" i="1"/>
  <c r="A39" i="1"/>
  <c r="A32" i="1"/>
  <c r="A29" i="1"/>
  <c r="A31" i="1"/>
  <c r="A20" i="1"/>
  <c r="A13" i="1"/>
  <c r="G8" i="1"/>
  <c r="G10" i="1"/>
  <c r="D15" i="1"/>
  <c r="E15" i="1" s="1"/>
  <c r="F15" i="1" s="1"/>
  <c r="G15" i="1"/>
  <c r="D11" i="1"/>
  <c r="E11" i="1" s="1"/>
  <c r="F11" i="1" s="1"/>
  <c r="G12" i="1"/>
  <c r="D12" i="1"/>
  <c r="E12" i="1" s="1"/>
  <c r="F12" i="1" s="1"/>
  <c r="G11" i="1"/>
  <c r="F6" i="1"/>
  <c r="G6" i="1"/>
  <c r="A3" i="1"/>
  <c r="A4" i="1" s="1"/>
  <c r="A53" i="1" l="1"/>
  <c r="A56" i="1"/>
  <c r="A45" i="1"/>
  <c r="A48" i="1"/>
  <c r="A41" i="1"/>
  <c r="A38" i="1"/>
  <c r="A42" i="1" s="1"/>
  <c r="A30" i="1"/>
  <c r="A34" i="1" s="1"/>
  <c r="A33" i="1"/>
  <c r="A24" i="1"/>
  <c r="A21" i="1"/>
  <c r="A17" i="1"/>
  <c r="A14" i="1"/>
  <c r="A18" i="1" s="1"/>
  <c r="G13" i="1"/>
  <c r="D13" i="1"/>
  <c r="E13" i="1" s="1"/>
  <c r="F13" i="1" s="1"/>
  <c r="D16" i="1"/>
  <c r="E16" i="1" s="1"/>
  <c r="F16" i="1" s="1"/>
  <c r="G16" i="1"/>
  <c r="A5" i="1"/>
  <c r="D5" i="1" s="1"/>
  <c r="E5" i="1" s="1"/>
  <c r="F5" i="1" s="1"/>
  <c r="D4" i="1"/>
  <c r="E4" i="1" s="1"/>
  <c r="F4" i="1" s="1"/>
  <c r="D3" i="1"/>
  <c r="E3" i="1" s="1"/>
  <c r="A54" i="1" l="1"/>
  <c r="A58" i="1" s="1"/>
  <c r="A57" i="1"/>
  <c r="A46" i="1"/>
  <c r="A50" i="1" s="1"/>
  <c r="A49" i="1"/>
  <c r="A22" i="1"/>
  <c r="A26" i="1" s="1"/>
  <c r="A25" i="1"/>
  <c r="D14" i="1"/>
  <c r="E14" i="1" s="1"/>
  <c r="F14" i="1" s="1"/>
  <c r="G14" i="1"/>
  <c r="G17" i="1"/>
  <c r="D17" i="1"/>
  <c r="E17" i="1" s="1"/>
  <c r="F17" i="1" s="1"/>
  <c r="D18" i="1" l="1"/>
  <c r="E18" i="1" s="1"/>
  <c r="F18" i="1" s="1"/>
  <c r="G18" i="1"/>
</calcChain>
</file>

<file path=xl/sharedStrings.xml><?xml version="1.0" encoding="utf-8"?>
<sst xmlns="http://schemas.openxmlformats.org/spreadsheetml/2006/main" count="8" uniqueCount="8">
  <si>
    <t>x</t>
  </si>
  <si>
    <t>y</t>
  </si>
  <si>
    <t>zabs</t>
  </si>
  <si>
    <t>This is for normal incidence</t>
  </si>
  <si>
    <t>zaim</t>
  </si>
  <si>
    <t>phi</t>
  </si>
  <si>
    <t>tan((phi+90)/2)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</si>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</sst>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5C88-1076-4574-AA6B-0788D607696D}">
  <dimension ref="A1:G58"/>
  <sheetViews>
    <sheetView tabSelected="1" workbookViewId="0">
      <selection activeCell="F2" sqref="F2"/>
    </sheetView>
  </sheetViews>
  <sheetFormatPr defaultRowHeight="15" x14ac:dyDescent="0.25"/>
  <cols>
    <col min="5" max="5" width="16.42578125" bestFit="1" customWidth="1"/>
    <col min="12" max="12" width="16.42578125" bestFit="1" customWidth="1"/>
    <col min="13" max="13" width="18.5703125" bestFit="1" customWidth="1"/>
  </cols>
  <sheetData>
    <row r="1" spans="1:7" x14ac:dyDescent="0.25">
      <c r="A1" t="s">
        <v>3</v>
      </c>
      <c r="F1" t="s">
        <v>7</v>
      </c>
    </row>
    <row r="2" spans="1:7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4</v>
      </c>
    </row>
    <row r="3" spans="1:7" x14ac:dyDescent="0.25">
      <c r="A3">
        <f>0.5*(0.0015+0.187)</f>
        <v>9.425E-2</v>
      </c>
      <c r="B3">
        <v>0</v>
      </c>
      <c r="C3">
        <v>1.5</v>
      </c>
      <c r="D3">
        <f>DEGREES(ATAN(C3/SQRT(A3^2+B3^2)))</f>
        <v>86.404641740911615</v>
      </c>
      <c r="E3">
        <f>TAN(RADIANS(0.5*(D3+90)))</f>
        <v>31.861624446049493</v>
      </c>
      <c r="F3" s="1">
        <f t="shared" ref="F3:F5" si="0">SQRT(A3^2+B3^2)*E3</f>
        <v>3.0029581040401649</v>
      </c>
      <c r="G3">
        <f>SQRT(A3^2+B3^2)*TAN(RADIANS(0.5*(DEGREES(ATAN(C3/SQRT(A3^2+B3^2)))+90)))</f>
        <v>3.0029581040401649</v>
      </c>
    </row>
    <row r="4" spans="1:7" x14ac:dyDescent="0.25">
      <c r="A4">
        <f>0.0015+0.187+A3</f>
        <v>0.28275</v>
      </c>
      <c r="B4">
        <v>0</v>
      </c>
      <c r="C4">
        <v>1.5</v>
      </c>
      <c r="D4">
        <f t="shared" ref="D4:D5" si="1">DEGREES(ATAN(C4/SQRT(A4^2+B4^2)))</f>
        <v>79.325004879762957</v>
      </c>
      <c r="E4">
        <f t="shared" ref="E4:E5" si="2">TAN(RADIANS(0.5*(D4+90)))</f>
        <v>10.703506898944344</v>
      </c>
      <c r="F4" s="1">
        <f t="shared" si="0"/>
        <v>3.0264165756765133</v>
      </c>
      <c r="G4">
        <f t="shared" ref="G4:G5" si="3">SQRT(A4^2+B4^2)*TAN(RADIANS(0.5*(DEGREES(ATAN(C4/SQRT(A4^2+B4^2)))+90)))</f>
        <v>3.0264165756765133</v>
      </c>
    </row>
    <row r="5" spans="1:7" x14ac:dyDescent="0.25">
      <c r="A5">
        <f>0.0015+0.187+A4</f>
        <v>0.47125</v>
      </c>
      <c r="B5">
        <v>0</v>
      </c>
      <c r="C5">
        <v>1.5</v>
      </c>
      <c r="D5">
        <f t="shared" si="1"/>
        <v>72.559019540322041</v>
      </c>
      <c r="E5">
        <f t="shared" si="2"/>
        <v>6.5194352642860025</v>
      </c>
      <c r="F5" s="1">
        <f t="shared" si="0"/>
        <v>3.0722838682947788</v>
      </c>
      <c r="G5">
        <f t="shared" si="3"/>
        <v>3.0722838682947788</v>
      </c>
    </row>
    <row r="6" spans="1:7" x14ac:dyDescent="0.25">
      <c r="A6">
        <f>0.0015+0.187+A5</f>
        <v>0.65975000000000006</v>
      </c>
      <c r="B6">
        <v>0</v>
      </c>
      <c r="C6">
        <v>1.5</v>
      </c>
      <c r="D6">
        <f t="shared" ref="D6" si="4">DEGREES(ATAN(C6/SQRT(A6^2+B6^2)))</f>
        <v>66.258506414687417</v>
      </c>
      <c r="E6">
        <f t="shared" ref="E6" si="5">TAN(RADIANS(0.5*(D6+90)))</f>
        <v>4.7573768326990953</v>
      </c>
      <c r="F6" s="1">
        <f t="shared" ref="F6" si="6">SQRT(A6^2+B6^2)*E6</f>
        <v>3.1386793653732283</v>
      </c>
      <c r="G6">
        <f t="shared" ref="G6" si="7">SQRT(A6^2+B6^2)*TAN(RADIANS(0.5*(DEGREES(ATAN(C6/SQRT(A6^2+B6^2)))+90)))</f>
        <v>3.1386793653732283</v>
      </c>
    </row>
    <row r="7" spans="1:7" x14ac:dyDescent="0.25">
      <c r="A7">
        <f>-A3</f>
        <v>-9.425E-2</v>
      </c>
      <c r="B7">
        <v>0</v>
      </c>
      <c r="C7">
        <v>1.5</v>
      </c>
      <c r="D7">
        <f t="shared" ref="D7:D10" si="8">DEGREES(ATAN(C7/SQRT(A7^2+B7^2)))</f>
        <v>86.404641740911615</v>
      </c>
      <c r="E7">
        <f t="shared" ref="E7:E10" si="9">TAN(RADIANS(0.5*(D7+90)))</f>
        <v>31.861624446049493</v>
      </c>
      <c r="F7" s="1">
        <f t="shared" ref="F7:F14" si="10">SQRT(A7^2+B7^2)*E7</f>
        <v>3.0029581040401649</v>
      </c>
      <c r="G7">
        <f t="shared" ref="G7:G10" si="11">SQRT(A7^2+B7^2)*TAN(RADIANS(0.5*(DEGREES(ATAN(C7/SQRT(A7^2+B7^2)))+90)))</f>
        <v>3.0029581040401649</v>
      </c>
    </row>
    <row r="8" spans="1:7" x14ac:dyDescent="0.25">
      <c r="A8">
        <f t="shared" ref="A8:A10" si="12">-A4</f>
        <v>-0.28275</v>
      </c>
      <c r="B8">
        <v>0</v>
      </c>
      <c r="C8">
        <v>1.5</v>
      </c>
      <c r="D8">
        <f t="shared" si="8"/>
        <v>79.325004879762957</v>
      </c>
      <c r="E8">
        <f t="shared" si="9"/>
        <v>10.703506898944344</v>
      </c>
      <c r="F8" s="1">
        <f t="shared" si="10"/>
        <v>3.0264165756765133</v>
      </c>
      <c r="G8">
        <f t="shared" si="11"/>
        <v>3.0264165756765133</v>
      </c>
    </row>
    <row r="9" spans="1:7" x14ac:dyDescent="0.25">
      <c r="A9">
        <f t="shared" si="12"/>
        <v>-0.47125</v>
      </c>
      <c r="B9">
        <v>0</v>
      </c>
      <c r="C9">
        <v>1.5</v>
      </c>
      <c r="D9">
        <f t="shared" si="8"/>
        <v>72.559019540322041</v>
      </c>
      <c r="E9">
        <f t="shared" si="9"/>
        <v>6.5194352642860025</v>
      </c>
      <c r="F9" s="1">
        <f t="shared" si="10"/>
        <v>3.0722838682947788</v>
      </c>
      <c r="G9">
        <f t="shared" si="11"/>
        <v>3.0722838682947788</v>
      </c>
    </row>
    <row r="10" spans="1:7" x14ac:dyDescent="0.25">
      <c r="A10">
        <f t="shared" si="12"/>
        <v>-0.65975000000000006</v>
      </c>
      <c r="B10">
        <v>0</v>
      </c>
      <c r="C10">
        <v>1.5</v>
      </c>
      <c r="D10">
        <f t="shared" si="8"/>
        <v>66.258506414687417</v>
      </c>
      <c r="E10">
        <f t="shared" si="9"/>
        <v>4.7573768326990953</v>
      </c>
      <c r="F10" s="1">
        <f t="shared" si="10"/>
        <v>3.1386793653732283</v>
      </c>
      <c r="G10">
        <f t="shared" si="11"/>
        <v>3.1386793653732283</v>
      </c>
    </row>
    <row r="11" spans="1:7" x14ac:dyDescent="0.25">
      <c r="A11">
        <f>0.5*(0.0015+0.187)</f>
        <v>9.425E-2</v>
      </c>
      <c r="B11">
        <f>0.14+0.0015</f>
        <v>0.14150000000000001</v>
      </c>
      <c r="C11">
        <v>1.5</v>
      </c>
      <c r="D11">
        <f>DEGREES(ATAN(C11/SQRT(A11^2+B11^2)))</f>
        <v>83.533478666535004</v>
      </c>
      <c r="E11">
        <f>TAN(RADIANS(0.5*(D11+90)))</f>
        <v>17.701928096256125</v>
      </c>
      <c r="F11" s="1">
        <f t="shared" si="10"/>
        <v>3.0096043562801555</v>
      </c>
      <c r="G11">
        <f>SQRT(A11^2+B11^2)*TAN(RADIANS(0.5*(DEGREES(ATAN(C11/SQRT(A11^2+B11^2)))+90)))</f>
        <v>3.0096043562801555</v>
      </c>
    </row>
    <row r="12" spans="1:7" x14ac:dyDescent="0.25">
      <c r="A12">
        <f>0.0015+0.187+A11</f>
        <v>0.28275</v>
      </c>
      <c r="B12">
        <f t="shared" ref="B12:B18" si="13">0.14+0.0015</f>
        <v>0.14150000000000001</v>
      </c>
      <c r="C12">
        <v>1.5</v>
      </c>
      <c r="D12">
        <f t="shared" ref="D12:D18" si="14">DEGREES(ATAN(C12/SQRT(A12^2+B12^2)))</f>
        <v>78.097057623885945</v>
      </c>
      <c r="E12">
        <f t="shared" ref="E12:E18" si="15">TAN(RADIANS(0.5*(D12+90)))</f>
        <v>9.5925131907851995</v>
      </c>
      <c r="F12" s="1">
        <f t="shared" si="10"/>
        <v>3.0329611255671161</v>
      </c>
      <c r="G12">
        <f t="shared" ref="G12:G18" si="16">SQRT(A12^2+B12^2)*TAN(RADIANS(0.5*(DEGREES(ATAN(C12/SQRT(A12^2+B12^2)))+90)))</f>
        <v>3.0329611255671161</v>
      </c>
    </row>
    <row r="13" spans="1:7" x14ac:dyDescent="0.25">
      <c r="A13">
        <f>0.0015+0.187+A12</f>
        <v>0.47125</v>
      </c>
      <c r="B13">
        <f t="shared" si="13"/>
        <v>0.14150000000000001</v>
      </c>
      <c r="C13">
        <v>1.5</v>
      </c>
      <c r="D13">
        <f t="shared" si="14"/>
        <v>71.839289487321054</v>
      </c>
      <c r="E13">
        <f t="shared" si="15"/>
        <v>6.2569449678660316</v>
      </c>
      <c r="F13" s="1">
        <f t="shared" si="10"/>
        <v>3.0786382779154939</v>
      </c>
      <c r="G13">
        <f t="shared" si="16"/>
        <v>3.0786382779154939</v>
      </c>
    </row>
    <row r="14" spans="1:7" x14ac:dyDescent="0.25">
      <c r="A14">
        <f>0.0015+0.187+A13</f>
        <v>0.65975000000000006</v>
      </c>
      <c r="B14">
        <f t="shared" si="13"/>
        <v>0.14150000000000001</v>
      </c>
      <c r="C14">
        <v>1.5</v>
      </c>
      <c r="D14">
        <f t="shared" si="14"/>
        <v>65.780084560256</v>
      </c>
      <c r="E14">
        <f t="shared" si="15"/>
        <v>4.6606311656248751</v>
      </c>
      <c r="F14" s="1">
        <f t="shared" si="10"/>
        <v>3.1447772835554373</v>
      </c>
      <c r="G14">
        <f t="shared" si="16"/>
        <v>3.1447772835554373</v>
      </c>
    </row>
    <row r="15" spans="1:7" x14ac:dyDescent="0.25">
      <c r="A15">
        <f>-A11</f>
        <v>-9.425E-2</v>
      </c>
      <c r="B15">
        <f t="shared" si="13"/>
        <v>0.14150000000000001</v>
      </c>
      <c r="C15">
        <v>1.5</v>
      </c>
      <c r="D15">
        <f t="shared" si="14"/>
        <v>83.533478666535004</v>
      </c>
      <c r="E15">
        <f t="shared" si="15"/>
        <v>17.701928096256125</v>
      </c>
      <c r="F15" s="1">
        <f t="shared" ref="F15:F18" si="17">SQRT(A15^2+B15^2)*E15</f>
        <v>3.0096043562801555</v>
      </c>
      <c r="G15">
        <f t="shared" si="16"/>
        <v>3.0096043562801555</v>
      </c>
    </row>
    <row r="16" spans="1:7" x14ac:dyDescent="0.25">
      <c r="A16">
        <f t="shared" ref="A16:A18" si="18">-A12</f>
        <v>-0.28275</v>
      </c>
      <c r="B16">
        <f t="shared" si="13"/>
        <v>0.14150000000000001</v>
      </c>
      <c r="C16">
        <v>1.5</v>
      </c>
      <c r="D16">
        <f t="shared" si="14"/>
        <v>78.097057623885945</v>
      </c>
      <c r="E16">
        <f t="shared" si="15"/>
        <v>9.5925131907851995</v>
      </c>
      <c r="F16" s="1">
        <f t="shared" si="17"/>
        <v>3.0329611255671161</v>
      </c>
      <c r="G16">
        <f t="shared" si="16"/>
        <v>3.0329611255671161</v>
      </c>
    </row>
    <row r="17" spans="1:7" x14ac:dyDescent="0.25">
      <c r="A17">
        <f t="shared" si="18"/>
        <v>-0.47125</v>
      </c>
      <c r="B17">
        <f t="shared" si="13"/>
        <v>0.14150000000000001</v>
      </c>
      <c r="C17">
        <v>1.5</v>
      </c>
      <c r="D17">
        <f t="shared" si="14"/>
        <v>71.839289487321054</v>
      </c>
      <c r="E17">
        <f t="shared" si="15"/>
        <v>6.2569449678660316</v>
      </c>
      <c r="F17" s="1">
        <f t="shared" si="17"/>
        <v>3.0786382779154939</v>
      </c>
      <c r="G17">
        <f t="shared" si="16"/>
        <v>3.0786382779154939</v>
      </c>
    </row>
    <row r="18" spans="1:7" x14ac:dyDescent="0.25">
      <c r="A18">
        <f t="shared" si="18"/>
        <v>-0.65975000000000006</v>
      </c>
      <c r="B18">
        <f t="shared" si="13"/>
        <v>0.14150000000000001</v>
      </c>
      <c r="C18">
        <v>1.5</v>
      </c>
      <c r="D18">
        <f t="shared" si="14"/>
        <v>65.780084560256</v>
      </c>
      <c r="E18">
        <f t="shared" si="15"/>
        <v>4.6606311656248751</v>
      </c>
      <c r="F18" s="1">
        <f t="shared" si="17"/>
        <v>3.1447772835554373</v>
      </c>
      <c r="G18">
        <f t="shared" si="16"/>
        <v>3.1447772835554373</v>
      </c>
    </row>
    <row r="19" spans="1:7" x14ac:dyDescent="0.25">
      <c r="A19">
        <f>0.5*(0.0015+0.187)</f>
        <v>9.425E-2</v>
      </c>
      <c r="B19">
        <f>B18+0.0015+0.14</f>
        <v>0.28300000000000003</v>
      </c>
      <c r="C19">
        <v>1.5</v>
      </c>
      <c r="D19">
        <f t="shared" ref="D19:D26" si="19">DEGREES(ATAN(C19/SQRT(A19^2+B19^2)))</f>
        <v>78.753185698287922</v>
      </c>
      <c r="E19">
        <f t="shared" ref="E19:E26" si="20">TAN(RADIANS(0.5*(D19+90)))</f>
        <v>10.156064867662998</v>
      </c>
      <c r="F19" s="1">
        <f t="shared" ref="F19:F26" si="21">SQRT(A19^2+B19^2)*E19</f>
        <v>3.0293698252875232</v>
      </c>
      <c r="G19">
        <f t="shared" ref="G19:G26" si="22">SQRT(A19^2+B19^2)*TAN(RADIANS(0.5*(DEGREES(ATAN(C19/SQRT(A19^2+B19^2)))+90)))</f>
        <v>3.0293698252875232</v>
      </c>
    </row>
    <row r="20" spans="1:7" x14ac:dyDescent="0.25">
      <c r="A20">
        <f>0.0015+0.187+A19</f>
        <v>0.28275</v>
      </c>
      <c r="B20">
        <v>0.28300000000000003</v>
      </c>
      <c r="C20">
        <v>1.5</v>
      </c>
      <c r="D20">
        <f t="shared" si="19"/>
        <v>75.066953095681484</v>
      </c>
      <c r="E20">
        <f t="shared" si="20"/>
        <v>7.6302013536084239</v>
      </c>
      <c r="F20" s="1">
        <f t="shared" si="21"/>
        <v>3.052429245569662</v>
      </c>
      <c r="G20">
        <f t="shared" si="22"/>
        <v>3.052429245569662</v>
      </c>
    </row>
    <row r="21" spans="1:7" x14ac:dyDescent="0.25">
      <c r="A21">
        <f>0.0015+0.187+A20</f>
        <v>0.47125</v>
      </c>
      <c r="B21">
        <v>0.28300000000000003</v>
      </c>
      <c r="C21">
        <v>1.5</v>
      </c>
      <c r="D21">
        <f t="shared" si="19"/>
        <v>69.873937019970825</v>
      </c>
      <c r="E21">
        <f t="shared" si="20"/>
        <v>5.6350246830691901</v>
      </c>
      <c r="F21" s="1">
        <f t="shared" si="21"/>
        <v>3.09754986228912</v>
      </c>
      <c r="G21">
        <f t="shared" si="22"/>
        <v>3.09754986228912</v>
      </c>
    </row>
    <row r="22" spans="1:7" x14ac:dyDescent="0.25">
      <c r="A22">
        <f>0.0015+0.187+A21</f>
        <v>0.65975000000000006</v>
      </c>
      <c r="B22">
        <v>0.28300000000000003</v>
      </c>
      <c r="C22">
        <v>1.5</v>
      </c>
      <c r="D22">
        <f t="shared" si="19"/>
        <v>64.424685361710459</v>
      </c>
      <c r="E22">
        <f t="shared" si="20"/>
        <v>4.4059094393456997</v>
      </c>
      <c r="F22" s="1">
        <f t="shared" si="21"/>
        <v>3.1629368786878227</v>
      </c>
      <c r="G22">
        <f t="shared" si="22"/>
        <v>3.1629368786878227</v>
      </c>
    </row>
    <row r="23" spans="1:7" x14ac:dyDescent="0.25">
      <c r="A23">
        <f>-A19</f>
        <v>-9.425E-2</v>
      </c>
      <c r="B23">
        <v>0.28300000000000003</v>
      </c>
      <c r="C23">
        <v>1.5</v>
      </c>
      <c r="D23">
        <f t="shared" si="19"/>
        <v>78.753185698287922</v>
      </c>
      <c r="E23">
        <f t="shared" si="20"/>
        <v>10.156064867662998</v>
      </c>
      <c r="F23" s="1">
        <f t="shared" si="21"/>
        <v>3.0293698252875232</v>
      </c>
      <c r="G23">
        <f t="shared" si="22"/>
        <v>3.0293698252875232</v>
      </c>
    </row>
    <row r="24" spans="1:7" x14ac:dyDescent="0.25">
      <c r="A24">
        <f t="shared" ref="A24:A26" si="23">-A20</f>
        <v>-0.28275</v>
      </c>
      <c r="B24">
        <v>0.28300000000000003</v>
      </c>
      <c r="C24">
        <v>1.5</v>
      </c>
      <c r="D24">
        <f t="shared" si="19"/>
        <v>75.066953095681484</v>
      </c>
      <c r="E24">
        <f t="shared" si="20"/>
        <v>7.6302013536084239</v>
      </c>
      <c r="F24" s="1">
        <f t="shared" si="21"/>
        <v>3.052429245569662</v>
      </c>
      <c r="G24">
        <f t="shared" si="22"/>
        <v>3.052429245569662</v>
      </c>
    </row>
    <row r="25" spans="1:7" x14ac:dyDescent="0.25">
      <c r="A25">
        <f t="shared" si="23"/>
        <v>-0.47125</v>
      </c>
      <c r="B25">
        <v>0.28300000000000003</v>
      </c>
      <c r="C25">
        <v>1.5</v>
      </c>
      <c r="D25">
        <f t="shared" si="19"/>
        <v>69.873937019970825</v>
      </c>
      <c r="E25">
        <f t="shared" si="20"/>
        <v>5.6350246830691901</v>
      </c>
      <c r="F25" s="1">
        <f t="shared" si="21"/>
        <v>3.09754986228912</v>
      </c>
      <c r="G25">
        <f t="shared" si="22"/>
        <v>3.09754986228912</v>
      </c>
    </row>
    <row r="26" spans="1:7" x14ac:dyDescent="0.25">
      <c r="A26">
        <f t="shared" si="23"/>
        <v>-0.65975000000000006</v>
      </c>
      <c r="B26">
        <v>0.28300000000000003</v>
      </c>
      <c r="C26">
        <v>1.5</v>
      </c>
      <c r="D26">
        <f t="shared" si="19"/>
        <v>64.424685361710459</v>
      </c>
      <c r="E26">
        <f t="shared" si="20"/>
        <v>4.4059094393456997</v>
      </c>
      <c r="F26" s="1">
        <f t="shared" si="21"/>
        <v>3.1629368786878227</v>
      </c>
      <c r="G26">
        <f t="shared" si="22"/>
        <v>3.1629368786878227</v>
      </c>
    </row>
    <row r="27" spans="1:7" x14ac:dyDescent="0.25">
      <c r="A27">
        <f>0.5*(0.0015+0.187)</f>
        <v>9.425E-2</v>
      </c>
      <c r="B27">
        <v>0.42450000000000004</v>
      </c>
      <c r="C27">
        <v>1.5</v>
      </c>
      <c r="D27">
        <f t="shared" ref="D27:D58" si="24">DEGREES(ATAN(C27/SQRT(A27^2+B27^2)))</f>
        <v>73.833580407414672</v>
      </c>
      <c r="E27">
        <f t="shared" ref="E27:E58" si="25">TAN(RADIANS(0.5*(D27+90)))</f>
        <v>7.0411572759692751</v>
      </c>
      <c r="F27" s="1">
        <f t="shared" ref="F27:F58" si="26">SQRT(A27^2+B27^2)*E27</f>
        <v>3.0617564830984376</v>
      </c>
      <c r="G27">
        <f t="shared" ref="G27:G58" si="27">SQRT(A27^2+B27^2)*TAN(RADIANS(0.5*(DEGREES(ATAN(C27/SQRT(A27^2+B27^2)))+90)))</f>
        <v>3.0617564830984376</v>
      </c>
    </row>
    <row r="28" spans="1:7" x14ac:dyDescent="0.25">
      <c r="A28">
        <f>0.0015+0.187+A27</f>
        <v>0.28275</v>
      </c>
      <c r="B28">
        <v>0.42450000000000004</v>
      </c>
      <c r="C28">
        <v>1.5</v>
      </c>
      <c r="D28">
        <f t="shared" si="24"/>
        <v>71.220361906828202</v>
      </c>
      <c r="E28">
        <f t="shared" si="25"/>
        <v>6.0471787290640675</v>
      </c>
      <c r="F28" s="1">
        <f t="shared" si="26"/>
        <v>3.0843446003000734</v>
      </c>
      <c r="G28">
        <f t="shared" si="27"/>
        <v>3.0843446003000734</v>
      </c>
    </row>
    <row r="29" spans="1:7" x14ac:dyDescent="0.25">
      <c r="A29">
        <f>0.0015+0.187+A28</f>
        <v>0.47125</v>
      </c>
      <c r="B29">
        <v>0.42450000000000004</v>
      </c>
      <c r="C29">
        <v>1.5</v>
      </c>
      <c r="D29">
        <f t="shared" si="24"/>
        <v>67.079642576716978</v>
      </c>
      <c r="E29">
        <f t="shared" si="25"/>
        <v>4.9327026324160324</v>
      </c>
      <c r="F29" s="1">
        <f t="shared" si="26"/>
        <v>3.1285812268658897</v>
      </c>
      <c r="G29">
        <f t="shared" si="27"/>
        <v>3.1285812268658897</v>
      </c>
    </row>
    <row r="30" spans="1:7" x14ac:dyDescent="0.25">
      <c r="A30">
        <f>0.0015+0.187+A29</f>
        <v>0.65975000000000006</v>
      </c>
      <c r="B30">
        <v>0.42450000000000004</v>
      </c>
      <c r="C30">
        <v>1.5</v>
      </c>
      <c r="D30">
        <f t="shared" si="24"/>
        <v>62.389858151174856</v>
      </c>
      <c r="E30">
        <f t="shared" si="25"/>
        <v>4.0697157880195789</v>
      </c>
      <c r="F30" s="1">
        <f t="shared" si="26"/>
        <v>3.1927700116968047</v>
      </c>
      <c r="G30">
        <f t="shared" si="27"/>
        <v>3.1927700116968047</v>
      </c>
    </row>
    <row r="31" spans="1:7" x14ac:dyDescent="0.25">
      <c r="A31">
        <f>-A27</f>
        <v>-9.425E-2</v>
      </c>
      <c r="B31">
        <v>0.42450000000000004</v>
      </c>
      <c r="C31">
        <v>1.5</v>
      </c>
      <c r="D31">
        <f t="shared" si="24"/>
        <v>73.833580407414672</v>
      </c>
      <c r="E31">
        <f t="shared" si="25"/>
        <v>7.0411572759692751</v>
      </c>
      <c r="F31" s="1">
        <f t="shared" si="26"/>
        <v>3.0617564830984376</v>
      </c>
      <c r="G31">
        <f t="shared" si="27"/>
        <v>3.0617564830984376</v>
      </c>
    </row>
    <row r="32" spans="1:7" x14ac:dyDescent="0.25">
      <c r="A32">
        <f t="shared" ref="A32:A34" si="28">-A28</f>
        <v>-0.28275</v>
      </c>
      <c r="B32">
        <v>0.42450000000000004</v>
      </c>
      <c r="C32">
        <v>1.5</v>
      </c>
      <c r="D32">
        <f t="shared" si="24"/>
        <v>71.220361906828202</v>
      </c>
      <c r="E32">
        <f t="shared" si="25"/>
        <v>6.0471787290640675</v>
      </c>
      <c r="F32" s="1">
        <f t="shared" si="26"/>
        <v>3.0843446003000734</v>
      </c>
      <c r="G32">
        <f t="shared" si="27"/>
        <v>3.0843446003000734</v>
      </c>
    </row>
    <row r="33" spans="1:7" x14ac:dyDescent="0.25">
      <c r="A33">
        <f t="shared" si="28"/>
        <v>-0.47125</v>
      </c>
      <c r="B33">
        <v>0.42450000000000004</v>
      </c>
      <c r="C33">
        <v>1.5</v>
      </c>
      <c r="D33">
        <f t="shared" si="24"/>
        <v>67.079642576716978</v>
      </c>
      <c r="E33">
        <f t="shared" si="25"/>
        <v>4.9327026324160324</v>
      </c>
      <c r="F33" s="1">
        <f t="shared" si="26"/>
        <v>3.1285812268658897</v>
      </c>
      <c r="G33">
        <f t="shared" si="27"/>
        <v>3.1285812268658897</v>
      </c>
    </row>
    <row r="34" spans="1:7" x14ac:dyDescent="0.25">
      <c r="A34">
        <f t="shared" si="28"/>
        <v>-0.65975000000000006</v>
      </c>
      <c r="B34">
        <v>0.42450000000000004</v>
      </c>
      <c r="C34">
        <v>1.5</v>
      </c>
      <c r="D34">
        <f t="shared" si="24"/>
        <v>62.389858151174856</v>
      </c>
      <c r="E34">
        <f t="shared" si="25"/>
        <v>4.0697157880195789</v>
      </c>
      <c r="F34" s="1">
        <f t="shared" si="26"/>
        <v>3.1927700116968047</v>
      </c>
      <c r="G34">
        <f t="shared" si="27"/>
        <v>3.1927700116968047</v>
      </c>
    </row>
    <row r="35" spans="1:7" x14ac:dyDescent="0.25">
      <c r="A35">
        <f>0.5*(0.0015+0.187)</f>
        <v>9.425E-2</v>
      </c>
      <c r="B35">
        <v>-0.14150000000000001</v>
      </c>
      <c r="C35">
        <v>1.5</v>
      </c>
      <c r="D35">
        <f t="shared" si="24"/>
        <v>83.533478666535004</v>
      </c>
      <c r="E35">
        <f t="shared" si="25"/>
        <v>17.701928096256125</v>
      </c>
      <c r="F35" s="1">
        <f t="shared" si="26"/>
        <v>3.0096043562801555</v>
      </c>
      <c r="G35">
        <f t="shared" si="27"/>
        <v>3.0096043562801555</v>
      </c>
    </row>
    <row r="36" spans="1:7" x14ac:dyDescent="0.25">
      <c r="A36">
        <f>0.0015+0.187+A35</f>
        <v>0.28275</v>
      </c>
      <c r="B36">
        <v>-0.14150000000000001</v>
      </c>
      <c r="C36">
        <v>1.5</v>
      </c>
      <c r="D36">
        <f t="shared" si="24"/>
        <v>78.097057623885945</v>
      </c>
      <c r="E36">
        <f t="shared" si="25"/>
        <v>9.5925131907851995</v>
      </c>
      <c r="F36" s="1">
        <f t="shared" si="26"/>
        <v>3.0329611255671161</v>
      </c>
      <c r="G36">
        <f t="shared" si="27"/>
        <v>3.0329611255671161</v>
      </c>
    </row>
    <row r="37" spans="1:7" x14ac:dyDescent="0.25">
      <c r="A37">
        <f>0.0015+0.187+A36</f>
        <v>0.47125</v>
      </c>
      <c r="B37">
        <v>-0.14150000000000001</v>
      </c>
      <c r="C37">
        <v>1.5</v>
      </c>
      <c r="D37">
        <f t="shared" si="24"/>
        <v>71.839289487321054</v>
      </c>
      <c r="E37">
        <f t="shared" si="25"/>
        <v>6.2569449678660316</v>
      </c>
      <c r="F37" s="1">
        <f t="shared" si="26"/>
        <v>3.0786382779154939</v>
      </c>
      <c r="G37">
        <f t="shared" si="27"/>
        <v>3.0786382779154939</v>
      </c>
    </row>
    <row r="38" spans="1:7" x14ac:dyDescent="0.25">
      <c r="A38">
        <f>0.0015+0.187+A37</f>
        <v>0.65975000000000006</v>
      </c>
      <c r="B38">
        <v>-0.14150000000000001</v>
      </c>
      <c r="C38">
        <v>1.5</v>
      </c>
      <c r="D38">
        <f t="shared" si="24"/>
        <v>65.780084560256</v>
      </c>
      <c r="E38">
        <f t="shared" si="25"/>
        <v>4.6606311656248751</v>
      </c>
      <c r="F38" s="1">
        <f t="shared" si="26"/>
        <v>3.1447772835554373</v>
      </c>
      <c r="G38">
        <f t="shared" si="27"/>
        <v>3.1447772835554373</v>
      </c>
    </row>
    <row r="39" spans="1:7" x14ac:dyDescent="0.25">
      <c r="A39">
        <f>-A35</f>
        <v>-9.425E-2</v>
      </c>
      <c r="B39">
        <v>-0.14150000000000001</v>
      </c>
      <c r="C39">
        <v>1.5</v>
      </c>
      <c r="D39">
        <f t="shared" si="24"/>
        <v>83.533478666535004</v>
      </c>
      <c r="E39">
        <f t="shared" si="25"/>
        <v>17.701928096256125</v>
      </c>
      <c r="F39" s="1">
        <f t="shared" si="26"/>
        <v>3.0096043562801555</v>
      </c>
      <c r="G39">
        <f t="shared" si="27"/>
        <v>3.0096043562801555</v>
      </c>
    </row>
    <row r="40" spans="1:7" x14ac:dyDescent="0.25">
      <c r="A40">
        <f t="shared" ref="A40:A42" si="29">-A36</f>
        <v>-0.28275</v>
      </c>
      <c r="B40">
        <v>-0.14150000000000001</v>
      </c>
      <c r="C40">
        <v>1.5</v>
      </c>
      <c r="D40">
        <f t="shared" si="24"/>
        <v>78.097057623885945</v>
      </c>
      <c r="E40">
        <f t="shared" si="25"/>
        <v>9.5925131907851995</v>
      </c>
      <c r="F40" s="1">
        <f t="shared" si="26"/>
        <v>3.0329611255671161</v>
      </c>
      <c r="G40">
        <f t="shared" si="27"/>
        <v>3.0329611255671161</v>
      </c>
    </row>
    <row r="41" spans="1:7" x14ac:dyDescent="0.25">
      <c r="A41">
        <f t="shared" si="29"/>
        <v>-0.47125</v>
      </c>
      <c r="B41">
        <v>-0.14150000000000001</v>
      </c>
      <c r="C41">
        <v>1.5</v>
      </c>
      <c r="D41">
        <f t="shared" si="24"/>
        <v>71.839289487321054</v>
      </c>
      <c r="E41">
        <f t="shared" si="25"/>
        <v>6.2569449678660316</v>
      </c>
      <c r="F41" s="1">
        <f t="shared" si="26"/>
        <v>3.0786382779154939</v>
      </c>
      <c r="G41">
        <f t="shared" si="27"/>
        <v>3.0786382779154939</v>
      </c>
    </row>
    <row r="42" spans="1:7" x14ac:dyDescent="0.25">
      <c r="A42">
        <f t="shared" si="29"/>
        <v>-0.65975000000000006</v>
      </c>
      <c r="B42">
        <v>-0.14150000000000001</v>
      </c>
      <c r="C42">
        <v>1.5</v>
      </c>
      <c r="D42">
        <f t="shared" si="24"/>
        <v>65.780084560256</v>
      </c>
      <c r="E42">
        <f t="shared" si="25"/>
        <v>4.6606311656248751</v>
      </c>
      <c r="F42" s="1">
        <f t="shared" si="26"/>
        <v>3.1447772835554373</v>
      </c>
      <c r="G42">
        <f t="shared" si="27"/>
        <v>3.1447772835554373</v>
      </c>
    </row>
    <row r="43" spans="1:7" x14ac:dyDescent="0.25">
      <c r="A43">
        <f>0.5*(0.0015+0.187)</f>
        <v>9.425E-2</v>
      </c>
      <c r="B43">
        <v>-0.28300000000000003</v>
      </c>
      <c r="C43">
        <v>1.5</v>
      </c>
      <c r="D43">
        <f t="shared" si="24"/>
        <v>78.753185698287922</v>
      </c>
      <c r="E43">
        <f t="shared" si="25"/>
        <v>10.156064867662998</v>
      </c>
      <c r="F43" s="1">
        <f t="shared" si="26"/>
        <v>3.0293698252875232</v>
      </c>
      <c r="G43">
        <f t="shared" si="27"/>
        <v>3.0293698252875232</v>
      </c>
    </row>
    <row r="44" spans="1:7" x14ac:dyDescent="0.25">
      <c r="A44">
        <f>0.0015+0.187+A43</f>
        <v>0.28275</v>
      </c>
      <c r="B44">
        <v>-0.28300000000000003</v>
      </c>
      <c r="C44">
        <v>1.5</v>
      </c>
      <c r="D44">
        <f t="shared" si="24"/>
        <v>75.066953095681484</v>
      </c>
      <c r="E44">
        <f t="shared" si="25"/>
        <v>7.6302013536084239</v>
      </c>
      <c r="F44" s="1">
        <f t="shared" si="26"/>
        <v>3.052429245569662</v>
      </c>
      <c r="G44">
        <f t="shared" si="27"/>
        <v>3.052429245569662</v>
      </c>
    </row>
    <row r="45" spans="1:7" x14ac:dyDescent="0.25">
      <c r="A45">
        <f>0.0015+0.187+A44</f>
        <v>0.47125</v>
      </c>
      <c r="B45">
        <v>-0.28300000000000003</v>
      </c>
      <c r="C45">
        <v>1.5</v>
      </c>
      <c r="D45">
        <f t="shared" si="24"/>
        <v>69.873937019970825</v>
      </c>
      <c r="E45">
        <f t="shared" si="25"/>
        <v>5.6350246830691901</v>
      </c>
      <c r="F45" s="1">
        <f t="shared" si="26"/>
        <v>3.09754986228912</v>
      </c>
      <c r="G45">
        <f t="shared" si="27"/>
        <v>3.09754986228912</v>
      </c>
    </row>
    <row r="46" spans="1:7" x14ac:dyDescent="0.25">
      <c r="A46">
        <f>0.0015+0.187+A45</f>
        <v>0.65975000000000006</v>
      </c>
      <c r="B46">
        <v>-0.28300000000000003</v>
      </c>
      <c r="C46">
        <v>1.5</v>
      </c>
      <c r="D46">
        <f t="shared" si="24"/>
        <v>64.424685361710459</v>
      </c>
      <c r="E46">
        <f t="shared" si="25"/>
        <v>4.4059094393456997</v>
      </c>
      <c r="F46" s="1">
        <f t="shared" si="26"/>
        <v>3.1629368786878227</v>
      </c>
      <c r="G46">
        <f t="shared" si="27"/>
        <v>3.1629368786878227</v>
      </c>
    </row>
    <row r="47" spans="1:7" x14ac:dyDescent="0.25">
      <c r="A47">
        <f>-A43</f>
        <v>-9.425E-2</v>
      </c>
      <c r="B47">
        <v>-0.28300000000000003</v>
      </c>
      <c r="C47">
        <v>1.5</v>
      </c>
      <c r="D47">
        <f t="shared" si="24"/>
        <v>78.753185698287922</v>
      </c>
      <c r="E47">
        <f t="shared" si="25"/>
        <v>10.156064867662998</v>
      </c>
      <c r="F47" s="1">
        <f t="shared" si="26"/>
        <v>3.0293698252875232</v>
      </c>
      <c r="G47">
        <f t="shared" si="27"/>
        <v>3.0293698252875232</v>
      </c>
    </row>
    <row r="48" spans="1:7" x14ac:dyDescent="0.25">
      <c r="A48">
        <f t="shared" ref="A48:A50" si="30">-A44</f>
        <v>-0.28275</v>
      </c>
      <c r="B48">
        <v>-0.28300000000000003</v>
      </c>
      <c r="C48">
        <v>1.5</v>
      </c>
      <c r="D48">
        <f t="shared" si="24"/>
        <v>75.066953095681484</v>
      </c>
      <c r="E48">
        <f t="shared" si="25"/>
        <v>7.6302013536084239</v>
      </c>
      <c r="F48" s="1">
        <f t="shared" si="26"/>
        <v>3.052429245569662</v>
      </c>
      <c r="G48">
        <f t="shared" si="27"/>
        <v>3.052429245569662</v>
      </c>
    </row>
    <row r="49" spans="1:7" x14ac:dyDescent="0.25">
      <c r="A49">
        <f t="shared" si="30"/>
        <v>-0.47125</v>
      </c>
      <c r="B49">
        <v>-0.28300000000000003</v>
      </c>
      <c r="C49">
        <v>1.5</v>
      </c>
      <c r="D49">
        <f t="shared" si="24"/>
        <v>69.873937019970825</v>
      </c>
      <c r="E49">
        <f t="shared" si="25"/>
        <v>5.6350246830691901</v>
      </c>
      <c r="F49" s="1">
        <f t="shared" si="26"/>
        <v>3.09754986228912</v>
      </c>
      <c r="G49">
        <f t="shared" si="27"/>
        <v>3.09754986228912</v>
      </c>
    </row>
    <row r="50" spans="1:7" x14ac:dyDescent="0.25">
      <c r="A50">
        <f t="shared" si="30"/>
        <v>-0.65975000000000006</v>
      </c>
      <c r="B50">
        <v>-0.28300000000000003</v>
      </c>
      <c r="C50">
        <v>1.5</v>
      </c>
      <c r="D50">
        <f t="shared" si="24"/>
        <v>64.424685361710459</v>
      </c>
      <c r="E50">
        <f t="shared" si="25"/>
        <v>4.4059094393456997</v>
      </c>
      <c r="F50" s="1">
        <f t="shared" si="26"/>
        <v>3.1629368786878227</v>
      </c>
      <c r="G50">
        <f t="shared" si="27"/>
        <v>3.1629368786878227</v>
      </c>
    </row>
    <row r="51" spans="1:7" x14ac:dyDescent="0.25">
      <c r="A51">
        <f>0.5*(0.0015+0.187)</f>
        <v>9.425E-2</v>
      </c>
      <c r="B51">
        <v>-0.42450000000000004</v>
      </c>
      <c r="C51">
        <v>1.5</v>
      </c>
      <c r="D51">
        <f t="shared" si="24"/>
        <v>73.833580407414672</v>
      </c>
      <c r="E51">
        <f t="shared" si="25"/>
        <v>7.0411572759692751</v>
      </c>
      <c r="F51" s="1">
        <f t="shared" si="26"/>
        <v>3.0617564830984376</v>
      </c>
      <c r="G51">
        <f t="shared" si="27"/>
        <v>3.0617564830984376</v>
      </c>
    </row>
    <row r="52" spans="1:7" x14ac:dyDescent="0.25">
      <c r="A52">
        <f>0.0015+0.187+A51</f>
        <v>0.28275</v>
      </c>
      <c r="B52">
        <v>-0.42450000000000004</v>
      </c>
      <c r="C52">
        <v>1.5</v>
      </c>
      <c r="D52">
        <f t="shared" si="24"/>
        <v>71.220361906828202</v>
      </c>
      <c r="E52">
        <f t="shared" si="25"/>
        <v>6.0471787290640675</v>
      </c>
      <c r="F52" s="1">
        <f t="shared" si="26"/>
        <v>3.0843446003000734</v>
      </c>
      <c r="G52">
        <f t="shared" si="27"/>
        <v>3.0843446003000734</v>
      </c>
    </row>
    <row r="53" spans="1:7" x14ac:dyDescent="0.25">
      <c r="A53">
        <f>0.0015+0.187+A52</f>
        <v>0.47125</v>
      </c>
      <c r="B53">
        <v>-0.42450000000000004</v>
      </c>
      <c r="C53">
        <v>1.5</v>
      </c>
      <c r="D53">
        <f t="shared" si="24"/>
        <v>67.079642576716978</v>
      </c>
      <c r="E53">
        <f t="shared" si="25"/>
        <v>4.9327026324160324</v>
      </c>
      <c r="F53" s="1">
        <f t="shared" si="26"/>
        <v>3.1285812268658897</v>
      </c>
      <c r="G53">
        <f t="shared" si="27"/>
        <v>3.1285812268658897</v>
      </c>
    </row>
    <row r="54" spans="1:7" x14ac:dyDescent="0.25">
      <c r="A54">
        <f>0.0015+0.187+A53</f>
        <v>0.65975000000000006</v>
      </c>
      <c r="B54">
        <v>-0.42450000000000004</v>
      </c>
      <c r="C54">
        <v>1.5</v>
      </c>
      <c r="D54">
        <f t="shared" si="24"/>
        <v>62.389858151174856</v>
      </c>
      <c r="E54">
        <f t="shared" si="25"/>
        <v>4.0697157880195789</v>
      </c>
      <c r="F54" s="1">
        <f t="shared" si="26"/>
        <v>3.1927700116968047</v>
      </c>
      <c r="G54">
        <f t="shared" si="27"/>
        <v>3.1927700116968047</v>
      </c>
    </row>
    <row r="55" spans="1:7" x14ac:dyDescent="0.25">
      <c r="A55">
        <f>-A51</f>
        <v>-9.425E-2</v>
      </c>
      <c r="B55">
        <v>-0.42450000000000004</v>
      </c>
      <c r="C55">
        <v>1.5</v>
      </c>
      <c r="D55">
        <f t="shared" si="24"/>
        <v>73.833580407414672</v>
      </c>
      <c r="E55">
        <f t="shared" si="25"/>
        <v>7.0411572759692751</v>
      </c>
      <c r="F55" s="1">
        <f t="shared" si="26"/>
        <v>3.0617564830984376</v>
      </c>
      <c r="G55">
        <f t="shared" si="27"/>
        <v>3.0617564830984376</v>
      </c>
    </row>
    <row r="56" spans="1:7" x14ac:dyDescent="0.25">
      <c r="A56">
        <f t="shared" ref="A56:A58" si="31">-A52</f>
        <v>-0.28275</v>
      </c>
      <c r="B56">
        <v>-0.42450000000000004</v>
      </c>
      <c r="C56">
        <v>1.5</v>
      </c>
      <c r="D56">
        <f t="shared" si="24"/>
        <v>71.220361906828202</v>
      </c>
      <c r="E56">
        <f t="shared" si="25"/>
        <v>6.0471787290640675</v>
      </c>
      <c r="F56" s="1">
        <f t="shared" si="26"/>
        <v>3.0843446003000734</v>
      </c>
      <c r="G56">
        <f t="shared" si="27"/>
        <v>3.0843446003000734</v>
      </c>
    </row>
    <row r="57" spans="1:7" x14ac:dyDescent="0.25">
      <c r="A57">
        <f t="shared" si="31"/>
        <v>-0.47125</v>
      </c>
      <c r="B57">
        <v>-0.42450000000000004</v>
      </c>
      <c r="C57">
        <v>1.5</v>
      </c>
      <c r="D57">
        <f t="shared" si="24"/>
        <v>67.079642576716978</v>
      </c>
      <c r="E57">
        <f t="shared" si="25"/>
        <v>4.9327026324160324</v>
      </c>
      <c r="F57" s="1">
        <f t="shared" si="26"/>
        <v>3.1285812268658897</v>
      </c>
      <c r="G57">
        <f t="shared" si="27"/>
        <v>3.1285812268658897</v>
      </c>
    </row>
    <row r="58" spans="1:7" x14ac:dyDescent="0.25">
      <c r="A58">
        <f t="shared" si="31"/>
        <v>-0.65975000000000006</v>
      </c>
      <c r="B58">
        <v>-0.42450000000000004</v>
      </c>
      <c r="C58">
        <v>1.5</v>
      </c>
      <c r="D58">
        <f t="shared" si="24"/>
        <v>62.389858151174856</v>
      </c>
      <c r="E58">
        <f t="shared" si="25"/>
        <v>4.0697157880195789</v>
      </c>
      <c r="F58" s="1">
        <f t="shared" si="26"/>
        <v>3.1927700116968047</v>
      </c>
      <c r="G58">
        <f t="shared" si="27"/>
        <v>3.1927700116968047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E688D6FE97FF7B41B43FB2D46489F4A5" ma:contentTypeVersion="13" ma:contentTypeDescription="Δημιουργία νέου εγγράφου" ma:contentTypeScope="" ma:versionID="3090342a048c2e7cb025f1669dafb8aa">
  <xsd:schema xmlns:xsd="http://www.w3.org/2001/XMLSchema" xmlns:xs="http://www.w3.org/2001/XMLSchema" xmlns:p="http://schemas.microsoft.com/office/2006/metadata/properties" xmlns:ns3="ec0a355a-398f-4f29-8f8f-f0f437a90b1e" xmlns:ns4="6e67561f-ffe5-4fd5-843c-97dcc985b17a" targetNamespace="http://schemas.microsoft.com/office/2006/metadata/properties" ma:root="true" ma:fieldsID="d9c5407831dc1abed2c82ae88143f7b9" ns3:_="" ns4:_="">
    <xsd:import namespace="ec0a355a-398f-4f29-8f8f-f0f437a90b1e"/>
    <xsd:import namespace="6e67561f-ffe5-4fd5-843c-97dcc985b1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a355a-398f-4f29-8f8f-f0f437a90b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Κοινή χρήση με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Κοινή χρήση με λεπτομέρειες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Κοινή χρήση κατακερματισμού υπόδειξης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7561f-ffe5-4fd5-843c-97dcc985b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1D49-AED6-44B6-9720-2F34F9C68D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a355a-398f-4f29-8f8f-f0f437a90b1e"/>
    <ds:schemaRef ds:uri="6e67561f-ffe5-4fd5-843c-97dcc985b1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ECD7F2-8005-4B9C-9993-40F0495E82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1B73DA-DDEF-4A6B-BFFF-64A5A83768D4}">
  <ds:schemaRefs>
    <ds:schemaRef ds:uri="http://purl.org/dc/elements/1.1/"/>
    <ds:schemaRef ds:uri="http://purl.org/dc/terms/"/>
    <ds:schemaRef ds:uri="6e67561f-ffe5-4fd5-843c-97dcc985b17a"/>
    <ds:schemaRef ds:uri="http://schemas.microsoft.com/office/2006/documentManagement/types"/>
    <ds:schemaRef ds:uri="ec0a355a-398f-4f29-8f8f-f0f437a90b1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</dc:creator>
  <cp:lastModifiedBy>Orestis</cp:lastModifiedBy>
  <dcterms:created xsi:type="dcterms:W3CDTF">2020-04-11T18:40:28Z</dcterms:created>
  <dcterms:modified xsi:type="dcterms:W3CDTF">2020-04-15T18:34:17Z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0x010100E688D6FE97FF7B41B43FB2D46489F4A5</vt:lpwstr>
  </property>
  <property fmtid="{D5CDD505-2E9C-101B-9397-08002B2CF9AE}" pid="3" name="WorkbookGuid">
    <vt:lpwstr>fd47bf7f-f800-4256-9776-d76e711b067a</vt:lpwstr>
  </property>
</Properties>
</file>