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Altium\Projects\shepherd_v2_nRF_FRAM_Target\Project Outputs\BOM\"/>
    </mc:Choice>
  </mc:AlternateContent>
  <xr:revisionPtr revIDLastSave="0" documentId="13_ncr:1_{058C33DD-000C-40C5-83EB-3F4DDC80475A}" xr6:coauthVersionLast="47" xr6:coauthVersionMax="47" xr10:uidLastSave="{00000000-0000-0000-0000-000000000000}"/>
  <bookViews>
    <workbookView xWindow="10884" yWindow="1512" windowWidth="27360" windowHeight="18012" xr2:uid="{DF861FB9-8F61-491A-8DC0-774A6B159EEC}"/>
  </bookViews>
  <sheets>
    <sheet name="Bill of Materials-nRF_FRAM_Targ" sheetId="1" r:id="rId1"/>
  </sheets>
  <definedNames>
    <definedName name="_xlnm.Print_Titles" localSheetId="0">'Bill of Materials-nRF_FRAM_Targ'!$1:$1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</calcChain>
</file>

<file path=xl/sharedStrings.xml><?xml version="1.0" encoding="utf-8"?>
<sst xmlns="http://schemas.openxmlformats.org/spreadsheetml/2006/main" count="223" uniqueCount="166">
  <si>
    <t>Comment</t>
  </si>
  <si>
    <t>Description</t>
  </si>
  <si>
    <t>Designator</t>
  </si>
  <si>
    <t>Footprint</t>
  </si>
  <si>
    <t>LibRef</t>
  </si>
  <si>
    <t>Quantity</t>
  </si>
  <si>
    <t>Manufacturer PN</t>
  </si>
  <si>
    <t>Manufacturer</t>
  </si>
  <si>
    <t>Distributer</t>
  </si>
  <si>
    <t>Distributer PN</t>
  </si>
  <si>
    <t>Price n10 [€]</t>
  </si>
  <si>
    <t>C_0402_100nF_10V</t>
  </si>
  <si>
    <t>Capacitor</t>
  </si>
  <si>
    <t>C1, C3, C6, C8, C10, C13</t>
  </si>
  <si>
    <t>CAPC1005X06</t>
  </si>
  <si>
    <t>.C_0402_100nF_10V</t>
  </si>
  <si>
    <t>GCM155R71A104KA55D</t>
  </si>
  <si>
    <t>Murata</t>
  </si>
  <si>
    <t>Mouser</t>
  </si>
  <si>
    <t>81-GCM155R71A104K5D</t>
  </si>
  <si>
    <t>0.03</t>
  </si>
  <si>
    <t>C_0402_1uF_25V</t>
  </si>
  <si>
    <t>C2</t>
  </si>
  <si>
    <t>.C_0402_1uF_25V</t>
  </si>
  <si>
    <t>GRM155R61E105KA12J</t>
  </si>
  <si>
    <t>81-GRM155R61E105KA2J</t>
  </si>
  <si>
    <t>0.06</t>
  </si>
  <si>
    <t>C_0402_12pF_10V_NP0</t>
  </si>
  <si>
    <t>C4, C5</t>
  </si>
  <si>
    <t>.C_0402_12pF_10V_NP0</t>
  </si>
  <si>
    <t>VJ0402A120JXQPW1BC</t>
  </si>
  <si>
    <t>Vishay</t>
  </si>
  <si>
    <t>77-VJ0402A120JXQPBC</t>
  </si>
  <si>
    <t>0.08</t>
  </si>
  <si>
    <t>C_0603_1uF_10V</t>
  </si>
  <si>
    <t>C7</t>
  </si>
  <si>
    <t>CAPC1608X09</t>
  </si>
  <si>
    <t>.C_0603_1uF_10V</t>
  </si>
  <si>
    <t>C0603C105K8RACTU</t>
  </si>
  <si>
    <t>KEMET</t>
  </si>
  <si>
    <t>80-C0603C105K8R</t>
  </si>
  <si>
    <t>DNP</t>
  </si>
  <si>
    <t>C9</t>
  </si>
  <si>
    <t>CAPC1005X06 DNP</t>
  </si>
  <si>
    <t>.C_0402_1nF_50V</t>
  </si>
  <si>
    <t>GRM1555C1H102JA01D</t>
  </si>
  <si>
    <t>81-GRM1555C1H102JA1D</t>
  </si>
  <si>
    <t>0.02</t>
  </si>
  <si>
    <t>C_1206_47uF_10V</t>
  </si>
  <si>
    <t>C11</t>
  </si>
  <si>
    <t>CAPC3216X18</t>
  </si>
  <si>
    <t>.C_1206_47uF_10V</t>
  </si>
  <si>
    <t>LMK316ABJ476ML-T</t>
  </si>
  <si>
    <t>Taiyo Yuden</t>
  </si>
  <si>
    <t>963-LMK316ABJ476ML-T</t>
  </si>
  <si>
    <t>0.23</t>
  </si>
  <si>
    <t>C_0402_47pF_50V</t>
  </si>
  <si>
    <t>C12</t>
  </si>
  <si>
    <t>.C_0402_47pF_50V</t>
  </si>
  <si>
    <t>C0402C470K5GACTU</t>
  </si>
  <si>
    <t>Kemet</t>
  </si>
  <si>
    <t>80-C0402C470K5G</t>
  </si>
  <si>
    <t>0.01</t>
  </si>
  <si>
    <t>C14</t>
  </si>
  <si>
    <t>CAPC3216X18 DNP</t>
  </si>
  <si>
    <t>.C_1206_100uF_6V3</t>
  </si>
  <si>
    <t>JMK316ABJ107ML-T</t>
  </si>
  <si>
    <t>963-JMK316ABJ107ML-T</t>
  </si>
  <si>
    <t>0.25</t>
  </si>
  <si>
    <t>D_LED_0603_Amber</t>
  </si>
  <si>
    <t>LED Amber 610nm, 0603, 130 mcd, 2V@20mA</t>
  </si>
  <si>
    <t>D1, D2</t>
  </si>
  <si>
    <t>DIOM1608X02N Orange</t>
  </si>
  <si>
    <t>.D_LED_0603_Amber</t>
  </si>
  <si>
    <t>150060AS75000</t>
  </si>
  <si>
    <t>Wuerth</t>
  </si>
  <si>
    <t>710-150060AS75000</t>
  </si>
  <si>
    <t>0.12</t>
  </si>
  <si>
    <t>D_SOD123W_710mV_1A</t>
  </si>
  <si>
    <t>Diode Si, 710mV 1A forward, 100V 40nA reverse, 50A Surge,_x000D_
Replacement: _x000D_
SMMSD701T1G IR = 1.4 nA _x000D_
PMEG10010ELRX IR = 2.1 nA</t>
  </si>
  <si>
    <t>D3</t>
  </si>
  <si>
    <t>SODFL350X110-2N</t>
  </si>
  <si>
    <t>.D_SOD123W_710mV_1A</t>
  </si>
  <si>
    <t>PMEG10010ELRX</t>
  </si>
  <si>
    <t>Nexperia</t>
  </si>
  <si>
    <t>771-PMEG10010ELRX</t>
  </si>
  <si>
    <t>0.24</t>
  </si>
  <si>
    <t>D_LED_0603_Red</t>
  </si>
  <si>
    <t>LED Red 645nm, 0603, 70 mcd, 2V@20mA</t>
  </si>
  <si>
    <t>D4</t>
  </si>
  <si>
    <t>DIOM1608X02N Red</t>
  </si>
  <si>
    <t>.D_LED_0603_Red</t>
  </si>
  <si>
    <t>150060SS55040</t>
  </si>
  <si>
    <t>710-150060SS55040</t>
  </si>
  <si>
    <t>0.14</t>
  </si>
  <si>
    <t>P_HDR_2x9_2.54mm_socket</t>
  </si>
  <si>
    <t>Gold, Straight</t>
  </si>
  <si>
    <t>P1</t>
  </si>
  <si>
    <t>P_Pinheader_2x9_R2.54mm_female_angled</t>
  </si>
  <si>
    <t>.P_HDR_2x9_2.54mm_female</t>
  </si>
  <si>
    <t>SSQ-109-02-S-D-RA</t>
  </si>
  <si>
    <t>Samtech</t>
  </si>
  <si>
    <t>200-SSQ10902SDRA</t>
  </si>
  <si>
    <t>4,24</t>
  </si>
  <si>
    <t>R_0402_1k</t>
  </si>
  <si>
    <t>Resistor</t>
  </si>
  <si>
    <t>R1, R5</t>
  </si>
  <si>
    <t>RESC1005X04</t>
  </si>
  <si>
    <t>.R_0402_1k</t>
  </si>
  <si>
    <t>ERJ-2GEJ102X</t>
  </si>
  <si>
    <t>Panasonic</t>
  </si>
  <si>
    <t>667-ERJ-2GEJ102X</t>
  </si>
  <si>
    <t>R_0402_1M</t>
  </si>
  <si>
    <t>R2, R6, R7</t>
  </si>
  <si>
    <t>.R_0402_1M</t>
  </si>
  <si>
    <t>ERJ-2GEJ105X</t>
  </si>
  <si>
    <t>667-ERJ-2GEJ105X</t>
  </si>
  <si>
    <t>R_0402_47k</t>
  </si>
  <si>
    <t>R3</t>
  </si>
  <si>
    <t>.R_0402_47k</t>
  </si>
  <si>
    <t>ERJ-2GEJ473X</t>
  </si>
  <si>
    <t>667-ERJ-2GEJ473X</t>
  </si>
  <si>
    <t>R_0402_240R</t>
  </si>
  <si>
    <t>R4, R8, R9, R10, R11, R12, R13, R14, R15, R16, R17, R18, R19, R20, R21, R22, R23, R24, R25, R26, R27, R28, R29, R32, R33, R34, R37, R38, R39, R40, R41, R42, R43, R44, R46, R47, R49, R50</t>
  </si>
  <si>
    <t>.R_0402_240R</t>
  </si>
  <si>
    <t>ERJ-2GEJ241X</t>
  </si>
  <si>
    <t>667-ERJ-2GEJ241X</t>
  </si>
  <si>
    <t>R_0402_470R</t>
  </si>
  <si>
    <t>R30, R31, R35, R36, R45</t>
  </si>
  <si>
    <t>.R_0402_470R_1%</t>
  </si>
  <si>
    <t>ERJ-2RKF4700X</t>
  </si>
  <si>
    <t>667-ERJ-2RKF4700X</t>
  </si>
  <si>
    <t>0.028</t>
  </si>
  <si>
    <t>R_0402_100R</t>
  </si>
  <si>
    <t>R48</t>
  </si>
  <si>
    <t>.R_0402_100R</t>
  </si>
  <si>
    <t>ERJ-2GEJ101X</t>
  </si>
  <si>
    <t>667-ERJ-2GEJ101X</t>
  </si>
  <si>
    <t>T_BSH105</t>
  </si>
  <si>
    <t>Transistor, nMosfet, 20 V Vds, 250 mOhm Rds, +-8V Vgs, 20 ns Fall, 4.5 ns Rise, 3.9 nC Qg, 50 nA Drain Leakage (Vds=16, Vgs=0)</t>
  </si>
  <si>
    <t>T1, T2, T3</t>
  </si>
  <si>
    <t>SOT95P230X110-3N</t>
  </si>
  <si>
    <t>.T_BSH105</t>
  </si>
  <si>
    <t>BSH105,215</t>
  </si>
  <si>
    <t>771-BSH105215</t>
  </si>
  <si>
    <t>0.21</t>
  </si>
  <si>
    <t>UD_AB1805</t>
  </si>
  <si>
    <t>RTC, ultra low supply current</t>
  </si>
  <si>
    <t>U3</t>
  </si>
  <si>
    <t>QFN50P300X300X100_HS-17N</t>
  </si>
  <si>
    <t>AB1805</t>
  </si>
  <si>
    <t>AB1805-T3</t>
  </si>
  <si>
    <t>Abracon</t>
  </si>
  <si>
    <t>815-AB1805-T3</t>
  </si>
  <si>
    <t>1.72</t>
  </si>
  <si>
    <t>CM8V-T1A-32.768</t>
  </si>
  <si>
    <t>Quartz Crystal Resonator, 9 pF, 32.768 kHz, 20 PPM, 70 kOhm ESR, 500 nW</t>
  </si>
  <si>
    <t>X1, X2</t>
  </si>
  <si>
    <t>XTAL_CM8V-T1A</t>
  </si>
  <si>
    <t>.X_CM8V-T1A-32.768</t>
  </si>
  <si>
    <t>CM8V-T1A-32.768kHz-9pF-20PPM-TA-QC</t>
  </si>
  <si>
    <t>Micro Crystal</t>
  </si>
  <si>
    <t>428-201410-MC01</t>
  </si>
  <si>
    <t>0.484</t>
  </si>
  <si>
    <t>PN</t>
  </si>
  <si>
    <t>Q20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</si>
</sst>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wrapText="1"/>
    </xf>
    <xf numFmtId="0" fontId="0" fillId="2" borderId="0" xfId="0" applyFill="1"/>
    <xf numFmtId="0" fontId="0" fillId="0" borderId="2" xfId="0" quotePrefix="1" applyBorder="1"/>
    <xf numFmtId="0" fontId="0" fillId="0" borderId="3" xfId="0" quotePrefix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quotePrefix="1" applyBorder="1"/>
    <xf numFmtId="0" fontId="0" fillId="0" borderId="8" xfId="0" quotePrefix="1" applyBorder="1"/>
    <xf numFmtId="0" fontId="0" fillId="0" borderId="8" xfId="0" applyBorder="1"/>
    <xf numFmtId="0" fontId="0" fillId="0" borderId="9" xfId="0" quotePrefix="1" applyBorder="1"/>
    <xf numFmtId="0" fontId="0" fillId="0" borderId="8" xfId="0" quotePrefix="1" applyBorder="1" applyAlignment="1">
      <alignment wrapText="1"/>
    </xf>
    <xf numFmtId="0" fontId="0" fillId="0" borderId="5" xfId="0" applyBorder="1"/>
  </cellXfs>
  <cellStyles count="1">
    <cellStyle name="Normal" xfId="0" builtinId="0"/>
  </cellStyles>
  <dxfs count="17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D3D3D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0B185-EAF6-4A7D-893E-E687C41BC99B}" name="Table1" displayName="Table1" ref="A1:M24" totalsRowShown="0" headerRowDxfId="16" headerRowBorderDxfId="14" tableBorderDxfId="15" totalsRowBorderDxfId="13">
  <autoFilter ref="A1:M24" xr:uid="{1F60B185-EAF6-4A7D-893E-E687C41BC99B}"/>
  <sortState xmlns:xlrd2="http://schemas.microsoft.com/office/spreadsheetml/2017/richdata2" ref="A2:K24">
    <sortCondition ref="K1:K24"/>
  </sortState>
  <tableColumns count="13">
    <tableColumn id="1" xr3:uid="{B038A699-F44C-416A-B434-02349A1F5BE9}" name="Comment" dataDxfId="12"/>
    <tableColumn id="2" xr3:uid="{2B11DFBE-DA09-454E-97A0-0D4743C9BA1E}" name="Description" dataDxfId="11"/>
    <tableColumn id="3" xr3:uid="{1583CF48-EF54-4431-A870-C751C1012147}" name="Designator" dataDxfId="10"/>
    <tableColumn id="4" xr3:uid="{6BB89188-EB7B-44D7-ADAE-1CB38C76ACFB}" name="Footprint" dataDxfId="9"/>
    <tableColumn id="5" xr3:uid="{54BA2848-F73C-45BF-9562-9DAE053157E9}" name="LibRef" dataDxfId="8"/>
    <tableColumn id="6" xr3:uid="{D8F8AA8E-64FD-4BE2-9988-6A3E45FCC1B4}" name="Quantity" dataDxfId="7"/>
    <tableColumn id="7" xr3:uid="{7A8D65FD-02C8-4ABA-A8A0-8F356260B089}" name="Manufacturer PN" dataDxfId="6"/>
    <tableColumn id="8" xr3:uid="{AF755230-C92E-4F18-BB52-7F0728590622}" name="Manufacturer" dataDxfId="5"/>
    <tableColumn id="9" xr3:uid="{ACEA7BDC-16F4-432E-9F10-AD290C49A8BF}" name="Distributer" dataDxfId="4"/>
    <tableColumn id="10" xr3:uid="{59416B21-0696-4FC8-84B6-5875E8F66A7C}" name="Distributer PN" dataDxfId="3"/>
    <tableColumn id="11" xr3:uid="{169BD6C9-DD5F-4713-80BD-3FC6C3C44707}" name="Price n10 [€]" dataDxfId="2"/>
    <tableColumn id="12" xr3:uid="{9D2D3EFD-D726-4931-B66E-649B3725A1FA}" name="PN" dataDxfId="1">
      <calculatedColumnFormula>Table1[[#This Row],[Distributer PN]]</calculatedColumnFormula>
    </tableColumn>
    <tableColumn id="13" xr3:uid="{9C3C4885-F7E5-4046-AF6B-20C1B0FDFC35}" name="Q20" dataDxfId="0">
      <calculatedColumnFormula>20*Table1[[#This Row],[Quantity]]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D629B-179C-48EB-A1AC-7C342832D298}">
  <dimension ref="A1:M24"/>
  <sheetViews>
    <sheetView tabSelected="1" workbookViewId="0">
      <selection activeCell="L2" sqref="L2:M22"/>
    </sheetView>
  </sheetViews>
  <sheetFormatPr defaultRowHeight="14.4" x14ac:dyDescent="0.3"/>
  <cols>
    <col min="1" max="6" width="19" customWidth="1"/>
    <col min="7" max="7" width="16.88671875" customWidth="1"/>
    <col min="8" max="11" width="16" customWidth="1"/>
  </cols>
  <sheetData>
    <row r="1" spans="1:13" s="4" customForma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9" t="s">
        <v>10</v>
      </c>
      <c r="L1" s="8" t="s">
        <v>164</v>
      </c>
      <c r="M1" s="8" t="s">
        <v>165</v>
      </c>
    </row>
    <row r="2" spans="1:13" x14ac:dyDescent="0.3">
      <c r="A2" s="5" t="s">
        <v>56</v>
      </c>
      <c r="B2" s="2" t="s">
        <v>12</v>
      </c>
      <c r="C2" s="2" t="s">
        <v>57</v>
      </c>
      <c r="D2" s="2" t="s">
        <v>14</v>
      </c>
      <c r="E2" s="2" t="s">
        <v>58</v>
      </c>
      <c r="F2" s="1">
        <v>1</v>
      </c>
      <c r="G2" s="2" t="s">
        <v>59</v>
      </c>
      <c r="H2" s="2" t="s">
        <v>60</v>
      </c>
      <c r="I2" s="2" t="s">
        <v>18</v>
      </c>
      <c r="J2" s="2" t="s">
        <v>61</v>
      </c>
      <c r="K2" s="6" t="s">
        <v>62</v>
      </c>
      <c r="L2" s="15" t="str">
        <f>Table1[[#This Row],[Distributer PN]]</f>
        <v>80-C0402C470K5G</v>
      </c>
      <c r="M2" s="15">
        <f>20*Table1[[#This Row],[Quantity]]</f>
        <v>20</v>
      </c>
    </row>
    <row r="3" spans="1:13" x14ac:dyDescent="0.3">
      <c r="A3" s="5" t="s">
        <v>41</v>
      </c>
      <c r="B3" s="2" t="s">
        <v>12</v>
      </c>
      <c r="C3" s="2" t="s">
        <v>42</v>
      </c>
      <c r="D3" s="2" t="s">
        <v>43</v>
      </c>
      <c r="E3" s="2" t="s">
        <v>44</v>
      </c>
      <c r="F3" s="1">
        <v>1</v>
      </c>
      <c r="G3" s="2" t="s">
        <v>45</v>
      </c>
      <c r="H3" s="2" t="s">
        <v>17</v>
      </c>
      <c r="I3" s="2" t="s">
        <v>18</v>
      </c>
      <c r="J3" s="2" t="s">
        <v>46</v>
      </c>
      <c r="K3" s="6" t="s">
        <v>47</v>
      </c>
      <c r="L3" s="1" t="str">
        <f>Table1[[#This Row],[Distributer PN]]</f>
        <v>81-GRM1555C1H102JA1D</v>
      </c>
      <c r="M3" s="1">
        <f>20*Table1[[#This Row],[Quantity]]</f>
        <v>20</v>
      </c>
    </row>
    <row r="4" spans="1:13" x14ac:dyDescent="0.3">
      <c r="A4" s="5" t="s">
        <v>104</v>
      </c>
      <c r="B4" s="2" t="s">
        <v>105</v>
      </c>
      <c r="C4" s="2" t="s">
        <v>106</v>
      </c>
      <c r="D4" s="2" t="s">
        <v>107</v>
      </c>
      <c r="E4" s="2" t="s">
        <v>108</v>
      </c>
      <c r="F4" s="1">
        <v>2</v>
      </c>
      <c r="G4" s="2" t="s">
        <v>109</v>
      </c>
      <c r="H4" s="2" t="s">
        <v>110</v>
      </c>
      <c r="I4" s="2" t="s">
        <v>18</v>
      </c>
      <c r="J4" s="2" t="s">
        <v>111</v>
      </c>
      <c r="K4" s="6" t="s">
        <v>47</v>
      </c>
      <c r="L4" s="1" t="str">
        <f>Table1[[#This Row],[Distributer PN]]</f>
        <v>667-ERJ-2GEJ102X</v>
      </c>
      <c r="M4" s="1">
        <f>20*Table1[[#This Row],[Quantity]]</f>
        <v>40</v>
      </c>
    </row>
    <row r="5" spans="1:13" x14ac:dyDescent="0.3">
      <c r="A5" s="5" t="s">
        <v>112</v>
      </c>
      <c r="B5" s="2" t="s">
        <v>105</v>
      </c>
      <c r="C5" s="2" t="s">
        <v>113</v>
      </c>
      <c r="D5" s="2" t="s">
        <v>107</v>
      </c>
      <c r="E5" s="2" t="s">
        <v>114</v>
      </c>
      <c r="F5" s="1">
        <v>3</v>
      </c>
      <c r="G5" s="2" t="s">
        <v>115</v>
      </c>
      <c r="H5" s="2" t="s">
        <v>110</v>
      </c>
      <c r="I5" s="2" t="s">
        <v>18</v>
      </c>
      <c r="J5" s="2" t="s">
        <v>116</v>
      </c>
      <c r="K5" s="6" t="s">
        <v>47</v>
      </c>
      <c r="L5" s="1" t="str">
        <f>Table1[[#This Row],[Distributer PN]]</f>
        <v>667-ERJ-2GEJ105X</v>
      </c>
      <c r="M5" s="1">
        <f>20*Table1[[#This Row],[Quantity]]</f>
        <v>60</v>
      </c>
    </row>
    <row r="6" spans="1:13" x14ac:dyDescent="0.3">
      <c r="A6" s="5" t="s">
        <v>122</v>
      </c>
      <c r="B6" s="2" t="s">
        <v>105</v>
      </c>
      <c r="C6" s="2" t="s">
        <v>123</v>
      </c>
      <c r="D6" s="2" t="s">
        <v>107</v>
      </c>
      <c r="E6" s="2" t="s">
        <v>124</v>
      </c>
      <c r="F6" s="1">
        <v>38</v>
      </c>
      <c r="G6" s="2" t="s">
        <v>125</v>
      </c>
      <c r="H6" s="2" t="s">
        <v>110</v>
      </c>
      <c r="I6" s="2" t="s">
        <v>18</v>
      </c>
      <c r="J6" s="2" t="s">
        <v>126</v>
      </c>
      <c r="K6" s="6" t="s">
        <v>47</v>
      </c>
      <c r="L6" s="1" t="str">
        <f>Table1[[#This Row],[Distributer PN]]</f>
        <v>667-ERJ-2GEJ241X</v>
      </c>
      <c r="M6" s="1">
        <f>20*Table1[[#This Row],[Quantity]]</f>
        <v>760</v>
      </c>
    </row>
    <row r="7" spans="1:13" x14ac:dyDescent="0.3">
      <c r="A7" s="5" t="s">
        <v>133</v>
      </c>
      <c r="B7" s="2" t="s">
        <v>105</v>
      </c>
      <c r="C7" s="2" t="s">
        <v>134</v>
      </c>
      <c r="D7" s="2" t="s">
        <v>107</v>
      </c>
      <c r="E7" s="2" t="s">
        <v>135</v>
      </c>
      <c r="F7" s="1">
        <v>1</v>
      </c>
      <c r="G7" s="2" t="s">
        <v>136</v>
      </c>
      <c r="H7" s="2" t="s">
        <v>110</v>
      </c>
      <c r="I7" s="2" t="s">
        <v>18</v>
      </c>
      <c r="J7" s="2" t="s">
        <v>137</v>
      </c>
      <c r="K7" s="6" t="s">
        <v>47</v>
      </c>
      <c r="L7" s="1" t="str">
        <f>Table1[[#This Row],[Distributer PN]]</f>
        <v>667-ERJ-2GEJ101X</v>
      </c>
      <c r="M7" s="1">
        <f>20*Table1[[#This Row],[Quantity]]</f>
        <v>20</v>
      </c>
    </row>
    <row r="8" spans="1:13" x14ac:dyDescent="0.3">
      <c r="A8" s="5" t="s">
        <v>127</v>
      </c>
      <c r="B8" s="2" t="s">
        <v>105</v>
      </c>
      <c r="C8" s="2" t="s">
        <v>128</v>
      </c>
      <c r="D8" s="2" t="s">
        <v>107</v>
      </c>
      <c r="E8" s="2" t="s">
        <v>129</v>
      </c>
      <c r="F8" s="1">
        <v>5</v>
      </c>
      <c r="G8" s="2" t="s">
        <v>130</v>
      </c>
      <c r="H8" s="2" t="s">
        <v>110</v>
      </c>
      <c r="I8" s="2" t="s">
        <v>18</v>
      </c>
      <c r="J8" s="2" t="s">
        <v>131</v>
      </c>
      <c r="K8" s="6" t="s">
        <v>132</v>
      </c>
      <c r="L8" s="1" t="str">
        <f>Table1[[#This Row],[Distributer PN]]</f>
        <v>667-ERJ-2RKF4700X</v>
      </c>
      <c r="M8" s="1">
        <f>20*Table1[[#This Row],[Quantity]]</f>
        <v>100</v>
      </c>
    </row>
    <row r="9" spans="1:13" x14ac:dyDescent="0.3">
      <c r="A9" s="5" t="s">
        <v>11</v>
      </c>
      <c r="B9" s="2" t="s">
        <v>12</v>
      </c>
      <c r="C9" s="2" t="s">
        <v>13</v>
      </c>
      <c r="D9" s="2" t="s">
        <v>14</v>
      </c>
      <c r="E9" s="2" t="s">
        <v>15</v>
      </c>
      <c r="F9" s="1">
        <v>6</v>
      </c>
      <c r="G9" s="2" t="s">
        <v>16</v>
      </c>
      <c r="H9" s="2" t="s">
        <v>17</v>
      </c>
      <c r="I9" s="2" t="s">
        <v>18</v>
      </c>
      <c r="J9" s="2" t="s">
        <v>19</v>
      </c>
      <c r="K9" s="6" t="s">
        <v>20</v>
      </c>
      <c r="L9" s="1" t="str">
        <f>Table1[[#This Row],[Distributer PN]]</f>
        <v>81-GCM155R71A104K5D</v>
      </c>
      <c r="M9" s="1">
        <f>20*Table1[[#This Row],[Quantity]]</f>
        <v>120</v>
      </c>
    </row>
    <row r="10" spans="1:13" x14ac:dyDescent="0.3">
      <c r="A10" s="5" t="s">
        <v>34</v>
      </c>
      <c r="B10" s="2" t="s">
        <v>12</v>
      </c>
      <c r="C10" s="2" t="s">
        <v>35</v>
      </c>
      <c r="D10" s="2" t="s">
        <v>36</v>
      </c>
      <c r="E10" s="2" t="s">
        <v>37</v>
      </c>
      <c r="F10" s="1">
        <v>1</v>
      </c>
      <c r="G10" s="2" t="s">
        <v>38</v>
      </c>
      <c r="H10" s="2" t="s">
        <v>39</v>
      </c>
      <c r="I10" s="2" t="s">
        <v>18</v>
      </c>
      <c r="J10" s="2" t="s">
        <v>40</v>
      </c>
      <c r="K10" s="6" t="s">
        <v>20</v>
      </c>
      <c r="L10" s="1" t="str">
        <f>Table1[[#This Row],[Distributer PN]]</f>
        <v>80-C0603C105K8R</v>
      </c>
      <c r="M10" s="1">
        <f>20*Table1[[#This Row],[Quantity]]</f>
        <v>20</v>
      </c>
    </row>
    <row r="11" spans="1:13" x14ac:dyDescent="0.3">
      <c r="A11" s="5" t="s">
        <v>117</v>
      </c>
      <c r="B11" s="2" t="s">
        <v>105</v>
      </c>
      <c r="C11" s="2" t="s">
        <v>118</v>
      </c>
      <c r="D11" s="2" t="s">
        <v>107</v>
      </c>
      <c r="E11" s="2" t="s">
        <v>119</v>
      </c>
      <c r="F11" s="1">
        <v>1</v>
      </c>
      <c r="G11" s="2" t="s">
        <v>120</v>
      </c>
      <c r="H11" s="2" t="s">
        <v>110</v>
      </c>
      <c r="I11" s="2" t="s">
        <v>18</v>
      </c>
      <c r="J11" s="2" t="s">
        <v>121</v>
      </c>
      <c r="K11" s="6" t="s">
        <v>20</v>
      </c>
      <c r="L11" s="1" t="str">
        <f>Table1[[#This Row],[Distributer PN]]</f>
        <v>667-ERJ-2GEJ473X</v>
      </c>
      <c r="M11" s="1">
        <f>20*Table1[[#This Row],[Quantity]]</f>
        <v>20</v>
      </c>
    </row>
    <row r="12" spans="1:13" x14ac:dyDescent="0.3">
      <c r="A12" s="5" t="s">
        <v>21</v>
      </c>
      <c r="B12" s="2" t="s">
        <v>12</v>
      </c>
      <c r="C12" s="2" t="s">
        <v>22</v>
      </c>
      <c r="D12" s="2" t="s">
        <v>14</v>
      </c>
      <c r="E12" s="2" t="s">
        <v>23</v>
      </c>
      <c r="F12" s="1">
        <v>1</v>
      </c>
      <c r="G12" s="2" t="s">
        <v>24</v>
      </c>
      <c r="H12" s="2" t="s">
        <v>17</v>
      </c>
      <c r="I12" s="2" t="s">
        <v>18</v>
      </c>
      <c r="J12" s="2" t="s">
        <v>25</v>
      </c>
      <c r="K12" s="6" t="s">
        <v>26</v>
      </c>
      <c r="L12" s="1" t="str">
        <f>Table1[[#This Row],[Distributer PN]]</f>
        <v>81-GRM155R61E105KA2J</v>
      </c>
      <c r="M12" s="1">
        <f>20*Table1[[#This Row],[Quantity]]</f>
        <v>20</v>
      </c>
    </row>
    <row r="13" spans="1:13" x14ac:dyDescent="0.3">
      <c r="A13" s="5" t="s">
        <v>27</v>
      </c>
      <c r="B13" s="2" t="s">
        <v>12</v>
      </c>
      <c r="C13" s="2" t="s">
        <v>28</v>
      </c>
      <c r="D13" s="2" t="s">
        <v>14</v>
      </c>
      <c r="E13" s="2" t="s">
        <v>29</v>
      </c>
      <c r="F13" s="1">
        <v>2</v>
      </c>
      <c r="G13" s="2" t="s">
        <v>30</v>
      </c>
      <c r="H13" s="2" t="s">
        <v>31</v>
      </c>
      <c r="I13" s="2" t="s">
        <v>18</v>
      </c>
      <c r="J13" s="2" t="s">
        <v>32</v>
      </c>
      <c r="K13" s="6" t="s">
        <v>33</v>
      </c>
      <c r="L13" s="1" t="str">
        <f>Table1[[#This Row],[Distributer PN]]</f>
        <v>77-VJ0402A120JXQPBC</v>
      </c>
      <c r="M13" s="1">
        <f>20*Table1[[#This Row],[Quantity]]</f>
        <v>40</v>
      </c>
    </row>
    <row r="14" spans="1:13" x14ac:dyDescent="0.3">
      <c r="A14" s="5" t="s">
        <v>69</v>
      </c>
      <c r="B14" s="2" t="s">
        <v>70</v>
      </c>
      <c r="C14" s="2" t="s">
        <v>71</v>
      </c>
      <c r="D14" s="2" t="s">
        <v>72</v>
      </c>
      <c r="E14" s="2" t="s">
        <v>73</v>
      </c>
      <c r="F14" s="1">
        <v>2</v>
      </c>
      <c r="G14" s="2" t="s">
        <v>74</v>
      </c>
      <c r="H14" s="2" t="s">
        <v>75</v>
      </c>
      <c r="I14" s="2" t="s">
        <v>18</v>
      </c>
      <c r="J14" s="2" t="s">
        <v>76</v>
      </c>
      <c r="K14" s="6" t="s">
        <v>77</v>
      </c>
      <c r="L14" s="1" t="str">
        <f>Table1[[#This Row],[Distributer PN]]</f>
        <v>710-150060AS75000</v>
      </c>
      <c r="M14" s="1">
        <f>20*Table1[[#This Row],[Quantity]]</f>
        <v>40</v>
      </c>
    </row>
    <row r="15" spans="1:13" x14ac:dyDescent="0.3">
      <c r="A15" s="5" t="s">
        <v>87</v>
      </c>
      <c r="B15" s="2" t="s">
        <v>88</v>
      </c>
      <c r="C15" s="2" t="s">
        <v>89</v>
      </c>
      <c r="D15" s="2" t="s">
        <v>90</v>
      </c>
      <c r="E15" s="2" t="s">
        <v>91</v>
      </c>
      <c r="F15" s="1">
        <v>1</v>
      </c>
      <c r="G15" s="2" t="s">
        <v>92</v>
      </c>
      <c r="H15" s="2" t="s">
        <v>75</v>
      </c>
      <c r="I15" s="2" t="s">
        <v>18</v>
      </c>
      <c r="J15" s="2" t="s">
        <v>93</v>
      </c>
      <c r="K15" s="6" t="s">
        <v>94</v>
      </c>
      <c r="L15" s="1" t="str">
        <f>Table1[[#This Row],[Distributer PN]]</f>
        <v>710-150060SS55040</v>
      </c>
      <c r="M15" s="1">
        <f>20*Table1[[#This Row],[Quantity]]</f>
        <v>20</v>
      </c>
    </row>
    <row r="16" spans="1:13" x14ac:dyDescent="0.3">
      <c r="A16" s="5" t="s">
        <v>138</v>
      </c>
      <c r="B16" s="2" t="s">
        <v>139</v>
      </c>
      <c r="C16" s="2" t="s">
        <v>140</v>
      </c>
      <c r="D16" s="2" t="s">
        <v>141</v>
      </c>
      <c r="E16" s="2" t="s">
        <v>142</v>
      </c>
      <c r="F16" s="1">
        <v>3</v>
      </c>
      <c r="G16" s="2" t="s">
        <v>143</v>
      </c>
      <c r="H16" s="2" t="s">
        <v>84</v>
      </c>
      <c r="I16" s="2" t="s">
        <v>18</v>
      </c>
      <c r="J16" s="2" t="s">
        <v>144</v>
      </c>
      <c r="K16" s="6" t="s">
        <v>145</v>
      </c>
      <c r="L16" s="1" t="str">
        <f>Table1[[#This Row],[Distributer PN]]</f>
        <v>771-BSH105215</v>
      </c>
      <c r="M16" s="1">
        <f>20*Table1[[#This Row],[Quantity]]</f>
        <v>60</v>
      </c>
    </row>
    <row r="17" spans="1:13" x14ac:dyDescent="0.3">
      <c r="A17" s="5" t="s">
        <v>48</v>
      </c>
      <c r="B17" s="2" t="s">
        <v>12</v>
      </c>
      <c r="C17" s="2" t="s">
        <v>49</v>
      </c>
      <c r="D17" s="2" t="s">
        <v>50</v>
      </c>
      <c r="E17" s="2" t="s">
        <v>51</v>
      </c>
      <c r="F17" s="1">
        <v>1</v>
      </c>
      <c r="G17" s="2" t="s">
        <v>52</v>
      </c>
      <c r="H17" s="2" t="s">
        <v>53</v>
      </c>
      <c r="I17" s="2" t="s">
        <v>18</v>
      </c>
      <c r="J17" s="2" t="s">
        <v>54</v>
      </c>
      <c r="K17" s="6" t="s">
        <v>55</v>
      </c>
      <c r="L17" s="1" t="str">
        <f>Table1[[#This Row],[Distributer PN]]</f>
        <v>963-LMK316ABJ476ML-T</v>
      </c>
      <c r="M17" s="1">
        <f>20*Table1[[#This Row],[Quantity]]</f>
        <v>20</v>
      </c>
    </row>
    <row r="18" spans="1:13" ht="115.2" x14ac:dyDescent="0.3">
      <c r="A18" s="5" t="s">
        <v>78</v>
      </c>
      <c r="B18" s="3" t="s">
        <v>79</v>
      </c>
      <c r="C18" s="2" t="s">
        <v>80</v>
      </c>
      <c r="D18" s="2" t="s">
        <v>81</v>
      </c>
      <c r="E18" s="2" t="s">
        <v>82</v>
      </c>
      <c r="F18" s="1">
        <v>1</v>
      </c>
      <c r="G18" s="2" t="s">
        <v>83</v>
      </c>
      <c r="H18" s="2" t="s">
        <v>84</v>
      </c>
      <c r="I18" s="2" t="s">
        <v>18</v>
      </c>
      <c r="J18" s="2" t="s">
        <v>85</v>
      </c>
      <c r="K18" s="6" t="s">
        <v>86</v>
      </c>
      <c r="L18" s="1" t="str">
        <f>Table1[[#This Row],[Distributer PN]]</f>
        <v>771-PMEG10010ELRX</v>
      </c>
      <c r="M18" s="1">
        <f>20*Table1[[#This Row],[Quantity]]</f>
        <v>20</v>
      </c>
    </row>
    <row r="19" spans="1:13" x14ac:dyDescent="0.3">
      <c r="A19" s="5" t="s">
        <v>41</v>
      </c>
      <c r="B19" s="2" t="s">
        <v>12</v>
      </c>
      <c r="C19" s="2" t="s">
        <v>63</v>
      </c>
      <c r="D19" s="2" t="s">
        <v>64</v>
      </c>
      <c r="E19" s="2" t="s">
        <v>65</v>
      </c>
      <c r="F19" s="1">
        <v>1</v>
      </c>
      <c r="G19" s="2" t="s">
        <v>66</v>
      </c>
      <c r="H19" s="2" t="s">
        <v>53</v>
      </c>
      <c r="I19" s="2" t="s">
        <v>18</v>
      </c>
      <c r="J19" s="2" t="s">
        <v>67</v>
      </c>
      <c r="K19" s="6" t="s">
        <v>68</v>
      </c>
      <c r="L19" s="1" t="str">
        <f>Table1[[#This Row],[Distributer PN]]</f>
        <v>963-JMK316ABJ107ML-T</v>
      </c>
      <c r="M19" s="1">
        <f>20*Table1[[#This Row],[Quantity]]</f>
        <v>20</v>
      </c>
    </row>
    <row r="20" spans="1:13" x14ac:dyDescent="0.3">
      <c r="A20" s="5" t="s">
        <v>155</v>
      </c>
      <c r="B20" s="2" t="s">
        <v>156</v>
      </c>
      <c r="C20" s="2" t="s">
        <v>157</v>
      </c>
      <c r="D20" s="2" t="s">
        <v>158</v>
      </c>
      <c r="E20" s="2" t="s">
        <v>159</v>
      </c>
      <c r="F20" s="1">
        <v>2</v>
      </c>
      <c r="G20" s="2" t="s">
        <v>160</v>
      </c>
      <c r="H20" s="2" t="s">
        <v>161</v>
      </c>
      <c r="I20" s="2" t="s">
        <v>18</v>
      </c>
      <c r="J20" s="2" t="s">
        <v>162</v>
      </c>
      <c r="K20" s="6" t="s">
        <v>163</v>
      </c>
      <c r="L20" s="1" t="str">
        <f>Table1[[#This Row],[Distributer PN]]</f>
        <v>428-201410-MC01</v>
      </c>
      <c r="M20" s="1">
        <f>20*Table1[[#This Row],[Quantity]]</f>
        <v>40</v>
      </c>
    </row>
    <row r="21" spans="1:13" x14ac:dyDescent="0.3">
      <c r="A21" s="5" t="s">
        <v>146</v>
      </c>
      <c r="B21" s="2" t="s">
        <v>147</v>
      </c>
      <c r="C21" s="2" t="s">
        <v>148</v>
      </c>
      <c r="D21" s="2" t="s">
        <v>149</v>
      </c>
      <c r="E21" s="2" t="s">
        <v>150</v>
      </c>
      <c r="F21" s="1">
        <v>1</v>
      </c>
      <c r="G21" s="2" t="s">
        <v>151</v>
      </c>
      <c r="H21" s="2" t="s">
        <v>152</v>
      </c>
      <c r="I21" s="2" t="s">
        <v>18</v>
      </c>
      <c r="J21" s="2" t="s">
        <v>153</v>
      </c>
      <c r="K21" s="6" t="s">
        <v>154</v>
      </c>
      <c r="L21" s="1" t="str">
        <f>Table1[[#This Row],[Distributer PN]]</f>
        <v>815-AB1805-T3</v>
      </c>
      <c r="M21" s="1">
        <f>20*Table1[[#This Row],[Quantity]]</f>
        <v>20</v>
      </c>
    </row>
    <row r="22" spans="1:13" x14ac:dyDescent="0.3">
      <c r="A22" s="5" t="s">
        <v>95</v>
      </c>
      <c r="B22" s="2" t="s">
        <v>96</v>
      </c>
      <c r="C22" s="2" t="s">
        <v>97</v>
      </c>
      <c r="D22" s="2" t="s">
        <v>98</v>
      </c>
      <c r="E22" s="2" t="s">
        <v>99</v>
      </c>
      <c r="F22" s="1">
        <v>1</v>
      </c>
      <c r="G22" s="2" t="s">
        <v>100</v>
      </c>
      <c r="H22" s="2" t="s">
        <v>101</v>
      </c>
      <c r="I22" s="2" t="s">
        <v>18</v>
      </c>
      <c r="J22" s="2" t="s">
        <v>102</v>
      </c>
      <c r="K22" s="6" t="s">
        <v>103</v>
      </c>
      <c r="L22" s="1" t="str">
        <f>Table1[[#This Row],[Distributer PN]]</f>
        <v>200-SSQ10902SDRA</v>
      </c>
      <c r="M22" s="1">
        <f>20*Table1[[#This Row],[Quantity]]</f>
        <v>20</v>
      </c>
    </row>
    <row r="23" spans="1:13" x14ac:dyDescent="0.3">
      <c r="A23" s="5"/>
      <c r="B23" s="2"/>
      <c r="C23" s="2"/>
      <c r="D23" s="2"/>
      <c r="E23" s="2"/>
      <c r="F23" s="1"/>
      <c r="G23" s="2"/>
      <c r="H23" s="2"/>
      <c r="I23" s="2"/>
      <c r="J23" s="2"/>
      <c r="K23" s="6"/>
      <c r="L23" s="1">
        <f>Table1[[#This Row],[Distributer PN]]</f>
        <v>0</v>
      </c>
      <c r="M23" s="1">
        <f>20*Table1[[#This Row],[Quantity]]</f>
        <v>0</v>
      </c>
    </row>
    <row r="24" spans="1:13" x14ac:dyDescent="0.3">
      <c r="A24" s="10"/>
      <c r="B24" s="14"/>
      <c r="C24" s="11"/>
      <c r="D24" s="11"/>
      <c r="E24" s="11"/>
      <c r="F24" s="12"/>
      <c r="G24" s="11"/>
      <c r="H24" s="11"/>
      <c r="I24" s="11"/>
      <c r="J24" s="11"/>
      <c r="K24" s="13"/>
      <c r="L24" s="12">
        <f>Table1[[#This Row],[Distributer PN]]</f>
        <v>0</v>
      </c>
      <c r="M24" s="12">
        <f>20*Table1[[#This Row],[Quantity]]</f>
        <v>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Bill of Materials-nRF_FRAM_Targ</vt:lpstr>
      <vt:lpstr>'Bill of Materials-nRF_FRAM_Targ'!Print_Titles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ingmo</dc:creator>
  <cp:lastModifiedBy>ingmo</cp:lastModifiedBy>
  <dcterms:created xsi:type="dcterms:W3CDTF">2023-04-12T18:35:06Z</dcterms:created>
  <dcterms:modified xsi:type="dcterms:W3CDTF">2023-04-12T18:48:05Z</dcterms:modified>
</cp:coreProperties>
</file>