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gmo\Documents\GitHub\shepherd_v2_planning\PCBs\shepherd_cape_v2.4\"/>
    </mc:Choice>
  </mc:AlternateContent>
  <xr:revisionPtr revIDLastSave="0" documentId="13_ncr:1_{BDF951A7-39FE-4B91-8B11-3779FA3912DF}" xr6:coauthVersionLast="47" xr6:coauthVersionMax="47" xr10:uidLastSave="{00000000-0000-0000-0000-000000000000}"/>
  <bookViews>
    <workbookView xWindow="20652" yWindow="2964" windowWidth="20976" windowHeight="20316" xr2:uid="{5F31B0EC-9E86-4D34-875D-2E060B25CA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1" i="1" l="1"/>
  <c r="G17" i="1"/>
  <c r="G14" i="1"/>
  <c r="G13" i="1"/>
  <c r="G12" i="1"/>
  <c r="G9" i="1"/>
  <c r="G11" i="1"/>
  <c r="G10" i="1"/>
</calcChain>
</file>

<file path=xl/sharedStrings.xml><?xml version="1.0" encoding="utf-8"?>
<sst xmlns="http://schemas.openxmlformats.org/spreadsheetml/2006/main" count="122" uniqueCount="93">
  <si>
    <t>Distributer</t>
  </si>
  <si>
    <t>Manufacturer PN</t>
  </si>
  <si>
    <t>Distributer PN</t>
  </si>
  <si>
    <t>Quantity</t>
  </si>
  <si>
    <t>Price [€]</t>
  </si>
  <si>
    <t>Manufacturer</t>
  </si>
  <si>
    <t>Mouser</t>
  </si>
  <si>
    <t>Sensirion</t>
  </si>
  <si>
    <t>Kyocera AVX</t>
  </si>
  <si>
    <t>Vesper</t>
  </si>
  <si>
    <t>Analog Devices Inc.</t>
  </si>
  <si>
    <t>E-Switch</t>
  </si>
  <si>
    <t>FCI / Amphenol</t>
  </si>
  <si>
    <t>SHTC3</t>
  </si>
  <si>
    <t>SD0805S040S0R5</t>
  </si>
  <si>
    <t>VM1010</t>
  </si>
  <si>
    <t>LTC1540CS8#PBF</t>
  </si>
  <si>
    <t>TL3305BF160QG</t>
  </si>
  <si>
    <t>10129379-920002BLF</t>
  </si>
  <si>
    <t>403-SHTC3</t>
  </si>
  <si>
    <t>581-SD0805S040S0R5</t>
  </si>
  <si>
    <t>208-VM1010</t>
  </si>
  <si>
    <t>584-LTC1540CS8#PBF</t>
  </si>
  <si>
    <t>612-TL3305BF160QG</t>
  </si>
  <si>
    <t>649-1012937992002BLF</t>
  </si>
  <si>
    <t>Mouser - kai</t>
  </si>
  <si>
    <t>USB4125-GF-A</t>
  </si>
  <si>
    <t>GCT</t>
  </si>
  <si>
    <t>640-USB4125-GF-A</t>
  </si>
  <si>
    <t>Panasonic</t>
  </si>
  <si>
    <t>ERJ-2RKF5102X</t>
  </si>
  <si>
    <t>667-ERJ-2RKF5102X</t>
  </si>
  <si>
    <t>595-OPA189IDBVR</t>
  </si>
  <si>
    <t>TI</t>
  </si>
  <si>
    <t>OPA189IDBVR</t>
  </si>
  <si>
    <t>81-GRM155R71E104KE4J</t>
  </si>
  <si>
    <t xml:space="preserve">GRM155R71E104KE14J </t>
  </si>
  <si>
    <t>Murata</t>
  </si>
  <si>
    <t>GCM155R71E103KA37D</t>
  </si>
  <si>
    <t>81-GCM155R71E103KA7D</t>
  </si>
  <si>
    <t>ERJ-2GEJ330X</t>
  </si>
  <si>
    <t>667-ERJ-2GEJ330X</t>
  </si>
  <si>
    <t>GRM1555C1H102JA01D</t>
  </si>
  <si>
    <t>81-GRM1555C1H102JA1D</t>
  </si>
  <si>
    <t>ERJ-2GEJ101X</t>
  </si>
  <si>
    <t>667-ERJ-2GEJ101X</t>
  </si>
  <si>
    <t>ERJ-2RKF6803X</t>
  </si>
  <si>
    <t>667-ERJ-2RKF6803X</t>
  </si>
  <si>
    <t>Name</t>
  </si>
  <si>
    <t>Feuchtigkeitssensoren für Plattenmontage Humidity and Temperature Sensor</t>
  </si>
  <si>
    <t>Schottky Dioden &amp; Gleichrichter 40V 0.5A SIZE 0805</t>
  </si>
  <si>
    <t>MEMS-Mikrofone Wake-on-Sound Piezoeletric MEMS Mic Single-ended Analog I/F with ZPL</t>
  </si>
  <si>
    <t>Analoge Komparatoren Nanopwr(300nA)COMPARATOR.w/2% Volt Ref</t>
  </si>
  <si>
    <t>Sensorschalter 50mA 12VDC SPST, NO 5mm Act, 160gf</t>
  </si>
  <si>
    <t>Sockel &amp; Kabelgehäuse ECONOSTIK HEADER SR RA TH 1X20</t>
  </si>
  <si>
    <t>USB-Buchse</t>
  </si>
  <si>
    <t>OPV</t>
  </si>
  <si>
    <t>C 100nF</t>
  </si>
  <si>
    <t>R 5.1k</t>
  </si>
  <si>
    <t>C 10nF</t>
  </si>
  <si>
    <t>C 1nF</t>
  </si>
  <si>
    <t>100R</t>
  </si>
  <si>
    <t>33R</t>
  </si>
  <si>
    <t>R 680k</t>
  </si>
  <si>
    <t>GCM155C71A105KE38D</t>
  </si>
  <si>
    <t>C 1uF</t>
  </si>
  <si>
    <t>81-GCM155C71A105KE8D</t>
  </si>
  <si>
    <t>Nichicon</t>
  </si>
  <si>
    <t>UVR0J102MPD1TD</t>
  </si>
  <si>
    <t>C 1mF</t>
  </si>
  <si>
    <t>647-UVR0J102MPD1TD</t>
  </si>
  <si>
    <t>Amphenol FCI</t>
  </si>
  <si>
    <t>10129381-918001BLF</t>
  </si>
  <si>
    <t>HDR 2x9</t>
  </si>
  <si>
    <t>649-1012938191801BLF</t>
  </si>
  <si>
    <t>ERJ-2GEJ2R0X</t>
  </si>
  <si>
    <t>2R</t>
  </si>
  <si>
    <t>667-ERJ-2GEJ2R0X</t>
  </si>
  <si>
    <t>Taiyo Yuden</t>
  </si>
  <si>
    <t>JMK316ABJ107ML-T</t>
  </si>
  <si>
    <t>C 100uF</t>
  </si>
  <si>
    <t>963-JMK316ABJ107ML-T</t>
  </si>
  <si>
    <t>100R Ersatz</t>
  </si>
  <si>
    <t>Yageo</t>
  </si>
  <si>
    <t xml:space="preserve">RC0402FR-7D100RL </t>
  </si>
  <si>
    <t xml:space="preserve">603-RC0402FR-7D100RL </t>
  </si>
  <si>
    <t>Würth</t>
  </si>
  <si>
    <t xml:space="preserve">710-860020474014 </t>
  </si>
  <si>
    <t xml:space="preserve">860020474014 </t>
  </si>
  <si>
    <t>C 470uF 25V</t>
  </si>
  <si>
    <t>C 680uF 10V</t>
  </si>
  <si>
    <t xml:space="preserve">860020274013 </t>
  </si>
  <si>
    <t xml:space="preserve">710-860020274013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</si>
</sst>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8" fontId="0" fillId="0" borderId="0" xfId="0" applyNumberFormat="1"/>
    <xf numFmtId="0" fontId="0" fillId="0" borderId="1" xfId="0" quotePrefix="1" applyBorder="1"/>
    <xf numFmtId="0" fontId="0" fillId="0" borderId="0" xfId="0" applyFill="1" applyBorder="1"/>
    <xf numFmtId="0" fontId="1" fillId="0" borderId="0" xfId="1"/>
    <xf numFmtId="0" fontId="0" fillId="0" borderId="2" xfId="0" applyFill="1" applyBorder="1"/>
    <xf numFmtId="0" fontId="2" fillId="0" borderId="0" xfId="0" applyFont="1"/>
    <xf numFmtId="0" fontId="2" fillId="0" borderId="1" xfId="0" quotePrefix="1" applyFont="1" applyBorder="1"/>
    <xf numFmtId="0" fontId="2" fillId="0" borderId="0" xfId="0" applyFont="1" applyFill="1" applyBorder="1"/>
    <xf numFmtId="49" fontId="0" fillId="0" borderId="1" xfId="0" quotePrefix="1" applyNumberFormat="1" applyBorder="1"/>
    <xf numFmtId="49" fontId="0" fillId="0" borderId="0" xfId="0" applyNumberFormat="1"/>
    <xf numFmtId="0" fontId="2" fillId="0" borderId="2" xfId="0" applyFont="1" applyFill="1" applyBorder="1"/>
  </cellXfs>
  <cellStyles count="2">
    <cellStyle name="Normal" xfId="0" builtinId="0"/>
    <cellStyle name="Normal 2" xfId="1" xr:uid="{81743E49-211A-44C2-88D7-B2A12598CF1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927BD-4726-4A52-B8DC-0F2CD5CFC0ED}">
  <dimension ref="A1:G24"/>
  <sheetViews>
    <sheetView tabSelected="1" workbookViewId="0">
      <selection activeCell="G26" sqref="G26"/>
    </sheetView>
  </sheetViews>
  <sheetFormatPr defaultRowHeight="14.4" x14ac:dyDescent="0.3"/>
  <cols>
    <col min="1" max="5" width="19.21875" customWidth="1"/>
    <col min="6" max="6" width="24.33203125" customWidth="1"/>
    <col min="7" max="7" width="19.21875" customWidth="1"/>
  </cols>
  <sheetData>
    <row r="1" spans="1:7" x14ac:dyDescent="0.3">
      <c r="A1" s="1" t="s">
        <v>0</v>
      </c>
      <c r="B1" s="1" t="s">
        <v>5</v>
      </c>
      <c r="C1" s="1" t="s">
        <v>48</v>
      </c>
      <c r="D1" s="1" t="s">
        <v>1</v>
      </c>
      <c r="E1" s="1" t="s">
        <v>4</v>
      </c>
      <c r="F1" s="1" t="s">
        <v>2</v>
      </c>
      <c r="G1" s="2" t="s">
        <v>3</v>
      </c>
    </row>
    <row r="2" spans="1:7" x14ac:dyDescent="0.3">
      <c r="A2" t="s">
        <v>25</v>
      </c>
      <c r="B2" t="s">
        <v>7</v>
      </c>
      <c r="C2" s="6" t="s">
        <v>49</v>
      </c>
      <c r="D2" t="s">
        <v>13</v>
      </c>
      <c r="E2" s="3">
        <v>2.19</v>
      </c>
      <c r="F2" t="s">
        <v>19</v>
      </c>
      <c r="G2">
        <v>10</v>
      </c>
    </row>
    <row r="3" spans="1:7" x14ac:dyDescent="0.3">
      <c r="A3" t="s">
        <v>25</v>
      </c>
      <c r="B3" t="s">
        <v>8</v>
      </c>
      <c r="C3" s="6" t="s">
        <v>50</v>
      </c>
      <c r="D3" t="s">
        <v>14</v>
      </c>
      <c r="E3" s="3">
        <v>0.312</v>
      </c>
      <c r="F3" t="s">
        <v>20</v>
      </c>
      <c r="G3">
        <v>50</v>
      </c>
    </row>
    <row r="4" spans="1:7" x14ac:dyDescent="0.3">
      <c r="A4" t="s">
        <v>25</v>
      </c>
      <c r="B4" t="s">
        <v>9</v>
      </c>
      <c r="C4" s="6" t="s">
        <v>51</v>
      </c>
      <c r="D4" t="s">
        <v>15</v>
      </c>
      <c r="E4" s="3">
        <v>1.45</v>
      </c>
      <c r="F4" t="s">
        <v>21</v>
      </c>
      <c r="G4">
        <v>10</v>
      </c>
    </row>
    <row r="5" spans="1:7" x14ac:dyDescent="0.3">
      <c r="A5" t="s">
        <v>25</v>
      </c>
      <c r="B5" t="s">
        <v>10</v>
      </c>
      <c r="C5" s="6" t="s">
        <v>52</v>
      </c>
      <c r="D5" t="s">
        <v>16</v>
      </c>
      <c r="E5" s="3">
        <v>4</v>
      </c>
      <c r="F5" t="s">
        <v>22</v>
      </c>
      <c r="G5">
        <v>15</v>
      </c>
    </row>
    <row r="6" spans="1:7" x14ac:dyDescent="0.3">
      <c r="A6" t="s">
        <v>25</v>
      </c>
      <c r="B6" t="s">
        <v>11</v>
      </c>
      <c r="C6" s="6" t="s">
        <v>53</v>
      </c>
      <c r="D6" t="s">
        <v>17</v>
      </c>
      <c r="E6" s="3">
        <v>0.187</v>
      </c>
      <c r="F6" t="s">
        <v>23</v>
      </c>
      <c r="G6">
        <v>25</v>
      </c>
    </row>
    <row r="7" spans="1:7" x14ac:dyDescent="0.3">
      <c r="A7" t="s">
        <v>25</v>
      </c>
      <c r="B7" t="s">
        <v>12</v>
      </c>
      <c r="C7" s="6" t="s">
        <v>54</v>
      </c>
      <c r="D7" t="s">
        <v>18</v>
      </c>
      <c r="E7" s="3">
        <v>0.315</v>
      </c>
      <c r="F7" t="s">
        <v>24</v>
      </c>
      <c r="G7">
        <v>20</v>
      </c>
    </row>
    <row r="8" spans="1:7" x14ac:dyDescent="0.3">
      <c r="A8" t="s">
        <v>6</v>
      </c>
      <c r="B8" s="4" t="s">
        <v>27</v>
      </c>
      <c r="C8" s="4" t="s">
        <v>55</v>
      </c>
      <c r="D8" s="4" t="s">
        <v>26</v>
      </c>
      <c r="E8" s="4">
        <v>0.43</v>
      </c>
      <c r="F8" s="4" t="s">
        <v>28</v>
      </c>
      <c r="G8">
        <v>35</v>
      </c>
    </row>
    <row r="9" spans="1:7" x14ac:dyDescent="0.3">
      <c r="A9" t="s">
        <v>6</v>
      </c>
      <c r="B9" s="4" t="s">
        <v>29</v>
      </c>
      <c r="C9" s="4" t="s">
        <v>58</v>
      </c>
      <c r="D9" s="4" t="s">
        <v>30</v>
      </c>
      <c r="E9" s="4">
        <v>0.02</v>
      </c>
      <c r="F9" s="4" t="s">
        <v>31</v>
      </c>
      <c r="G9">
        <f>2*50</f>
        <v>100</v>
      </c>
    </row>
    <row r="10" spans="1:7" x14ac:dyDescent="0.3">
      <c r="A10" t="s">
        <v>6</v>
      </c>
      <c r="B10" s="4" t="s">
        <v>33</v>
      </c>
      <c r="C10" s="4" t="s">
        <v>56</v>
      </c>
      <c r="D10" s="4" t="s">
        <v>34</v>
      </c>
      <c r="E10" s="4">
        <v>2.02</v>
      </c>
      <c r="F10" s="4" t="s">
        <v>32</v>
      </c>
      <c r="G10">
        <f>2*35</f>
        <v>70</v>
      </c>
    </row>
    <row r="11" spans="1:7" x14ac:dyDescent="0.3">
      <c r="A11" t="s">
        <v>6</v>
      </c>
      <c r="B11" t="s">
        <v>37</v>
      </c>
      <c r="C11" s="5" t="s">
        <v>57</v>
      </c>
      <c r="D11" t="s">
        <v>36</v>
      </c>
      <c r="E11" s="5">
        <v>0.02</v>
      </c>
      <c r="F11" t="s">
        <v>35</v>
      </c>
      <c r="G11">
        <f>35*50</f>
        <v>1750</v>
      </c>
    </row>
    <row r="12" spans="1:7" x14ac:dyDescent="0.3">
      <c r="A12" t="s">
        <v>6</v>
      </c>
      <c r="B12" s="4" t="s">
        <v>37</v>
      </c>
      <c r="C12" s="4" t="s">
        <v>59</v>
      </c>
      <c r="D12" s="4" t="s">
        <v>38</v>
      </c>
      <c r="E12" s="5">
        <v>0.02</v>
      </c>
      <c r="F12" s="4" t="s">
        <v>39</v>
      </c>
      <c r="G12">
        <f>35*10</f>
        <v>350</v>
      </c>
    </row>
    <row r="13" spans="1:7" x14ac:dyDescent="0.3">
      <c r="A13" t="s">
        <v>6</v>
      </c>
      <c r="B13" s="4" t="s">
        <v>29</v>
      </c>
      <c r="C13" s="4" t="s">
        <v>62</v>
      </c>
      <c r="D13" s="4" t="s">
        <v>40</v>
      </c>
      <c r="E13" s="5">
        <v>0.02</v>
      </c>
      <c r="F13" s="4" t="s">
        <v>41</v>
      </c>
      <c r="G13">
        <f>35*20</f>
        <v>700</v>
      </c>
    </row>
    <row r="14" spans="1:7" x14ac:dyDescent="0.3">
      <c r="A14" t="s">
        <v>6</v>
      </c>
      <c r="B14" s="4" t="s">
        <v>37</v>
      </c>
      <c r="C14" s="4" t="s">
        <v>60</v>
      </c>
      <c r="D14" s="4" t="s">
        <v>42</v>
      </c>
      <c r="E14" s="5">
        <v>0.02</v>
      </c>
      <c r="F14" s="4" t="s">
        <v>43</v>
      </c>
      <c r="G14">
        <f>35*16</f>
        <v>560</v>
      </c>
    </row>
    <row r="15" spans="1:7" x14ac:dyDescent="0.3">
      <c r="A15" s="8" t="s">
        <v>6</v>
      </c>
      <c r="B15" s="9" t="s">
        <v>29</v>
      </c>
      <c r="C15" s="9" t="s">
        <v>61</v>
      </c>
      <c r="D15" s="9" t="s">
        <v>44</v>
      </c>
      <c r="E15" s="10">
        <v>0.02</v>
      </c>
      <c r="F15" s="9" t="s">
        <v>45</v>
      </c>
      <c r="G15" s="8">
        <v>0</v>
      </c>
    </row>
    <row r="16" spans="1:7" x14ac:dyDescent="0.3">
      <c r="A16" t="s">
        <v>6</v>
      </c>
      <c r="B16" s="4" t="s">
        <v>29</v>
      </c>
      <c r="C16" s="4" t="s">
        <v>63</v>
      </c>
      <c r="D16" s="4" t="s">
        <v>46</v>
      </c>
      <c r="E16" s="5">
        <v>0.02</v>
      </c>
      <c r="F16" s="4" t="s">
        <v>47</v>
      </c>
      <c r="G16">
        <v>100</v>
      </c>
    </row>
    <row r="17" spans="1:7" x14ac:dyDescent="0.3">
      <c r="A17" t="s">
        <v>6</v>
      </c>
      <c r="B17" s="4" t="s">
        <v>37</v>
      </c>
      <c r="C17" s="7" t="s">
        <v>65</v>
      </c>
      <c r="D17" s="4" t="s">
        <v>64</v>
      </c>
      <c r="E17" s="5">
        <v>0.05</v>
      </c>
      <c r="F17" s="4" t="s">
        <v>66</v>
      </c>
      <c r="G17">
        <f>35*44</f>
        <v>1540</v>
      </c>
    </row>
    <row r="18" spans="1:7" x14ac:dyDescent="0.3">
      <c r="A18" s="8" t="s">
        <v>6</v>
      </c>
      <c r="B18" s="9" t="s">
        <v>67</v>
      </c>
      <c r="C18" s="13" t="s">
        <v>69</v>
      </c>
      <c r="D18" s="9" t="s">
        <v>68</v>
      </c>
      <c r="E18" s="10">
        <v>0.25</v>
      </c>
      <c r="F18" s="9" t="s">
        <v>70</v>
      </c>
      <c r="G18">
        <v>0</v>
      </c>
    </row>
    <row r="19" spans="1:7" x14ac:dyDescent="0.3">
      <c r="A19" t="s">
        <v>6</v>
      </c>
      <c r="B19" s="4" t="s">
        <v>71</v>
      </c>
      <c r="C19" s="7" t="s">
        <v>73</v>
      </c>
      <c r="D19" s="4" t="s">
        <v>72</v>
      </c>
      <c r="E19" s="5">
        <v>0.28000000000000003</v>
      </c>
      <c r="F19" s="4" t="s">
        <v>74</v>
      </c>
      <c r="G19">
        <v>40</v>
      </c>
    </row>
    <row r="20" spans="1:7" x14ac:dyDescent="0.3">
      <c r="A20" t="s">
        <v>6</v>
      </c>
      <c r="B20" s="4" t="s">
        <v>29</v>
      </c>
      <c r="C20" s="7" t="s">
        <v>76</v>
      </c>
      <c r="D20" s="4" t="s">
        <v>75</v>
      </c>
      <c r="E20" s="5">
        <v>0.02</v>
      </c>
      <c r="F20" s="4" t="s">
        <v>77</v>
      </c>
      <c r="G20">
        <v>100</v>
      </c>
    </row>
    <row r="21" spans="1:7" x14ac:dyDescent="0.3">
      <c r="A21" t="s">
        <v>6</v>
      </c>
      <c r="B21" s="4" t="s">
        <v>78</v>
      </c>
      <c r="C21" s="7" t="s">
        <v>80</v>
      </c>
      <c r="D21" s="4" t="s">
        <v>79</v>
      </c>
      <c r="E21" s="5">
        <v>0.25</v>
      </c>
      <c r="F21" s="4" t="s">
        <v>81</v>
      </c>
      <c r="G21">
        <f>8*25</f>
        <v>200</v>
      </c>
    </row>
    <row r="22" spans="1:7" x14ac:dyDescent="0.3">
      <c r="A22" t="s">
        <v>6</v>
      </c>
      <c r="B22" s="7" t="s">
        <v>83</v>
      </c>
      <c r="C22" s="4" t="s">
        <v>82</v>
      </c>
      <c r="D22" t="s">
        <v>84</v>
      </c>
      <c r="E22" s="5">
        <v>1.4999999999999999E-2</v>
      </c>
      <c r="F22" t="s">
        <v>85</v>
      </c>
      <c r="G22">
        <v>100</v>
      </c>
    </row>
    <row r="23" spans="1:7" x14ac:dyDescent="0.3">
      <c r="A23" t="s">
        <v>6</v>
      </c>
      <c r="B23" s="7" t="s">
        <v>86</v>
      </c>
      <c r="C23" s="7" t="s">
        <v>89</v>
      </c>
      <c r="D23" s="11" t="s">
        <v>88</v>
      </c>
      <c r="E23" s="5">
        <v>0.25</v>
      </c>
      <c r="F23" t="s">
        <v>87</v>
      </c>
      <c r="G23">
        <v>50</v>
      </c>
    </row>
    <row r="24" spans="1:7" x14ac:dyDescent="0.3">
      <c r="A24" t="s">
        <v>6</v>
      </c>
      <c r="B24" s="7" t="s">
        <v>86</v>
      </c>
      <c r="C24" s="7" t="s">
        <v>90</v>
      </c>
      <c r="D24" s="12" t="s">
        <v>91</v>
      </c>
      <c r="E24" s="5">
        <v>0.2</v>
      </c>
      <c r="F24" t="s">
        <v>92</v>
      </c>
      <c r="G24">
        <v>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ingmo</dc:creator>
  <cp:lastModifiedBy>ingmo</cp:lastModifiedBy>
  <dcterms:created xsi:type="dcterms:W3CDTF">2022-02-27T18:06:22Z</dcterms:created>
  <dcterms:modified xsi:type="dcterms:W3CDTF">2022-02-27T23:16:19Z</dcterms:modified>
</cp:coreProperties>
</file>