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470" windowWidth="14400" windowHeight="5850" activeTab="1"/>
  </bookViews>
  <sheets>
    <sheet name="Januari" sheetId="1" r:id="rId1"/>
    <sheet name="CO Tahunan" sheetId="2" r:id="rId2"/>
  </sheets>
  <externalReferences>
    <externalReference r:id="rId3"/>
    <externalReference r:id="rId4"/>
    <externalReference r:id="rId5"/>
  </externalReferences>
  <definedNames>
    <definedName name="_xlnm.Print_Area" localSheetId="1">'CO Tahunan'!$B$1:$I$55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E11" i="1" l="1"/>
  <c r="E27" i="2" l="1"/>
  <c r="E28" i="2"/>
  <c r="G23" i="1" l="1"/>
  <c r="I35" i="1" l="1"/>
  <c r="I32" i="1" l="1"/>
  <c r="I39" i="1" l="1"/>
  <c r="G25" i="1"/>
  <c r="G26" i="1"/>
  <c r="G27" i="1"/>
  <c r="G28" i="1"/>
  <c r="G24" i="1"/>
  <c r="H29" i="1" l="1"/>
  <c r="H28" i="2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l="1"/>
  <c r="G19" i="1"/>
  <c r="G18" i="1"/>
  <c r="G17" i="1"/>
  <c r="G16" i="1"/>
  <c r="G15" i="1"/>
  <c r="G14" i="1"/>
  <c r="G13" i="1"/>
  <c r="G12" i="1"/>
  <c r="G11" i="1"/>
  <c r="H20" i="1" l="1"/>
  <c r="I30" i="1" s="1"/>
  <c r="I33" i="1" l="1"/>
  <c r="I38" i="1" l="1"/>
  <c r="I41" i="1" s="1"/>
  <c r="H32" i="2" l="1"/>
  <c r="H34" i="2" l="1"/>
  <c r="J34" i="2" s="1"/>
</calcChain>
</file>

<file path=xl/sharedStrings.xml><?xml version="1.0" encoding="utf-8"?>
<sst xmlns="http://schemas.openxmlformats.org/spreadsheetml/2006/main" count="112" uniqueCount="61">
  <si>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</si>
  <si>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</si>
  <si>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</si>
  <si>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</si>
  <si>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</si>
  <si>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</si>
  <si>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</si>
  <si>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</si>
  <si>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</si>
  <si>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</si>
  <si>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</si>
  <si>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</si>
  <si>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</si>
  <si>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</si>
  <si>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</si>
  <si>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</si>
  <si>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</si>
  <si>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</si>
  <si>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</si>
  <si>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</si>
  <si>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</si>
  <si>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</si>
  <si>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</si>
  <si>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</si>
  <si>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</si>
  <si>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</si>
  <si>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</si>
  <si>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</si>
  <si>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</si>
  <si>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</si>
  <si>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</si>
  <si>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</si>
  <si>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</si>
  <si>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</si>
  <si>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Sabtu</t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</si>
  <si>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</si>
  <si>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</si>
  <si>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</si>
  <si>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</si>
  <si>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</si>
  <si>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</si>
  <si>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</si>
  <si>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</si>
  <si>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</si>
  <si>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</si>
  <si>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</si>
  <si>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</si>
  <si>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</si>
  <si>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</si>
  <si>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</si>
  <si>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</si>
  <si>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</si>
  <si>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</si>
  <si>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</si>
  <si>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</si>
  <si>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</si>
  <si>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Tasikmalaya, 05 Januari 2019</t>
  </si>
  <si>
    <t>2.  Dheri Febiyani Lestari, S.Pd.,M.M</t>
  </si>
  <si>
    <t>1.  Ririn Puspita Sari Dewi</t>
  </si>
  <si>
    <t xml:space="preserve">1.  </t>
  </si>
  <si>
    <t>Berita Acara pemeriksaan kas tanggal 28 Maret 2019  Pukul  16.00 WIB dalam rangka pembuatan Cash Of Name Tahunan untuk periode  Februari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</si>
</sst>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5" fillId="0" borderId="0" xfId="1" applyFont="1"/>
    <xf numFmtId="164" fontId="5" fillId="0" borderId="0" xfId="1" applyNumberFormat="1" applyFont="1"/>
    <xf numFmtId="0" fontId="3" fillId="0" borderId="0" xfId="1" applyFont="1"/>
    <xf numFmtId="0" fontId="3" fillId="0" borderId="0" xfId="1" applyFont="1" applyAlignment="1">
      <alignment horizontal="left"/>
    </xf>
    <xf numFmtId="15" fontId="3" fillId="0" borderId="0" xfId="1" applyNumberFormat="1" applyFont="1" applyAlignment="1">
      <alignment horizontal="left"/>
    </xf>
    <xf numFmtId="20" fontId="3" fillId="0" borderId="0" xfId="1" applyNumberFormat="1" applyFont="1" applyAlignment="1">
      <alignment horizontal="left"/>
    </xf>
    <xf numFmtId="41" fontId="5" fillId="0" borderId="0" xfId="1" applyNumberFormat="1" applyFont="1"/>
    <xf numFmtId="0" fontId="5" fillId="0" borderId="0" xfId="2" applyFont="1"/>
    <xf numFmtId="165" fontId="4" fillId="0" borderId="0" xfId="0" applyNumberFormat="1" applyFont="1"/>
    <xf numFmtId="41" fontId="5" fillId="0" borderId="1" xfId="1" applyNumberFormat="1" applyFont="1" applyBorder="1"/>
    <xf numFmtId="164" fontId="3" fillId="0" borderId="0" xfId="1" applyNumberFormat="1" applyFont="1"/>
    <xf numFmtId="164" fontId="3" fillId="0" borderId="1" xfId="1" applyNumberFormat="1" applyFont="1" applyBorder="1"/>
    <xf numFmtId="41" fontId="4" fillId="0" borderId="0" xfId="0" applyNumberFormat="1" applyFont="1"/>
    <xf numFmtId="41" fontId="5" fillId="0" borderId="0" xfId="3" applyFont="1"/>
    <xf numFmtId="42" fontId="4" fillId="0" borderId="0" xfId="0" applyNumberFormat="1" applyFont="1"/>
    <xf numFmtId="164" fontId="5" fillId="0" borderId="1" xfId="1" applyNumberFormat="1" applyFont="1" applyBorder="1"/>
    <xf numFmtId="0" fontId="5" fillId="0" borderId="0" xfId="1" applyFont="1" applyAlignment="1">
      <alignment horizontal="left"/>
    </xf>
    <xf numFmtId="0" fontId="5" fillId="0" borderId="1" xfId="1" applyFont="1" applyBorder="1"/>
    <xf numFmtId="0" fontId="2" fillId="0" borderId="0" xfId="2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8" xfId="0" applyFont="1" applyBorder="1"/>
    <xf numFmtId="0" fontId="9" fillId="0" borderId="9" xfId="0" applyFont="1" applyBorder="1"/>
    <xf numFmtId="41" fontId="12" fillId="0" borderId="10" xfId="22" applyNumberFormat="1" applyFont="1" applyBorder="1"/>
    <xf numFmtId="0" fontId="9" fillId="0" borderId="0" xfId="0" applyFont="1" applyAlignment="1">
      <alignment horizontal="centerContinuous"/>
    </xf>
    <xf numFmtId="41" fontId="12" fillId="0" borderId="8" xfId="0" applyNumberFormat="1" applyFont="1" applyBorder="1" applyAlignment="1">
      <alignment horizontal="centerContinuous"/>
    </xf>
    <xf numFmtId="0" fontId="9" fillId="0" borderId="7" xfId="0" applyFont="1" applyBorder="1"/>
    <xf numFmtId="41" fontId="12" fillId="0" borderId="8" xfId="0" applyNumberFormat="1" applyFont="1" applyBorder="1"/>
    <xf numFmtId="0" fontId="9" fillId="0" borderId="11" xfId="0" applyFont="1" applyBorder="1" applyAlignment="1">
      <alignment horizontal="left"/>
    </xf>
    <xf numFmtId="39" fontId="9" fillId="0" borderId="12" xfId="0" applyNumberFormat="1" applyFont="1" applyBorder="1" applyAlignment="1">
      <alignment horizontal="centerContinuous"/>
    </xf>
    <xf numFmtId="0" fontId="9" fillId="2" borderId="13" xfId="0" applyFont="1" applyFill="1" applyBorder="1"/>
    <xf numFmtId="0" fontId="9" fillId="0" borderId="14" xfId="0" applyFont="1" applyBorder="1"/>
    <xf numFmtId="41" fontId="13" fillId="0" borderId="15" xfId="0" applyNumberFormat="1" applyFont="1" applyBorder="1"/>
    <xf numFmtId="39" fontId="9" fillId="0" borderId="0" xfId="0" applyNumberFormat="1" applyFont="1"/>
    <xf numFmtId="39" fontId="12" fillId="0" borderId="0" xfId="0" applyNumberFormat="1" applyFont="1"/>
    <xf numFmtId="0" fontId="9" fillId="0" borderId="16" xfId="0" applyFont="1" applyBorder="1"/>
    <xf numFmtId="0" fontId="9" fillId="0" borderId="17" xfId="0" applyFont="1" applyBorder="1"/>
    <xf numFmtId="41" fontId="13" fillId="0" borderId="15" xfId="22" applyNumberFormat="1" applyFont="1" applyBorder="1"/>
    <xf numFmtId="0" fontId="9" fillId="0" borderId="18" xfId="0" applyFont="1" applyBorder="1"/>
    <xf numFmtId="41" fontId="12" fillId="0" borderId="19" xfId="0" applyNumberFormat="1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41" fontId="12" fillId="0" borderId="24" xfId="22" applyNumberFormat="1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/>
    <xf numFmtId="41" fontId="15" fillId="0" borderId="0" xfId="0" applyNumberFormat="1" applyFont="1" applyAlignment="1">
      <alignment horizontal="center"/>
    </xf>
    <xf numFmtId="41" fontId="10" fillId="0" borderId="0" xfId="0" applyNumberFormat="1" applyFont="1" applyAlignment="1">
      <alignment horizontal="center"/>
    </xf>
    <xf numFmtId="0" fontId="9" fillId="0" borderId="26" xfId="0" applyFont="1" applyBorder="1"/>
    <xf numFmtId="0" fontId="9" fillId="0" borderId="28" xfId="0" applyFont="1" applyBorder="1"/>
    <xf numFmtId="37" fontId="9" fillId="0" borderId="30" xfId="0" applyNumberFormat="1" applyFont="1" applyBorder="1"/>
    <xf numFmtId="0" fontId="9" fillId="0" borderId="31" xfId="0" applyFont="1" applyBorder="1" applyAlignment="1">
      <alignment horizontal="right"/>
    </xf>
    <xf numFmtId="0" fontId="9" fillId="0" borderId="32" xfId="0" applyFont="1" applyBorder="1" applyAlignment="1">
      <alignment horizontal="center"/>
    </xf>
    <xf numFmtId="39" fontId="9" fillId="0" borderId="18" xfId="0" applyNumberFormat="1" applyFont="1" applyBorder="1"/>
    <xf numFmtId="0" fontId="9" fillId="0" borderId="33" xfId="0" applyFont="1" applyBorder="1"/>
    <xf numFmtId="0" fontId="12" fillId="0" borderId="0" xfId="0" applyFont="1" applyAlignment="1">
      <alignment horizontal="centerContinuous"/>
    </xf>
    <xf numFmtId="0" fontId="2" fillId="0" borderId="29" xfId="2" applyBorder="1"/>
    <xf numFmtId="0" fontId="12" fillId="0" borderId="29" xfId="0" applyFont="1" applyBorder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9" fillId="0" borderId="35" xfId="0" applyFont="1" applyBorder="1"/>
    <xf numFmtId="0" fontId="9" fillId="0" borderId="37" xfId="0" applyFont="1" applyBorder="1"/>
    <xf numFmtId="0" fontId="3" fillId="0" borderId="0" xfId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.%20Januari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>
        <row r="734">
          <cell r="H734">
            <v>1150000</v>
          </cell>
        </row>
      </sheetData>
      <sheetData sheetId="2"/>
      <sheetData sheetId="3">
        <row r="364">
          <cell r="J364">
            <v>289238700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97">
          <cell r="F97">
            <v>251176500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Sheet3"/>
    </sheetNames>
    <sheetDataSet>
      <sheetData sheetId="0"/>
      <sheetData sheetId="1">
        <row r="11">
          <cell r="J11">
            <v>304353900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0" zoomScaleSheetLayoutView="100" workbookViewId="0">
      <selection activeCell="E23" sqref="E23:E28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82" t="s">
        <v>0</v>
      </c>
      <c r="B1" s="82"/>
      <c r="C1" s="82"/>
      <c r="D1" s="82"/>
      <c r="E1" s="82"/>
      <c r="F1" s="82"/>
      <c r="G1" s="82"/>
      <c r="H1" s="82"/>
      <c r="I1" s="82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34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42744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4" t="s">
        <v>8</v>
      </c>
      <c r="D10" s="4"/>
      <c r="E10" s="4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8">
        <v>100000</v>
      </c>
      <c r="D11" s="2"/>
      <c r="E11" s="20">
        <f>184+35+7</f>
        <v>226</v>
      </c>
      <c r="F11" s="2"/>
      <c r="G11" s="8">
        <f t="shared" ref="G11:G19" si="0">C11*E11</f>
        <v>22600000</v>
      </c>
      <c r="H11" s="3"/>
      <c r="I11" s="2"/>
    </row>
    <row r="12" spans="1:10" ht="12.75" x14ac:dyDescent="0.2">
      <c r="A12" s="2"/>
      <c r="B12" s="2"/>
      <c r="C12" s="8">
        <v>50000</v>
      </c>
      <c r="D12" s="2"/>
      <c r="E12" s="20">
        <v>175</v>
      </c>
      <c r="F12" s="2"/>
      <c r="G12" s="8">
        <f t="shared" si="0"/>
        <v>8750000</v>
      </c>
      <c r="H12" s="3"/>
      <c r="I12" s="2"/>
    </row>
    <row r="13" spans="1:10" ht="12.75" x14ac:dyDescent="0.2">
      <c r="A13" s="2"/>
      <c r="B13" s="2"/>
      <c r="C13" s="8">
        <v>20000</v>
      </c>
      <c r="D13" s="2"/>
      <c r="E13" s="20">
        <v>39</v>
      </c>
      <c r="F13" s="2"/>
      <c r="G13" s="8">
        <f t="shared" si="0"/>
        <v>780000</v>
      </c>
      <c r="H13" s="9"/>
      <c r="I13" s="2"/>
    </row>
    <row r="14" spans="1:10" ht="12.75" x14ac:dyDescent="0.2">
      <c r="A14" s="2"/>
      <c r="B14" s="2"/>
      <c r="C14" s="8">
        <v>10000</v>
      </c>
      <c r="D14" s="2"/>
      <c r="E14" s="20">
        <v>1</v>
      </c>
      <c r="F14" s="2"/>
      <c r="G14" s="8">
        <f t="shared" si="0"/>
        <v>10000</v>
      </c>
      <c r="H14" s="9"/>
      <c r="I14" s="2"/>
    </row>
    <row r="15" spans="1:10" ht="12.75" x14ac:dyDescent="0.2">
      <c r="A15" s="2"/>
      <c r="B15" s="2"/>
      <c r="C15" s="8">
        <v>5000</v>
      </c>
      <c r="D15" s="2"/>
      <c r="E15" s="20">
        <v>1</v>
      </c>
      <c r="F15" s="2"/>
      <c r="G15" s="8">
        <f t="shared" si="0"/>
        <v>5000</v>
      </c>
      <c r="H15" s="9"/>
      <c r="I15" s="2"/>
    </row>
    <row r="16" spans="1:10" ht="12.75" x14ac:dyDescent="0.2">
      <c r="A16" s="2"/>
      <c r="B16" s="2"/>
      <c r="C16" s="8">
        <v>2000</v>
      </c>
      <c r="D16" s="2"/>
      <c r="E16" s="20">
        <v>0</v>
      </c>
      <c r="F16" s="2"/>
      <c r="G16" s="8">
        <f t="shared" si="0"/>
        <v>0</v>
      </c>
      <c r="H16" s="9"/>
      <c r="I16" s="2"/>
    </row>
    <row r="17" spans="1:11" ht="12.75" x14ac:dyDescent="0.2">
      <c r="A17" s="2"/>
      <c r="B17" s="2"/>
      <c r="C17" s="8">
        <v>1000</v>
      </c>
      <c r="D17" s="2"/>
      <c r="E17" s="20">
        <v>1</v>
      </c>
      <c r="F17" s="2"/>
      <c r="G17" s="8">
        <f t="shared" si="0"/>
        <v>1000</v>
      </c>
      <c r="H17" s="9"/>
      <c r="I17" s="2"/>
    </row>
    <row r="18" spans="1:11" ht="12.75" x14ac:dyDescent="0.2">
      <c r="A18" s="2"/>
      <c r="B18" s="2"/>
      <c r="C18" s="8">
        <v>500</v>
      </c>
      <c r="D18" s="2"/>
      <c r="E18" s="20">
        <v>0</v>
      </c>
      <c r="F18" s="2"/>
      <c r="G18" s="8">
        <f t="shared" si="0"/>
        <v>0</v>
      </c>
      <c r="H18" s="9"/>
      <c r="I18" s="2"/>
      <c r="K18" s="10"/>
    </row>
    <row r="19" spans="1:11" ht="12.75" x14ac:dyDescent="0.2">
      <c r="A19" s="2"/>
      <c r="B19" s="2"/>
      <c r="C19" s="8">
        <v>100</v>
      </c>
      <c r="D19" s="2"/>
      <c r="E19" s="20">
        <v>0</v>
      </c>
      <c r="F19" s="2"/>
      <c r="G19" s="11">
        <f t="shared" si="0"/>
        <v>0</v>
      </c>
      <c r="H19" s="3"/>
      <c r="I19" s="2"/>
    </row>
    <row r="20" spans="1:11" x14ac:dyDescent="0.2">
      <c r="A20" s="2"/>
      <c r="B20" s="2"/>
      <c r="C20" s="4" t="s">
        <v>11</v>
      </c>
      <c r="D20" s="4"/>
      <c r="F20" s="4"/>
      <c r="G20" s="4"/>
      <c r="H20" s="12">
        <f>SUM(G11:G19)</f>
        <v>32146000</v>
      </c>
      <c r="I20" s="2"/>
    </row>
    <row r="21" spans="1:11" x14ac:dyDescent="0.2">
      <c r="A21" s="2"/>
      <c r="B21" s="2"/>
      <c r="C21" s="2"/>
      <c r="D21" s="2"/>
      <c r="F21" s="2"/>
      <c r="G21" s="2"/>
      <c r="H21" s="3"/>
      <c r="I21" s="2"/>
    </row>
    <row r="22" spans="1:11" x14ac:dyDescent="0.2">
      <c r="A22" s="2"/>
      <c r="B22" s="2"/>
      <c r="C22" s="4" t="s">
        <v>8</v>
      </c>
      <c r="D22" s="4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8">
        <v>1000</v>
      </c>
      <c r="D23" s="2"/>
      <c r="E23" s="20">
        <v>0</v>
      </c>
      <c r="F23" s="2"/>
      <c r="G23" s="8">
        <f>C23*E23</f>
        <v>0</v>
      </c>
      <c r="H23" s="3"/>
      <c r="I23" s="2"/>
    </row>
    <row r="24" spans="1:11" ht="12.75" x14ac:dyDescent="0.2">
      <c r="A24" s="2"/>
      <c r="B24" s="2"/>
      <c r="C24" s="8">
        <v>500</v>
      </c>
      <c r="D24" s="2"/>
      <c r="E24" s="20">
        <v>0</v>
      </c>
      <c r="F24" s="2"/>
      <c r="G24" s="8">
        <f>E24*C24</f>
        <v>0</v>
      </c>
      <c r="H24" s="3"/>
      <c r="I24" s="2"/>
    </row>
    <row r="25" spans="1:11" ht="12.75" x14ac:dyDescent="0.2">
      <c r="A25" s="2"/>
      <c r="B25" s="2"/>
      <c r="C25" s="8">
        <v>200</v>
      </c>
      <c r="D25" s="2"/>
      <c r="E25" s="20">
        <v>0</v>
      </c>
      <c r="F25" s="2"/>
      <c r="G25" s="8">
        <f t="shared" ref="G25:G28" si="1">E25*C25</f>
        <v>0</v>
      </c>
      <c r="H25" s="3"/>
      <c r="I25" s="2"/>
    </row>
    <row r="26" spans="1:11" ht="12.75" x14ac:dyDescent="0.2">
      <c r="A26" s="2"/>
      <c r="B26" s="2"/>
      <c r="C26" s="8">
        <v>100</v>
      </c>
      <c r="D26" s="2"/>
      <c r="E26" s="20">
        <v>1</v>
      </c>
      <c r="F26" s="2"/>
      <c r="G26" s="8">
        <f t="shared" si="1"/>
        <v>100</v>
      </c>
      <c r="H26" s="3"/>
      <c r="I26" s="2"/>
    </row>
    <row r="27" spans="1:11" ht="12.75" x14ac:dyDescent="0.2">
      <c r="A27" s="2"/>
      <c r="B27" s="2"/>
      <c r="C27" s="8">
        <v>50</v>
      </c>
      <c r="D27" s="2"/>
      <c r="E27" s="20">
        <v>0</v>
      </c>
      <c r="F27" s="2"/>
      <c r="G27" s="8">
        <f t="shared" si="1"/>
        <v>0</v>
      </c>
      <c r="H27" s="3"/>
      <c r="I27" s="2"/>
    </row>
    <row r="28" spans="1:11" ht="12.75" x14ac:dyDescent="0.2">
      <c r="A28" s="2"/>
      <c r="B28" s="2"/>
      <c r="C28" s="8">
        <v>25</v>
      </c>
      <c r="D28" s="2"/>
      <c r="E28" s="20">
        <v>0</v>
      </c>
      <c r="F28" s="2"/>
      <c r="G28" s="8">
        <f t="shared" si="1"/>
        <v>0</v>
      </c>
      <c r="H28" s="3"/>
      <c r="I28" s="2"/>
    </row>
    <row r="29" spans="1:11" ht="12.75" x14ac:dyDescent="0.2">
      <c r="A29" s="2"/>
      <c r="B29" s="2"/>
      <c r="C29" s="4" t="s">
        <v>11</v>
      </c>
      <c r="D29" s="4"/>
      <c r="E29" s="20"/>
      <c r="F29" s="4"/>
      <c r="G29" s="4"/>
      <c r="H29" s="13">
        <f>SUM(G23:G28)</f>
        <v>100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32146100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4"/>
      <c r="J31" s="14"/>
    </row>
    <row r="32" spans="1:11" x14ac:dyDescent="0.2">
      <c r="A32" s="2"/>
      <c r="B32" s="2"/>
      <c r="C32" s="2"/>
      <c r="D32" s="2"/>
      <c r="E32" s="2"/>
      <c r="F32" s="2"/>
      <c r="G32" s="2"/>
      <c r="H32" s="15"/>
      <c r="I32" s="3">
        <f>[1]Feb!$I$734</f>
        <v>0</v>
      </c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5"/>
      <c r="I33" s="3" t="e">
        <f>[2]pendingan!#REF!</f>
        <v>#REF!</v>
      </c>
      <c r="J33" s="16"/>
      <c r="N33" s="21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[1]Feb!$H$734</f>
        <v>1150000</v>
      </c>
      <c r="J35" s="14"/>
    </row>
    <row r="36" spans="1:14" x14ac:dyDescent="0.2">
      <c r="A36" s="2"/>
      <c r="B36" s="2"/>
      <c r="C36" s="2"/>
      <c r="D36" s="2"/>
      <c r="E36" s="2"/>
      <c r="F36" s="2"/>
      <c r="G36" s="2"/>
      <c r="H36" s="8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17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 t="e">
        <f>I30+I31+I33-I35</f>
        <v>#REF!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[3]Feb!$J$11</f>
        <v>304353900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17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 t="e">
        <f>I38-I39</f>
        <v>#REF!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18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18"/>
      <c r="H49" s="3"/>
    </row>
    <row r="50" spans="1:9" s="2" customFormat="1" x14ac:dyDescent="0.2">
      <c r="A50" s="18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18"/>
      <c r="H54" s="3"/>
    </row>
    <row r="55" spans="1:9" s="2" customFormat="1" x14ac:dyDescent="0.2">
      <c r="A55" s="18"/>
      <c r="H55" s="3"/>
    </row>
    <row r="56" spans="1:9" s="2" customFormat="1" x14ac:dyDescent="0.2">
      <c r="A56" s="18" t="s">
        <v>28</v>
      </c>
      <c r="G56" s="2" t="s">
        <v>21</v>
      </c>
      <c r="H56" s="3"/>
    </row>
    <row r="57" spans="1:9" s="2" customFormat="1" x14ac:dyDescent="0.2">
      <c r="A57" s="18"/>
      <c r="H57" s="3"/>
    </row>
    <row r="58" spans="1:9" s="2" customFormat="1" x14ac:dyDescent="0.2">
      <c r="A58" s="18"/>
      <c r="H58" s="3"/>
    </row>
    <row r="59" spans="1:9" s="2" customFormat="1" x14ac:dyDescent="0.2">
      <c r="A59" s="18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19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topLeftCell="A7" zoomScale="60" zoomScaleNormal="100" workbookViewId="0">
      <selection activeCell="H33" sqref="H33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89" t="s">
        <v>35</v>
      </c>
      <c r="C2" s="89"/>
      <c r="D2" s="89"/>
      <c r="E2" s="89"/>
      <c r="F2" s="89"/>
      <c r="G2" s="89"/>
      <c r="H2" s="89"/>
      <c r="I2" s="89"/>
      <c r="J2" s="22"/>
    </row>
    <row r="3" spans="1:11" ht="17.25" customHeight="1" x14ac:dyDescent="0.25">
      <c r="B3" s="89" t="s">
        <v>36</v>
      </c>
      <c r="C3" s="89"/>
      <c r="D3" s="89"/>
      <c r="E3" s="89"/>
      <c r="F3" s="89"/>
      <c r="G3" s="89"/>
      <c r="H3" s="89"/>
      <c r="I3" s="89"/>
      <c r="J3" s="22"/>
    </row>
    <row r="4" spans="1:11" ht="17.25" customHeight="1" thickBot="1" x14ac:dyDescent="0.3">
      <c r="B4" s="23"/>
      <c r="C4" s="23"/>
      <c r="D4" s="23"/>
      <c r="E4" s="23"/>
      <c r="F4" s="23"/>
      <c r="G4" s="23"/>
      <c r="H4" s="23"/>
      <c r="I4" s="23"/>
      <c r="J4" s="22"/>
    </row>
    <row r="5" spans="1:11" ht="27" customHeight="1" x14ac:dyDescent="0.25">
      <c r="A5" s="24"/>
      <c r="B5" s="25" t="s">
        <v>38</v>
      </c>
      <c r="C5" s="26" t="s">
        <v>37</v>
      </c>
      <c r="D5" s="27"/>
      <c r="E5" s="27"/>
      <c r="F5" s="27"/>
      <c r="G5" s="27"/>
      <c r="H5" s="28"/>
      <c r="I5" s="29"/>
      <c r="J5" s="30"/>
    </row>
    <row r="6" spans="1:11" ht="12.75" customHeight="1" x14ac:dyDescent="0.25">
      <c r="B6" s="29"/>
      <c r="C6" s="29"/>
      <c r="D6" s="29"/>
      <c r="E6" s="29"/>
      <c r="F6" s="29"/>
      <c r="G6" s="29"/>
      <c r="H6" s="29"/>
      <c r="I6" s="29"/>
      <c r="J6" s="30"/>
    </row>
    <row r="7" spans="1:11" ht="15.75" customHeight="1" x14ac:dyDescent="0.25">
      <c r="B7" s="90" t="s">
        <v>60</v>
      </c>
      <c r="C7" s="90"/>
      <c r="D7" s="90"/>
      <c r="E7" s="90"/>
      <c r="F7" s="90"/>
      <c r="G7" s="90"/>
      <c r="H7" s="90"/>
      <c r="I7" s="90"/>
      <c r="J7" s="30"/>
    </row>
    <row r="8" spans="1:11" ht="15.75" customHeight="1" x14ac:dyDescent="0.25">
      <c r="B8" s="90"/>
      <c r="C8" s="90"/>
      <c r="D8" s="90"/>
      <c r="E8" s="90"/>
      <c r="F8" s="90"/>
      <c r="G8" s="90"/>
      <c r="H8" s="90"/>
      <c r="I8" s="90"/>
      <c r="J8" s="30"/>
    </row>
    <row r="9" spans="1:11" ht="7.5" customHeight="1" thickBot="1" x14ac:dyDescent="0.3">
      <c r="B9" s="31"/>
      <c r="C9" s="31"/>
      <c r="D9" s="31"/>
      <c r="E9" s="31"/>
      <c r="F9" s="31"/>
      <c r="G9" s="31"/>
      <c r="H9" s="31"/>
      <c r="I9" s="31"/>
      <c r="J9" s="30"/>
    </row>
    <row r="10" spans="1:11" ht="15.75" customHeight="1" thickBot="1" x14ac:dyDescent="0.3">
      <c r="B10" s="31"/>
      <c r="C10" s="91" t="s">
        <v>39</v>
      </c>
      <c r="D10" s="92"/>
      <c r="E10" s="93" t="s">
        <v>40</v>
      </c>
      <c r="F10" s="94"/>
      <c r="G10" s="94" t="s">
        <v>41</v>
      </c>
      <c r="H10" s="95"/>
      <c r="I10" s="32"/>
      <c r="J10" s="33"/>
      <c r="K10" s="34"/>
    </row>
    <row r="11" spans="1:11" ht="15.75" customHeight="1" x14ac:dyDescent="0.25">
      <c r="B11" s="31"/>
      <c r="C11" s="84" t="s">
        <v>42</v>
      </c>
      <c r="D11" s="85"/>
      <c r="E11" s="81"/>
      <c r="F11" s="80"/>
      <c r="G11" s="31"/>
      <c r="H11" s="35"/>
      <c r="I11" s="31"/>
      <c r="J11" s="30"/>
    </row>
    <row r="12" spans="1:11" ht="15.75" customHeight="1" x14ac:dyDescent="0.25">
      <c r="B12" s="31"/>
      <c r="C12" s="68" t="s">
        <v>43</v>
      </c>
      <c r="D12" s="70">
        <v>100000</v>
      </c>
      <c r="E12" s="76">
        <v>399</v>
      </c>
      <c r="F12" s="71"/>
      <c r="G12" s="36" t="s">
        <v>43</v>
      </c>
      <c r="H12" s="37">
        <f>D12*E12</f>
        <v>39900000</v>
      </c>
      <c r="I12" s="31"/>
      <c r="J12" s="30"/>
    </row>
    <row r="13" spans="1:11" ht="15.75" customHeight="1" x14ac:dyDescent="0.25">
      <c r="B13" s="31"/>
      <c r="C13" s="68" t="s">
        <v>43</v>
      </c>
      <c r="D13" s="70">
        <v>50000</v>
      </c>
      <c r="E13" s="76">
        <v>494</v>
      </c>
      <c r="F13" s="72"/>
      <c r="G13" s="36" t="s">
        <v>43</v>
      </c>
      <c r="H13" s="37">
        <f t="shared" ref="H13:H18" si="0">D13*E13</f>
        <v>24700000</v>
      </c>
      <c r="I13" s="31"/>
      <c r="J13" s="30"/>
    </row>
    <row r="14" spans="1:11" ht="15.75" customHeight="1" x14ac:dyDescent="0.25">
      <c r="B14" s="31"/>
      <c r="C14" s="68" t="s">
        <v>43</v>
      </c>
      <c r="D14" s="70">
        <v>20000</v>
      </c>
      <c r="E14" s="76">
        <v>29</v>
      </c>
      <c r="F14" s="72"/>
      <c r="G14" s="36" t="s">
        <v>43</v>
      </c>
      <c r="H14" s="37">
        <f t="shared" si="0"/>
        <v>580000</v>
      </c>
      <c r="I14" s="31"/>
      <c r="J14" s="30"/>
    </row>
    <row r="15" spans="1:11" ht="15.75" customHeight="1" x14ac:dyDescent="0.25">
      <c r="B15" s="31"/>
      <c r="C15" s="68" t="s">
        <v>43</v>
      </c>
      <c r="D15" s="70">
        <v>10000</v>
      </c>
      <c r="E15" s="76">
        <v>46</v>
      </c>
      <c r="F15" s="72"/>
      <c r="G15" s="36" t="s">
        <v>43</v>
      </c>
      <c r="H15" s="37">
        <f t="shared" si="0"/>
        <v>460000</v>
      </c>
      <c r="I15" s="31"/>
      <c r="J15" s="30"/>
    </row>
    <row r="16" spans="1:11" ht="15.75" customHeight="1" x14ac:dyDescent="0.25">
      <c r="B16" s="31"/>
      <c r="C16" s="68" t="s">
        <v>43</v>
      </c>
      <c r="D16" s="70">
        <v>5000</v>
      </c>
      <c r="E16" s="76">
        <v>101</v>
      </c>
      <c r="F16" s="72"/>
      <c r="G16" s="36" t="s">
        <v>43</v>
      </c>
      <c r="H16" s="37">
        <f t="shared" si="0"/>
        <v>505000</v>
      </c>
      <c r="I16" s="31"/>
      <c r="J16" s="30"/>
    </row>
    <row r="17" spans="2:10" ht="15.75" customHeight="1" x14ac:dyDescent="0.25">
      <c r="B17" s="31"/>
      <c r="C17" s="68" t="s">
        <v>43</v>
      </c>
      <c r="D17" s="70">
        <v>2000</v>
      </c>
      <c r="E17" s="76">
        <v>41</v>
      </c>
      <c r="F17" s="72"/>
      <c r="G17" s="36" t="s">
        <v>43</v>
      </c>
      <c r="H17" s="37">
        <f t="shared" si="0"/>
        <v>82000</v>
      </c>
      <c r="I17" s="31"/>
      <c r="J17" s="30"/>
    </row>
    <row r="18" spans="2:10" ht="15.75" customHeight="1" x14ac:dyDescent="0.25">
      <c r="B18" s="31"/>
      <c r="C18" s="68" t="s">
        <v>43</v>
      </c>
      <c r="D18" s="70">
        <v>1000</v>
      </c>
      <c r="E18" s="76">
        <v>27</v>
      </c>
      <c r="F18" s="72"/>
      <c r="G18" s="36" t="s">
        <v>43</v>
      </c>
      <c r="H18" s="37">
        <f t="shared" si="0"/>
        <v>27000</v>
      </c>
      <c r="I18" s="31"/>
      <c r="J18" s="30"/>
    </row>
    <row r="19" spans="2:10" ht="15.75" customHeight="1" x14ac:dyDescent="0.25">
      <c r="B19" s="31"/>
      <c r="C19" s="68"/>
      <c r="D19" s="70"/>
      <c r="E19" s="76"/>
      <c r="F19" s="72"/>
      <c r="G19" s="36"/>
      <c r="H19" s="37"/>
      <c r="I19" s="31"/>
      <c r="J19" s="30"/>
    </row>
    <row r="20" spans="2:10" ht="15.75" customHeight="1" x14ac:dyDescent="0.25">
      <c r="B20" s="31"/>
      <c r="C20" s="86" t="s">
        <v>44</v>
      </c>
      <c r="D20" s="87"/>
      <c r="E20" s="20"/>
      <c r="F20" s="72"/>
      <c r="G20" s="38"/>
      <c r="H20" s="39"/>
      <c r="I20" s="31"/>
      <c r="J20" s="30"/>
    </row>
    <row r="21" spans="2:10" ht="15.75" customHeight="1" x14ac:dyDescent="0.25">
      <c r="B21" s="31"/>
      <c r="C21" s="68" t="s">
        <v>43</v>
      </c>
      <c r="D21" s="70">
        <v>1000</v>
      </c>
      <c r="E21" s="76">
        <v>2</v>
      </c>
      <c r="F21" s="72"/>
      <c r="G21" s="36" t="s">
        <v>43</v>
      </c>
      <c r="H21" s="37">
        <f>D21*E21</f>
        <v>2000</v>
      </c>
      <c r="I21" s="31"/>
      <c r="J21" s="30"/>
    </row>
    <row r="22" spans="2:10" ht="15.75" customHeight="1" x14ac:dyDescent="0.25">
      <c r="B22" s="31"/>
      <c r="C22" s="68" t="s">
        <v>43</v>
      </c>
      <c r="D22" s="70">
        <v>500</v>
      </c>
      <c r="E22" s="76">
        <v>510</v>
      </c>
      <c r="F22" s="72"/>
      <c r="G22" s="36" t="s">
        <v>43</v>
      </c>
      <c r="H22" s="37">
        <f t="shared" ref="H22:H28" si="1">D22*E22</f>
        <v>255000</v>
      </c>
      <c r="I22" s="31"/>
      <c r="J22" s="30"/>
    </row>
    <row r="23" spans="2:10" ht="15.75" customHeight="1" x14ac:dyDescent="0.25">
      <c r="B23" s="31"/>
      <c r="C23" s="68" t="s">
        <v>43</v>
      </c>
      <c r="D23" s="70">
        <v>200</v>
      </c>
      <c r="E23" s="76">
        <v>5</v>
      </c>
      <c r="F23" s="72"/>
      <c r="G23" s="36" t="s">
        <v>43</v>
      </c>
      <c r="H23" s="37">
        <f t="shared" si="1"/>
        <v>1000</v>
      </c>
      <c r="I23" s="31"/>
      <c r="J23" s="30"/>
    </row>
    <row r="24" spans="2:10" ht="15.75" customHeight="1" x14ac:dyDescent="0.25">
      <c r="B24" s="31"/>
      <c r="C24" s="68" t="s">
        <v>43</v>
      </c>
      <c r="D24" s="70">
        <v>100</v>
      </c>
      <c r="E24" s="76">
        <v>16</v>
      </c>
      <c r="F24" s="72"/>
      <c r="G24" s="36" t="s">
        <v>43</v>
      </c>
      <c r="H24" s="37">
        <f t="shared" si="1"/>
        <v>1600</v>
      </c>
      <c r="I24" s="31"/>
      <c r="J24" s="30"/>
    </row>
    <row r="25" spans="2:10" ht="15.75" customHeight="1" x14ac:dyDescent="0.25">
      <c r="B25" s="31"/>
      <c r="C25" s="68" t="s">
        <v>43</v>
      </c>
      <c r="D25" s="70">
        <v>50</v>
      </c>
      <c r="E25" s="76">
        <v>0</v>
      </c>
      <c r="F25" s="72"/>
      <c r="G25" s="36" t="s">
        <v>43</v>
      </c>
      <c r="H25" s="37">
        <f t="shared" si="1"/>
        <v>0</v>
      </c>
      <c r="I25" s="31"/>
      <c r="J25" s="30"/>
    </row>
    <row r="26" spans="2:10" ht="15.75" customHeight="1" x14ac:dyDescent="0.25">
      <c r="B26" s="31"/>
      <c r="C26" s="68" t="s">
        <v>43</v>
      </c>
      <c r="D26" s="70">
        <v>25</v>
      </c>
      <c r="E26" s="76">
        <v>0</v>
      </c>
      <c r="F26" s="72"/>
      <c r="G26" s="36" t="s">
        <v>43</v>
      </c>
      <c r="H26" s="37">
        <f t="shared" si="1"/>
        <v>0</v>
      </c>
      <c r="I26" s="31"/>
    </row>
    <row r="27" spans="2:10" ht="15.75" customHeight="1" x14ac:dyDescent="0.25">
      <c r="B27" s="31"/>
      <c r="C27" s="68" t="s">
        <v>43</v>
      </c>
      <c r="D27" s="70">
        <v>10</v>
      </c>
      <c r="E27" s="76">
        <f>+Januari!E29</f>
        <v>0</v>
      </c>
      <c r="F27" s="72"/>
      <c r="G27" s="36" t="s">
        <v>43</v>
      </c>
      <c r="H27" s="37">
        <f t="shared" si="1"/>
        <v>0</v>
      </c>
      <c r="I27" s="31"/>
      <c r="J27" s="30"/>
    </row>
    <row r="28" spans="2:10" ht="15.75" customHeight="1" x14ac:dyDescent="0.25">
      <c r="B28" s="31"/>
      <c r="C28" s="68" t="s">
        <v>43</v>
      </c>
      <c r="D28" s="70">
        <v>5</v>
      </c>
      <c r="E28" s="76">
        <f>+Januari!E30</f>
        <v>0</v>
      </c>
      <c r="F28" s="72"/>
      <c r="G28" s="36" t="s">
        <v>43</v>
      </c>
      <c r="H28" s="37">
        <f t="shared" si="1"/>
        <v>0</v>
      </c>
      <c r="I28" s="31"/>
      <c r="J28" s="30"/>
    </row>
    <row r="29" spans="2:10" ht="15.75" customHeight="1" x14ac:dyDescent="0.25">
      <c r="B29" s="31"/>
      <c r="C29" s="69"/>
      <c r="D29" s="73"/>
      <c r="E29" s="77"/>
      <c r="F29" s="74"/>
      <c r="G29" s="31"/>
      <c r="H29" s="41"/>
      <c r="I29" s="31"/>
      <c r="J29" s="30"/>
    </row>
    <row r="30" spans="2:10" ht="15.75" customHeight="1" x14ac:dyDescent="0.25">
      <c r="B30" s="31"/>
      <c r="C30" s="42" t="s">
        <v>45</v>
      </c>
      <c r="D30" s="43"/>
      <c r="E30" s="75"/>
      <c r="F30" s="44"/>
      <c r="G30" s="45" t="s">
        <v>43</v>
      </c>
      <c r="H30" s="46">
        <f>SUM(G12:H28)</f>
        <v>66513600</v>
      </c>
      <c r="I30" s="31"/>
      <c r="J30" s="30"/>
    </row>
    <row r="31" spans="2:10" ht="15.75" customHeight="1" x14ac:dyDescent="0.25">
      <c r="B31" s="31"/>
      <c r="C31" s="40" t="s">
        <v>46</v>
      </c>
      <c r="D31" s="47"/>
      <c r="E31" s="48"/>
      <c r="F31" s="49"/>
      <c r="G31" s="50" t="s">
        <v>43</v>
      </c>
      <c r="H31" s="41">
        <v>178644300</v>
      </c>
      <c r="I31" s="31"/>
      <c r="J31" s="30"/>
    </row>
    <row r="32" spans="2:10" ht="17.25" customHeight="1" x14ac:dyDescent="0.25">
      <c r="B32" s="31"/>
      <c r="C32" s="40" t="s">
        <v>47</v>
      </c>
      <c r="D32" s="47"/>
      <c r="E32" s="48"/>
      <c r="F32" s="49"/>
      <c r="G32" s="45" t="s">
        <v>43</v>
      </c>
      <c r="H32" s="51">
        <f>H30+H31</f>
        <v>245157900</v>
      </c>
      <c r="I32" s="31"/>
      <c r="J32" s="30"/>
    </row>
    <row r="33" spans="2:11" ht="18" customHeight="1" x14ac:dyDescent="0.25">
      <c r="B33" s="31"/>
      <c r="C33" s="40" t="s">
        <v>48</v>
      </c>
      <c r="D33" s="47"/>
      <c r="E33" s="48"/>
      <c r="F33" s="49"/>
      <c r="G33" s="52" t="s">
        <v>43</v>
      </c>
      <c r="H33" s="53">
        <v>245069400</v>
      </c>
      <c r="I33" s="31"/>
      <c r="J33" s="30"/>
    </row>
    <row r="34" spans="2:11" ht="17.25" customHeight="1" thickBot="1" x14ac:dyDescent="0.3">
      <c r="B34" s="31"/>
      <c r="C34" s="54" t="s">
        <v>49</v>
      </c>
      <c r="D34" s="55"/>
      <c r="E34" s="55"/>
      <c r="F34" s="56"/>
      <c r="G34" s="57" t="s">
        <v>43</v>
      </c>
      <c r="H34" s="58">
        <f>+H32-H33</f>
        <v>88500</v>
      </c>
      <c r="I34" s="31"/>
      <c r="J34" s="65">
        <f>+H34+5100000+15000000+500000+400000</f>
        <v>21088500</v>
      </c>
      <c r="K34" s="78"/>
    </row>
    <row r="35" spans="2:11" ht="12" customHeight="1" x14ac:dyDescent="0.25">
      <c r="B35" s="31"/>
      <c r="C35" s="31"/>
      <c r="D35" s="31"/>
      <c r="E35" s="31"/>
      <c r="F35" s="31"/>
      <c r="G35" s="31"/>
      <c r="H35" s="48"/>
      <c r="I35" s="31"/>
      <c r="J35" s="30"/>
    </row>
    <row r="36" spans="2:11" ht="15" customHeight="1" x14ac:dyDescent="0.25">
      <c r="B36" s="31" t="s">
        <v>50</v>
      </c>
      <c r="C36" s="31"/>
      <c r="D36" s="31"/>
      <c r="E36" s="31"/>
      <c r="F36" s="31"/>
      <c r="G36" s="31"/>
      <c r="H36" s="31"/>
      <c r="I36" s="59"/>
      <c r="J36" s="60"/>
      <c r="K36" s="79"/>
    </row>
    <row r="37" spans="2:11" ht="6" customHeight="1" x14ac:dyDescent="0.25">
      <c r="B37" s="31"/>
      <c r="C37" s="31"/>
      <c r="D37" s="31"/>
      <c r="E37" s="31"/>
      <c r="F37" s="31"/>
      <c r="G37" s="31"/>
      <c r="H37" s="31"/>
      <c r="I37" s="59"/>
      <c r="J37" s="60"/>
      <c r="K37" s="61"/>
    </row>
    <row r="38" spans="2:11" ht="15" customHeight="1" x14ac:dyDescent="0.25">
      <c r="B38" s="25" t="s">
        <v>26</v>
      </c>
      <c r="C38" s="62"/>
      <c r="D38" s="62"/>
      <c r="E38" s="62"/>
      <c r="F38" s="62"/>
      <c r="G38" s="63" t="s">
        <v>20</v>
      </c>
      <c r="H38" s="59"/>
      <c r="I38" s="59"/>
      <c r="J38" s="60"/>
    </row>
    <row r="39" spans="2:11" ht="15" customHeight="1" x14ac:dyDescent="0.25">
      <c r="B39" s="25"/>
      <c r="C39" s="62"/>
      <c r="D39" s="62"/>
      <c r="E39" s="62"/>
      <c r="F39" s="62"/>
      <c r="G39" s="63"/>
      <c r="H39" s="59"/>
      <c r="I39" s="59"/>
      <c r="J39" s="60"/>
    </row>
    <row r="40" spans="2:11" ht="15.75" customHeight="1" x14ac:dyDescent="0.25">
      <c r="B40" s="64" t="s">
        <v>59</v>
      </c>
      <c r="C40" s="31"/>
      <c r="D40" s="31"/>
      <c r="E40" s="31"/>
      <c r="F40" s="31"/>
      <c r="G40" s="26" t="s">
        <v>51</v>
      </c>
      <c r="H40" s="31"/>
      <c r="I40" s="31"/>
      <c r="J40" s="30"/>
    </row>
    <row r="41" spans="2:11" ht="15.75" customHeight="1" x14ac:dyDescent="0.25">
      <c r="B41" s="26" t="s">
        <v>52</v>
      </c>
      <c r="C41" s="31"/>
      <c r="D41" s="31"/>
      <c r="E41" s="31"/>
      <c r="F41" s="28"/>
      <c r="G41" s="26"/>
      <c r="H41" s="31"/>
      <c r="I41" s="26" t="s">
        <v>53</v>
      </c>
      <c r="J41" s="65"/>
    </row>
    <row r="42" spans="2:11" ht="15.75" customHeight="1" x14ac:dyDescent="0.25">
      <c r="B42" s="64"/>
      <c r="C42" s="31"/>
      <c r="D42" s="31"/>
      <c r="E42" s="31"/>
      <c r="F42" s="31"/>
      <c r="G42" s="26"/>
      <c r="H42" s="31"/>
      <c r="I42" s="31"/>
      <c r="J42" s="65"/>
    </row>
    <row r="43" spans="2:11" ht="15" customHeight="1" x14ac:dyDescent="0.25">
      <c r="B43" s="25" t="s">
        <v>19</v>
      </c>
      <c r="C43" s="31"/>
      <c r="D43" s="31"/>
      <c r="E43" s="31"/>
      <c r="F43" s="31"/>
      <c r="G43" s="63" t="s">
        <v>20</v>
      </c>
      <c r="H43" s="31"/>
      <c r="I43" s="31"/>
      <c r="J43" s="65"/>
    </row>
    <row r="44" spans="2:11" ht="15" customHeight="1" x14ac:dyDescent="0.25">
      <c r="B44" s="25"/>
      <c r="C44" s="31"/>
      <c r="D44" s="31"/>
      <c r="E44" s="31"/>
      <c r="F44" s="31"/>
      <c r="G44" s="63"/>
      <c r="H44" s="31"/>
      <c r="I44" s="31"/>
      <c r="J44" s="65"/>
    </row>
    <row r="45" spans="2:11" ht="15" customHeight="1" x14ac:dyDescent="0.25">
      <c r="B45" s="26" t="s">
        <v>58</v>
      </c>
      <c r="C45" s="31"/>
      <c r="D45" s="31"/>
      <c r="E45" s="31"/>
      <c r="F45" s="31"/>
      <c r="G45" s="26" t="s">
        <v>51</v>
      </c>
      <c r="H45" s="31"/>
      <c r="I45" s="31"/>
      <c r="J45" s="65"/>
    </row>
    <row r="46" spans="2:11" ht="15" customHeight="1" x14ac:dyDescent="0.25">
      <c r="B46" s="26" t="s">
        <v>57</v>
      </c>
      <c r="C46" s="31"/>
      <c r="D46" s="31"/>
      <c r="E46" s="31"/>
      <c r="F46" s="31"/>
      <c r="G46" s="26"/>
      <c r="H46" s="31"/>
      <c r="I46" s="26" t="s">
        <v>53</v>
      </c>
      <c r="J46" s="66"/>
      <c r="K46" s="61"/>
    </row>
    <row r="47" spans="2:11" ht="15" customHeight="1" x14ac:dyDescent="0.25">
      <c r="B47" s="26"/>
      <c r="C47" s="31"/>
      <c r="D47" s="31"/>
      <c r="E47" s="31"/>
      <c r="F47" s="31"/>
      <c r="G47" s="25"/>
      <c r="H47" s="31"/>
      <c r="I47" s="59"/>
      <c r="J47" s="66"/>
      <c r="K47" s="61"/>
    </row>
    <row r="48" spans="2:11" ht="15" customHeight="1" x14ac:dyDescent="0.25">
      <c r="B48" s="31"/>
      <c r="C48" s="31"/>
      <c r="D48" s="31"/>
      <c r="E48" s="31"/>
      <c r="F48" s="31"/>
      <c r="G48" s="31"/>
      <c r="H48" s="31"/>
      <c r="I48" s="27"/>
      <c r="J48" s="67"/>
    </row>
    <row r="49" spans="2:9" ht="18" customHeight="1" x14ac:dyDescent="0.25">
      <c r="B49" s="83" t="s">
        <v>56</v>
      </c>
      <c r="C49" s="83"/>
      <c r="D49" s="83"/>
      <c r="E49" s="83"/>
      <c r="F49" s="83"/>
      <c r="G49" s="83"/>
      <c r="H49" s="83"/>
      <c r="I49" s="83"/>
    </row>
    <row r="50" spans="2:9" ht="20.100000000000001" customHeight="1" x14ac:dyDescent="0.25">
      <c r="B50" s="83" t="s">
        <v>24</v>
      </c>
      <c r="C50" s="83"/>
      <c r="D50" s="83"/>
      <c r="E50" s="83"/>
      <c r="F50" s="83"/>
      <c r="G50" s="83"/>
      <c r="H50" s="83"/>
      <c r="I50" s="83"/>
    </row>
    <row r="51" spans="2:9" ht="18.75" customHeight="1" x14ac:dyDescent="0.25">
      <c r="B51" s="83" t="s">
        <v>25</v>
      </c>
      <c r="C51" s="83"/>
      <c r="D51" s="83"/>
      <c r="E51" s="83"/>
      <c r="F51" s="83"/>
      <c r="G51" s="83"/>
      <c r="H51" s="83"/>
      <c r="I51" s="83"/>
    </row>
    <row r="52" spans="2:9" ht="12" customHeight="1" x14ac:dyDescent="0.25">
      <c r="B52" s="27"/>
      <c r="C52" s="27"/>
      <c r="D52" s="27"/>
      <c r="E52" s="27"/>
      <c r="F52" s="27"/>
      <c r="G52" s="27"/>
      <c r="H52" s="31"/>
      <c r="I52" s="31"/>
    </row>
    <row r="53" spans="2:9" x14ac:dyDescent="0.25">
      <c r="B53" s="27"/>
      <c r="C53" s="27"/>
      <c r="D53" s="27"/>
      <c r="E53" s="27"/>
      <c r="F53" s="27"/>
      <c r="G53" s="27"/>
      <c r="H53" s="31"/>
      <c r="I53" s="31"/>
    </row>
    <row r="54" spans="2:9" x14ac:dyDescent="0.25">
      <c r="B54" s="88" t="s">
        <v>54</v>
      </c>
      <c r="C54" s="88"/>
      <c r="D54" s="88"/>
      <c r="E54" s="88"/>
      <c r="F54" s="88"/>
      <c r="G54" s="88"/>
      <c r="H54" s="88"/>
      <c r="I54" s="88"/>
    </row>
    <row r="55" spans="2:9" x14ac:dyDescent="0.25">
      <c r="B55" s="83" t="s">
        <v>55</v>
      </c>
      <c r="C55" s="83"/>
      <c r="D55" s="83"/>
      <c r="E55" s="83"/>
      <c r="F55" s="83"/>
      <c r="G55" s="83"/>
      <c r="H55" s="83"/>
      <c r="I55" s="83"/>
    </row>
    <row r="56" spans="2:9" x14ac:dyDescent="0.25">
      <c r="B56" s="31"/>
      <c r="C56" s="31"/>
      <c r="D56" s="31"/>
      <c r="E56" s="31"/>
      <c r="F56" s="31"/>
      <c r="G56" s="31"/>
      <c r="H56" s="31"/>
      <c r="I56" s="31"/>
    </row>
  </sheetData>
  <mergeCells count="13">
    <mergeCell ref="B2:I2"/>
    <mergeCell ref="B3:I3"/>
    <mergeCell ref="B7:I8"/>
    <mergeCell ref="C10:D10"/>
    <mergeCell ref="E10:F10"/>
    <mergeCell ref="G10:H10"/>
    <mergeCell ref="B55:I55"/>
    <mergeCell ref="C11:D11"/>
    <mergeCell ref="C20:D20"/>
    <mergeCell ref="B49:I49"/>
    <mergeCell ref="B50:I50"/>
    <mergeCell ref="B51:I51"/>
    <mergeCell ref="B54:I54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</vt:lpstr>
      <vt:lpstr>CO Tahunan</vt:lpstr>
      <vt:lpstr>'CO Tahunan'!Print_Area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LP3I</cp:lastModifiedBy>
  <cp:lastPrinted>2019-02-28T08:08:34Z</cp:lastPrinted>
  <dcterms:created xsi:type="dcterms:W3CDTF">2015-07-07T10:34:25Z</dcterms:created>
  <dcterms:modified xsi:type="dcterms:W3CDTF">2019-05-15T07:43:20Z</dcterms:modified>
</cp:coreProperties>
</file>