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7815" activeTab="4"/>
  </bookViews>
  <sheets>
    <sheet name="Januari 19" sheetId="12" r:id="rId1"/>
    <sheet name="Februari 19" sheetId="13" r:id="rId2"/>
    <sheet name="Maret 19" sheetId="14" r:id="rId3"/>
    <sheet name="April 19" sheetId="15" r:id="rId4"/>
    <sheet name="Mei 2019" sheetId="16" r:id="rId5"/>
  </sheets>
  <externalReferences>
    <externalReference r:id="rId6"/>
  </externalReferences>
  <definedNames>
    <definedName name="_xlnm._FilterDatabase" localSheetId="3" hidden="1">'April 19'!$A$8:$M$404</definedName>
    <definedName name="_xlnm._FilterDatabase" localSheetId="1" hidden="1">'Februari 19'!$A$8:$M$658</definedName>
    <definedName name="_xlnm._FilterDatabase" localSheetId="0" hidden="1">'Januari 19'!$A$8:$M$549</definedName>
    <definedName name="_xlnm._FilterDatabase" localSheetId="2" hidden="1">'Maret 19'!$A$8:$M$577</definedName>
    <definedName name="_xlnm._FilterDatabase" localSheetId="4" hidden="1">'Mei 2019'!$A$8:$M$401</definedName>
    <definedName name="_xlnm.Print_Area" localSheetId="3">'April 19'!$A$1:$J$415</definedName>
    <definedName name="_xlnm.Print_Area" localSheetId="1">'Februari 19'!$A$1:$J$669</definedName>
    <definedName name="_xlnm.Print_Area" localSheetId="0">'Januari 19'!$A$1:$J$554</definedName>
    <definedName name="_xlnm.Print_Area" localSheetId="2">'Maret 19'!$A$1:$J$588</definedName>
    <definedName name="_xlnm.Print_Area" localSheetId="4">'Mei 2019'!$A$1:$J$415</definedName>
    <definedName name="_xlnm.Print_Titles" localSheetId="3">'April 19'!$1:$8</definedName>
    <definedName name="_xlnm.Print_Titles" localSheetId="1">'Februari 19'!$1:$8</definedName>
    <definedName name="_xlnm.Print_Titles" localSheetId="0">'Januari 19'!$1:$8</definedName>
    <definedName name="_xlnm.Print_Titles" localSheetId="2">'Maret 19'!$1:$8</definedName>
    <definedName name="_xlnm.Print_Titles" localSheetId="4">'Mei 2019'!$1:$8</definedName>
  </definedNames>
  <calcPr calcId="144525"/>
</workbook>
</file>

<file path=xl/calcChain.xml><?xml version="1.0" encoding="utf-8"?>
<calcChain xmlns="http://schemas.openxmlformats.org/spreadsheetml/2006/main">
  <c r="J167" i="16" l="1"/>
  <c r="J166" i="16"/>
  <c r="J160" i="16"/>
  <c r="J161" i="16"/>
  <c r="J162" i="16" s="1"/>
  <c r="J163" i="16" s="1"/>
  <c r="J164" i="16" s="1"/>
  <c r="J165" i="16" s="1"/>
  <c r="J159" i="16" l="1"/>
  <c r="J158" i="16"/>
  <c r="J144" i="16"/>
  <c r="J145" i="16"/>
  <c r="J146" i="16" s="1"/>
  <c r="J147" i="16" s="1"/>
  <c r="J148" i="16" s="1"/>
  <c r="J149" i="16" s="1"/>
  <c r="J150" i="16" s="1"/>
  <c r="J151" i="16" s="1"/>
  <c r="J152" i="16" s="1"/>
  <c r="J153" i="16" s="1"/>
  <c r="J154" i="16" s="1"/>
  <c r="J155" i="16" s="1"/>
  <c r="J156" i="16" s="1"/>
  <c r="J157" i="16" s="1"/>
  <c r="J143" i="16"/>
  <c r="J141" i="16"/>
  <c r="J142" i="16" s="1"/>
  <c r="J81" i="16"/>
  <c r="J82" i="16" s="1"/>
  <c r="I404" i="16" l="1"/>
  <c r="H404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227" i="16"/>
  <c r="L226" i="16"/>
  <c r="L225" i="16"/>
  <c r="L224" i="16"/>
  <c r="L223" i="16"/>
  <c r="L222" i="16"/>
  <c r="L221" i="16"/>
  <c r="L192" i="16"/>
  <c r="L191" i="16"/>
  <c r="L190" i="16"/>
  <c r="L189" i="16"/>
  <c r="L188" i="16"/>
  <c r="L187" i="16"/>
  <c r="L186" i="16"/>
  <c r="L185" i="16"/>
  <c r="L184" i="16"/>
  <c r="L176" i="16"/>
  <c r="L175" i="16"/>
  <c r="L174" i="16"/>
  <c r="L78" i="16"/>
  <c r="L77" i="16"/>
  <c r="L76" i="16"/>
  <c r="L75" i="16"/>
  <c r="L74" i="16"/>
  <c r="L73" i="16"/>
  <c r="L69" i="16"/>
  <c r="L68" i="16"/>
  <c r="L67" i="16"/>
  <c r="A5" i="16"/>
  <c r="I404" i="15"/>
  <c r="J10" i="15" l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J84" i="15" s="1"/>
  <c r="J85" i="15" s="1"/>
  <c r="J86" i="15" s="1"/>
  <c r="J87" i="15" s="1"/>
  <c r="J88" i="15" s="1"/>
  <c r="J89" i="15" s="1"/>
  <c r="J90" i="15" s="1"/>
  <c r="J91" i="15" s="1"/>
  <c r="J92" i="15" s="1"/>
  <c r="J93" i="15" s="1"/>
  <c r="J94" i="15" s="1"/>
  <c r="J95" i="15" s="1"/>
  <c r="J96" i="15" s="1"/>
  <c r="J97" i="15" s="1"/>
  <c r="J98" i="15" s="1"/>
  <c r="J99" i="15" s="1"/>
  <c r="J100" i="15" s="1"/>
  <c r="J101" i="15" s="1"/>
  <c r="J102" i="15" s="1"/>
  <c r="J103" i="15" s="1"/>
  <c r="J104" i="15" s="1"/>
  <c r="J105" i="15" s="1"/>
  <c r="J106" i="15" s="1"/>
  <c r="J107" i="15" s="1"/>
  <c r="J108" i="15" s="1"/>
  <c r="J109" i="15" s="1"/>
  <c r="J110" i="15" s="1"/>
  <c r="J111" i="15" s="1"/>
  <c r="J112" i="15" s="1"/>
  <c r="J113" i="15" s="1"/>
  <c r="J114" i="15" s="1"/>
  <c r="J115" i="15" s="1"/>
  <c r="J116" i="15" s="1"/>
  <c r="J117" i="15" s="1"/>
  <c r="J118" i="15" s="1"/>
  <c r="J119" i="15" s="1"/>
  <c r="J120" i="15" s="1"/>
  <c r="J121" i="15" s="1"/>
  <c r="J122" i="15" s="1"/>
  <c r="J123" i="15" s="1"/>
  <c r="J124" i="15" s="1"/>
  <c r="J125" i="15" s="1"/>
  <c r="J126" i="15" s="1"/>
  <c r="J127" i="15" s="1"/>
  <c r="J128" i="15" s="1"/>
  <c r="J129" i="15" s="1"/>
  <c r="J130" i="15" s="1"/>
  <c r="J131" i="15" s="1"/>
  <c r="J132" i="15" s="1"/>
  <c r="J133" i="15" s="1"/>
  <c r="J134" i="15" s="1"/>
  <c r="J135" i="15" s="1"/>
  <c r="J136" i="15" s="1"/>
  <c r="J137" i="15" s="1"/>
  <c r="J138" i="15" s="1"/>
  <c r="J139" i="15" s="1"/>
  <c r="J140" i="15" s="1"/>
  <c r="J141" i="15" s="1"/>
  <c r="J142" i="15" s="1"/>
  <c r="J143" i="15" s="1"/>
  <c r="J144" i="15" s="1"/>
  <c r="J145" i="15" s="1"/>
  <c r="J146" i="15" s="1"/>
  <c r="J147" i="15" s="1"/>
  <c r="J148" i="15" s="1"/>
  <c r="J149" i="15" s="1"/>
  <c r="J150" i="15" s="1"/>
  <c r="J151" i="15" s="1"/>
  <c r="J152" i="15" s="1"/>
  <c r="J153" i="15" s="1"/>
  <c r="J154" i="15" s="1"/>
  <c r="J155" i="15" s="1"/>
  <c r="J156" i="15" s="1"/>
  <c r="J157" i="15" s="1"/>
  <c r="J158" i="15" s="1"/>
  <c r="J159" i="15" s="1"/>
  <c r="J160" i="15" s="1"/>
  <c r="J161" i="15" s="1"/>
  <c r="J162" i="15" s="1"/>
  <c r="J163" i="15" s="1"/>
  <c r="J164" i="15" s="1"/>
  <c r="J165" i="15" s="1"/>
  <c r="J166" i="15" s="1"/>
  <c r="J167" i="15" s="1"/>
  <c r="J168" i="15" s="1"/>
  <c r="J169" i="15" s="1"/>
  <c r="J170" i="15" s="1"/>
  <c r="J171" i="15" s="1"/>
  <c r="J172" i="15" s="1"/>
  <c r="J173" i="15" s="1"/>
  <c r="J174" i="15" s="1"/>
  <c r="J175" i="15" s="1"/>
  <c r="J176" i="15" s="1"/>
  <c r="J177" i="15" s="1"/>
  <c r="J178" i="15" s="1"/>
  <c r="J179" i="15" s="1"/>
  <c r="J180" i="15" s="1"/>
  <c r="J181" i="15" s="1"/>
  <c r="J182" i="15" s="1"/>
  <c r="J183" i="15" s="1"/>
  <c r="J184" i="15" s="1"/>
  <c r="J185" i="15" s="1"/>
  <c r="J186" i="15" s="1"/>
  <c r="J187" i="15" s="1"/>
  <c r="J188" i="15" s="1"/>
  <c r="J189" i="15" s="1"/>
  <c r="J190" i="15" s="1"/>
  <c r="J191" i="15" s="1"/>
  <c r="J192" i="15" s="1"/>
  <c r="J193" i="15" s="1"/>
  <c r="J194" i="15" s="1"/>
  <c r="J195" i="15" s="1"/>
  <c r="J196" i="15" s="1"/>
  <c r="J197" i="15" s="1"/>
  <c r="J198" i="15" s="1"/>
  <c r="J199" i="15" s="1"/>
  <c r="J200" i="15" s="1"/>
  <c r="J201" i="15" s="1"/>
  <c r="J202" i="15" s="1"/>
  <c r="J203" i="15" s="1"/>
  <c r="J204" i="15" s="1"/>
  <c r="J205" i="15" s="1"/>
  <c r="J206" i="15" s="1"/>
  <c r="J207" i="15" s="1"/>
  <c r="J208" i="15" s="1"/>
  <c r="J209" i="15" s="1"/>
  <c r="J210" i="15" s="1"/>
  <c r="J211" i="15" s="1"/>
  <c r="J212" i="15" s="1"/>
  <c r="J213" i="15" s="1"/>
  <c r="J214" i="15" s="1"/>
  <c r="J215" i="15" s="1"/>
  <c r="J216" i="15" s="1"/>
  <c r="J217" i="15" s="1"/>
  <c r="J218" i="15" s="1"/>
  <c r="J219" i="15" s="1"/>
  <c r="J220" i="15" s="1"/>
  <c r="J221" i="15" s="1"/>
  <c r="J222" i="15" s="1"/>
  <c r="J223" i="15" s="1"/>
  <c r="J224" i="15" s="1"/>
  <c r="J225" i="15" s="1"/>
  <c r="J226" i="15" s="1"/>
  <c r="J227" i="15" s="1"/>
  <c r="J228" i="15" s="1"/>
  <c r="J229" i="15" s="1"/>
  <c r="J230" i="15" s="1"/>
  <c r="J231" i="15" s="1"/>
  <c r="J232" i="15" s="1"/>
  <c r="J233" i="15" s="1"/>
  <c r="J234" i="15" s="1"/>
  <c r="J235" i="15" s="1"/>
  <c r="J236" i="15" s="1"/>
  <c r="J237" i="15" s="1"/>
  <c r="J238" i="15" s="1"/>
  <c r="J239" i="15" s="1"/>
  <c r="J240" i="15" s="1"/>
  <c r="J241" i="15" s="1"/>
  <c r="J242" i="15" s="1"/>
  <c r="J243" i="15" s="1"/>
  <c r="J244" i="15" s="1"/>
  <c r="J245" i="15" s="1"/>
  <c r="J246" i="15" s="1"/>
  <c r="J247" i="15" s="1"/>
  <c r="J248" i="15" s="1"/>
  <c r="J249" i="15" s="1"/>
  <c r="J250" i="15" s="1"/>
  <c r="J251" i="15" s="1"/>
  <c r="J252" i="15" s="1"/>
  <c r="J253" i="15" s="1"/>
  <c r="J254" i="15" s="1"/>
  <c r="J255" i="15" s="1"/>
  <c r="J256" i="15" s="1"/>
  <c r="J257" i="15" s="1"/>
  <c r="J258" i="15" s="1"/>
  <c r="J259" i="15" s="1"/>
  <c r="J260" i="15" s="1"/>
  <c r="J261" i="15" s="1"/>
  <c r="J262" i="15" s="1"/>
  <c r="J263" i="15" s="1"/>
  <c r="J264" i="15" s="1"/>
  <c r="J265" i="15" s="1"/>
  <c r="J266" i="15" s="1"/>
  <c r="J267" i="15" s="1"/>
  <c r="J268" i="15" s="1"/>
  <c r="J269" i="15" s="1"/>
  <c r="J270" i="15" s="1"/>
  <c r="J271" i="15" s="1"/>
  <c r="J272" i="15" s="1"/>
  <c r="J273" i="15" s="1"/>
  <c r="J274" i="15" s="1"/>
  <c r="J275" i="15" s="1"/>
  <c r="J276" i="15" s="1"/>
  <c r="J277" i="15" s="1"/>
  <c r="J278" i="15" s="1"/>
  <c r="J279" i="15" s="1"/>
  <c r="J280" i="15" s="1"/>
  <c r="J281" i="15" s="1"/>
  <c r="J282" i="15" s="1"/>
  <c r="J283" i="15" s="1"/>
  <c r="J284" i="15" s="1"/>
  <c r="J285" i="15" s="1"/>
  <c r="J286" i="15" s="1"/>
  <c r="J287" i="15" s="1"/>
  <c r="J288" i="15" s="1"/>
  <c r="J289" i="15" s="1"/>
  <c r="J290" i="15" s="1"/>
  <c r="J291" i="15" s="1"/>
  <c r="J292" i="15" s="1"/>
  <c r="J293" i="15" s="1"/>
  <c r="J294" i="15" s="1"/>
  <c r="J295" i="15" s="1"/>
  <c r="J296" i="15" s="1"/>
  <c r="J297" i="15" s="1"/>
  <c r="J298" i="15" s="1"/>
  <c r="J299" i="15" s="1"/>
  <c r="J300" i="15" s="1"/>
  <c r="J301" i="15" s="1"/>
  <c r="J302" i="15" s="1"/>
  <c r="J303" i="15" s="1"/>
  <c r="J304" i="15" s="1"/>
  <c r="J305" i="15" s="1"/>
  <c r="J306" i="15" s="1"/>
  <c r="J307" i="15" s="1"/>
  <c r="J308" i="15" s="1"/>
  <c r="J309" i="15" s="1"/>
  <c r="J310" i="15" s="1"/>
  <c r="J311" i="15" s="1"/>
  <c r="J312" i="15" s="1"/>
  <c r="J313" i="15" s="1"/>
  <c r="J314" i="15" s="1"/>
  <c r="J315" i="15" s="1"/>
  <c r="J316" i="15" s="1"/>
  <c r="J317" i="15" s="1"/>
  <c r="J318" i="15" s="1"/>
  <c r="J319" i="15" s="1"/>
  <c r="J320" i="15" s="1"/>
  <c r="J321" i="15" s="1"/>
  <c r="J322" i="15" s="1"/>
  <c r="J323" i="15" s="1"/>
  <c r="J324" i="15" s="1"/>
  <c r="J325" i="15" s="1"/>
  <c r="J326" i="15" s="1"/>
  <c r="J327" i="15" s="1"/>
  <c r="J328" i="15" s="1"/>
  <c r="J329" i="15" s="1"/>
  <c r="J330" i="15" s="1"/>
  <c r="J331" i="15" s="1"/>
  <c r="J332" i="15" s="1"/>
  <c r="J333" i="15" s="1"/>
  <c r="J334" i="15" s="1"/>
  <c r="J335" i="15" s="1"/>
  <c r="J336" i="15" s="1"/>
  <c r="J337" i="15" s="1"/>
  <c r="J338" i="15" s="1"/>
  <c r="J339" i="15" s="1"/>
  <c r="J340" i="15" s="1"/>
  <c r="J341" i="15" s="1"/>
  <c r="J342" i="15" s="1"/>
  <c r="J343" i="15" s="1"/>
  <c r="J344" i="15" s="1"/>
  <c r="J345" i="15" s="1"/>
  <c r="J346" i="15" s="1"/>
  <c r="J347" i="15" s="1"/>
  <c r="J348" i="15" s="1"/>
  <c r="J349" i="15" s="1"/>
  <c r="J350" i="15" s="1"/>
  <c r="J351" i="15" s="1"/>
  <c r="J352" i="15" s="1"/>
  <c r="J353" i="15" s="1"/>
  <c r="J354" i="15" s="1"/>
  <c r="J355" i="15" s="1"/>
  <c r="J356" i="15" s="1"/>
  <c r="J357" i="15" s="1"/>
  <c r="J358" i="15" s="1"/>
  <c r="J359" i="15" s="1"/>
  <c r="J360" i="15" s="1"/>
  <c r="J361" i="15" s="1"/>
  <c r="J362" i="15" s="1"/>
  <c r="J363" i="15" s="1"/>
  <c r="J364" i="15" s="1"/>
  <c r="J365" i="15" s="1"/>
  <c r="J366" i="15" s="1"/>
  <c r="J367" i="15" s="1"/>
  <c r="J368" i="15" s="1"/>
  <c r="J369" i="15" s="1"/>
  <c r="J370" i="15" s="1"/>
  <c r="J371" i="15" s="1"/>
  <c r="J372" i="15" s="1"/>
  <c r="J373" i="15" s="1"/>
  <c r="J374" i="15" s="1"/>
  <c r="J375" i="15" s="1"/>
  <c r="J376" i="15" s="1"/>
  <c r="J377" i="15" s="1"/>
  <c r="J378" i="15" s="1"/>
  <c r="J379" i="15" s="1"/>
  <c r="J380" i="15" s="1"/>
  <c r="J381" i="15" s="1"/>
  <c r="J382" i="15" s="1"/>
  <c r="J383" i="15" s="1"/>
  <c r="J384" i="15" s="1"/>
  <c r="J385" i="15" s="1"/>
  <c r="J386" i="15" s="1"/>
  <c r="J387" i="15" s="1"/>
  <c r="J388" i="15" s="1"/>
  <c r="J389" i="15" s="1"/>
  <c r="J390" i="15" s="1"/>
  <c r="J391" i="15" s="1"/>
  <c r="J392" i="15" s="1"/>
  <c r="J393" i="15" s="1"/>
  <c r="J394" i="15" s="1"/>
  <c r="J395" i="15" s="1"/>
  <c r="J396" i="15" s="1"/>
  <c r="J397" i="15" s="1"/>
  <c r="J398" i="15" s="1"/>
  <c r="J399" i="15" s="1"/>
  <c r="J400" i="15" s="1"/>
  <c r="J401" i="15" s="1"/>
  <c r="J402" i="15" s="1"/>
  <c r="J403" i="15" s="1"/>
  <c r="H404" i="15"/>
  <c r="J404" i="15" s="1"/>
  <c r="J9" i="16" s="1"/>
  <c r="L359" i="15"/>
  <c r="L358" i="15"/>
  <c r="L357" i="15"/>
  <c r="L356" i="15"/>
  <c r="L355" i="15"/>
  <c r="L354" i="15"/>
  <c r="L353" i="15"/>
  <c r="L352" i="15"/>
  <c r="L351" i="15"/>
  <c r="L350" i="15"/>
  <c r="L349" i="15"/>
  <c r="L348" i="15"/>
  <c r="L347" i="15"/>
  <c r="L227" i="15"/>
  <c r="L226" i="15"/>
  <c r="L225" i="15"/>
  <c r="L224" i="15"/>
  <c r="L223" i="15"/>
  <c r="L222" i="15"/>
  <c r="L221" i="15"/>
  <c r="L192" i="15"/>
  <c r="L191" i="15"/>
  <c r="L190" i="15"/>
  <c r="L189" i="15"/>
  <c r="L188" i="15"/>
  <c r="L187" i="15"/>
  <c r="L186" i="15"/>
  <c r="L185" i="15"/>
  <c r="L184" i="15"/>
  <c r="L176" i="15"/>
  <c r="L175" i="15"/>
  <c r="L174" i="15"/>
  <c r="L78" i="15"/>
  <c r="L77" i="15"/>
  <c r="L76" i="15"/>
  <c r="L75" i="15"/>
  <c r="L74" i="15"/>
  <c r="L73" i="15"/>
  <c r="L69" i="15"/>
  <c r="L68" i="15"/>
  <c r="L67" i="15"/>
  <c r="A5" i="15"/>
  <c r="J10" i="16" l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3" i="16" s="1"/>
  <c r="J84" i="16" s="1"/>
  <c r="J85" i="16" s="1"/>
  <c r="J86" i="16" s="1"/>
  <c r="J87" i="16" s="1"/>
  <c r="J88" i="16" s="1"/>
  <c r="J89" i="16" s="1"/>
  <c r="J90" i="16" s="1"/>
  <c r="J91" i="16" s="1"/>
  <c r="J92" i="16" s="1"/>
  <c r="J93" i="16" s="1"/>
  <c r="J94" i="16" s="1"/>
  <c r="J95" i="16" s="1"/>
  <c r="J96" i="16" s="1"/>
  <c r="J97" i="16" s="1"/>
  <c r="J98" i="16" s="1"/>
  <c r="J99" i="16" s="1"/>
  <c r="J100" i="16" s="1"/>
  <c r="J101" i="16" s="1"/>
  <c r="J102" i="16" s="1"/>
  <c r="J103" i="16" s="1"/>
  <c r="J104" i="16" s="1"/>
  <c r="J105" i="16" s="1"/>
  <c r="J106" i="16" s="1"/>
  <c r="J107" i="16" s="1"/>
  <c r="J108" i="16" s="1"/>
  <c r="J109" i="16" s="1"/>
  <c r="J110" i="16" s="1"/>
  <c r="J111" i="16" s="1"/>
  <c r="J112" i="16" s="1"/>
  <c r="J113" i="16" s="1"/>
  <c r="J114" i="16" s="1"/>
  <c r="J115" i="16" s="1"/>
  <c r="J116" i="16" s="1"/>
  <c r="J117" i="16" s="1"/>
  <c r="J118" i="16" s="1"/>
  <c r="J119" i="16" s="1"/>
  <c r="J120" i="16" s="1"/>
  <c r="J121" i="16" s="1"/>
  <c r="J122" i="16" s="1"/>
  <c r="J123" i="16" s="1"/>
  <c r="J124" i="16" s="1"/>
  <c r="J125" i="16" s="1"/>
  <c r="J126" i="16" s="1"/>
  <c r="J127" i="16" s="1"/>
  <c r="J128" i="16" s="1"/>
  <c r="J129" i="16" s="1"/>
  <c r="J130" i="16" s="1"/>
  <c r="J131" i="16" s="1"/>
  <c r="J132" i="16" s="1"/>
  <c r="J133" i="16" s="1"/>
  <c r="J134" i="16" s="1"/>
  <c r="J135" i="16" s="1"/>
  <c r="J136" i="16" s="1"/>
  <c r="J137" i="16" s="1"/>
  <c r="J138" i="16" s="1"/>
  <c r="J139" i="16" s="1"/>
  <c r="J140" i="16" s="1"/>
  <c r="J404" i="16"/>
  <c r="J10" i="14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J92" i="14" s="1"/>
  <c r="J93" i="14" s="1"/>
  <c r="J94" i="14" s="1"/>
  <c r="J95" i="14" s="1"/>
  <c r="J96" i="14" s="1"/>
  <c r="J97" i="14" s="1"/>
  <c r="J98" i="14" s="1"/>
  <c r="J99" i="14" s="1"/>
  <c r="J100" i="14" s="1"/>
  <c r="J101" i="14" s="1"/>
  <c r="J102" i="14" s="1"/>
  <c r="J103" i="14" s="1"/>
  <c r="J104" i="14" s="1"/>
  <c r="J105" i="14" s="1"/>
  <c r="J106" i="14" s="1"/>
  <c r="J107" i="14" s="1"/>
  <c r="J108" i="14" s="1"/>
  <c r="J109" i="14" s="1"/>
  <c r="J110" i="14" s="1"/>
  <c r="J111" i="14" s="1"/>
  <c r="J112" i="14" s="1"/>
  <c r="J113" i="14" s="1"/>
  <c r="J114" i="14" s="1"/>
  <c r="J115" i="14" s="1"/>
  <c r="J116" i="14" s="1"/>
  <c r="J117" i="14" s="1"/>
  <c r="J118" i="14" s="1"/>
  <c r="J119" i="14" s="1"/>
  <c r="J120" i="14" s="1"/>
  <c r="J121" i="14" s="1"/>
  <c r="J122" i="14" s="1"/>
  <c r="J123" i="14" s="1"/>
  <c r="J124" i="14" s="1"/>
  <c r="J125" i="14" s="1"/>
  <c r="J126" i="14" s="1"/>
  <c r="J127" i="14" s="1"/>
  <c r="J128" i="14" s="1"/>
  <c r="J129" i="14" s="1"/>
  <c r="J130" i="14" s="1"/>
  <c r="J131" i="14" s="1"/>
  <c r="J132" i="14" s="1"/>
  <c r="J133" i="14" s="1"/>
  <c r="J134" i="14" s="1"/>
  <c r="J135" i="14" s="1"/>
  <c r="J136" i="14" s="1"/>
  <c r="J137" i="14" s="1"/>
  <c r="J138" i="14" s="1"/>
  <c r="J139" i="14" s="1"/>
  <c r="J140" i="14" s="1"/>
  <c r="J141" i="14" s="1"/>
  <c r="J142" i="14" s="1"/>
  <c r="J143" i="14" s="1"/>
  <c r="J144" i="14" s="1"/>
  <c r="J145" i="14" s="1"/>
  <c r="J146" i="14" s="1"/>
  <c r="J147" i="14" s="1"/>
  <c r="J148" i="14" s="1"/>
  <c r="J149" i="14" s="1"/>
  <c r="J150" i="14" s="1"/>
  <c r="J151" i="14" s="1"/>
  <c r="J152" i="14" s="1"/>
  <c r="J153" i="14" s="1"/>
  <c r="J154" i="14" s="1"/>
  <c r="J155" i="14" s="1"/>
  <c r="J156" i="14" s="1"/>
  <c r="J157" i="14" s="1"/>
  <c r="J158" i="14" s="1"/>
  <c r="J159" i="14" s="1"/>
  <c r="J160" i="14" s="1"/>
  <c r="J161" i="14" s="1"/>
  <c r="J162" i="14" s="1"/>
  <c r="J163" i="14" s="1"/>
  <c r="J164" i="14" s="1"/>
  <c r="J165" i="14" s="1"/>
  <c r="J166" i="14" s="1"/>
  <c r="J167" i="14" s="1"/>
  <c r="J168" i="14" s="1"/>
  <c r="J169" i="14" s="1"/>
  <c r="J170" i="14" s="1"/>
  <c r="J171" i="14" s="1"/>
  <c r="J172" i="14" s="1"/>
  <c r="J173" i="14" s="1"/>
  <c r="J174" i="14" s="1"/>
  <c r="J175" i="14" s="1"/>
  <c r="J176" i="14" s="1"/>
  <c r="J177" i="14" s="1"/>
  <c r="J178" i="14" s="1"/>
  <c r="J179" i="14" s="1"/>
  <c r="J180" i="14" s="1"/>
  <c r="J181" i="14" s="1"/>
  <c r="J182" i="14" s="1"/>
  <c r="J183" i="14" s="1"/>
  <c r="J184" i="14" s="1"/>
  <c r="J185" i="14" s="1"/>
  <c r="J186" i="14" s="1"/>
  <c r="J187" i="14" s="1"/>
  <c r="J188" i="14" s="1"/>
  <c r="J189" i="14" s="1"/>
  <c r="J190" i="14" s="1"/>
  <c r="J191" i="14" s="1"/>
  <c r="J192" i="14" s="1"/>
  <c r="J193" i="14" s="1"/>
  <c r="J194" i="14" s="1"/>
  <c r="J195" i="14" s="1"/>
  <c r="J196" i="14" s="1"/>
  <c r="J197" i="14" s="1"/>
  <c r="J198" i="14" s="1"/>
  <c r="J199" i="14" s="1"/>
  <c r="J200" i="14" s="1"/>
  <c r="J201" i="14" s="1"/>
  <c r="J202" i="14" s="1"/>
  <c r="J203" i="14" s="1"/>
  <c r="J204" i="14" s="1"/>
  <c r="J205" i="14" s="1"/>
  <c r="J206" i="14" s="1"/>
  <c r="J207" i="14" s="1"/>
  <c r="J208" i="14" s="1"/>
  <c r="J209" i="14" s="1"/>
  <c r="J210" i="14" s="1"/>
  <c r="J211" i="14" s="1"/>
  <c r="J212" i="14" s="1"/>
  <c r="J213" i="14" s="1"/>
  <c r="J214" i="14" s="1"/>
  <c r="J215" i="14" s="1"/>
  <c r="J216" i="14" s="1"/>
  <c r="J217" i="14" s="1"/>
  <c r="J218" i="14" s="1"/>
  <c r="J219" i="14" s="1"/>
  <c r="J220" i="14" s="1"/>
  <c r="J221" i="14" s="1"/>
  <c r="J222" i="14" s="1"/>
  <c r="J223" i="14" s="1"/>
  <c r="J224" i="14" s="1"/>
  <c r="J225" i="14" s="1"/>
  <c r="J226" i="14" s="1"/>
  <c r="J227" i="14" s="1"/>
  <c r="J228" i="14" s="1"/>
  <c r="J229" i="14" s="1"/>
  <c r="J230" i="14" s="1"/>
  <c r="J231" i="14" s="1"/>
  <c r="J232" i="14" s="1"/>
  <c r="J233" i="14" s="1"/>
  <c r="J234" i="14" s="1"/>
  <c r="J235" i="14" s="1"/>
  <c r="J236" i="14" s="1"/>
  <c r="J237" i="14" s="1"/>
  <c r="J238" i="14" s="1"/>
  <c r="J239" i="14" s="1"/>
  <c r="J240" i="14" s="1"/>
  <c r="J241" i="14" s="1"/>
  <c r="J242" i="14" s="1"/>
  <c r="J243" i="14" s="1"/>
  <c r="J244" i="14" s="1"/>
  <c r="J245" i="14" s="1"/>
  <c r="J246" i="14" s="1"/>
  <c r="J247" i="14" s="1"/>
  <c r="J248" i="14" s="1"/>
  <c r="J249" i="14" s="1"/>
  <c r="J250" i="14" s="1"/>
  <c r="J251" i="14" s="1"/>
  <c r="J252" i="14" s="1"/>
  <c r="J253" i="14" s="1"/>
  <c r="J254" i="14" s="1"/>
  <c r="J255" i="14" s="1"/>
  <c r="J256" i="14" s="1"/>
  <c r="J257" i="14" s="1"/>
  <c r="J258" i="14" s="1"/>
  <c r="J259" i="14" s="1"/>
  <c r="J260" i="14" s="1"/>
  <c r="J261" i="14" s="1"/>
  <c r="J262" i="14" s="1"/>
  <c r="J263" i="14" s="1"/>
  <c r="J264" i="14" s="1"/>
  <c r="J265" i="14" s="1"/>
  <c r="J266" i="14" s="1"/>
  <c r="J267" i="14" s="1"/>
  <c r="J268" i="14" s="1"/>
  <c r="J269" i="14" s="1"/>
  <c r="J270" i="14" s="1"/>
  <c r="J271" i="14" s="1"/>
  <c r="J272" i="14" s="1"/>
  <c r="J273" i="14" s="1"/>
  <c r="J274" i="14" s="1"/>
  <c r="J275" i="14" s="1"/>
  <c r="J276" i="14" s="1"/>
  <c r="J277" i="14" s="1"/>
  <c r="J278" i="14" s="1"/>
  <c r="J279" i="14" s="1"/>
  <c r="J280" i="14" s="1"/>
  <c r="J281" i="14" s="1"/>
  <c r="J282" i="14" s="1"/>
  <c r="J283" i="14" s="1"/>
  <c r="J284" i="14" s="1"/>
  <c r="J285" i="14" s="1"/>
  <c r="J286" i="14" s="1"/>
  <c r="J287" i="14" s="1"/>
  <c r="J288" i="14" s="1"/>
  <c r="J289" i="14" s="1"/>
  <c r="J290" i="14" s="1"/>
  <c r="J291" i="14" s="1"/>
  <c r="J292" i="14" s="1"/>
  <c r="J293" i="14" s="1"/>
  <c r="J294" i="14" s="1"/>
  <c r="J295" i="14" s="1"/>
  <c r="J296" i="14" s="1"/>
  <c r="J297" i="14" s="1"/>
  <c r="J298" i="14" s="1"/>
  <c r="J299" i="14" s="1"/>
  <c r="J300" i="14" s="1"/>
  <c r="J301" i="14" s="1"/>
  <c r="J302" i="14" s="1"/>
  <c r="J303" i="14" s="1"/>
  <c r="J304" i="14" s="1"/>
  <c r="J305" i="14" s="1"/>
  <c r="J306" i="14" s="1"/>
  <c r="J307" i="14" s="1"/>
  <c r="J308" i="14" s="1"/>
  <c r="J309" i="14" s="1"/>
  <c r="J310" i="14" s="1"/>
  <c r="J311" i="14" s="1"/>
  <c r="J312" i="14" s="1"/>
  <c r="J313" i="14" s="1"/>
  <c r="J314" i="14" s="1"/>
  <c r="J315" i="14" s="1"/>
  <c r="J316" i="14" s="1"/>
  <c r="J317" i="14" s="1"/>
  <c r="J318" i="14" s="1"/>
  <c r="J319" i="14" s="1"/>
  <c r="J320" i="14" s="1"/>
  <c r="J321" i="14" s="1"/>
  <c r="J322" i="14" s="1"/>
  <c r="J323" i="14" s="1"/>
  <c r="J324" i="14" s="1"/>
  <c r="J325" i="14" s="1"/>
  <c r="J326" i="14" s="1"/>
  <c r="J327" i="14" s="1"/>
  <c r="J328" i="14" s="1"/>
  <c r="J329" i="14" s="1"/>
  <c r="J330" i="14" s="1"/>
  <c r="J331" i="14" s="1"/>
  <c r="J332" i="14" s="1"/>
  <c r="J333" i="14" s="1"/>
  <c r="J334" i="14" s="1"/>
  <c r="J335" i="14" s="1"/>
  <c r="J336" i="14" s="1"/>
  <c r="J337" i="14" s="1"/>
  <c r="J338" i="14" s="1"/>
  <c r="J339" i="14" s="1"/>
  <c r="J340" i="14" s="1"/>
  <c r="J341" i="14" s="1"/>
  <c r="J342" i="14" s="1"/>
  <c r="J343" i="14" s="1"/>
  <c r="J344" i="14" s="1"/>
  <c r="J345" i="14" s="1"/>
  <c r="J346" i="14" s="1"/>
  <c r="J347" i="14" s="1"/>
  <c r="J348" i="14" s="1"/>
  <c r="J349" i="14" s="1"/>
  <c r="J350" i="14" s="1"/>
  <c r="J351" i="14" s="1"/>
  <c r="J352" i="14" s="1"/>
  <c r="J353" i="14" s="1"/>
  <c r="J354" i="14" s="1"/>
  <c r="J355" i="14" s="1"/>
  <c r="J356" i="14" s="1"/>
  <c r="J357" i="14" s="1"/>
  <c r="J358" i="14" s="1"/>
  <c r="J359" i="14" s="1"/>
  <c r="J360" i="14" s="1"/>
  <c r="J361" i="14" s="1"/>
  <c r="J362" i="14" s="1"/>
  <c r="J363" i="14" s="1"/>
  <c r="J364" i="14" s="1"/>
  <c r="J365" i="14" s="1"/>
  <c r="J366" i="14" s="1"/>
  <c r="J367" i="14" s="1"/>
  <c r="J368" i="14" s="1"/>
  <c r="J369" i="14" s="1"/>
  <c r="J370" i="14" s="1"/>
  <c r="J371" i="14" s="1"/>
  <c r="J372" i="14" s="1"/>
  <c r="J373" i="14" s="1"/>
  <c r="J374" i="14" s="1"/>
  <c r="J375" i="14" s="1"/>
  <c r="J376" i="14" s="1"/>
  <c r="J377" i="14" s="1"/>
  <c r="J378" i="14" s="1"/>
  <c r="J379" i="14" s="1"/>
  <c r="J380" i="14" s="1"/>
  <c r="J381" i="14" s="1"/>
  <c r="J382" i="14" s="1"/>
  <c r="J383" i="14" s="1"/>
  <c r="J384" i="14" s="1"/>
  <c r="J385" i="14" s="1"/>
  <c r="J386" i="14" s="1"/>
  <c r="J387" i="14" s="1"/>
  <c r="J388" i="14" s="1"/>
  <c r="J389" i="14" s="1"/>
  <c r="J390" i="14" s="1"/>
  <c r="J391" i="14" s="1"/>
  <c r="J392" i="14" s="1"/>
  <c r="J393" i="14" s="1"/>
  <c r="J394" i="14" s="1"/>
  <c r="J395" i="14" s="1"/>
  <c r="J396" i="14" s="1"/>
  <c r="J397" i="14" s="1"/>
  <c r="J398" i="14" s="1"/>
  <c r="J399" i="14" s="1"/>
  <c r="J400" i="14" s="1"/>
  <c r="J401" i="14" s="1"/>
  <c r="J402" i="14" s="1"/>
  <c r="J403" i="14" s="1"/>
  <c r="J404" i="14" s="1"/>
  <c r="J405" i="14" s="1"/>
  <c r="J406" i="14" s="1"/>
  <c r="J407" i="14" s="1"/>
  <c r="J408" i="14" s="1"/>
  <c r="J409" i="14" s="1"/>
  <c r="J410" i="14" s="1"/>
  <c r="J411" i="14" s="1"/>
  <c r="J412" i="14" s="1"/>
  <c r="J413" i="14" s="1"/>
  <c r="J414" i="14" s="1"/>
  <c r="J415" i="14" s="1"/>
  <c r="J416" i="14" s="1"/>
  <c r="J417" i="14" s="1"/>
  <c r="J418" i="14" s="1"/>
  <c r="J419" i="14" s="1"/>
  <c r="J420" i="14" s="1"/>
  <c r="J421" i="14" s="1"/>
  <c r="J422" i="14" s="1"/>
  <c r="J423" i="14" s="1"/>
  <c r="J424" i="14" s="1"/>
  <c r="J425" i="14" s="1"/>
  <c r="J426" i="14" s="1"/>
  <c r="J427" i="14" s="1"/>
  <c r="J428" i="14" s="1"/>
  <c r="J429" i="14" s="1"/>
  <c r="J430" i="14" s="1"/>
  <c r="J431" i="14" s="1"/>
  <c r="J432" i="14" s="1"/>
  <c r="J433" i="14" s="1"/>
  <c r="J434" i="14" s="1"/>
  <c r="J435" i="14" s="1"/>
  <c r="J436" i="14" s="1"/>
  <c r="J437" i="14" s="1"/>
  <c r="J438" i="14" s="1"/>
  <c r="J439" i="14" s="1"/>
  <c r="J440" i="14" s="1"/>
  <c r="J441" i="14" s="1"/>
  <c r="J442" i="14" s="1"/>
  <c r="J443" i="14" s="1"/>
  <c r="J444" i="14" s="1"/>
  <c r="J445" i="14" s="1"/>
  <c r="J446" i="14" s="1"/>
  <c r="J447" i="14" s="1"/>
  <c r="J448" i="14" s="1"/>
  <c r="J449" i="14" s="1"/>
  <c r="J450" i="14" s="1"/>
  <c r="J451" i="14" s="1"/>
  <c r="J452" i="14" s="1"/>
  <c r="J453" i="14" s="1"/>
  <c r="J454" i="14" s="1"/>
  <c r="J455" i="14" s="1"/>
  <c r="J456" i="14" s="1"/>
  <c r="J457" i="14" s="1"/>
  <c r="J458" i="14" s="1"/>
  <c r="J459" i="14" s="1"/>
  <c r="J460" i="14" s="1"/>
  <c r="J461" i="14" s="1"/>
  <c r="J462" i="14" s="1"/>
  <c r="J463" i="14" s="1"/>
  <c r="J464" i="14" s="1"/>
  <c r="J465" i="14" s="1"/>
  <c r="J466" i="14" s="1"/>
  <c r="J467" i="14" s="1"/>
  <c r="J468" i="14" s="1"/>
  <c r="J469" i="14" s="1"/>
  <c r="J470" i="14" s="1"/>
  <c r="J471" i="14" s="1"/>
  <c r="J472" i="14" s="1"/>
  <c r="J473" i="14" s="1"/>
  <c r="J474" i="14" s="1"/>
  <c r="J475" i="14" s="1"/>
  <c r="J476" i="14" s="1"/>
  <c r="J477" i="14" s="1"/>
  <c r="J478" i="14" s="1"/>
  <c r="J479" i="14" s="1"/>
  <c r="J480" i="14" s="1"/>
  <c r="J481" i="14" s="1"/>
  <c r="J482" i="14" s="1"/>
  <c r="J483" i="14" s="1"/>
  <c r="J484" i="14" s="1"/>
  <c r="J485" i="14" s="1"/>
  <c r="J486" i="14" s="1"/>
  <c r="J487" i="14" s="1"/>
  <c r="J488" i="14" s="1"/>
  <c r="J489" i="14" s="1"/>
  <c r="J490" i="14" s="1"/>
  <c r="J491" i="14" s="1"/>
  <c r="J492" i="14" s="1"/>
  <c r="J493" i="14" s="1"/>
  <c r="J494" i="14" s="1"/>
  <c r="J495" i="14" s="1"/>
  <c r="J496" i="14" s="1"/>
  <c r="J497" i="14" s="1"/>
  <c r="J498" i="14" s="1"/>
  <c r="J499" i="14" s="1"/>
  <c r="J500" i="14" s="1"/>
  <c r="J501" i="14" s="1"/>
  <c r="J502" i="14" s="1"/>
  <c r="J503" i="14" s="1"/>
  <c r="J504" i="14" s="1"/>
  <c r="J505" i="14" s="1"/>
  <c r="J506" i="14" s="1"/>
  <c r="J507" i="14" s="1"/>
  <c r="J508" i="14" s="1"/>
  <c r="J509" i="14" s="1"/>
  <c r="J510" i="14" s="1"/>
  <c r="J511" i="14" s="1"/>
  <c r="J512" i="14" s="1"/>
  <c r="J513" i="14" s="1"/>
  <c r="J514" i="14" s="1"/>
  <c r="J515" i="14" s="1"/>
  <c r="J516" i="14" s="1"/>
  <c r="J517" i="14" s="1"/>
  <c r="J518" i="14" s="1"/>
  <c r="J519" i="14" s="1"/>
  <c r="J520" i="14" s="1"/>
  <c r="J521" i="14" s="1"/>
  <c r="J522" i="14" s="1"/>
  <c r="J523" i="14" s="1"/>
  <c r="J524" i="14" s="1"/>
  <c r="J525" i="14" s="1"/>
  <c r="J526" i="14" s="1"/>
  <c r="J527" i="14" s="1"/>
  <c r="J528" i="14" s="1"/>
  <c r="J529" i="14" s="1"/>
  <c r="J530" i="14" s="1"/>
  <c r="J531" i="14" s="1"/>
  <c r="J532" i="14" s="1"/>
  <c r="J533" i="14" s="1"/>
  <c r="J534" i="14" s="1"/>
  <c r="J535" i="14" s="1"/>
  <c r="J536" i="14" s="1"/>
  <c r="J537" i="14" s="1"/>
  <c r="J538" i="14" s="1"/>
  <c r="J539" i="14" s="1"/>
  <c r="J540" i="14" s="1"/>
  <c r="J541" i="14" s="1"/>
  <c r="J542" i="14" s="1"/>
  <c r="J543" i="14" s="1"/>
  <c r="J544" i="14" s="1"/>
  <c r="J545" i="14" s="1"/>
  <c r="J546" i="14" s="1"/>
  <c r="J547" i="14" s="1"/>
  <c r="J548" i="14" s="1"/>
  <c r="J549" i="14" s="1"/>
  <c r="J550" i="14" s="1"/>
  <c r="J551" i="14" s="1"/>
  <c r="J552" i="14" s="1"/>
  <c r="J553" i="14" s="1"/>
  <c r="J554" i="14" s="1"/>
  <c r="J555" i="14" s="1"/>
  <c r="J556" i="14" s="1"/>
  <c r="J557" i="14" s="1"/>
  <c r="J558" i="14" s="1"/>
  <c r="J559" i="14" s="1"/>
  <c r="J560" i="14" s="1"/>
  <c r="J561" i="14" s="1"/>
  <c r="J562" i="14" s="1"/>
  <c r="J563" i="14" s="1"/>
  <c r="J564" i="14" s="1"/>
  <c r="J565" i="14" s="1"/>
  <c r="J566" i="14" s="1"/>
  <c r="J567" i="14" s="1"/>
  <c r="J568" i="14" s="1"/>
  <c r="J569" i="14" s="1"/>
  <c r="J570" i="14" s="1"/>
  <c r="J571" i="14" s="1"/>
  <c r="J572" i="14" s="1"/>
  <c r="J573" i="14" s="1"/>
  <c r="J574" i="14" s="1"/>
  <c r="J575" i="14" s="1"/>
  <c r="J576" i="14" s="1"/>
  <c r="I577" i="14" l="1"/>
  <c r="H577" i="14"/>
  <c r="L549" i="14"/>
  <c r="L548" i="14"/>
  <c r="L547" i="14"/>
  <c r="L546" i="14"/>
  <c r="L545" i="14"/>
  <c r="L544" i="14"/>
  <c r="L543" i="14"/>
  <c r="L455" i="14"/>
  <c r="L454" i="14"/>
  <c r="L416" i="14"/>
  <c r="L415" i="14"/>
  <c r="L414" i="14"/>
  <c r="L413" i="14"/>
  <c r="L412" i="14"/>
  <c r="L359" i="14"/>
  <c r="L358" i="14"/>
  <c r="L357" i="14"/>
  <c r="L356" i="14"/>
  <c r="L355" i="14"/>
  <c r="L354" i="14"/>
  <c r="L353" i="14"/>
  <c r="L352" i="14"/>
  <c r="L351" i="14"/>
  <c r="L350" i="14"/>
  <c r="L349" i="14"/>
  <c r="L348" i="14"/>
  <c r="L347" i="14"/>
  <c r="L227" i="14"/>
  <c r="L226" i="14"/>
  <c r="L225" i="14"/>
  <c r="L224" i="14"/>
  <c r="L223" i="14"/>
  <c r="L222" i="14"/>
  <c r="L221" i="14"/>
  <c r="L192" i="14"/>
  <c r="L191" i="14"/>
  <c r="L190" i="14"/>
  <c r="L189" i="14"/>
  <c r="L188" i="14"/>
  <c r="L187" i="14"/>
  <c r="L186" i="14"/>
  <c r="L185" i="14"/>
  <c r="L184" i="14"/>
  <c r="L176" i="14"/>
  <c r="L175" i="14"/>
  <c r="L174" i="14"/>
  <c r="L78" i="14"/>
  <c r="L77" i="14"/>
  <c r="L76" i="14"/>
  <c r="L75" i="14"/>
  <c r="L74" i="14"/>
  <c r="L73" i="14"/>
  <c r="L69" i="14"/>
  <c r="L68" i="14"/>
  <c r="L67" i="14"/>
  <c r="A5" i="14"/>
  <c r="I658" i="13"/>
  <c r="H658" i="13"/>
  <c r="J577" i="14" l="1"/>
  <c r="L226" i="13" l="1"/>
  <c r="L225" i="13" l="1"/>
  <c r="L224" i="13"/>
  <c r="L223" i="13"/>
  <c r="L222" i="13"/>
  <c r="L221" i="13"/>
  <c r="L220" i="13"/>
  <c r="L191" i="13" l="1"/>
  <c r="L190" i="13"/>
  <c r="L189" i="13"/>
  <c r="L188" i="13"/>
  <c r="L187" i="13"/>
  <c r="L186" i="13"/>
  <c r="L185" i="13"/>
  <c r="L184" i="13"/>
  <c r="L183" i="13"/>
  <c r="L69" i="13" l="1"/>
  <c r="L68" i="13"/>
  <c r="L67" i="13"/>
  <c r="L546" i="13" l="1"/>
  <c r="L545" i="13"/>
  <c r="L544" i="13"/>
  <c r="L543" i="13"/>
  <c r="L542" i="13"/>
  <c r="L541" i="13"/>
  <c r="L540" i="13"/>
  <c r="L455" i="13"/>
  <c r="L454" i="13"/>
  <c r="L416" i="13"/>
  <c r="L415" i="13"/>
  <c r="L414" i="13"/>
  <c r="L413" i="13"/>
  <c r="L412" i="13"/>
  <c r="L359" i="13"/>
  <c r="L358" i="13"/>
  <c r="L357" i="13"/>
  <c r="L356" i="13"/>
  <c r="L355" i="13"/>
  <c r="L354" i="13"/>
  <c r="L353" i="13"/>
  <c r="L352" i="13"/>
  <c r="L351" i="13"/>
  <c r="L350" i="13"/>
  <c r="L349" i="13"/>
  <c r="L348" i="13"/>
  <c r="L347" i="13"/>
  <c r="L175" i="13"/>
  <c r="L174" i="13"/>
  <c r="L173" i="13"/>
  <c r="L78" i="13"/>
  <c r="L77" i="13"/>
  <c r="L76" i="13"/>
  <c r="L75" i="13"/>
  <c r="L74" i="13"/>
  <c r="L73" i="13"/>
  <c r="A5" i="13"/>
  <c r="H547" i="12"/>
  <c r="L546" i="12" l="1"/>
  <c r="L545" i="12"/>
  <c r="L544" i="12"/>
  <c r="L543" i="12"/>
  <c r="L542" i="12"/>
  <c r="L541" i="12"/>
  <c r="L540" i="12"/>
  <c r="L455" i="12" l="1"/>
  <c r="L454" i="12"/>
  <c r="I547" i="12" l="1"/>
  <c r="J547" i="12" l="1"/>
  <c r="J9" i="13" s="1"/>
  <c r="L416" i="12"/>
  <c r="J658" i="13" l="1"/>
  <c r="J10" i="13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J84" i="13" s="1"/>
  <c r="J85" i="13" s="1"/>
  <c r="J86" i="13" s="1"/>
  <c r="J87" i="13" s="1"/>
  <c r="J88" i="13" s="1"/>
  <c r="J89" i="13" s="1"/>
  <c r="J90" i="13" s="1"/>
  <c r="J91" i="13" s="1"/>
  <c r="J92" i="13" s="1"/>
  <c r="J93" i="13" s="1"/>
  <c r="J94" i="13" s="1"/>
  <c r="J95" i="13" s="1"/>
  <c r="J96" i="13" s="1"/>
  <c r="J97" i="13" s="1"/>
  <c r="J98" i="13" s="1"/>
  <c r="J99" i="13" s="1"/>
  <c r="J100" i="13" s="1"/>
  <c r="J101" i="13" s="1"/>
  <c r="J102" i="13" s="1"/>
  <c r="J103" i="13" s="1"/>
  <c r="J104" i="13" s="1"/>
  <c r="J105" i="13" s="1"/>
  <c r="J106" i="13" s="1"/>
  <c r="J107" i="13" s="1"/>
  <c r="J108" i="13" s="1"/>
  <c r="J109" i="13" s="1"/>
  <c r="J110" i="13" s="1"/>
  <c r="J111" i="13" s="1"/>
  <c r="J112" i="13" s="1"/>
  <c r="J113" i="13" s="1"/>
  <c r="J114" i="13" s="1"/>
  <c r="J115" i="13" s="1"/>
  <c r="J116" i="13" s="1"/>
  <c r="J117" i="13" s="1"/>
  <c r="J118" i="13" s="1"/>
  <c r="J119" i="13" s="1"/>
  <c r="J120" i="13" s="1"/>
  <c r="L415" i="12"/>
  <c r="L414" i="12"/>
  <c r="L413" i="12"/>
  <c r="L412" i="12"/>
  <c r="J121" i="13" l="1"/>
  <c r="J122" i="13" s="1"/>
  <c r="J123" i="13" s="1"/>
  <c r="J124" i="13" s="1"/>
  <c r="J125" i="13" s="1"/>
  <c r="J126" i="13" s="1"/>
  <c r="J127" i="13" s="1"/>
  <c r="J128" i="13" s="1"/>
  <c r="J129" i="13" s="1"/>
  <c r="J130" i="13" s="1"/>
  <c r="J131" i="13" s="1"/>
  <c r="J132" i="13" s="1"/>
  <c r="J133" i="13" s="1"/>
  <c r="J134" i="13" s="1"/>
  <c r="J135" i="13" s="1"/>
  <c r="J136" i="13" s="1"/>
  <c r="J137" i="13" s="1"/>
  <c r="J138" i="13" s="1"/>
  <c r="J139" i="13" s="1"/>
  <c r="J140" i="13" s="1"/>
  <c r="J141" i="13" s="1"/>
  <c r="J142" i="13" s="1"/>
  <c r="J143" i="13" s="1"/>
  <c r="J144" i="13" s="1"/>
  <c r="J145" i="13" s="1"/>
  <c r="J146" i="13" s="1"/>
  <c r="J147" i="13" s="1"/>
  <c r="J148" i="13" s="1"/>
  <c r="J149" i="13" s="1"/>
  <c r="J150" i="13" s="1"/>
  <c r="J151" i="13" s="1"/>
  <c r="J152" i="13" s="1"/>
  <c r="J153" i="13" s="1"/>
  <c r="J154" i="13" s="1"/>
  <c r="J155" i="13" s="1"/>
  <c r="J156" i="13" s="1"/>
  <c r="J157" i="13" s="1"/>
  <c r="J158" i="13" s="1"/>
  <c r="J159" i="13" s="1"/>
  <c r="J160" i="13" s="1"/>
  <c r="J161" i="13" s="1"/>
  <c r="J162" i="13" s="1"/>
  <c r="J163" i="13" s="1"/>
  <c r="J164" i="13" s="1"/>
  <c r="J165" i="13" s="1"/>
  <c r="J166" i="13" s="1"/>
  <c r="J167" i="13" s="1"/>
  <c r="J168" i="13" s="1"/>
  <c r="J169" i="13" s="1"/>
  <c r="J170" i="13" s="1"/>
  <c r="J171" i="13" s="1"/>
  <c r="J172" i="13" s="1"/>
  <c r="J173" i="13" s="1"/>
  <c r="J174" i="13" s="1"/>
  <c r="J175" i="13" s="1"/>
  <c r="J176" i="13" s="1"/>
  <c r="J177" i="13" s="1"/>
  <c r="J178" i="13" s="1"/>
  <c r="J179" i="13" s="1"/>
  <c r="J180" i="13" s="1"/>
  <c r="J181" i="13" s="1"/>
  <c r="J182" i="13" s="1"/>
  <c r="J183" i="13" s="1"/>
  <c r="J184" i="13" s="1"/>
  <c r="J185" i="13" s="1"/>
  <c r="J186" i="13" s="1"/>
  <c r="J187" i="13" s="1"/>
  <c r="J188" i="13" s="1"/>
  <c r="J189" i="13" s="1"/>
  <c r="J190" i="13" s="1"/>
  <c r="J191" i="13" s="1"/>
  <c r="J192" i="13" s="1"/>
  <c r="J193" i="13" s="1"/>
  <c r="J194" i="13" s="1"/>
  <c r="J195" i="13" s="1"/>
  <c r="J196" i="13" s="1"/>
  <c r="J197" i="13" s="1"/>
  <c r="J198" i="13" s="1"/>
  <c r="J199" i="13" s="1"/>
  <c r="J200" i="13" s="1"/>
  <c r="J201" i="13" s="1"/>
  <c r="J202" i="13" s="1"/>
  <c r="J203" i="13" s="1"/>
  <c r="J204" i="13" s="1"/>
  <c r="J205" i="13" s="1"/>
  <c r="J206" i="13" s="1"/>
  <c r="J207" i="13" s="1"/>
  <c r="J208" i="13" s="1"/>
  <c r="J209" i="13" s="1"/>
  <c r="J210" i="13" s="1"/>
  <c r="J211" i="13" s="1"/>
  <c r="J212" i="13" s="1"/>
  <c r="J213" i="13" s="1"/>
  <c r="J214" i="13" s="1"/>
  <c r="J215" i="13" s="1"/>
  <c r="J216" i="13" s="1"/>
  <c r="J217" i="13" s="1"/>
  <c r="J218" i="13" s="1"/>
  <c r="J219" i="13" s="1"/>
  <c r="J220" i="13" s="1"/>
  <c r="J221" i="13" s="1"/>
  <c r="J222" i="13" s="1"/>
  <c r="J223" i="13" s="1"/>
  <c r="J224" i="13" s="1"/>
  <c r="J225" i="13" s="1"/>
  <c r="J226" i="13" s="1"/>
  <c r="J227" i="13" s="1"/>
  <c r="J228" i="13" s="1"/>
  <c r="J229" i="13" s="1"/>
  <c r="J230" i="13" s="1"/>
  <c r="J231" i="13" s="1"/>
  <c r="J232" i="13" s="1"/>
  <c r="J233" i="13" s="1"/>
  <c r="J234" i="13" s="1"/>
  <c r="J235" i="13" s="1"/>
  <c r="J236" i="13" s="1"/>
  <c r="J237" i="13" s="1"/>
  <c r="J238" i="13" s="1"/>
  <c r="J239" i="13" s="1"/>
  <c r="J240" i="13" s="1"/>
  <c r="J241" i="13" s="1"/>
  <c r="J242" i="13" s="1"/>
  <c r="J243" i="13" s="1"/>
  <c r="J244" i="13" s="1"/>
  <c r="J245" i="13" s="1"/>
  <c r="J246" i="13" s="1"/>
  <c r="J247" i="13" s="1"/>
  <c r="J248" i="13" s="1"/>
  <c r="J249" i="13" s="1"/>
  <c r="J250" i="13" s="1"/>
  <c r="J251" i="13" s="1"/>
  <c r="J252" i="13" s="1"/>
  <c r="J253" i="13" s="1"/>
  <c r="J254" i="13" s="1"/>
  <c r="J255" i="13" s="1"/>
  <c r="J256" i="13" s="1"/>
  <c r="J257" i="13" s="1"/>
  <c r="J258" i="13" s="1"/>
  <c r="J259" i="13" s="1"/>
  <c r="J260" i="13" s="1"/>
  <c r="J261" i="13" s="1"/>
  <c r="J262" i="13" s="1"/>
  <c r="J263" i="13" s="1"/>
  <c r="J264" i="13" s="1"/>
  <c r="J265" i="13" s="1"/>
  <c r="J266" i="13" s="1"/>
  <c r="J267" i="13" s="1"/>
  <c r="J268" i="13" s="1"/>
  <c r="J269" i="13" s="1"/>
  <c r="J270" i="13" s="1"/>
  <c r="J271" i="13" s="1"/>
  <c r="J272" i="13" s="1"/>
  <c r="J273" i="13" s="1"/>
  <c r="J274" i="13" s="1"/>
  <c r="J275" i="13" s="1"/>
  <c r="J276" i="13" s="1"/>
  <c r="J277" i="13" s="1"/>
  <c r="J278" i="13" s="1"/>
  <c r="J279" i="13" s="1"/>
  <c r="J280" i="13" s="1"/>
  <c r="J281" i="13" s="1"/>
  <c r="J282" i="13" s="1"/>
  <c r="J283" i="13" s="1"/>
  <c r="J284" i="13" s="1"/>
  <c r="J285" i="13" s="1"/>
  <c r="J286" i="13" s="1"/>
  <c r="J287" i="13" s="1"/>
  <c r="J288" i="13" s="1"/>
  <c r="J289" i="13" s="1"/>
  <c r="J290" i="13" s="1"/>
  <c r="J291" i="13" s="1"/>
  <c r="J292" i="13" s="1"/>
  <c r="J293" i="13" s="1"/>
  <c r="J294" i="13" s="1"/>
  <c r="J295" i="13" s="1"/>
  <c r="J296" i="13" s="1"/>
  <c r="J297" i="13" s="1"/>
  <c r="J298" i="13" s="1"/>
  <c r="J299" i="13" s="1"/>
  <c r="J300" i="13" s="1"/>
  <c r="J301" i="13" s="1"/>
  <c r="J302" i="13" s="1"/>
  <c r="J303" i="13" s="1"/>
  <c r="J304" i="13" s="1"/>
  <c r="J305" i="13" s="1"/>
  <c r="J306" i="13" s="1"/>
  <c r="J307" i="13" s="1"/>
  <c r="J308" i="13" s="1"/>
  <c r="J309" i="13" s="1"/>
  <c r="J310" i="13" s="1"/>
  <c r="J311" i="13" s="1"/>
  <c r="J312" i="13" s="1"/>
  <c r="J313" i="13" s="1"/>
  <c r="J314" i="13" s="1"/>
  <c r="J315" i="13" s="1"/>
  <c r="J316" i="13" s="1"/>
  <c r="J317" i="13" s="1"/>
  <c r="J318" i="13" s="1"/>
  <c r="J319" i="13" s="1"/>
  <c r="J320" i="13" s="1"/>
  <c r="J321" i="13" s="1"/>
  <c r="J322" i="13" s="1"/>
  <c r="J323" i="13" s="1"/>
  <c r="J324" i="13" s="1"/>
  <c r="J325" i="13" s="1"/>
  <c r="J326" i="13" s="1"/>
  <c r="J327" i="13" s="1"/>
  <c r="J328" i="13" s="1"/>
  <c r="J329" i="13" s="1"/>
  <c r="J330" i="13" s="1"/>
  <c r="J331" i="13" s="1"/>
  <c r="J332" i="13" s="1"/>
  <c r="J333" i="13" s="1"/>
  <c r="J334" i="13" s="1"/>
  <c r="J335" i="13" s="1"/>
  <c r="J336" i="13" s="1"/>
  <c r="J337" i="13" s="1"/>
  <c r="J338" i="13" s="1"/>
  <c r="J339" i="13" s="1"/>
  <c r="J340" i="13" s="1"/>
  <c r="J341" i="13" s="1"/>
  <c r="J342" i="13" s="1"/>
  <c r="J343" i="13" s="1"/>
  <c r="J344" i="13" s="1"/>
  <c r="J345" i="13" s="1"/>
  <c r="J346" i="13" s="1"/>
  <c r="J347" i="13" s="1"/>
  <c r="J348" i="13" s="1"/>
  <c r="J349" i="13" s="1"/>
  <c r="J350" i="13" s="1"/>
  <c r="J351" i="13" s="1"/>
  <c r="J352" i="13" s="1"/>
  <c r="J353" i="13" s="1"/>
  <c r="J354" i="13" s="1"/>
  <c r="J355" i="13" s="1"/>
  <c r="J356" i="13" s="1"/>
  <c r="J357" i="13" s="1"/>
  <c r="J358" i="13" s="1"/>
  <c r="J359" i="13" s="1"/>
  <c r="J360" i="13" s="1"/>
  <c r="J361" i="13" s="1"/>
  <c r="J362" i="13" s="1"/>
  <c r="J363" i="13" s="1"/>
  <c r="J364" i="13" s="1"/>
  <c r="J365" i="13" s="1"/>
  <c r="J366" i="13" s="1"/>
  <c r="J367" i="13" s="1"/>
  <c r="J368" i="13" s="1"/>
  <c r="J369" i="13" s="1"/>
  <c r="J370" i="13" s="1"/>
  <c r="J371" i="13" s="1"/>
  <c r="J372" i="13" s="1"/>
  <c r="J373" i="13" s="1"/>
  <c r="J374" i="13" s="1"/>
  <c r="J375" i="13" s="1"/>
  <c r="J376" i="13" s="1"/>
  <c r="J377" i="13" s="1"/>
  <c r="J378" i="13" s="1"/>
  <c r="J379" i="13" s="1"/>
  <c r="J380" i="13" s="1"/>
  <c r="J381" i="13" s="1"/>
  <c r="J382" i="13" s="1"/>
  <c r="J383" i="13" s="1"/>
  <c r="J384" i="13" s="1"/>
  <c r="J385" i="13" s="1"/>
  <c r="J386" i="13" s="1"/>
  <c r="J387" i="13" s="1"/>
  <c r="J388" i="13" s="1"/>
  <c r="J389" i="13" s="1"/>
  <c r="J390" i="13" s="1"/>
  <c r="J391" i="13" s="1"/>
  <c r="J392" i="13" s="1"/>
  <c r="J393" i="13" s="1"/>
  <c r="J394" i="13" s="1"/>
  <c r="J395" i="13" s="1"/>
  <c r="J396" i="13" s="1"/>
  <c r="J397" i="13" s="1"/>
  <c r="J398" i="13" s="1"/>
  <c r="J399" i="13" s="1"/>
  <c r="J400" i="13" s="1"/>
  <c r="J401" i="13" s="1"/>
  <c r="J402" i="13" s="1"/>
  <c r="J403" i="13" s="1"/>
  <c r="J404" i="13" s="1"/>
  <c r="J405" i="13" s="1"/>
  <c r="J406" i="13" s="1"/>
  <c r="J407" i="13" s="1"/>
  <c r="J408" i="13" s="1"/>
  <c r="J409" i="13" s="1"/>
  <c r="J410" i="13" s="1"/>
  <c r="J411" i="13" s="1"/>
  <c r="J412" i="13" s="1"/>
  <c r="J413" i="13" s="1"/>
  <c r="J414" i="13" s="1"/>
  <c r="J415" i="13" s="1"/>
  <c r="J416" i="13" s="1"/>
  <c r="J417" i="13" s="1"/>
  <c r="J418" i="13" s="1"/>
  <c r="J419" i="13" s="1"/>
  <c r="J420" i="13" s="1"/>
  <c r="J421" i="13" s="1"/>
  <c r="J422" i="13" s="1"/>
  <c r="J423" i="13" s="1"/>
  <c r="J424" i="13" s="1"/>
  <c r="J425" i="13" s="1"/>
  <c r="J426" i="13" s="1"/>
  <c r="J427" i="13" s="1"/>
  <c r="J428" i="13" s="1"/>
  <c r="J429" i="13" s="1"/>
  <c r="J430" i="13" s="1"/>
  <c r="J431" i="13" s="1"/>
  <c r="J432" i="13" s="1"/>
  <c r="J433" i="13" s="1"/>
  <c r="J434" i="13" s="1"/>
  <c r="J435" i="13" s="1"/>
  <c r="J436" i="13" s="1"/>
  <c r="J437" i="13" s="1"/>
  <c r="J438" i="13" s="1"/>
  <c r="J439" i="13" s="1"/>
  <c r="J440" i="13" s="1"/>
  <c r="J441" i="13" s="1"/>
  <c r="J442" i="13" s="1"/>
  <c r="J443" i="13" s="1"/>
  <c r="J444" i="13" s="1"/>
  <c r="J445" i="13" s="1"/>
  <c r="J446" i="13" s="1"/>
  <c r="J447" i="13" s="1"/>
  <c r="J448" i="13" s="1"/>
  <c r="J449" i="13" s="1"/>
  <c r="J450" i="13" s="1"/>
  <c r="J451" i="13" s="1"/>
  <c r="J452" i="13" s="1"/>
  <c r="J453" i="13" s="1"/>
  <c r="J454" i="13" s="1"/>
  <c r="J455" i="13" s="1"/>
  <c r="J456" i="13" s="1"/>
  <c r="J457" i="13" s="1"/>
  <c r="J458" i="13" s="1"/>
  <c r="J459" i="13" s="1"/>
  <c r="J460" i="13" s="1"/>
  <c r="J461" i="13" s="1"/>
  <c r="J462" i="13" s="1"/>
  <c r="J463" i="13" s="1"/>
  <c r="J464" i="13" s="1"/>
  <c r="J465" i="13" s="1"/>
  <c r="J466" i="13" s="1"/>
  <c r="J467" i="13" s="1"/>
  <c r="J468" i="13" s="1"/>
  <c r="J469" i="13" s="1"/>
  <c r="J470" i="13" s="1"/>
  <c r="J471" i="13" s="1"/>
  <c r="J472" i="13" s="1"/>
  <c r="J473" i="13" s="1"/>
  <c r="J474" i="13" s="1"/>
  <c r="J475" i="13" s="1"/>
  <c r="J476" i="13" s="1"/>
  <c r="J477" i="13" s="1"/>
  <c r="J478" i="13" s="1"/>
  <c r="J479" i="13" s="1"/>
  <c r="J480" i="13" s="1"/>
  <c r="J481" i="13" s="1"/>
  <c r="J482" i="13" s="1"/>
  <c r="J483" i="13" s="1"/>
  <c r="J484" i="13" s="1"/>
  <c r="J485" i="13" s="1"/>
  <c r="J486" i="13" s="1"/>
  <c r="J487" i="13" s="1"/>
  <c r="J488" i="13" s="1"/>
  <c r="J489" i="13" s="1"/>
  <c r="J490" i="13" s="1"/>
  <c r="J491" i="13" s="1"/>
  <c r="J492" i="13" s="1"/>
  <c r="J493" i="13" s="1"/>
  <c r="J494" i="13" s="1"/>
  <c r="J495" i="13" s="1"/>
  <c r="J496" i="13" s="1"/>
  <c r="J497" i="13" s="1"/>
  <c r="J498" i="13" s="1"/>
  <c r="J499" i="13" s="1"/>
  <c r="J500" i="13" s="1"/>
  <c r="J501" i="13" s="1"/>
  <c r="J502" i="13" s="1"/>
  <c r="J503" i="13" s="1"/>
  <c r="J504" i="13" s="1"/>
  <c r="J505" i="13" s="1"/>
  <c r="J506" i="13" s="1"/>
  <c r="J507" i="13" s="1"/>
  <c r="J508" i="13" s="1"/>
  <c r="J509" i="13" s="1"/>
  <c r="J510" i="13" s="1"/>
  <c r="J511" i="13" s="1"/>
  <c r="J512" i="13" s="1"/>
  <c r="J513" i="13" s="1"/>
  <c r="J514" i="13" s="1"/>
  <c r="J515" i="13" s="1"/>
  <c r="J516" i="13" s="1"/>
  <c r="J517" i="13" s="1"/>
  <c r="J518" i="13" s="1"/>
  <c r="J519" i="13" s="1"/>
  <c r="J520" i="13" s="1"/>
  <c r="J521" i="13" s="1"/>
  <c r="J522" i="13" s="1"/>
  <c r="J523" i="13" s="1"/>
  <c r="J524" i="13" s="1"/>
  <c r="J525" i="13" s="1"/>
  <c r="J526" i="13" s="1"/>
  <c r="J527" i="13" s="1"/>
  <c r="J528" i="13" s="1"/>
  <c r="J529" i="13" s="1"/>
  <c r="J530" i="13" s="1"/>
  <c r="J531" i="13" s="1"/>
  <c r="J532" i="13" s="1"/>
  <c r="J533" i="13" s="1"/>
  <c r="J534" i="13" s="1"/>
  <c r="J535" i="13" s="1"/>
  <c r="J536" i="13" s="1"/>
  <c r="J537" i="13" s="1"/>
  <c r="J538" i="13" s="1"/>
  <c r="J539" i="13" s="1"/>
  <c r="J540" i="13" s="1"/>
  <c r="J541" i="13" s="1"/>
  <c r="J542" i="13" s="1"/>
  <c r="J543" i="13" s="1"/>
  <c r="J544" i="13" s="1"/>
  <c r="J545" i="13" s="1"/>
  <c r="J546" i="13" s="1"/>
  <c r="J547" i="13" s="1"/>
  <c r="J548" i="13" s="1"/>
  <c r="J549" i="13" s="1"/>
  <c r="J550" i="13" s="1"/>
  <c r="J551" i="13" s="1"/>
  <c r="J552" i="13" s="1"/>
  <c r="J553" i="13" s="1"/>
  <c r="J554" i="13" s="1"/>
  <c r="J555" i="13" s="1"/>
  <c r="J556" i="13" s="1"/>
  <c r="J557" i="13" s="1"/>
  <c r="J558" i="13" s="1"/>
  <c r="J559" i="13" s="1"/>
  <c r="J560" i="13" s="1"/>
  <c r="J561" i="13" s="1"/>
  <c r="J562" i="13" s="1"/>
  <c r="J563" i="13" s="1"/>
  <c r="J564" i="13" s="1"/>
  <c r="J565" i="13" s="1"/>
  <c r="J566" i="13" s="1"/>
  <c r="J567" i="13" s="1"/>
  <c r="J568" i="13" s="1"/>
  <c r="J569" i="13" s="1"/>
  <c r="J570" i="13" s="1"/>
  <c r="J571" i="13" s="1"/>
  <c r="J572" i="13" s="1"/>
  <c r="J573" i="13" s="1"/>
  <c r="J574" i="13" s="1"/>
  <c r="J575" i="13" s="1"/>
  <c r="J576" i="13" s="1"/>
  <c r="J577" i="13" s="1"/>
  <c r="J578" i="13" s="1"/>
  <c r="J579" i="13" s="1"/>
  <c r="J580" i="13" s="1"/>
  <c r="J581" i="13" s="1"/>
  <c r="J582" i="13" s="1"/>
  <c r="J583" i="13" s="1"/>
  <c r="J584" i="13" s="1"/>
  <c r="J585" i="13" s="1"/>
  <c r="J586" i="13" s="1"/>
  <c r="J587" i="13" s="1"/>
  <c r="J588" i="13" s="1"/>
  <c r="J589" i="13" s="1"/>
  <c r="J590" i="13" s="1"/>
  <c r="J591" i="13" s="1"/>
  <c r="J592" i="13" s="1"/>
  <c r="J593" i="13" s="1"/>
  <c r="J594" i="13" s="1"/>
  <c r="J595" i="13" s="1"/>
  <c r="J596" i="13" s="1"/>
  <c r="J597" i="13" s="1"/>
  <c r="J598" i="13" s="1"/>
  <c r="J599" i="13" s="1"/>
  <c r="J600" i="13" s="1"/>
  <c r="J601" i="13" s="1"/>
  <c r="J602" i="13" s="1"/>
  <c r="J603" i="13" s="1"/>
  <c r="J604" i="13" s="1"/>
  <c r="J605" i="13" s="1"/>
  <c r="J606" i="13" s="1"/>
  <c r="J607" i="13" s="1"/>
  <c r="J608" i="13" s="1"/>
  <c r="J609" i="13" s="1"/>
  <c r="J610" i="13" s="1"/>
  <c r="J611" i="13" s="1"/>
  <c r="J612" i="13" s="1"/>
  <c r="J613" i="13" s="1"/>
  <c r="J614" i="13" s="1"/>
  <c r="J615" i="13" s="1"/>
  <c r="J616" i="13" s="1"/>
  <c r="J617" i="13" s="1"/>
  <c r="J618" i="13" s="1"/>
  <c r="J619" i="13" s="1"/>
  <c r="J620" i="13" s="1"/>
  <c r="J621" i="13" s="1"/>
  <c r="J622" i="13" s="1"/>
  <c r="J623" i="13" s="1"/>
  <c r="J624" i="13" s="1"/>
  <c r="J625" i="13" s="1"/>
  <c r="J626" i="13" s="1"/>
  <c r="J627" i="13" s="1"/>
  <c r="J628" i="13" s="1"/>
  <c r="J629" i="13" s="1"/>
  <c r="J630" i="13" s="1"/>
  <c r="J631" i="13" s="1"/>
  <c r="J632" i="13" s="1"/>
  <c r="J633" i="13" s="1"/>
  <c r="J634" i="13" s="1"/>
  <c r="J635" i="13" s="1"/>
  <c r="J636" i="13" s="1"/>
  <c r="J637" i="13" s="1"/>
  <c r="J638" i="13" s="1"/>
  <c r="J639" i="13" s="1"/>
  <c r="J640" i="13" s="1"/>
  <c r="J641" i="13" s="1"/>
  <c r="J642" i="13" s="1"/>
  <c r="J643" i="13" s="1"/>
  <c r="J644" i="13" s="1"/>
  <c r="J645" i="13" s="1"/>
  <c r="J646" i="13" s="1"/>
  <c r="J647" i="13" s="1"/>
  <c r="J648" i="13" s="1"/>
  <c r="J649" i="13" s="1"/>
  <c r="J650" i="13" s="1"/>
  <c r="J651" i="13" s="1"/>
  <c r="J652" i="13" s="1"/>
  <c r="J653" i="13" s="1"/>
  <c r="J654" i="13" s="1"/>
  <c r="J655" i="13" s="1"/>
  <c r="J656" i="13" s="1"/>
  <c r="J657" i="13" s="1"/>
  <c r="L359" i="12"/>
  <c r="L358" i="12" l="1"/>
  <c r="L357" i="12"/>
  <c r="L356" i="12"/>
  <c r="L355" i="12"/>
  <c r="L354" i="12"/>
  <c r="L353" i="12"/>
  <c r="L352" i="12"/>
  <c r="L351" i="12"/>
  <c r="L350" i="12"/>
  <c r="L349" i="12"/>
  <c r="L348" i="12"/>
  <c r="L347" i="12"/>
  <c r="L175" i="12" l="1"/>
  <c r="L174" i="12"/>
  <c r="L173" i="12"/>
  <c r="L78" i="12" l="1"/>
  <c r="L77" i="12"/>
  <c r="L76" i="12"/>
  <c r="L75" i="12"/>
  <c r="L74" i="12"/>
  <c r="L73" i="12"/>
  <c r="J10" i="12" l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J85" i="12" s="1"/>
  <c r="J86" i="12" s="1"/>
  <c r="J87" i="12" s="1"/>
  <c r="J88" i="12" s="1"/>
  <c r="J89" i="12" s="1"/>
  <c r="J90" i="12" s="1"/>
  <c r="J91" i="12" s="1"/>
  <c r="J92" i="12" s="1"/>
  <c r="J93" i="12" s="1"/>
  <c r="J94" i="12" s="1"/>
  <c r="J95" i="12" s="1"/>
  <c r="J96" i="12" s="1"/>
  <c r="J97" i="12" s="1"/>
  <c r="J98" i="12" s="1"/>
  <c r="J99" i="12" s="1"/>
  <c r="J100" i="12" s="1"/>
  <c r="J101" i="12" s="1"/>
  <c r="J102" i="12" s="1"/>
  <c r="J103" i="12" s="1"/>
  <c r="J104" i="12" s="1"/>
  <c r="J105" i="12" s="1"/>
  <c r="J106" i="12" s="1"/>
  <c r="J107" i="12" s="1"/>
  <c r="J108" i="12" s="1"/>
  <c r="J109" i="12" s="1"/>
  <c r="J110" i="12" s="1"/>
  <c r="J111" i="12" s="1"/>
  <c r="J112" i="12" s="1"/>
  <c r="J113" i="12" s="1"/>
  <c r="J114" i="12" s="1"/>
  <c r="J115" i="12" s="1"/>
  <c r="J116" i="12" s="1"/>
  <c r="J117" i="12" s="1"/>
  <c r="J118" i="12" s="1"/>
  <c r="J119" i="12" s="1"/>
  <c r="J120" i="12" s="1"/>
  <c r="J121" i="12" s="1"/>
  <c r="J122" i="12" s="1"/>
  <c r="J123" i="12" s="1"/>
  <c r="J124" i="12" s="1"/>
  <c r="J125" i="12" s="1"/>
  <c r="J126" i="12" s="1"/>
  <c r="J127" i="12" s="1"/>
  <c r="J128" i="12" s="1"/>
  <c r="J129" i="12" s="1"/>
  <c r="J130" i="12" s="1"/>
  <c r="J131" i="12" s="1"/>
  <c r="J132" i="12" s="1"/>
  <c r="J133" i="12" s="1"/>
  <c r="J134" i="12" s="1"/>
  <c r="J135" i="12" s="1"/>
  <c r="J136" i="12" s="1"/>
  <c r="J137" i="12" s="1"/>
  <c r="J138" i="12" s="1"/>
  <c r="J139" i="12" s="1"/>
  <c r="J140" i="12" s="1"/>
  <c r="J141" i="12" s="1"/>
  <c r="J142" i="12" s="1"/>
  <c r="J143" i="12" s="1"/>
  <c r="J144" i="12" s="1"/>
  <c r="J145" i="12" s="1"/>
  <c r="J146" i="12" s="1"/>
  <c r="J147" i="12" s="1"/>
  <c r="J148" i="12" s="1"/>
  <c r="J149" i="12" s="1"/>
  <c r="J150" i="12" s="1"/>
  <c r="J151" i="12" s="1"/>
  <c r="J152" i="12" s="1"/>
  <c r="J153" i="12" s="1"/>
  <c r="J154" i="12" s="1"/>
  <c r="J155" i="12" s="1"/>
  <c r="J156" i="12" s="1"/>
  <c r="J157" i="12" s="1"/>
  <c r="J158" i="12" s="1"/>
  <c r="J159" i="12" s="1"/>
  <c r="J160" i="12" s="1"/>
  <c r="J161" i="12" s="1"/>
  <c r="J162" i="12" s="1"/>
  <c r="J163" i="12" s="1"/>
  <c r="J164" i="12" s="1"/>
  <c r="J165" i="12" s="1"/>
  <c r="J166" i="12" s="1"/>
  <c r="J167" i="12" s="1"/>
  <c r="J168" i="12" s="1"/>
  <c r="J169" i="12" s="1"/>
  <c r="J170" i="12" s="1"/>
  <c r="J171" i="12" s="1"/>
  <c r="J172" i="12" s="1"/>
  <c r="J173" i="12" s="1"/>
  <c r="J174" i="12" s="1"/>
  <c r="J175" i="12" s="1"/>
  <c r="J176" i="12" s="1"/>
  <c r="J177" i="12" s="1"/>
  <c r="J178" i="12" s="1"/>
  <c r="J179" i="12" s="1"/>
  <c r="J180" i="12" s="1"/>
  <c r="J181" i="12" s="1"/>
  <c r="J182" i="12" s="1"/>
  <c r="J183" i="12" s="1"/>
  <c r="J184" i="12" s="1"/>
  <c r="J185" i="12" s="1"/>
  <c r="J186" i="12" s="1"/>
  <c r="J187" i="12" s="1"/>
  <c r="J188" i="12" s="1"/>
  <c r="J189" i="12" s="1"/>
  <c r="J190" i="12" s="1"/>
  <c r="J191" i="12" s="1"/>
  <c r="J192" i="12" s="1"/>
  <c r="J193" i="12" s="1"/>
  <c r="J194" i="12" s="1"/>
  <c r="J195" i="12" s="1"/>
  <c r="J196" i="12" s="1"/>
  <c r="J197" i="12" s="1"/>
  <c r="J198" i="12" s="1"/>
  <c r="J199" i="12" s="1"/>
  <c r="J200" i="12" s="1"/>
  <c r="J201" i="12" s="1"/>
  <c r="J202" i="12" s="1"/>
  <c r="J203" i="12" s="1"/>
  <c r="J204" i="12" s="1"/>
  <c r="J205" i="12" s="1"/>
  <c r="J206" i="12" s="1"/>
  <c r="J207" i="12" s="1"/>
  <c r="J208" i="12" s="1"/>
  <c r="J209" i="12" s="1"/>
  <c r="J210" i="12" s="1"/>
  <c r="J211" i="12" s="1"/>
  <c r="J212" i="12" s="1"/>
  <c r="J213" i="12" s="1"/>
  <c r="J214" i="12" s="1"/>
  <c r="J215" i="12" s="1"/>
  <c r="J216" i="12" s="1"/>
  <c r="J217" i="12" s="1"/>
  <c r="J218" i="12" s="1"/>
  <c r="J219" i="12" s="1"/>
  <c r="J220" i="12" s="1"/>
  <c r="J221" i="12" s="1"/>
  <c r="J222" i="12" s="1"/>
  <c r="J223" i="12" s="1"/>
  <c r="J224" i="12" s="1"/>
  <c r="J225" i="12" s="1"/>
  <c r="J226" i="12" s="1"/>
  <c r="J227" i="12" s="1"/>
  <c r="J228" i="12" s="1"/>
  <c r="J229" i="12" s="1"/>
  <c r="J230" i="12" s="1"/>
  <c r="J231" i="12" s="1"/>
  <c r="J232" i="12" s="1"/>
  <c r="J233" i="12" s="1"/>
  <c r="J234" i="12" s="1"/>
  <c r="J235" i="12" s="1"/>
  <c r="J236" i="12" s="1"/>
  <c r="J237" i="12" s="1"/>
  <c r="J238" i="12" s="1"/>
  <c r="J239" i="12" s="1"/>
  <c r="J240" i="12" s="1"/>
  <c r="J241" i="12" s="1"/>
  <c r="J242" i="12" s="1"/>
  <c r="J243" i="12" s="1"/>
  <c r="J244" i="12" s="1"/>
  <c r="J245" i="12" s="1"/>
  <c r="J246" i="12" s="1"/>
  <c r="J247" i="12" s="1"/>
  <c r="J248" i="12" s="1"/>
  <c r="J249" i="12" s="1"/>
  <c r="J250" i="12" s="1"/>
  <c r="J251" i="12" s="1"/>
  <c r="J252" i="12" s="1"/>
  <c r="J253" i="12" s="1"/>
  <c r="J254" i="12" s="1"/>
  <c r="J255" i="12" s="1"/>
  <c r="J256" i="12" s="1"/>
  <c r="J257" i="12" s="1"/>
  <c r="J258" i="12" s="1"/>
  <c r="J259" i="12" s="1"/>
  <c r="J260" i="12" s="1"/>
  <c r="J261" i="12" s="1"/>
  <c r="J262" i="12" s="1"/>
  <c r="J263" i="12" s="1"/>
  <c r="J264" i="12" s="1"/>
  <c r="J265" i="12" s="1"/>
  <c r="J266" i="12" s="1"/>
  <c r="J267" i="12" s="1"/>
  <c r="J268" i="12" s="1"/>
  <c r="J269" i="12" s="1"/>
  <c r="J270" i="12" s="1"/>
  <c r="J271" i="12" s="1"/>
  <c r="J272" i="12" s="1"/>
  <c r="J273" i="12" s="1"/>
  <c r="J274" i="12" s="1"/>
  <c r="J275" i="12" s="1"/>
  <c r="J276" i="12" s="1"/>
  <c r="J277" i="12" s="1"/>
  <c r="J278" i="12" s="1"/>
  <c r="J279" i="12" s="1"/>
  <c r="J280" i="12" s="1"/>
  <c r="J281" i="12" s="1"/>
  <c r="J282" i="12" s="1"/>
  <c r="J283" i="12" s="1"/>
  <c r="J284" i="12" s="1"/>
  <c r="J285" i="12" s="1"/>
  <c r="J286" i="12" s="1"/>
  <c r="J287" i="12" s="1"/>
  <c r="J288" i="12" s="1"/>
  <c r="J289" i="12" s="1"/>
  <c r="J290" i="12" s="1"/>
  <c r="J291" i="12" s="1"/>
  <c r="J292" i="12" s="1"/>
  <c r="J293" i="12" s="1"/>
  <c r="J294" i="12" s="1"/>
  <c r="J295" i="12" s="1"/>
  <c r="J296" i="12" s="1"/>
  <c r="J297" i="12" s="1"/>
  <c r="J298" i="12" s="1"/>
  <c r="J299" i="12" s="1"/>
  <c r="J300" i="12" s="1"/>
  <c r="J301" i="12" s="1"/>
  <c r="J302" i="12" s="1"/>
  <c r="J303" i="12" s="1"/>
  <c r="J304" i="12" s="1"/>
  <c r="J305" i="12" s="1"/>
  <c r="J306" i="12" s="1"/>
  <c r="J307" i="12" s="1"/>
  <c r="J308" i="12" s="1"/>
  <c r="J309" i="12" s="1"/>
  <c r="J310" i="12" s="1"/>
  <c r="J311" i="12" s="1"/>
  <c r="J312" i="12" s="1"/>
  <c r="J313" i="12" s="1"/>
  <c r="J314" i="12" s="1"/>
  <c r="J315" i="12" s="1"/>
  <c r="J316" i="12" s="1"/>
  <c r="J317" i="12" s="1"/>
  <c r="J318" i="12" s="1"/>
  <c r="J319" i="12" s="1"/>
  <c r="J320" i="12" s="1"/>
  <c r="J321" i="12" s="1"/>
  <c r="J322" i="12" s="1"/>
  <c r="J323" i="12" s="1"/>
  <c r="J324" i="12" s="1"/>
  <c r="J325" i="12" s="1"/>
  <c r="J326" i="12" s="1"/>
  <c r="J327" i="12" s="1"/>
  <c r="J328" i="12" s="1"/>
  <c r="J329" i="12" s="1"/>
  <c r="J330" i="12" s="1"/>
  <c r="J331" i="12" s="1"/>
  <c r="J332" i="12" s="1"/>
  <c r="J333" i="12" s="1"/>
  <c r="J334" i="12" s="1"/>
  <c r="J335" i="12" s="1"/>
  <c r="J336" i="12" s="1"/>
  <c r="J337" i="12" s="1"/>
  <c r="J338" i="12" s="1"/>
  <c r="J339" i="12" s="1"/>
  <c r="J340" i="12" s="1"/>
  <c r="J341" i="12" s="1"/>
  <c r="J342" i="12" s="1"/>
  <c r="J343" i="12" s="1"/>
  <c r="J344" i="12" s="1"/>
  <c r="J345" i="12" s="1"/>
  <c r="J346" i="12" s="1"/>
  <c r="J347" i="12" s="1"/>
  <c r="J348" i="12" s="1"/>
  <c r="J349" i="12" s="1"/>
  <c r="J350" i="12" s="1"/>
  <c r="J351" i="12" s="1"/>
  <c r="J352" i="12" s="1"/>
  <c r="J353" i="12" s="1"/>
  <c r="J354" i="12" s="1"/>
  <c r="J355" i="12" s="1"/>
  <c r="J356" i="12" s="1"/>
  <c r="J357" i="12" s="1"/>
  <c r="J358" i="12" s="1"/>
  <c r="J359" i="12" s="1"/>
  <c r="J360" i="12" s="1"/>
  <c r="J361" i="12" s="1"/>
  <c r="J362" i="12" s="1"/>
  <c r="J363" i="12" s="1"/>
  <c r="J364" i="12" s="1"/>
  <c r="J365" i="12" s="1"/>
  <c r="J366" i="12" s="1"/>
  <c r="J367" i="12" s="1"/>
  <c r="J368" i="12" s="1"/>
  <c r="J369" i="12" s="1"/>
  <c r="J370" i="12" s="1"/>
  <c r="J371" i="12" s="1"/>
  <c r="J372" i="12" s="1"/>
  <c r="J373" i="12" s="1"/>
  <c r="J374" i="12" s="1"/>
  <c r="J375" i="12" s="1"/>
  <c r="J376" i="12" s="1"/>
  <c r="J377" i="12" s="1"/>
  <c r="J378" i="12" s="1"/>
  <c r="J379" i="12" s="1"/>
  <c r="J380" i="12" s="1"/>
  <c r="J381" i="12" s="1"/>
  <c r="J382" i="12" s="1"/>
  <c r="J383" i="12" s="1"/>
  <c r="J384" i="12" s="1"/>
  <c r="J385" i="12" s="1"/>
  <c r="J386" i="12" s="1"/>
  <c r="J387" i="12" s="1"/>
  <c r="J388" i="12" s="1"/>
  <c r="J389" i="12" s="1"/>
  <c r="J390" i="12" s="1"/>
  <c r="J391" i="12" s="1"/>
  <c r="J392" i="12" s="1"/>
  <c r="J393" i="12" s="1"/>
  <c r="J394" i="12" s="1"/>
  <c r="J395" i="12" s="1"/>
  <c r="J396" i="12" s="1"/>
  <c r="J397" i="12" s="1"/>
  <c r="J398" i="12" s="1"/>
  <c r="J399" i="12" s="1"/>
  <c r="J400" i="12" s="1"/>
  <c r="J401" i="12" s="1"/>
  <c r="J402" i="12" s="1"/>
  <c r="J403" i="12" s="1"/>
  <c r="J404" i="12" s="1"/>
  <c r="J405" i="12" s="1"/>
  <c r="J406" i="12" s="1"/>
  <c r="J407" i="12" s="1"/>
  <c r="J408" i="12" s="1"/>
  <c r="J409" i="12" s="1"/>
  <c r="J410" i="12" s="1"/>
  <c r="J411" i="12" s="1"/>
  <c r="J412" i="12" s="1"/>
  <c r="J413" i="12" s="1"/>
  <c r="J414" i="12" s="1"/>
  <c r="J415" i="12" s="1"/>
  <c r="J416" i="12" s="1"/>
  <c r="J417" i="12" s="1"/>
  <c r="J418" i="12" s="1"/>
  <c r="J419" i="12" s="1"/>
  <c r="J420" i="12" s="1"/>
  <c r="J421" i="12" s="1"/>
  <c r="J422" i="12" s="1"/>
  <c r="J423" i="12" s="1"/>
  <c r="J424" i="12" s="1"/>
  <c r="J425" i="12" s="1"/>
  <c r="J426" i="12" s="1"/>
  <c r="J427" i="12" s="1"/>
  <c r="J428" i="12" s="1"/>
  <c r="J429" i="12" s="1"/>
  <c r="J430" i="12" s="1"/>
  <c r="J431" i="12" s="1"/>
  <c r="J432" i="12" s="1"/>
  <c r="J433" i="12" s="1"/>
  <c r="J434" i="12" s="1"/>
  <c r="J435" i="12" s="1"/>
  <c r="J436" i="12" s="1"/>
  <c r="J437" i="12" s="1"/>
  <c r="J438" i="12" s="1"/>
  <c r="J439" i="12" s="1"/>
  <c r="J440" i="12" s="1"/>
  <c r="J441" i="12" s="1"/>
  <c r="J442" i="12" s="1"/>
  <c r="J443" i="12" s="1"/>
  <c r="J444" i="12" s="1"/>
  <c r="J445" i="12" s="1"/>
  <c r="J446" i="12" s="1"/>
  <c r="J447" i="12" s="1"/>
  <c r="J448" i="12" s="1"/>
  <c r="J449" i="12" s="1"/>
  <c r="J450" i="12" s="1"/>
  <c r="J451" i="12" s="1"/>
  <c r="J452" i="12" s="1"/>
  <c r="J453" i="12" s="1"/>
  <c r="J454" i="12" s="1"/>
  <c r="J455" i="12" s="1"/>
  <c r="J456" i="12" s="1"/>
  <c r="J457" i="12" s="1"/>
  <c r="J458" i="12" s="1"/>
  <c r="J459" i="12" s="1"/>
  <c r="J460" i="12" s="1"/>
  <c r="J461" i="12" s="1"/>
  <c r="J462" i="12" s="1"/>
  <c r="J463" i="12" s="1"/>
  <c r="J464" i="12" s="1"/>
  <c r="J465" i="12" s="1"/>
  <c r="J466" i="12" s="1"/>
  <c r="J467" i="12" s="1"/>
  <c r="J468" i="12" s="1"/>
  <c r="J469" i="12" s="1"/>
  <c r="J470" i="12" s="1"/>
  <c r="J471" i="12" s="1"/>
  <c r="J472" i="12" s="1"/>
  <c r="J473" i="12" s="1"/>
  <c r="J474" i="12" s="1"/>
  <c r="J475" i="12" s="1"/>
  <c r="J476" i="12" s="1"/>
  <c r="J477" i="12" s="1"/>
  <c r="J478" i="12" s="1"/>
  <c r="J479" i="12" s="1"/>
  <c r="J480" i="12" s="1"/>
  <c r="J481" i="12" s="1"/>
  <c r="J482" i="12" s="1"/>
  <c r="J483" i="12" s="1"/>
  <c r="J484" i="12" s="1"/>
  <c r="J485" i="12" s="1"/>
  <c r="J486" i="12" s="1"/>
  <c r="J487" i="12" s="1"/>
  <c r="J488" i="12" s="1"/>
  <c r="J489" i="12" s="1"/>
  <c r="J490" i="12" s="1"/>
  <c r="J491" i="12" s="1"/>
  <c r="J492" i="12" s="1"/>
  <c r="J493" i="12" s="1"/>
  <c r="J494" i="12" s="1"/>
  <c r="J495" i="12" s="1"/>
  <c r="J496" i="12" s="1"/>
  <c r="J497" i="12" s="1"/>
  <c r="J498" i="12" s="1"/>
  <c r="J499" i="12" s="1"/>
  <c r="J500" i="12" s="1"/>
  <c r="J501" i="12" s="1"/>
  <c r="J502" i="12" s="1"/>
  <c r="J503" i="12" s="1"/>
  <c r="J504" i="12" s="1"/>
  <c r="J505" i="12" s="1"/>
  <c r="J506" i="12" s="1"/>
  <c r="J507" i="12" s="1"/>
  <c r="J508" i="12" s="1"/>
  <c r="J509" i="12" s="1"/>
  <c r="J510" i="12" s="1"/>
  <c r="J511" i="12" s="1"/>
  <c r="J512" i="12" s="1"/>
  <c r="J513" i="12" s="1"/>
  <c r="J514" i="12" s="1"/>
  <c r="J515" i="12" s="1"/>
  <c r="J516" i="12" s="1"/>
  <c r="J517" i="12" s="1"/>
  <c r="J518" i="12" s="1"/>
  <c r="J519" i="12" s="1"/>
  <c r="J520" i="12" s="1"/>
  <c r="J521" i="12" s="1"/>
  <c r="J522" i="12" s="1"/>
  <c r="J523" i="12" s="1"/>
  <c r="J524" i="12" s="1"/>
  <c r="J525" i="12" s="1"/>
  <c r="J526" i="12" s="1"/>
  <c r="J527" i="12" s="1"/>
  <c r="J528" i="12" s="1"/>
  <c r="J529" i="12" s="1"/>
  <c r="J530" i="12" s="1"/>
  <c r="J531" i="12" s="1"/>
  <c r="J532" i="12" s="1"/>
  <c r="J533" i="12" s="1"/>
  <c r="J534" i="12" s="1"/>
  <c r="J535" i="12" s="1"/>
  <c r="J536" i="12" s="1"/>
  <c r="J537" i="12" s="1"/>
  <c r="J538" i="12" s="1"/>
  <c r="J539" i="12" s="1"/>
  <c r="J540" i="12" s="1"/>
  <c r="J541" i="12" s="1"/>
  <c r="J542" i="12" s="1"/>
  <c r="J543" i="12" s="1"/>
  <c r="J544" i="12" s="1"/>
  <c r="J545" i="12" s="1"/>
  <c r="J546" i="12" s="1"/>
  <c r="A5" i="12" l="1"/>
</calcChain>
</file>

<file path=xl/sharedStrings.xml><?xml version="1.0" encoding="utf-8"?>
<sst xmlns="http://schemas.openxmlformats.org/spreadsheetml/2006/main" count="7231" uniqueCount="4677">
  <si>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</si>
  <si>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</si>
  <si>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</si>
  <si>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</si>
  <si>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</si>
  <si>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</si>
  <si>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 BUKTI</t>
  </si>
  <si>
    <t>REFF</t>
  </si>
  <si>
    <t>DEBIT</t>
  </si>
  <si>
    <t>KREDIT</t>
  </si>
  <si>
    <t>SALDO</t>
  </si>
  <si>
    <t>Divisi</t>
  </si>
  <si>
    <t>Nijar Kurnia Romdoni, A.Md</t>
  </si>
  <si>
    <t>TK</t>
  </si>
  <si>
    <t>Dibuat Oleh,</t>
  </si>
  <si>
    <t>Finance Staff</t>
  </si>
  <si>
    <t xml:space="preserve">GRAND TOTAL </t>
  </si>
  <si>
    <t>Mengetahui</t>
  </si>
  <si>
    <t>Dheri Febiyani Lestari, S.Pd.,M.M</t>
  </si>
  <si>
    <t>Head Of Finance &amp; HRD</t>
  </si>
  <si>
    <t>H. Rudi Kurniawan., S.T.,M.M</t>
  </si>
  <si>
    <t>Branch Manager</t>
  </si>
  <si>
    <t>Tasikmalaya, 28 Desember 2018</t>
  </si>
  <si>
    <t>PERIODE JANUARI 2019</t>
  </si>
  <si>
    <t xml:space="preserve">Saldo Awal </t>
  </si>
  <si>
    <t>Pembayaran Anisa Nurazizah kelas BA 13 untuk Registrasi;</t>
  </si>
  <si>
    <t>Pembayaran Maya Damayanti Kusmiadi kelas MJ 2 untuk Pelunasan Cic ke-2; Cic ke-3 (sebagian);</t>
  </si>
  <si>
    <t>Pembayaran Medya Salsabillah Putri kelas OM 14 B untuk Cic ke-5; Cic ke-6 (sebagian);</t>
  </si>
  <si>
    <t>Pembayaran Adhan Mardian Arhabib kelas TO 18 A untuk Cic ke-4;</t>
  </si>
  <si>
    <t>Pembayaran Tantri Febriani kelas AK 2 untuk Cic ke-3; Cic ke-4; Cic ke-5;</t>
  </si>
  <si>
    <t>Pembayaran Farhan Abdul Aziz kelas OM 15 untuk Registrasi;</t>
  </si>
  <si>
    <t>Pembayaran Ali Syabana kelas IK 19 untuk Pelunasan Registrasi;</t>
  </si>
  <si>
    <t>Pembayaran Feni Sutiawati kelas MJ18 untuk Cic ke-6;</t>
  </si>
  <si>
    <t>Pembayaran Agung Prasetyo A P kelas TO 19 untuk Registrasi;</t>
  </si>
  <si>
    <t>Pembayaran Eva Ayuning Utami kelas OM 15 untuk Registrasi (sebagian);</t>
  </si>
  <si>
    <t>Pembayaran Deva Adi Surya kelas MJ18 untuk Pelunasan Cic ke-4; Cic ke-5; Cic ke-6 (sebagian);</t>
  </si>
  <si>
    <t>Pembayaran Ananda Wulan Agustin kelas BA 13 untuk Registrasi;</t>
  </si>
  <si>
    <t>Pembayaran Elminda kelas KA 17 untuk Pelunasan Registrasi;</t>
  </si>
  <si>
    <t>Pembayaran Raden Muhammad Yazid Zidane Muharam kelas MJ18 untuk Pelunasan Cic ke-6; Cic ke-7 (sebagian);</t>
  </si>
  <si>
    <t>Pembayaran Priza Handika Agustin kelas MJ 2 untuk Pelunasan Cic ke-5; Cic ke-6;</t>
  </si>
  <si>
    <t>Pembayaran Yogi Januar kelas TO STT untuk Pelunasan Cic ke-3; Cic ke-4 (sebagian);</t>
  </si>
  <si>
    <t>Pembayaran Hana DEvi Triana kelas BA 13 untuk Pelunasan Registrasi;</t>
  </si>
  <si>
    <t>Pembayaran Nesa Jamila kelas OM 15 untuk Registrasi;</t>
  </si>
  <si>
    <t>Pembayaran Rinaldi Fathurrizqi kelas KA 15 B untuk Cic ke-6;</t>
  </si>
  <si>
    <t>Pembayaran Dian Cahya Munggaran kelas MJ 2 untuk Pelunasan Cic ke-1; Cic ke-2; Cic ke-3; Cic ke-4 (sebagian);</t>
  </si>
  <si>
    <t>Pembayaran Rizki Senia Warnoviana kelas OM 14 B untuk Cic ke-5;</t>
  </si>
  <si>
    <t>Pembayaran Adam Bramasta kelas TO 17 A untuk Cic ke-4; Cic ke-5; Cic ke-6; Cic ke-7;</t>
  </si>
  <si>
    <t>Pembayaran Ado Harmawan kelas BA 13 untuk Registrasi;</t>
  </si>
  <si>
    <t>Pembayaran Wulan Maulani kelas KA 17 untuk Registrasi;</t>
  </si>
  <si>
    <t>Pembayaran Rifa Melani Salsabila kelas KA 16 A untuk Cic ke-5;</t>
  </si>
  <si>
    <t>Pembayaran Ahmad Galih Indra C kelas TO 19 untuk Pelunasan Registrasi;</t>
  </si>
  <si>
    <t>Pembayaran Ayu Siti Wahyuni kelas KA 17 untuk Registrasi (sebagian);</t>
  </si>
  <si>
    <t>Pembayaran Ilham Edi Saputra kelas KA 17 untuk Pelunasan Registrasi;</t>
  </si>
  <si>
    <t>Pembayaran Anggita Safitri kelas MJ 1 untuk Cic ke-1; Cic ke-2; Cic ke-3; Cic ke-4; Cic ke-5;</t>
  </si>
  <si>
    <t>Pembayaran Tarhani Sila Solehudin kelas OM 13 A untuk Cic ke-6;</t>
  </si>
  <si>
    <t>Pembayaran Riza Kurniawan kelas MJ18 untuk Cic ke-6;</t>
  </si>
  <si>
    <t>Pembayaran Tina Meilani Nurazijah kelas BA 13 untuk Pelunasan Registrasi;</t>
  </si>
  <si>
    <t>Pembayaran Firman Maulana kelas AK 1 untuk Pelunasan Cic ke-5; Cic ke-6 (sebagian);</t>
  </si>
  <si>
    <t>Pembayaran Fahmy Rijalul kelas TO 17 A untuk Pelunasan Cic ke-6;</t>
  </si>
  <si>
    <t>Pembayaran Ray Agung Ika Pradana kelas MJ 1 untuk Cic ke-7;</t>
  </si>
  <si>
    <t>Pembayaran Sri Mulyanti Astuti kelas AK 1 untuk Cic ke-8 (sebagian);</t>
  </si>
  <si>
    <t>Pembayaran Tryadi Firyal Pamungkas kelas MJ 1 untuk Cic ke-6;</t>
  </si>
  <si>
    <t>Pembayaran Jemi Ruslan kelas TO18STT untuk Pelunasan Pembayaran Cicilan</t>
  </si>
  <si>
    <t>Pembayaran Rizal Kresna W kelas TO 17 B untuk Cic ke-7;</t>
  </si>
  <si>
    <t>Pembayaran Fanny Ainayya Nursifa kelas AK18 untuk Pelunasan Cic ke-6; Cic ke-7; Cic ke-8;</t>
  </si>
  <si>
    <t>Pembayaran Aldi Aldama kelas TI STT untuk Pelunasan Cic ke-4; Cic ke-5;</t>
  </si>
  <si>
    <t>Pembayaran Pheni Thesiana kelas OM 15 untuk Pelunasan Registrasi;</t>
  </si>
  <si>
    <t>Pembayaran Wildan Arif Pratama kelas TO18STT untuk Cic ke-6; Cic ke-7;</t>
  </si>
  <si>
    <t>Pembayaran Fauziah Safitri Hanifah kelas AK 2 untuk Pelunasan Cic ke-3; Cic ke-4; Cic ke-5 (sebagian);</t>
  </si>
  <si>
    <t>Pembayaran Asri Ainur Rojabiah kelas BA 12 untuk Cic ke-4; Cic ke-5;</t>
  </si>
  <si>
    <t>Pembayaran Muhammad Yogi kelas TO18STT untuk Pelunasan Cic ke-5; Cic ke-6 (sebagian);</t>
  </si>
  <si>
    <t>Pembayaran Risa Mutiara kelas AK18 untuk Cic ke-6;</t>
  </si>
  <si>
    <t>Pembayaran Sopyan Sauri kelas IK 17 A untuk Cic ke-6 (sebagian);</t>
  </si>
  <si>
    <t>Pembayaran Lerian Febriana kelas IK 17 A untuk Cic ke-2 (sebagian);</t>
  </si>
  <si>
    <t>RJ BA</t>
  </si>
  <si>
    <t>UM</t>
  </si>
  <si>
    <t>OM J</t>
  </si>
  <si>
    <t>TO J</t>
  </si>
  <si>
    <t>UA</t>
  </si>
  <si>
    <t>RJ OM</t>
  </si>
  <si>
    <t>RJ IK</t>
  </si>
  <si>
    <t>DM</t>
  </si>
  <si>
    <t>RJ TO</t>
  </si>
  <si>
    <t>OT</t>
  </si>
  <si>
    <t>KA S</t>
  </si>
  <si>
    <t>TO S</t>
  </si>
  <si>
    <t>RJ KA</t>
  </si>
  <si>
    <t>KA J</t>
  </si>
  <si>
    <t>OM S</t>
  </si>
  <si>
    <t>DA</t>
  </si>
  <si>
    <t>IT</t>
  </si>
  <si>
    <t>IK S</t>
  </si>
  <si>
    <t>BTK 49897</t>
  </si>
  <si>
    <t>BTK 49898</t>
  </si>
  <si>
    <t>BTK 49899</t>
  </si>
  <si>
    <t>BTK 49900</t>
  </si>
  <si>
    <t>BTK 49901</t>
  </si>
  <si>
    <t>BTK 49902</t>
  </si>
  <si>
    <t>BTK 49903</t>
  </si>
  <si>
    <t>BTK 49904</t>
  </si>
  <si>
    <t>BTK 49905</t>
  </si>
  <si>
    <t>BTK 49906</t>
  </si>
  <si>
    <t>BTK 49907</t>
  </si>
  <si>
    <t>BTK 49908</t>
  </si>
  <si>
    <t>BTK 49909</t>
  </si>
  <si>
    <t>BTK 49910</t>
  </si>
  <si>
    <t>BTK 49911</t>
  </si>
  <si>
    <t>BTK 49912</t>
  </si>
  <si>
    <t>BTK 49913</t>
  </si>
  <si>
    <t>BTK 49914</t>
  </si>
  <si>
    <t>BTK 49915</t>
  </si>
  <si>
    <t>BTK 49916</t>
  </si>
  <si>
    <t>BTK 49917</t>
  </si>
  <si>
    <t>BTK 49918</t>
  </si>
  <si>
    <t>BTK 49919</t>
  </si>
  <si>
    <t>BTK 49920</t>
  </si>
  <si>
    <t>BTK 49921</t>
  </si>
  <si>
    <t>BTK 49922</t>
  </si>
  <si>
    <t>BTK 49923</t>
  </si>
  <si>
    <t>BTK 49924</t>
  </si>
  <si>
    <t>BTK 49925</t>
  </si>
  <si>
    <t>BTK 49926</t>
  </si>
  <si>
    <t>BTK 49927</t>
  </si>
  <si>
    <t>BTK 49928</t>
  </si>
  <si>
    <t>BTK 49929</t>
  </si>
  <si>
    <t>BTK 49930</t>
  </si>
  <si>
    <t>BTK 49931</t>
  </si>
  <si>
    <t>BTK 49932</t>
  </si>
  <si>
    <t>BTK 49933</t>
  </si>
  <si>
    <t>BTK 49934</t>
  </si>
  <si>
    <t>BTK 49935</t>
  </si>
  <si>
    <t>BTK 49936</t>
  </si>
  <si>
    <t>BTK 49937</t>
  </si>
  <si>
    <t>BTK 49938</t>
  </si>
  <si>
    <t>BTK 49939</t>
  </si>
  <si>
    <t>BTK 49940</t>
  </si>
  <si>
    <t>BTK 49941</t>
  </si>
  <si>
    <t>BTK 49942</t>
  </si>
  <si>
    <t>BTK 49943</t>
  </si>
  <si>
    <t>BTK 49944</t>
  </si>
  <si>
    <t>BTK 49945</t>
  </si>
  <si>
    <t>BA J</t>
  </si>
  <si>
    <t>Pembayaran Angel kelas OM 13 C untuk Cic ke-7;</t>
  </si>
  <si>
    <t>Pembayaran Hasbi Alwi Kusmana kelas IK 18 untuk Pelunasan Pembayaran Cicilan</t>
  </si>
  <si>
    <t>Pembayaran Asep Nuryana kelas OM 14 A untuk Pelunasan Cic ke-6; Cic ke-7 (sebagian);</t>
  </si>
  <si>
    <t>Pembayaran Eva Ayuning Utami kelas OM 15 untuk Pelunasan Registrasi;</t>
  </si>
  <si>
    <t>Pembayaran Dina Nur Oktavia kelas BA 13 untuk Registrasi;</t>
  </si>
  <si>
    <t>Pembayaran Muhamad Nizar Nazari kelas OM 13 A untuk Cic ke-6; Cic ke-7;</t>
  </si>
  <si>
    <t>Pembayaran Juita kelas BA 13 untuk Registrasi (sebagian);</t>
  </si>
  <si>
    <t>Pembayaran Fahrul Fauzi kelas TO18STT untuk Cic ke-5;</t>
  </si>
  <si>
    <t>Pembayaran Kresna Alvin Saputra kelas MJ 3 untuk Pelunasan Cic ke-5; Cic ke-6; Cic ke-7; Cic ke-8 (sebagian);</t>
  </si>
  <si>
    <t>Pembayaran Yogi Muhammad Fauzi kelas MJ 3 untuk Cic ke-6;</t>
  </si>
  <si>
    <t>Pembayaran Ipah Hopipah AS kelas KA 15 B untuk Cic ke-6;</t>
  </si>
  <si>
    <t>Pembayaran Enung Laelatul Mahmudah kelas MJ 3 untuk Pelunasan Cic ke-5; Cic ke-6; Cic ke-7 (sebagian);</t>
  </si>
  <si>
    <t>Pembayaran Agung Tri Prasetyo kelas AK 2 untuk Pelunasan Cic ke-7; Cic ke-8 (sebagian);</t>
  </si>
  <si>
    <t>BTK 49946</t>
  </si>
  <si>
    <t>BTK 49947</t>
  </si>
  <si>
    <t>BTK 49948</t>
  </si>
  <si>
    <t>BTK 49949</t>
  </si>
  <si>
    <t>BTK 49950</t>
  </si>
  <si>
    <t>BTK 49951</t>
  </si>
  <si>
    <t>BTK 49952</t>
  </si>
  <si>
    <t>BTK 49953</t>
  </si>
  <si>
    <t>BTK 49954</t>
  </si>
  <si>
    <t>BTK 49955</t>
  </si>
  <si>
    <t>BTK 49956</t>
  </si>
  <si>
    <t>BTK 49957</t>
  </si>
  <si>
    <t>BTK 49958</t>
  </si>
  <si>
    <t>BTK 49959</t>
  </si>
  <si>
    <t>IK J</t>
  </si>
  <si>
    <t>BKK 27306</t>
  </si>
  <si>
    <t>BKK 27307</t>
  </si>
  <si>
    <t>BKK 27308</t>
  </si>
  <si>
    <t>BKK 27309</t>
  </si>
  <si>
    <t>BKK 27310</t>
  </si>
  <si>
    <t>BKK 27311</t>
  </si>
  <si>
    <t xml:space="preserve">Jasa Audit tahap 1, SPPD Audit, Hotel Audit, konsumsi Kegiatan Audit </t>
  </si>
  <si>
    <t>FHRD</t>
  </si>
  <si>
    <t>Nijar</t>
  </si>
  <si>
    <t>Tunjangan Kacamata, UM 21 - 3 Januari, Koran Jiwasraya</t>
  </si>
  <si>
    <t xml:space="preserve">Avia dan Service Lift, RTK, FC, Perawatan Gedung </t>
  </si>
  <si>
    <t>GA</t>
  </si>
  <si>
    <t>Roni</t>
  </si>
  <si>
    <t>MGM BK SMK Yapsipa, MGM Alumni dan Mhs, BBM Transport.</t>
  </si>
  <si>
    <t xml:space="preserve">Marketing </t>
  </si>
  <si>
    <t xml:space="preserve">Nurul </t>
  </si>
  <si>
    <t xml:space="preserve">Listrik Markas, Honor Pa Riki, Anak Asuh Januari </t>
  </si>
  <si>
    <t xml:space="preserve">Presenter SMKN 1 Kawali, MGM BK SMKn1 Kawali, </t>
  </si>
  <si>
    <t xml:space="preserve">Yanti </t>
  </si>
  <si>
    <t>BTK 49960</t>
  </si>
  <si>
    <t>BTK 49961</t>
  </si>
  <si>
    <t>BTK 49962</t>
  </si>
  <si>
    <t>BTK 49963</t>
  </si>
  <si>
    <t>BTK 49964</t>
  </si>
  <si>
    <t>BTK 49965</t>
  </si>
  <si>
    <t>BTK 49966</t>
  </si>
  <si>
    <t>BTK 49967</t>
  </si>
  <si>
    <t>BTK 49968</t>
  </si>
  <si>
    <t>BTK 49969</t>
  </si>
  <si>
    <t>BTK 49970</t>
  </si>
  <si>
    <t>BTK 49971</t>
  </si>
  <si>
    <t>BTK 49972</t>
  </si>
  <si>
    <t>BTK 49973</t>
  </si>
  <si>
    <t>BTK 49974</t>
  </si>
  <si>
    <t>BTK 49975</t>
  </si>
  <si>
    <t>BTK 49976</t>
  </si>
  <si>
    <t>BTK 49977</t>
  </si>
  <si>
    <t>BTK 49978</t>
  </si>
  <si>
    <t>BTK 49979</t>
  </si>
  <si>
    <t>BTK 49980</t>
  </si>
  <si>
    <t>BTK 49981</t>
  </si>
  <si>
    <t>BTK 49982</t>
  </si>
  <si>
    <t>BTK 49983</t>
  </si>
  <si>
    <t>BTK 49984</t>
  </si>
  <si>
    <t>BTK 49985</t>
  </si>
  <si>
    <t>BTK 49986</t>
  </si>
  <si>
    <t>BTK 49987</t>
  </si>
  <si>
    <t>BTK 49988</t>
  </si>
  <si>
    <t>BTK 49989</t>
  </si>
  <si>
    <t>BTK 49990</t>
  </si>
  <si>
    <t>BTK 49991</t>
  </si>
  <si>
    <t>BTK 49992</t>
  </si>
  <si>
    <t>BTK 49993</t>
  </si>
  <si>
    <t>BTK 49994</t>
  </si>
  <si>
    <t>BTK 49995</t>
  </si>
  <si>
    <t>BTK 49996</t>
  </si>
  <si>
    <t>BTK 49997</t>
  </si>
  <si>
    <t>BTK 49998</t>
  </si>
  <si>
    <t>BTK 49999</t>
  </si>
  <si>
    <t>BTK 50000</t>
  </si>
  <si>
    <t>BTK 50001</t>
  </si>
  <si>
    <t>BTK 50002</t>
  </si>
  <si>
    <t>BTK 50003</t>
  </si>
  <si>
    <t>BTK 50004</t>
  </si>
  <si>
    <t>BTK 50005</t>
  </si>
  <si>
    <t>BTK 50006</t>
  </si>
  <si>
    <t>BTK 50007</t>
  </si>
  <si>
    <t>BTK 50008</t>
  </si>
  <si>
    <t>BTK 50009</t>
  </si>
  <si>
    <t>BTK 50010</t>
  </si>
  <si>
    <t>BTK 50011</t>
  </si>
  <si>
    <t>BTK 50012</t>
  </si>
  <si>
    <t>BTK 50013</t>
  </si>
  <si>
    <t>BTK 50014</t>
  </si>
  <si>
    <t>BTK 50015</t>
  </si>
  <si>
    <t>BTK 50016</t>
  </si>
  <si>
    <t>BTK 50017</t>
  </si>
  <si>
    <t>BTK 50018</t>
  </si>
  <si>
    <t>BTK 50019</t>
  </si>
  <si>
    <t>BTK 50020</t>
  </si>
  <si>
    <t>BTK 50021</t>
  </si>
  <si>
    <t>BTK 50022</t>
  </si>
  <si>
    <t>BTK 50023</t>
  </si>
  <si>
    <t>BTK 50024</t>
  </si>
  <si>
    <t>BTK 50025</t>
  </si>
  <si>
    <t>BTK 50026</t>
  </si>
  <si>
    <t>BTK 50027</t>
  </si>
  <si>
    <t>BTK 50028</t>
  </si>
  <si>
    <t>BTK 50029</t>
  </si>
  <si>
    <t>BTK 50030</t>
  </si>
  <si>
    <t>BTK 50031</t>
  </si>
  <si>
    <t>BTK 50032</t>
  </si>
  <si>
    <t>BTK 50033</t>
  </si>
  <si>
    <t>BTK 50034</t>
  </si>
  <si>
    <t>BTK 50035</t>
  </si>
  <si>
    <t>BTK 50036</t>
  </si>
  <si>
    <t>BTK 50037</t>
  </si>
  <si>
    <t>BTK 50038</t>
  </si>
  <si>
    <t>BTK 50039</t>
  </si>
  <si>
    <t>BTK 50040</t>
  </si>
  <si>
    <t>BTK 50041</t>
  </si>
  <si>
    <t>BTK 50042</t>
  </si>
  <si>
    <t>BTK 50043</t>
  </si>
  <si>
    <t>BTK 50044</t>
  </si>
  <si>
    <t>BTK 50045</t>
  </si>
  <si>
    <t>BTK 50046</t>
  </si>
  <si>
    <t>BTK 50047</t>
  </si>
  <si>
    <t>BTK 50048</t>
  </si>
  <si>
    <t>BTK 50049</t>
  </si>
  <si>
    <t>BTK 50050</t>
  </si>
  <si>
    <t>BTK 50051</t>
  </si>
  <si>
    <t>BTK 50052</t>
  </si>
  <si>
    <t>BTK 50053</t>
  </si>
  <si>
    <t>BTK 50057</t>
  </si>
  <si>
    <t>BTK 50058</t>
  </si>
  <si>
    <t>BTK 50059</t>
  </si>
  <si>
    <t>BTK 50060</t>
  </si>
  <si>
    <t>BTK 50061</t>
  </si>
  <si>
    <t>BTK 50062</t>
  </si>
  <si>
    <t>BTK 50063</t>
  </si>
  <si>
    <t>BTK 50064</t>
  </si>
  <si>
    <t>BTK 50065</t>
  </si>
  <si>
    <t>BTK 50066</t>
  </si>
  <si>
    <t>BTK 50067</t>
  </si>
  <si>
    <t>BTK 50068</t>
  </si>
  <si>
    <t>BTK 50069</t>
  </si>
  <si>
    <t>BTK 50070</t>
  </si>
  <si>
    <t>BTK 50071</t>
  </si>
  <si>
    <t>BTK 50072</t>
  </si>
  <si>
    <t>BTK 50073</t>
  </si>
  <si>
    <t>BTK 50074</t>
  </si>
  <si>
    <t>BTK 50075</t>
  </si>
  <si>
    <t>BTK 50076</t>
  </si>
  <si>
    <t>BTK 50077</t>
  </si>
  <si>
    <t>BTK 50078</t>
  </si>
  <si>
    <t>BTK 50079</t>
  </si>
  <si>
    <t>BTK 50080</t>
  </si>
  <si>
    <t>BTK 50081</t>
  </si>
  <si>
    <t>BTK 50082</t>
  </si>
  <si>
    <t>BTK 50083</t>
  </si>
  <si>
    <t>BTK 50084</t>
  </si>
  <si>
    <t>BTK 50085</t>
  </si>
  <si>
    <t>BTK 50086</t>
  </si>
  <si>
    <t>BTK 50087</t>
  </si>
  <si>
    <t>BTK 50088</t>
  </si>
  <si>
    <t>BTK 50089</t>
  </si>
  <si>
    <t>BTK 50090</t>
  </si>
  <si>
    <t>BTK 50091</t>
  </si>
  <si>
    <t>BTK 50092</t>
  </si>
  <si>
    <t>BTK 50093</t>
  </si>
  <si>
    <t>BTK 50094</t>
  </si>
  <si>
    <t>BTK 50095</t>
  </si>
  <si>
    <t>BTK 50096</t>
  </si>
  <si>
    <t>BTK 50097</t>
  </si>
  <si>
    <t>BTK 50098</t>
  </si>
  <si>
    <t>BTK 50099</t>
  </si>
  <si>
    <t>BTK 50100</t>
  </si>
  <si>
    <t>BTK 50101</t>
  </si>
  <si>
    <t>BTK 50102</t>
  </si>
  <si>
    <t>BTK 50103</t>
  </si>
  <si>
    <t>BTK 50104</t>
  </si>
  <si>
    <t>BTK 50105</t>
  </si>
  <si>
    <t>BTK 50106</t>
  </si>
  <si>
    <t>BTK 50107</t>
  </si>
  <si>
    <t>BTK 50108</t>
  </si>
  <si>
    <t>BTK 50109</t>
  </si>
  <si>
    <t>BTK 50110</t>
  </si>
  <si>
    <t>BTK 50111</t>
  </si>
  <si>
    <t>BTK 50112</t>
  </si>
  <si>
    <t>BTK 50113</t>
  </si>
  <si>
    <t>BTK 50114</t>
  </si>
  <si>
    <t>BTK 50115</t>
  </si>
  <si>
    <t>BTK 50116</t>
  </si>
  <si>
    <t>BTK 50117</t>
  </si>
  <si>
    <t>BTK 50118</t>
  </si>
  <si>
    <t>BTK 50119</t>
  </si>
  <si>
    <t>BTK 50120</t>
  </si>
  <si>
    <t>BTK 50121</t>
  </si>
  <si>
    <t>BTK 50122</t>
  </si>
  <si>
    <t>BTK 50123</t>
  </si>
  <si>
    <t>BTK 50124</t>
  </si>
  <si>
    <t>BTK 50125</t>
  </si>
  <si>
    <t>BTK 50126</t>
  </si>
  <si>
    <t>BTK 50127</t>
  </si>
  <si>
    <t>BTK 50128</t>
  </si>
  <si>
    <t>BTK 50129</t>
  </si>
  <si>
    <t>BTK 50130</t>
  </si>
  <si>
    <t>BTK 50131</t>
  </si>
  <si>
    <t>BTK 50132</t>
  </si>
  <si>
    <t>BTK 50133</t>
  </si>
  <si>
    <t>BTK 50134</t>
  </si>
  <si>
    <t>BTK 50135</t>
  </si>
  <si>
    <t>BTK 50136</t>
  </si>
  <si>
    <t>BTK 50137</t>
  </si>
  <si>
    <t>BTK 50138</t>
  </si>
  <si>
    <t>BTK 50139</t>
  </si>
  <si>
    <t>BTK 50140</t>
  </si>
  <si>
    <t>BTK 50141</t>
  </si>
  <si>
    <t>BTK 50142</t>
  </si>
  <si>
    <t>BTK 50143</t>
  </si>
  <si>
    <t>BTK 50144</t>
  </si>
  <si>
    <t>BTK 50145</t>
  </si>
  <si>
    <t>BTK 50146</t>
  </si>
  <si>
    <t>BTK 50147</t>
  </si>
  <si>
    <t>BTK 50148</t>
  </si>
  <si>
    <t>BTK 50149</t>
  </si>
  <si>
    <t>BTK 50150</t>
  </si>
  <si>
    <t>BTK 50151</t>
  </si>
  <si>
    <t>BTK 50152</t>
  </si>
  <si>
    <t>BTK 50153</t>
  </si>
  <si>
    <t>BTK 50154</t>
  </si>
  <si>
    <t>BTK 50155</t>
  </si>
  <si>
    <t>BTK 50156</t>
  </si>
  <si>
    <t>BTK 50157</t>
  </si>
  <si>
    <t>BTK 50158</t>
  </si>
  <si>
    <t>BTK 50159</t>
  </si>
  <si>
    <t>BTK 50160</t>
  </si>
  <si>
    <t>BTK 50161</t>
  </si>
  <si>
    <t>BTK 50162</t>
  </si>
  <si>
    <t>BTK 50163</t>
  </si>
  <si>
    <t>BTK 50164</t>
  </si>
  <si>
    <t>BTK 50165</t>
  </si>
  <si>
    <t>BTK 50166</t>
  </si>
  <si>
    <t>BTK 50167</t>
  </si>
  <si>
    <t>BTK 50168</t>
  </si>
  <si>
    <t>BTK 50169</t>
  </si>
  <si>
    <t>BTK 50170</t>
  </si>
  <si>
    <t>BTK 50171</t>
  </si>
  <si>
    <t>BTK 50172</t>
  </si>
  <si>
    <t>BTK 50173</t>
  </si>
  <si>
    <t>BTK 50174</t>
  </si>
  <si>
    <t>BTK 50175</t>
  </si>
  <si>
    <t>BTK 50176</t>
  </si>
  <si>
    <t>BTK 50177</t>
  </si>
  <si>
    <t>BTK 50178</t>
  </si>
  <si>
    <t>BTK 50179</t>
  </si>
  <si>
    <t>BTK 50180</t>
  </si>
  <si>
    <t>BTK 50181</t>
  </si>
  <si>
    <t>BTK 50182</t>
  </si>
  <si>
    <t>BTK 50183</t>
  </si>
  <si>
    <t>BTK 50184</t>
  </si>
  <si>
    <t>BTK 50185</t>
  </si>
  <si>
    <t>BTK 50186</t>
  </si>
  <si>
    <t>BTK 50187</t>
  </si>
  <si>
    <t>BTK 50188</t>
  </si>
  <si>
    <t>BTK 50189</t>
  </si>
  <si>
    <t>BTK 50190</t>
  </si>
  <si>
    <t>BTK 50191</t>
  </si>
  <si>
    <t>BTK 50192</t>
  </si>
  <si>
    <t>BTK 50193</t>
  </si>
  <si>
    <t>BTK 50194</t>
  </si>
  <si>
    <t>BTK 50195</t>
  </si>
  <si>
    <t>BTK 50196</t>
  </si>
  <si>
    <t>BTK 50197</t>
  </si>
  <si>
    <t>BTK 50198</t>
  </si>
  <si>
    <t>BTK 50199</t>
  </si>
  <si>
    <t>BTK 50200</t>
  </si>
  <si>
    <t>BTK 50201</t>
  </si>
  <si>
    <t>BTK 50202</t>
  </si>
  <si>
    <t>BTK 50203</t>
  </si>
  <si>
    <t>BTK 50204</t>
  </si>
  <si>
    <t>BTK 50205</t>
  </si>
  <si>
    <t>BTK 50206</t>
  </si>
  <si>
    <t>BTK 50207</t>
  </si>
  <si>
    <t>BTK 50208</t>
  </si>
  <si>
    <t>BTK 50209</t>
  </si>
  <si>
    <t>BTK 50210</t>
  </si>
  <si>
    <t>BTK 50211</t>
  </si>
  <si>
    <t>BTK 50212</t>
  </si>
  <si>
    <t>BTK 50213</t>
  </si>
  <si>
    <t>BTK 50214</t>
  </si>
  <si>
    <t>BTK 50215</t>
  </si>
  <si>
    <t>BTK 50216</t>
  </si>
  <si>
    <t>BTK 50217</t>
  </si>
  <si>
    <t>BTK 50218</t>
  </si>
  <si>
    <t>BTK 50219</t>
  </si>
  <si>
    <t>BTK 50220</t>
  </si>
  <si>
    <t>BTK 50221</t>
  </si>
  <si>
    <t>BTK 50222</t>
  </si>
  <si>
    <t>BTK 50223</t>
  </si>
  <si>
    <t>BTK 50224</t>
  </si>
  <si>
    <t>BTK 50237</t>
  </si>
  <si>
    <t>BTK 50238</t>
  </si>
  <si>
    <t>BTK 50239</t>
  </si>
  <si>
    <t>BTK 50240</t>
  </si>
  <si>
    <t>BTK 50241</t>
  </si>
  <si>
    <t>BTK 50242</t>
  </si>
  <si>
    <t>BTK 50243</t>
  </si>
  <si>
    <t>BTK 50244</t>
  </si>
  <si>
    <t>BTK 50245</t>
  </si>
  <si>
    <t>BTK 50246</t>
  </si>
  <si>
    <t>BTK 50247</t>
  </si>
  <si>
    <t>BTK 50248</t>
  </si>
  <si>
    <t>BTK 50249</t>
  </si>
  <si>
    <t>BTK 50250</t>
  </si>
  <si>
    <t>BTK 50251</t>
  </si>
  <si>
    <t>BTK 50252</t>
  </si>
  <si>
    <t>BTK 50253</t>
  </si>
  <si>
    <t>BTK 50254</t>
  </si>
  <si>
    <t>BTK 50255</t>
  </si>
  <si>
    <t>BTK 50256</t>
  </si>
  <si>
    <t>BTK 50257</t>
  </si>
  <si>
    <t>BTK 50258</t>
  </si>
  <si>
    <t>BTK 50259</t>
  </si>
  <si>
    <t>BTK 50260</t>
  </si>
  <si>
    <t>BTK 50261</t>
  </si>
  <si>
    <t>BTK 50262</t>
  </si>
  <si>
    <t>BTK 50263</t>
  </si>
  <si>
    <t>BTK 50264</t>
  </si>
  <si>
    <t>BTK 50265</t>
  </si>
  <si>
    <t>BTK 50266</t>
  </si>
  <si>
    <t>BTK 50267</t>
  </si>
  <si>
    <t>BTK 50268</t>
  </si>
  <si>
    <t>BTK 50269</t>
  </si>
  <si>
    <t>BTK 50270</t>
  </si>
  <si>
    <t>BTK 50271</t>
  </si>
  <si>
    <t>BTK 50272</t>
  </si>
  <si>
    <t>BTK 50273</t>
  </si>
  <si>
    <t>BTK 50274</t>
  </si>
  <si>
    <t>BTK 50275</t>
  </si>
  <si>
    <t>BTK 50276</t>
  </si>
  <si>
    <t>BTK 50277</t>
  </si>
  <si>
    <t>BTK 50278</t>
  </si>
  <si>
    <t>BTK 50279</t>
  </si>
  <si>
    <t>BTK 50280</t>
  </si>
  <si>
    <t>BTK 50281</t>
  </si>
  <si>
    <t>BTK 50282</t>
  </si>
  <si>
    <t>BTK 50283</t>
  </si>
  <si>
    <t>BTK 50284</t>
  </si>
  <si>
    <t>BTK 50285</t>
  </si>
  <si>
    <t>BTK 50286</t>
  </si>
  <si>
    <t>BTK 50287</t>
  </si>
  <si>
    <t>BTK 50288</t>
  </si>
  <si>
    <t>BTK 50289</t>
  </si>
  <si>
    <t>BTK 50290</t>
  </si>
  <si>
    <t>BTK 50291</t>
  </si>
  <si>
    <t>BTK 50292</t>
  </si>
  <si>
    <t>BTK 50293</t>
  </si>
  <si>
    <t>BTK 50294</t>
  </si>
  <si>
    <t>BTK 50295</t>
  </si>
  <si>
    <t>BTK 50296</t>
  </si>
  <si>
    <t>BTK 50297</t>
  </si>
  <si>
    <t>Pembayaran Ihsan Sulaeman kelas TO STT untuk Cic ke-1 (sebagian);</t>
  </si>
  <si>
    <t>Pembayaran Asri Rahmatia kelas MJ18 untuk Cic ke-7;</t>
  </si>
  <si>
    <t>Pembayaran Nia Daniah kelas BA 11 untuk Cic ke-6; Cic ke-7;</t>
  </si>
  <si>
    <t>Pembayaran Feni Noviana kelas BA 11 untuk Cic ke-6; Cic ke-7;</t>
  </si>
  <si>
    <t>Pembayaran Risma Diana Safitri kelas KA 16 A untuk Cic ke-7;</t>
  </si>
  <si>
    <t>Pembayaran Neng Tina Audina kelas OM 15 untuk Registrasi (sebagian);</t>
  </si>
  <si>
    <t>Pembayaran Aam Nursyamsiah kelas AK 2 untuk Pelunasan Cic ke-6; Cic ke-7 (sebagian);</t>
  </si>
  <si>
    <t>Pembayaran Dede Har-har Misharyati kelas MJ 1 untuk Pelunasan Cic ke-4; Cic ke-5 (sebagian);</t>
  </si>
  <si>
    <t>Pembayaran Azis Ginanjar kelas OM 13 B untuk Pelunasan Cic ke-2; Cic ke-3 (sebagian);</t>
  </si>
  <si>
    <t>Pembayaran Riki Rianto kelas TO STT untuk Cic ke-6; Cic ke-7; Cic ke-8 (sebagian);</t>
  </si>
  <si>
    <t>Pembayaran Rizal Muhamad Al Gozali kelas MJ 1 untuk Cic ke-3 (sebagian);</t>
  </si>
  <si>
    <t>Pembayaran Rina Marina kelas MJ 2 untuk Pelunasan Cic ke-5; Cic ke-6; Cic ke-7; Cic ke-8; Cic ke-9 (sebagian);</t>
  </si>
  <si>
    <t>Pembayaran Mahbub Ahmad Hudaibi kelas IK 17 B untuk Cic ke-7;</t>
  </si>
  <si>
    <t>Pembayaran Drajat Indra Sakti kelas IK 17 B untuk Pelunasan Cic ke-8; Cic ke-9 (sebagian);</t>
  </si>
  <si>
    <t>Pembayaran Arinil Haq Nurdiansyah kelas BA 11 untuk Cic ke-6;</t>
  </si>
  <si>
    <t>Pembayaran Akmal Syarip kelas IK 17 A untuk Cic ke-6;</t>
  </si>
  <si>
    <t>Pembayaran Siti Nurbaeti kelas KA 15 A untuk Cic ke-6;</t>
  </si>
  <si>
    <t>Pembayaran Zeni Akbar Maulana kelas MJ18 untuk Cic ke-6; Cic ke-7;</t>
  </si>
  <si>
    <t>Pembayaran Ajis Abdul Azis kelas TO 17 B untuk Cic ke-1; Cic ke-2;</t>
  </si>
  <si>
    <t>Pembayaran Susi Apriliani kelas KA 15 B untuk Cic ke-6;</t>
  </si>
  <si>
    <t>Pembayaran Ratna Hidayanti kelas KA 15 B untuk Cic ke-6; Cic ke-7; Cic ke-8; Cic ke-9;</t>
  </si>
  <si>
    <t>Pembayaran Dani Saeful Alam kelas IK 18 untuk Cic ke-8; Cic ke-9;</t>
  </si>
  <si>
    <t>Pembayaran Wahyu Adam Husaeni kelas TI18STT untuk Cic ke-1; Cic ke-2; Cic ke-3; Cic ke-4 (sebagian);</t>
  </si>
  <si>
    <t>Pembayaran Wanda Fauliany kelas MJ 2 untuk Pelunasan Cic ke-4; Cic ke-5; Cic ke-6; Cic ke-7;</t>
  </si>
  <si>
    <t>Pembayaran Yanti kelas OM 14 B untuk Cic ke-6; Cic ke-7;</t>
  </si>
  <si>
    <t>Pembayaran Sintia Agustina kelas OM 14 B untuk Pelunasan Cic ke-7; Cic ke-8 (sebagian);</t>
  </si>
  <si>
    <t>Pembayaran Widi Ristia Pebrianti kelas OM 14 B untuk Cic ke-6;</t>
  </si>
  <si>
    <t>Pembayaran Delis kelas OM 14 B untuk Cic ke-6;</t>
  </si>
  <si>
    <t>Pembayaran Iyan Permana kelas OM 14 B untuk Cic ke-5; Cic ke-6;</t>
  </si>
  <si>
    <t>Pembayaran Nisaul Chotimah kelas KA 16 A untuk Cic ke-6; Cic ke-7;</t>
  </si>
  <si>
    <t>Pembayaran Ia Irna Selvianis kelas OM 13 A untuk Pelunasan Cic ke-7; Cic ke-8; Cic ke-9; Cic ke-10 (sebagian);</t>
  </si>
  <si>
    <t>Pembayaran Ikhsan Mukhlis Alfian Suryana kelas IK 18 untuk Cic ke-7;</t>
  </si>
  <si>
    <t>Pembayaran Ichsan M Malik kelas IK 18 untuk Cic ke-6; Cic ke-7;</t>
  </si>
  <si>
    <t>Pembayaran Reggi Cindy Shafira kelas OM 14 B untuk Cic ke-7;</t>
  </si>
  <si>
    <t>Pembayaran Shealia Azzahra Amayna kelas IK 18 untuk Cic ke-7;</t>
  </si>
  <si>
    <t>Pembayaran Yoga Aditya kelas BA 12 untuk Cic ke-6;</t>
  </si>
  <si>
    <t>Pembayaran Ikmal Rahman Saleh kelas BA 12 untuk Cic ke-4;</t>
  </si>
  <si>
    <t>Pembayaran Adi Setiana kelas BA 12 untuk Cic ke-6;</t>
  </si>
  <si>
    <t>Pembayaran Tulky Mulya Muhamad kelas BA 12 untuk Cic ke-7;</t>
  </si>
  <si>
    <t>Pembayaran Kiki Ikrimah kelas BA 11 untuk Cic ke-6;</t>
  </si>
  <si>
    <t>Pembayaran Irma Yunita kelas KA 15 A untuk Cic ke-6;</t>
  </si>
  <si>
    <t>Pembayaran Zein kelas MJ 2 untuk Pelunasan Cic ke-5; Cic ke-6 (sebagian);</t>
  </si>
  <si>
    <t>Pembayaran Ai Nurkomala Sari kelas OM 14 A untuk Pelunasan Cic ke-5; Cic ke-6 (sebagian);</t>
  </si>
  <si>
    <t>Pembayaran Lita Laraswati kelas OM 14 B untuk Cic ke-5;</t>
  </si>
  <si>
    <t>Pembayaran Anisa Apriani kelas OM 14 B untuk Cic ke-6;</t>
  </si>
  <si>
    <t>Pembayaran Andy Arya Putra kelas BA 12 untuk Cic ke-6;</t>
  </si>
  <si>
    <t>Pembayaran Diki Nugraha kelas IK 18 untuk Cic ke-7;</t>
  </si>
  <si>
    <t>Pembayaran Wulansari kelas KA 16 A untuk Cic ke-7;</t>
  </si>
  <si>
    <t>Pembayaran Pipit Patra Komala kelas KA 16 A untuk Cic ke-6;</t>
  </si>
  <si>
    <t>Pembayaran Vera Rahmawati kelas KA 16 A untuk Cic ke-6;</t>
  </si>
  <si>
    <t>Pembayaran Anitia Saputri kelas MJ18 untuk Cic ke-4; Cic ke-5;</t>
  </si>
  <si>
    <t>Pembayaran Diki Herdiyana kelas MJ18 untuk Cic ke-7;</t>
  </si>
  <si>
    <t>Pembayaran Trisela Febriani kelas OM 14 A untuk Cic ke-6; Cic ke-7;</t>
  </si>
  <si>
    <t>Pembayaran M Nurkholik kelas TO 17 B untuk Cic ke-5;</t>
  </si>
  <si>
    <t>Pembayaran Rosita A kelas OM 13 C untuk Cic ke-6;</t>
  </si>
  <si>
    <t>Pembayaran Omah Muharomah kelas KA 16 A untuk Cic ke-6;</t>
  </si>
  <si>
    <t>Pembayaran Usep kelas MJ 3 untuk Cic ke-7;</t>
  </si>
  <si>
    <t>Pembayaran Yoga Van Gunanto kelas MJ18 untuk Cic ke-7;</t>
  </si>
  <si>
    <t>Pembayaran Asep Eldi kelas TO 17 A untuk Cic ke-5;</t>
  </si>
  <si>
    <t>Pembayaran Robbie Inzaghi kelas BA 12 untuk Cic ke-8; Cic ke-9;</t>
  </si>
  <si>
    <t>Pembayaran Ai Prihatini kelas KA 16 A untuk Cic ke-4;</t>
  </si>
  <si>
    <t>Pembayaran Muhammad Zidan kelas IK 18 untuk Cic ke-7;</t>
  </si>
  <si>
    <t>Pembayaran Wedia Warsilah kelas OM 13 B untuk Cic ke-7;</t>
  </si>
  <si>
    <t>Pembayaran Lilim Halimah kelas OM 13 B untuk Cic ke-7;</t>
  </si>
  <si>
    <t>Pembayaran Anisa Karmila Sarah kelas OM 13 B untuk Cic ke-7;</t>
  </si>
  <si>
    <t>Pembayaran Dina Alma Meida kelas OM 13 B untuk Cic ke-5; Cic ke-6; Cic ke-7;</t>
  </si>
  <si>
    <t>BA S</t>
  </si>
  <si>
    <t>Pembayaran Annisa Nurlaila kelas OM 13 B untuk Cic ke-7;</t>
  </si>
  <si>
    <t>Pembayaran Ubaidillah Assidiq kelas OM 13 C untuk Cic ke-6; Cic ke-7;</t>
  </si>
  <si>
    <t>Pembayaran Redi Junaidi Pratama kelas OM 14 A untuk Pelunasan Cic ke-7; Cic ke-8; Cic ke-9 (sebagian);</t>
  </si>
  <si>
    <t>Pembayaran Ira nur Rodiah kelas KA 16 B untuk Cic ke-9;</t>
  </si>
  <si>
    <t>Pembayaran Rita Nurmalita Dewi kelas KA 16 B untuk Pelunasan Cic ke-7; Cic ke-8 (sebagian);</t>
  </si>
  <si>
    <t>Pembayaran Yuyun Yuningsih kelas KA 16 B untuk Cic ke-6;</t>
  </si>
  <si>
    <t>Pembayaran Muhamad Arip Hidayat kelas KA 16 A untuk Cic ke-5;</t>
  </si>
  <si>
    <t>Pembayaran Yona Johanna kelas KA 16 B untuk Cic ke-6;</t>
  </si>
  <si>
    <t>Pembayaran Lisna Nurhayat kelas KA 16 B untuk Pelunasan Cic ke-6; Cic ke-7;</t>
  </si>
  <si>
    <t>Pembayaran Firda Firdaus kelas TO 17 B untuk Cic ke-5; Cic ke-6;</t>
  </si>
  <si>
    <t>Pembayaran Gina Amalia kelas KA 16 A untuk Pelunasan Cic ke-4; Cic ke-5 (sebagian);</t>
  </si>
  <si>
    <t>Pembayaran Ratna Hidayanti kelas KA 15 B untuk Pelunasan Pembayaran Cicilan</t>
  </si>
  <si>
    <t>Pembayaran Rosi Siti Nurohmah kelas OM 13 B untuk Cic ke-6;</t>
  </si>
  <si>
    <t>Pembayaran Eka Pratama kelas BA 12 untuk Pelunasan Cic ke-6; Cic ke-7 (sebagian);</t>
  </si>
  <si>
    <t>Pembayaran Eka Pratama kelas BA 12 untuk Cic ke-7 (sebagian);</t>
  </si>
  <si>
    <t>Pembayaran Linda Widyaningsih kelas AK18 untuk Cic ke-7;</t>
  </si>
  <si>
    <t>Pembayaran Siti Nurbaeti kelas KA 15 A untuk Pelunasan Pembayaran Cicilan</t>
  </si>
  <si>
    <t>Pembayaran Tipani kelas BA 12 untuk Cic ke-6;</t>
  </si>
  <si>
    <t>Pembayaran Faisal Sidik kelas IK 17 A untuk Cic ke-6;</t>
  </si>
  <si>
    <t>Pembayaran Jejen Jaenul Hak kelas IK 17 A untuk Cic ke-6;</t>
  </si>
  <si>
    <t>Pembayaran Roni Nugraha kelas AK 1 untuk Pelunasan Cic ke-7; Cic ke-8 (sebagian);</t>
  </si>
  <si>
    <t>Pembayaran D Seli Sugianti kelas AK 2 untuk Pelunasan Cic ke-2; Cic ke-3 (sebagian);</t>
  </si>
  <si>
    <t>Pembayaran Arif Rahman Alfirdaus kelas IK 17 B untuk Cic ke-6; Cic ke-7;</t>
  </si>
  <si>
    <t>Pembayaran Hari Nurjamal kelas IK 17 A untuk Cic ke-6;</t>
  </si>
  <si>
    <t>Pembayaran Zahra Zakiah kelas KA 16 A untuk Cic ke-7;</t>
  </si>
  <si>
    <t>Pembayaran Mita Sari Pebrianti S kelas KA 16 B untuk Cic ke-6;</t>
  </si>
  <si>
    <t>Pembayaran Muhamad Arip Hidayat kelas KA 16 A untuk Cic ke-6;</t>
  </si>
  <si>
    <t>Telah terima dari H Rudi Kurniawan untuk Cicilan Pinjaman Karyawan Ke 1</t>
  </si>
  <si>
    <t>BKK 27312</t>
  </si>
  <si>
    <t>BKK 27313</t>
  </si>
  <si>
    <t>BKK 27314</t>
  </si>
  <si>
    <t>Fee Organisasi, Marketing, Manajemen, E book Smt Ganjil 2018</t>
  </si>
  <si>
    <t xml:space="preserve">Tunjangan Pulsa Ho, UT, Daber, Internet, Materai </t>
  </si>
  <si>
    <t xml:space="preserve">Belanja bulanan, Perbaikan gedunh, BBM Cnp, Perbaikan workshop </t>
  </si>
  <si>
    <t xml:space="preserve">Roni </t>
  </si>
  <si>
    <t>PK</t>
  </si>
  <si>
    <t>L</t>
  </si>
  <si>
    <t>BTK 50054</t>
  </si>
  <si>
    <t>BTK 50055</t>
  </si>
  <si>
    <t>BTK 50056</t>
  </si>
  <si>
    <t>Pembayaran Wisyal Abdul Jabar kelas TO 18 A untuk Cic ke-5;</t>
  </si>
  <si>
    <t>Pembayaran Ari Setiawan kelas OM 14 A untuk Cic ke-6;</t>
  </si>
  <si>
    <t>Pembayaran Muhammad Arief Darusman kelas OM 14 A untuk Cic ke-4;</t>
  </si>
  <si>
    <t>Pembayaran Maya Nurafifah kelas OM 14 A untuk Cic ke-7;</t>
  </si>
  <si>
    <t>Pembayaran Lisnawati kelas OM 14 A untuk Cic ke-7;</t>
  </si>
  <si>
    <t>Pembayaran Sri Rahayu kelas OM 13 C untuk Pelunasan Cic ke-6; Cic ke-7 (sebagian);</t>
  </si>
  <si>
    <t>Pembayaran Aang Gunawan kelas TO STT untuk Pelunasan Cic ke-8; Cic ke-9 (sebagian);</t>
  </si>
  <si>
    <t>Pembayaran Kurniawan Agil kelas AK 2 untuk Pelunasan Pembayaran Cicilan</t>
  </si>
  <si>
    <t>Pembayaran Ria Rahmawati kelas OM 13 C untuk Cic ke-7; Cic ke-8; Cic ke-9 (sebagian);</t>
  </si>
  <si>
    <t>Pembayaran Rais Muhammad Ramdani kelas IK 18 untuk Cic ke-7;</t>
  </si>
  <si>
    <t>Pembayaran Yuyun Sri Wahyuni kelas OM 14 A untuk Cic ke-6;</t>
  </si>
  <si>
    <t>Pembayaran Musyfik Amrulloh kelas TO 18 A untuk Cic ke-7;</t>
  </si>
  <si>
    <t>Pembayaran Maria Ulfa kelas OM 13 C untuk Cic ke-6;</t>
  </si>
  <si>
    <t>Pembayaran Robi Indra Yana kelas OM 13 A untuk Pelunasan Pembayaran Cicilan</t>
  </si>
  <si>
    <t>Pembayaran Labuda Alawiyah kelas KA 16 A untuk Cic ke-5; Cic ke-6;</t>
  </si>
  <si>
    <t>Pembayaran Rangga Armanda kelas OM 14 B untuk Cic ke-8;</t>
  </si>
  <si>
    <t>Pembayaran Maisa Fatin A kelas KA 15 B untuk Cic ke-3 (sebagian);</t>
  </si>
  <si>
    <t>Pembayaran Ai Karmilah kelas OM 13 B untuk Cic ke-7;</t>
  </si>
  <si>
    <t>Pembayaran Annisa Hasnal Khuluqi kelas KA 16 B untuk Cic ke-6;</t>
  </si>
  <si>
    <t>Pembayaran Refi Nuradiansyah kelas KA 16 A untuk Cic ke-6;</t>
  </si>
  <si>
    <t>Pembayaran Muhamad Kamaluddin Dahlan kelas TO 18 B untuk Cic ke-8;</t>
  </si>
  <si>
    <t>Pembayaran Ari Rinaldy kelas IK 17 B untuk Cic ke-7;</t>
  </si>
  <si>
    <t>Pembayaran Elzsa Meilani Adam kelas BA 11 untuk Cic ke-6; Cic ke-7;</t>
  </si>
  <si>
    <t>Pembayaran Annisya Dyah Pratiwi kelas BA 11 untuk Cic ke-6; Cic ke-7;</t>
  </si>
  <si>
    <t>Pembayaran Reva Sucita kelas MJ 3 untuk Pelunasan Cic ke-6; Cic ke-7 (sebagian);</t>
  </si>
  <si>
    <t>Pembayaran Ridwan Romadon kelas OM 14 B untuk Cic ke-5;</t>
  </si>
  <si>
    <t>Pembayaran Muhammad Erza Nurwanda kelas OM 14 B untuk Pelunasan Cic ke-6; Cic ke-7;</t>
  </si>
  <si>
    <t>Pembayaran Lufi Agung Fauzi kelas TO 18 B untuk Cic ke-6; Cic ke-7;</t>
  </si>
  <si>
    <t>Telah terima dari Yahya, SE untuk Pelunasan Piutang Karyawan</t>
  </si>
  <si>
    <t>Telah terima dari Indri Fitrianasari, S.Kom untuk Pengembalian Pinjaman Karyawan Ke 4 sisa 7.500.000</t>
  </si>
  <si>
    <t>Telah terima dari Ratna Sopiah, A.Md untuk Pengembalian Pinjaman Karyawan Ke 5 Sisa 7.000.000</t>
  </si>
  <si>
    <t>Telah terima dari Aep Saepudin untuk Pengembalian Pinjaman Karyawan Ke 8 Sisa 5.000.000</t>
  </si>
  <si>
    <t>Telah terima dari Dendi Gunawan untuk Pengembalian Pinjaman Karyawan Ke 2 Sisa 4.000.000</t>
  </si>
  <si>
    <t>Telah terima dari Andri Irawan untuk Pelunasan Putang Karyawan</t>
  </si>
  <si>
    <t>Telah terima dari Rudi Hartono untuk Pelunasan Piutang Karyawan</t>
  </si>
  <si>
    <t>Telah terima dari M Aripin untuk Pelunasan Piutang Karyawan</t>
  </si>
  <si>
    <t>Telah terima dari Ernawati untuk Pengembalian Pinjaman Karyawan Ke 9 Sisa 3.900.000</t>
  </si>
  <si>
    <t>Telah terima dari R Asep Muharam untuk Pengembalian Pinjaman Karyawan Ke 5 Sisa 3.330.000</t>
  </si>
  <si>
    <t>Telah terima dari Yudi Kurniadi untuk Pengembalian Pinjaman Karyawan Ke 5 Sisa 1.000.000</t>
  </si>
  <si>
    <t>Telah terima dari Dheri Febiyani Lestari untuk Pengembalian Pinjaman Karyawan Ke 5 Sisa 5.000.000</t>
  </si>
  <si>
    <t>Telah terima dari Bini Hasbiani untuk Pengembalian Pinjaman Karyawan Ke 3 Sisa 2.250.000</t>
  </si>
  <si>
    <t>Telah terima dari Ririn Puspita Sari Dewi untuk Pengembalian Pinjaman Karyawan Ke 2 Sisa 5.000.000</t>
  </si>
  <si>
    <t>Pembayaran Ria Endang kelas KA 16 A untuk Cic ke-7;</t>
  </si>
  <si>
    <t>Pembayaran Ai Sinta kelas AK18 untuk Cic ke-6; Cic ke-7 (sebagian);</t>
  </si>
  <si>
    <t>Pembayaran Tresia Adeliasari kelas OM 13 C untuk Cic ke-6;</t>
  </si>
  <si>
    <t>Pembayaran Aldi Adia kelas BA 11 untuk Cic ke-6;</t>
  </si>
  <si>
    <t>Pembayaran Agis Nurismaya kelas KA 16 A untuk Cic ke-5; Cic ke-6;</t>
  </si>
  <si>
    <t>Pembayaran Teni Triani kelas KA 15 B untuk Cic ke-6; Cic ke-7;</t>
  </si>
  <si>
    <t>Pembayaran Aam Nursyamsiah kelas AK 2 untuk Cic ke-7 (sebagian);</t>
  </si>
  <si>
    <t>Pembayaran Rani Nuraeni kelas KA 16 B untuk Cic ke-6;</t>
  </si>
  <si>
    <t>Pembayaran Cecep Irfan Fariz kelas TI STT untuk Cic ke-6;</t>
  </si>
  <si>
    <t>Pembayaran Arinil Haq Nurdiansyah kelas BA 11 untuk Cic ke-7;</t>
  </si>
  <si>
    <t>Pembayaran Zahran Fattah Rozzaqi kelas IK 17 B untuk Cic ke-7;</t>
  </si>
  <si>
    <t>Pembayaran Dalilah Nur Fajrina kelas OM 14 B untuk Cic ke-6;</t>
  </si>
  <si>
    <t>Pembayaran Rizqi Alfisa kelas TO 18 B untuk Cic ke-6; Cic ke-7; Cic ke-8;</t>
  </si>
  <si>
    <t>Pembayaran Mela Rohmaniyati kelas OM 14 B untuk Cic ke-7;</t>
  </si>
  <si>
    <t>Pembayaran Renyta Az Zahra N H kelas OM 14 B untuk Cic ke-7;</t>
  </si>
  <si>
    <t>Pembayaran Yurike Ratih Atmojo kelas IK 18 untuk Cic ke-6;</t>
  </si>
  <si>
    <t>Pembayaran Lina Herlina kelas BA 11 untuk Cic ke-6 (sebagian);</t>
  </si>
  <si>
    <t>Pembayaran Siti Nurjanah kelas KA 17 untuk Registrasi;</t>
  </si>
  <si>
    <t>Pembayaran Zein kelas MJ 2 untuk Pelunasan Cic ke-6; Cic ke-7 (sebagian);</t>
  </si>
  <si>
    <t>Pembayaran Muhammad Mugi Rahman kelas IK 17 B untuk Cic ke-7;</t>
  </si>
  <si>
    <t>Pembayaran Salman Alfarizi kelas OM 14 A untuk Cic ke-5 (sebagian);</t>
  </si>
  <si>
    <t>Pembayaran Gina Kamila Shofa kelas KA 16 B untuk Cic ke-5;</t>
  </si>
  <si>
    <t>Pembayaran Rian Abdullah kelas TO 18 A untuk Cic ke-5;</t>
  </si>
  <si>
    <t>Pembayaran Raka Pratama kelas OM 14 B untuk Cic ke-5; Cic ke-6;</t>
  </si>
  <si>
    <t>Pembayaran Widina Rahman kelas AK 2 untuk Pelunasan Cic ke-4; Cic ke-5; Cic ke-6; Cic ke-7 (sebagian);</t>
  </si>
  <si>
    <t>Pembayaran Anggi Meilani kelas AK 2 untuk Pelunasan Cic ke-7; Cic ke-8;</t>
  </si>
  <si>
    <t>Pembayaran Yunita Galda Tanti kelas IK 17 A untuk Pelunasan Cic ke-4; Cic ke-5; Cic ke-6; Cic ke-7;</t>
  </si>
  <si>
    <t>Pembayaran Rita Rahayu kelas MJ 2 untuk Cic ke-7;</t>
  </si>
  <si>
    <t>Pembayaran Fahmy Rijalul kelas TO 17 A untuk Pelunasan Pembayaran Cicilan</t>
  </si>
  <si>
    <t>Telah terima dari Rian Ariansyah untuk Registrasi Tingkat 3 DNBS Manajemen</t>
  </si>
  <si>
    <t>Pembayaran Zamal Sanusi kelas MJ 2 untuk Pelunasan Cic ke-5; Cic ke-6 (sebagian);</t>
  </si>
  <si>
    <t>Pembayaran Ihsan Kamil kelas KA 16 A untuk Cic ke-7;</t>
  </si>
  <si>
    <t>Pembayaran Muhamad Dika Pratama kelas TO STT untuk Cic ke-6;</t>
  </si>
  <si>
    <t>Pembayaran Hamdan kelas OM 14 B untuk Cic ke-5; Cic ke-6;</t>
  </si>
  <si>
    <t>Pembayaran Romi Sopi Realdo kelas KA 16 A untuk Cic ke-5;</t>
  </si>
  <si>
    <t>Telah terima dari Ade Irvan Koswara untuk Cicilan Biaya Pendidikan Mahasiswa TO STT YBSI 20 Orang</t>
  </si>
  <si>
    <t>Pembayaran Dendi Hendryana kelas TO18STT untuk Cic ke-3; Cic ke-4 (sebagian);</t>
  </si>
  <si>
    <t>Telah terima dari Putri Wulanda Reihan untuk Sewa Kantin Januari 2019</t>
  </si>
  <si>
    <t>Pembayaran Wildan Yusup kelas TO 18 A untuk Cic ke-6; Cic ke-7;</t>
  </si>
  <si>
    <t>Telah terima dari Ibu Euis untuk Cicilan Sewa kantin Januari 2019</t>
  </si>
  <si>
    <t>Pembayaran Niko Erlando kelas MJ18 untuk Cic ke-6; Cic ke-7;</t>
  </si>
  <si>
    <t>Pembayaran Iwan Kurniawan kelas MJ18 untuk Cic ke-4; Cic ke-5 (sebagian);</t>
  </si>
  <si>
    <t>Pembayaran Seliawati kelas MJ 3 untuk Pelunasan Cic ke-7; Cic ke-8 (sebagian);</t>
  </si>
  <si>
    <t>Pembayaran Alfi Dalilul Fauziah kelas MJ 2 untuk Cic ke-6 (sebagian);</t>
  </si>
  <si>
    <t>Pembayaran Nurmaliah Agustinah kelas MJ 1 untuk Pelunasan Cic ke-7; Cic ke-8 (sebagian);</t>
  </si>
  <si>
    <t>Pembayaran Mira Ardila kelas MJ 1 untuk Cic ke-7; Cic ke-8 (sebagian);</t>
  </si>
  <si>
    <t>Pembayaran Ulfa Parera kelas MJ 2 untuk Cic ke-6; Cic ke-7; Cic ke-8 (sebagian);</t>
  </si>
  <si>
    <t>Pembayaran Ifan Nuryadin kelas MJ18 untuk Cic ke-6;</t>
  </si>
  <si>
    <t>Pembayaran Elgi Ferdiansyah kelas TI STT untuk Registrasi (sebagian);</t>
  </si>
  <si>
    <t>Pembayaran Alghiffari kelas TI STT untuk Pelunasan Cic ke-1; Cic ke-2 (sebagian);</t>
  </si>
  <si>
    <t>Pembayaran Handi Ramdani kelas TI STT untuk Cic ke-4 (sebagian);</t>
  </si>
  <si>
    <t>Pembayaran Acep Yadi Rahmatillah kelas TO18STT untuk Pelunasan Cic ke-5; Cic ke-6 (sebagian);</t>
  </si>
  <si>
    <t>Pembayaran Andi Trianto kelas AK18 untuk Cic ke-5; Cic ke-6;</t>
  </si>
  <si>
    <t>Pembayaran Tia Aprilia kelas AK18 untuk Cic ke-7;</t>
  </si>
  <si>
    <t>Pembayaran Farah Nurfadilah Ahmad kelas AK18 untuk Cic ke-5;</t>
  </si>
  <si>
    <t>Pembayaran Isma Yani kelas AK18 untuk Cic ke-4; Cic ke-5;</t>
  </si>
  <si>
    <t>Pembayaran Ridwan Hidayat kelas AK18 untuk Cic ke-7;</t>
  </si>
  <si>
    <t>Pembayaran Farisha Nurrizki Fathonah kelas AK18 untuk Cic ke-7;</t>
  </si>
  <si>
    <t>Pembayaran Dede Ridwan kelas TI STT untuk Cic ke-1 (sebagian);</t>
  </si>
  <si>
    <t>Pembayaran Sovia Bilqis kelas MJ18 untuk Cic ke-6;</t>
  </si>
  <si>
    <t>Pembayaran Jamil Hidayat kelas AK 1 untuk Cic ke-6;</t>
  </si>
  <si>
    <t>Pembayaran Ifan Nuryadin kelas MJ18 untuk Cic ke-7;</t>
  </si>
  <si>
    <t>Pembayaran Radhi Jalaludin Nadzir kelas MJ18 untuk Cic ke-7;</t>
  </si>
  <si>
    <t>Pembayaran Cecep Mohamad Arif kelas TI18STT untuk Cic ke-5;</t>
  </si>
  <si>
    <t>Pembayaran Asep Firman Romandoni kelas TI18STT untuk Cic ke-4; Cic ke-5;</t>
  </si>
  <si>
    <t>Pembayaran Aji Peras Setiyo kelas MJ 1 untuk Pelunasan Cic ke-5; Cic ke-6 (sebagian);</t>
  </si>
  <si>
    <t>Pembayaran Nia Listawati kelas AK 2 untuk Pelunasan Cic ke-8; Cic ke-9 (sebagian);</t>
  </si>
  <si>
    <t>Pembayaran Faizal Ginanjar kelas TI18STT untuk Cic ke-4; Cic ke-5; Cic ke-6 (sebagian);</t>
  </si>
  <si>
    <t>Pembayaran Ramya Sri Damayanti kelas MJ 2 untuk Pelunasan Cic ke-5; Cic ke-6; Cic ke-7 (sebagian);</t>
  </si>
  <si>
    <t>Pembayaran Rahmat Mulyana kelas AK 2 untuk Cic ke-7;</t>
  </si>
  <si>
    <t>Pembayaran Nizar Nurzaman kelas AK 1 untuk Cic ke-7;</t>
  </si>
  <si>
    <t>Pembayaran Anwar Ilham Mutaqin kelas AK 1 untuk Cic ke-7;</t>
  </si>
  <si>
    <t>Pembayaran Aldi Rasid Muslim kelas AK 2 untuk Pelunasan Cic ke-5; Cic ke-6 (sebagian);</t>
  </si>
  <si>
    <t>Pembayaran Didah Nur Paridah kelas AK 2 untuk Pelunasan Cic ke-5; Cic ke-6 (sebagian);</t>
  </si>
  <si>
    <t>Pembayaran Rian Adinata kelas TI STT untuk Pelunasan Cic ke-4; Cic ke-5; Cic ke-6 (sebagian);</t>
  </si>
  <si>
    <t>Pembayaran Age Permana kelas AK18 untuk Cic ke-6; Cic ke-7;</t>
  </si>
  <si>
    <t>Pembayaran Rita Mutoharoh kelas AK 2 untuk Pelunasan Cic ke-8; Cic ke-9 (sebagian);</t>
  </si>
  <si>
    <t>Pembayaran Evi Siti Sopiah kelas AK 2 untuk Cic ke-8 (sebagian);</t>
  </si>
  <si>
    <t>Pembayaran Keukeu Susilawati kelas MJ 3 untuk Pelunasan Cic ke-3; Cic ke-4;</t>
  </si>
  <si>
    <t>SEWA</t>
  </si>
  <si>
    <t>RD MJ</t>
  </si>
  <si>
    <t>Pembayaran Riska Mustikasari kelas OM 13 C untuk Pelunasan Pembayaran Cicilan</t>
  </si>
  <si>
    <t>Pembayaran Agung Rahmat Gumilar kelas TI STT untuk Cic ke-4; Cic ke-5; Cic ke-6; Cic ke-7 (sebagian);</t>
  </si>
  <si>
    <t>Pembayaran Yani Wantika kelas BA 11 untuk Cic ke-6; Cic ke-7;</t>
  </si>
  <si>
    <t>Pembayaran Muhammad Nizar Fahrizal kelas OM 13 A untuk Cic ke-6;</t>
  </si>
  <si>
    <t>Pembayaran Ghani Nurnugraha Putra kelas TO 18 A untuk Cic ke-6;</t>
  </si>
  <si>
    <t>Pembayaran Hafez Shiddiq Rachman kelas OM 13 A untuk Cic ke-6; Cic ke-7;</t>
  </si>
  <si>
    <t>Pembayaran Sigit Permana kelas TO 18 B untuk Cic ke-6;</t>
  </si>
  <si>
    <t>Pembayaran Muhammad Kamaludin A Rigai kelas IK 18 untuk Cic ke-4; Cic ke-5;</t>
  </si>
  <si>
    <t>Pembayaran Dede Redi kelas IK 17 B untuk Cic ke-6; Cic ke-7;</t>
  </si>
  <si>
    <t>Pembayaran Wini Santiani kelas MJ18 untuk Pelunasan Cic ke-2; Cic ke-3 (sebagian);</t>
  </si>
  <si>
    <t>Pembayaran Septian Nugraha kelas TO 18 B untuk Cic ke-6; Cic ke-7;</t>
  </si>
  <si>
    <t>Pembayaran Puja Priyatna kelas TO 18 B untuk Cic ke-7;</t>
  </si>
  <si>
    <t>Pembayaran Dhiya Siti Saodah kelas OM 13 A untuk Cic ke-7;</t>
  </si>
  <si>
    <t>Pembayaran Deni Husniati Ulfah kelas OM 13 A untuk Cic ke-7;</t>
  </si>
  <si>
    <t>Pembayaran Nur Asyifa Hasanati Hidayah kelas KA 16 A untuk Cic ke-6;</t>
  </si>
  <si>
    <t>Pembayaran Muhammad Abdul Rojak kelas TO 18 A untuk Cic ke-7;</t>
  </si>
  <si>
    <t>Pembayaran Rino Ardiansyah kelas TO 18 A untuk Cic ke-8;</t>
  </si>
  <si>
    <t>Pembayaran Deden Iqbal kelas TO 18 A untuk Cic ke-5;</t>
  </si>
  <si>
    <t>Pembayaran Reza Ahmad Sidik kelas IK 18 untuk Cic ke-5;</t>
  </si>
  <si>
    <t>Pembayaran Indiati kelas KA 16 A untuk Cic ke-3; Cic ke-4;</t>
  </si>
  <si>
    <t>Pembayaran Dina Mardiana kelas OM 13 C untuk Cic ke-7;</t>
  </si>
  <si>
    <t>Pembayaran Risma Nurhayati kelas BA 12 untuk Cic ke-5; Cic ke-6;</t>
  </si>
  <si>
    <t>Pembayaran Muhamad Miftah Fahrulraji kelas KA 17 untuk Registrasi;</t>
  </si>
  <si>
    <t>Pembayaran Saeful Munir kelas OM 14 B untuk Cic ke-6;</t>
  </si>
  <si>
    <t>Pembayaran Medya Salsabillah Putri kelas OM 14 B untuk Pelunasan Cic ke-6; Cic ke-7 (sebagian);</t>
  </si>
  <si>
    <t>Pembayaran Yara Nurjarina kelas OM 13 A untuk Cic ke-7;</t>
  </si>
  <si>
    <t>Pembayaran Ryan Ramdhani kelas TI18STT untuk Cic ke-7;</t>
  </si>
  <si>
    <t>Pembayaran Annisa Fithriani kelas OM 14 B untuk Pelunasan Pembayaran Cicilan</t>
  </si>
  <si>
    <t>Pembayaran Rini Fitriani kelas KA 16 A untuk Cic ke-7;</t>
  </si>
  <si>
    <t>Pembayaran Opi Oprianti kelas BA 11 untuk Cic ke-7 (sebagian);</t>
  </si>
  <si>
    <t>Pembayaran Alisya Putriarizqiani kelas KA 16 A untuk Cic ke-5;</t>
  </si>
  <si>
    <t>Pembayaran Deni Ahmad Taher kelas MJ18 untuk Cic ke-4; Cic ke-5; Cic ke-6;</t>
  </si>
  <si>
    <t>Pembayaran Faizal Azis kelas IK 18 untuk Pelunasan Pembayaran Cicilan</t>
  </si>
  <si>
    <t>Pembayaran Sonia HP kelas IK 18 untuk Cic ke-6;</t>
  </si>
  <si>
    <t>Pembayaran Alif Meliyana A kelas TO 18 A untuk Cic ke-5;</t>
  </si>
  <si>
    <t>Pembayaran Fikry Herdiana Fauzi kelas OM 14 A untuk Cic ke-7; Cic ke-8;</t>
  </si>
  <si>
    <t>Pembayaran Yuyun Yuningsih kelas KA 16 B untuk Cic ke-7;</t>
  </si>
  <si>
    <t>Pembayaran Yogi Nugraha kelas AK 2 untuk Cic ke-7;</t>
  </si>
  <si>
    <t>Pembayaran Shintia Karina Jauhari kelas OM 13 C untuk Cic ke-6; Cic ke-7;</t>
  </si>
  <si>
    <t>Pembayaran Moch Rifqi Alnovandy kelas OM 14 A untuk Cic ke-5;</t>
  </si>
  <si>
    <t>Pembayaran Akhbar Suhaendy kelas OM 14 A untuk Pelunasan Cic ke-5; Cic ke-6 (sebagian);</t>
  </si>
  <si>
    <t>Pembayaran Huda Maulida kelas BA 12 untuk Pelunasan Cic ke-6; Cic ke-7 (sebagian);</t>
  </si>
  <si>
    <t>Pembayaran Iqbal Ramadhan kelas OM 14 A untuk Cic ke-4; Cic ke-5;</t>
  </si>
  <si>
    <t>Pembayaran Ikmal Rahman Saleh kelas BA 12 untuk Cic ke-5;</t>
  </si>
  <si>
    <t>Pembayaran Hilmy Restu Fadhilah Ramadhan kelas IK 17 A untuk Pelunasan Cic ke-1; Cic ke-2;</t>
  </si>
  <si>
    <t>Pembayaran Rian Abdunnuri kelas TO 17 B untuk Cic ke-8;</t>
  </si>
  <si>
    <t>Pembayaran Mia Islamiati kelas OM 14 A untuk Cic ke-7;</t>
  </si>
  <si>
    <t>Pembayaran Indah Siti Munigar kelas OM 14 A untuk Cic ke-6;</t>
  </si>
  <si>
    <t>Pembayaran Andi Hidayat kelas MJ 2 untuk Pelunasan Cic ke-4; Cic ke-5; Cic ke-6; Cic ke-7 (sebagian);</t>
  </si>
  <si>
    <t>BKK 27315</t>
  </si>
  <si>
    <t>BKK 27316</t>
  </si>
  <si>
    <t>BKK 27317</t>
  </si>
  <si>
    <t>BKK 27318</t>
  </si>
  <si>
    <t>BKK 27319</t>
  </si>
  <si>
    <t>BKK 27320</t>
  </si>
  <si>
    <t>BKK 27321</t>
  </si>
  <si>
    <t>BKK 27322</t>
  </si>
  <si>
    <t>BKK 27323</t>
  </si>
  <si>
    <t>BKK 27324</t>
  </si>
  <si>
    <t>BKK 27325</t>
  </si>
  <si>
    <t>BKK 27326</t>
  </si>
  <si>
    <t xml:space="preserve">MGM BK SMAN 3 Banjar, SMAN 1 Ciamis, FC, Presentasi </t>
  </si>
  <si>
    <t>Yanti</t>
  </si>
  <si>
    <t xml:space="preserve">Proposal LDKM, UM 11 Jan, Fee RE, Lembur, Daber, Olahraga Karyawan </t>
  </si>
  <si>
    <t>BPJS Kes, TK, Jiwasraya, PPh Pasal 25</t>
  </si>
  <si>
    <t xml:space="preserve">MGM BK SMAN 2 Singaparna, SMKN 4 Tsm, SMK Perwari, Presentasi Sekolah, Poster alumni </t>
  </si>
  <si>
    <t>Ratna S</t>
  </si>
  <si>
    <t xml:space="preserve">RTK , Perawatn gedung, Galon </t>
  </si>
  <si>
    <t>Rijal</t>
  </si>
  <si>
    <t xml:space="preserve">Tes kerja </t>
  </si>
  <si>
    <t xml:space="preserve">CNP </t>
  </si>
  <si>
    <t>Yahya</t>
  </si>
  <si>
    <t xml:space="preserve">Kirim legalisir PLB </t>
  </si>
  <si>
    <t xml:space="preserve">Education </t>
  </si>
  <si>
    <t>M Farihin</t>
  </si>
  <si>
    <t xml:space="preserve">Service Mobil Opr, Tiket pesawat BM, Obat karyawan </t>
  </si>
  <si>
    <t xml:space="preserve">Buku ke Palasari, FC Buku Mhs , Praktek TO </t>
  </si>
  <si>
    <t>Agus F</t>
  </si>
  <si>
    <t xml:space="preserve">MGM BK SMKN 3 Tsm, SMK Bina Mandiri, Presentasi Sekolah, Fee MGM Mhs </t>
  </si>
  <si>
    <t xml:space="preserve">Penghargaan masa kerja tresna, kado persalinan tresna lalis ade f, kado ultah feb, menengok bu wafa, olahraga. </t>
  </si>
  <si>
    <t>Dheri</t>
  </si>
  <si>
    <t xml:space="preserve">RTK, By PKK, Tiket pesawat, snack rapat </t>
  </si>
  <si>
    <t>BTK 50225</t>
  </si>
  <si>
    <t>BTK 50226</t>
  </si>
  <si>
    <t>BTK 50227</t>
  </si>
  <si>
    <t>BTK 50228</t>
  </si>
  <si>
    <t>BTK 50229</t>
  </si>
  <si>
    <t>BTK 50230</t>
  </si>
  <si>
    <t>BTK 50231</t>
  </si>
  <si>
    <t>BTK 50232</t>
  </si>
  <si>
    <t>BTK 50233</t>
  </si>
  <si>
    <t>BTK 50234</t>
  </si>
  <si>
    <t>BTK 50235</t>
  </si>
  <si>
    <t>BTK 50236</t>
  </si>
  <si>
    <t>Pembayaran Lulu Budiawansyah kelas TO 18 A untuk Cic ke-6;</t>
  </si>
  <si>
    <t>Pembayaran Ai Sulis Maulani kelas OM 14 B untuk Cic ke-7;</t>
  </si>
  <si>
    <t>Telah terima dari Putri Hasna Amira untuk Registrasi Tingkat 4 Manajemen</t>
  </si>
  <si>
    <t>Pembayaran Ichsan Nugraha kelas BA 12 untuk Cic ke-4; Cic ke-5;</t>
  </si>
  <si>
    <t>Pembayaran Reski Yurike kelas KA 16 B untuk Cic ke-6; Cic ke-7;</t>
  </si>
  <si>
    <t>Pembayaran Fuad Latif Hasan Nuryusup kelas IK 18 untuk Cic ke-6;</t>
  </si>
  <si>
    <t>Telah terima dari Ichlas Nugraha untuk Pelunasan Biaya Pendidikan Tingkat 4 TOSTT</t>
  </si>
  <si>
    <t>Pembayaran Pizki Astrid Desianti kelas OM 14 A untuk Cic ke-7;</t>
  </si>
  <si>
    <t>Pembayaran Sri Rahayu kelas OM 13 C untuk Pelunasan Cic ke-7; Cic ke-8 (sebagian);</t>
  </si>
  <si>
    <t>Pembayaran Angel kelas OM 13 C untuk Pelunasan Pembayaran Cicilan</t>
  </si>
  <si>
    <t>Pembayaran Yuda Lesmana kelas TO 17 A untuk Cic ke-6;</t>
  </si>
  <si>
    <t>Pembayaran Muhamad Abi Rafdi kelas TO 17 A untuk Pelunasan Pembayaran Cicilan</t>
  </si>
  <si>
    <t>Pembayaran Adang Tijani kelas TO STT untuk Pelunasan Cic ke-6; Cic ke-7; Cic ke-8 (sebagian);</t>
  </si>
  <si>
    <t>Telah terima dari Yudi Hendarman untuk Sewa kantin Januari</t>
  </si>
  <si>
    <t>Pembayaran Fenti Desminta kelas BA 11 untuk Pelunasan Pembayaran Cicilan</t>
  </si>
  <si>
    <t>Pembayaran Ari Firmansyah kelas TO 18 B untuk Cic ke-7;</t>
  </si>
  <si>
    <t>Pembayaran Muhammad Ari Mukhsin kelas TO 18 B untuk Cic ke-7;</t>
  </si>
  <si>
    <t>Pembayaran Gina Amalia kelas KA 16 A untuk Pelunasan Cic ke-5;</t>
  </si>
  <si>
    <t>Pembayaran Tarhani Sila Solehudin kelas OM 13 A untuk Cic ke-7;</t>
  </si>
  <si>
    <t>Pembayaran Sansan Alfarisi kelas OM 14 A untuk Cic ke-6; Cic ke-7;</t>
  </si>
  <si>
    <t>Pembayaran Wiani Yulia kelas KA 16 A untuk Cic ke-5;</t>
  </si>
  <si>
    <t>Pembayaran Fikri Nur Wahid kelas IK 17 B untuk Cic ke-7;</t>
  </si>
  <si>
    <t>Pembayaran Ajeng Wilda Fikriah kelas MJ 2 untuk Cic ke-7;</t>
  </si>
  <si>
    <t>Pembayaran Arji Triyadi kelas TO 18 A untuk Cic ke-7;</t>
  </si>
  <si>
    <t>Pembayaran Rosita A kelas OM 13 C untuk Cic ke-7;</t>
  </si>
  <si>
    <t>Pembayaran Sri Wahyuni kelas KA 16 B untuk Cic ke-6;</t>
  </si>
  <si>
    <t>Pembayaran Raden Muhamad Irsyad Taufik kelas IK 17 B untuk Cic ke-7;</t>
  </si>
  <si>
    <t>Pembayaran Dadan Ramdana kelas TO 18 A untuk Cic ke-9;</t>
  </si>
  <si>
    <t>Pembayaran Hendry Kristiawan kelas TO 17 B untuk Cic ke-6; Cic ke-7;</t>
  </si>
  <si>
    <t>Pembayaran Brian Ibrani kelas TO 18 A untuk Cic ke-6; Cic ke-7;</t>
  </si>
  <si>
    <t>Pembayaran Alif Meliyana A kelas TO 18 A untuk Cic ke-6;</t>
  </si>
  <si>
    <t>Pembayaran Sandi Nurzamzam kelas TO 17 A untuk Cic ke-6; Cic ke-7;</t>
  </si>
  <si>
    <t>Pembayaran Fathia Anzala kelas OM 13 C untuk Cic ke-7; Cic ke-8;</t>
  </si>
  <si>
    <t>Pembayaran Benny Suryadi Rahman kelas MJ 1 untuk Pelunasan Cic ke-8; Cic ke-9 (sebagian);</t>
  </si>
  <si>
    <t>Pembayaran Acep Nanang kelas OM 15 untuk Registrasi;</t>
  </si>
  <si>
    <t>Pembayaran Novita Sari kelas AK18 untuk Cic ke-7;</t>
  </si>
  <si>
    <t>Pembayaran Zamal Sanusi kelas MJ 2 untuk Pelunasan Cic ke-6; Cic ke-7 (sebagian);</t>
  </si>
  <si>
    <t>Pembayaran Ari Setiawan kelas OM 14 A untuk Cic ke-7;</t>
  </si>
  <si>
    <t>Pembayaran Ali Abdul Aziz kelas OM 14 A untuk Cic ke-8; Cic ke-9;</t>
  </si>
  <si>
    <t>Pembayaran Muhammad Husni Mubarok kelas MJ 1 untuk Pelunasan Cic ke-6; Cic ke-7;</t>
  </si>
  <si>
    <t>Pembayaran Opi Sopiah kelas MJ18 untuk Cic ke-5; Cic ke-6;</t>
  </si>
  <si>
    <t>Pembayaran Deva Adi Surya kelas MJ18 untuk Pelunasan Cic ke-6; Cic ke-7;</t>
  </si>
  <si>
    <t>Pembayaran Aulia Ningsih kelas MJ18 untuk Cic ke-6;</t>
  </si>
  <si>
    <t>Pembayaran Luky Lisan Satria kelas MJ 1 untuk Pelunasan Cic ke-6; Cic ke-7 (sebagian);</t>
  </si>
  <si>
    <t>Pembayaran Aam Nursyamsiah kelas AK 2 untuk Pelunasan Cic ke-7;</t>
  </si>
  <si>
    <t>Pembayaran Gilang Apriangga kelas IK 18 untuk Cic ke-6; Cic ke-7;</t>
  </si>
  <si>
    <t>Pembayaran Hendra Aprianto kelas TO STT untuk Cic ke-5; Cic ke-6;</t>
  </si>
  <si>
    <t>Pembayaran Ilham Muaziz kelas TO STT untuk Cic ke-6;</t>
  </si>
  <si>
    <t>Pembayaran Nira Nur Alfiana kelas MJ18 untuk Pelunasan Cic ke-5; Cic ke-6;</t>
  </si>
  <si>
    <t>Pembayaran Pipit Patra Komala kelas KA 16 A untuk Cic ke-7;</t>
  </si>
  <si>
    <t>Pembayaran Andy Arya Putra kelas BA 12 untuk Cic ke-7;</t>
  </si>
  <si>
    <t>Pembayaran Robi Rahmayana kelas OM 15 untuk Registrasi;</t>
  </si>
  <si>
    <t xml:space="preserve">RJ OM </t>
  </si>
  <si>
    <t>BKK 27327</t>
  </si>
  <si>
    <t>BKK 27328</t>
  </si>
  <si>
    <t>BKK 27329</t>
  </si>
  <si>
    <t>BKK 27330</t>
  </si>
  <si>
    <t xml:space="preserve">MGM SMAN 2 Banjar, Presentasi SMAN 2 Banjar, FC MKT </t>
  </si>
  <si>
    <t>Yanti F</t>
  </si>
  <si>
    <t xml:space="preserve">Snack rapat, Pulsa Ho, BM, Fc daber </t>
  </si>
  <si>
    <t xml:space="preserve">Setoran BPRSA, Pelunasan jasa audit, UM 11-17 Jan, Praktek TO </t>
  </si>
  <si>
    <t>Listrik Air dan Telpon, SPPD BM rapat tahunan</t>
  </si>
  <si>
    <t>BKK 27331</t>
  </si>
  <si>
    <t xml:space="preserve">Fc Surat registrasi </t>
  </si>
  <si>
    <t>Pembayaran Iis Hotimah kelas AK18 untuk Cic ke-6;</t>
  </si>
  <si>
    <t>Pembayaran Iis Laila Saripah kelas MJ18 untuk Cic ke-7;</t>
  </si>
  <si>
    <t>Pembayaran Harun Alrosyid kelas MJ18 untuk Cic ke-7;</t>
  </si>
  <si>
    <t>Pembayaran Resa Rismala kelas AK18 untuk Cic ke-7;</t>
  </si>
  <si>
    <t>Pembayaran Ropi Rahayuni kelas MJ18 untuk Cic ke-7;</t>
  </si>
  <si>
    <t>Pembayaran Neng Resti Rismayanti kelas AK 2 untuk Cic ke-6;</t>
  </si>
  <si>
    <t>Pembayaran Diky Irawan kelas TO18STT untuk Cic ke-7;</t>
  </si>
  <si>
    <t>Pembayaran Sopyan Sauri kelas IK 17 A untuk Pelunasan Cic ke-6;</t>
  </si>
  <si>
    <t>Pembayaran Ervin Priana K kelas AK 1 untuk Pelunasan Cic ke-5; Cic ke-6; Cic ke-7;</t>
  </si>
  <si>
    <t>Telah terima dari Sutan Aji untuk Pelunasan Biaya Pendidikan TO 20 Org</t>
  </si>
  <si>
    <t>Pembayaran Mariana kelas OM 15 untuk Registrasi (sebagian);</t>
  </si>
  <si>
    <t>Telah terima dari Ikbal Yaduar Taupik untuk Registrasi Tingkat Senior IK 2019-2020</t>
  </si>
  <si>
    <t>Pembayaran Restu Maulida Septiani kelas KA 16 B untuk Cic ke-7; Cic ke-8;</t>
  </si>
  <si>
    <t>Pembayaran Bayu Bagus Setiawan kelas TO 17 B untuk Pelunasan Pembayaran Cicilan</t>
  </si>
  <si>
    <t>Pembayaran Kusriyati Yanti kelas BA 11 untuk Cic ke-7;</t>
  </si>
  <si>
    <t>Pembayaran Acef Ibnu Azis kelas IK 17 A untuk Pelunasan Cic ke-6; Cic ke-7 (sebagian);</t>
  </si>
  <si>
    <t>Pembayaran Feni Sutiawati kelas MJ18 untuk Cic ke-7;</t>
  </si>
  <si>
    <t>Pembayaran Sherin Surya Melinda kelas OM 13 B untuk Cic ke-8;</t>
  </si>
  <si>
    <t>Pembayaran Muhamad Rijki Juhara kelas IK 18 untuk Cic ke-7;</t>
  </si>
  <si>
    <t>RS IK</t>
  </si>
  <si>
    <t>Pembayaran Siti Sarah Nur A kelas IK 18 untuk Cic ke-6;</t>
  </si>
  <si>
    <t>Pembayaran Aji Widodo kelas IK 18 untuk Cic ke-7;</t>
  </si>
  <si>
    <t>BTK 50298</t>
  </si>
  <si>
    <t>Pembayaran Sidiq Darojat kelas TO 18 A untuk Cic ke-7;</t>
  </si>
  <si>
    <t>BTK 50299</t>
  </si>
  <si>
    <t>Pembayaran Ayi Saidah kelas AK 2 untuk Pelunasan Cic ke-7; Cic ke-8 (sebagian);</t>
  </si>
  <si>
    <t>Pembayaran Dean Muhammad Yunizar kelas KA 15 A untuk Cic ke-6; Cic ke-7;</t>
  </si>
  <si>
    <t>Pembayaran Tina Siti Mulyana kelas KA 15 A untuk Cic ke-7;</t>
  </si>
  <si>
    <t>BTK 50300</t>
  </si>
  <si>
    <t>BTK 50301</t>
  </si>
  <si>
    <t>BTK 50302</t>
  </si>
  <si>
    <t>Pembayaran Riki Abdul Rojak kelas TI18STT untuk Cic ke-7;</t>
  </si>
  <si>
    <t>BTK 50303</t>
  </si>
  <si>
    <t>BTK 50304</t>
  </si>
  <si>
    <t>BTK 50305</t>
  </si>
  <si>
    <t>BTK 50306</t>
  </si>
  <si>
    <t>BTK 50307</t>
  </si>
  <si>
    <t>BTK 50308</t>
  </si>
  <si>
    <t>BTK 50309</t>
  </si>
  <si>
    <t>BTK 50310</t>
  </si>
  <si>
    <t>BTK 50311</t>
  </si>
  <si>
    <t>BTK 50312</t>
  </si>
  <si>
    <t>BTK 50313</t>
  </si>
  <si>
    <t>BTK 50314</t>
  </si>
  <si>
    <t>BTK 50317</t>
  </si>
  <si>
    <t>BTK 50318</t>
  </si>
  <si>
    <t>BTK 50319</t>
  </si>
  <si>
    <t>BTK 50320</t>
  </si>
  <si>
    <t>BTK 50321</t>
  </si>
  <si>
    <t>BTK 50322</t>
  </si>
  <si>
    <t>BTK 50323</t>
  </si>
  <si>
    <t>BTK 50324</t>
  </si>
  <si>
    <t>BTK 50325</t>
  </si>
  <si>
    <t>BTK 50326</t>
  </si>
  <si>
    <t>BTK 50327</t>
  </si>
  <si>
    <t>BTK 50328</t>
  </si>
  <si>
    <t>BTK 50329</t>
  </si>
  <si>
    <t>BTK 50330</t>
  </si>
  <si>
    <t>BTK 50331</t>
  </si>
  <si>
    <t>BTK 50332</t>
  </si>
  <si>
    <t>BTK 50333</t>
  </si>
  <si>
    <t>BTK 50334</t>
  </si>
  <si>
    <t>BTK 50335</t>
  </si>
  <si>
    <t>BTK 50336</t>
  </si>
  <si>
    <t>BTK 50337</t>
  </si>
  <si>
    <t>BTK 50338</t>
  </si>
  <si>
    <t>BTK 50339</t>
  </si>
  <si>
    <t>BTK 50340</t>
  </si>
  <si>
    <t>BTK 50341</t>
  </si>
  <si>
    <t>BTK 50342</t>
  </si>
  <si>
    <t>BTK 50343</t>
  </si>
  <si>
    <t>BTK 50344</t>
  </si>
  <si>
    <t>BTK 50345</t>
  </si>
  <si>
    <t>BTK 50346</t>
  </si>
  <si>
    <t>BTK 50347</t>
  </si>
  <si>
    <t>BTK 50348</t>
  </si>
  <si>
    <t>BTK 50349</t>
  </si>
  <si>
    <t>BTK 50350</t>
  </si>
  <si>
    <t>BTK 50351</t>
  </si>
  <si>
    <t>BTK 50352</t>
  </si>
  <si>
    <t>BTK 50353</t>
  </si>
  <si>
    <t>BTK 50354</t>
  </si>
  <si>
    <t>BTK 50355</t>
  </si>
  <si>
    <t>BTK 50356</t>
  </si>
  <si>
    <t>BTK 50357</t>
  </si>
  <si>
    <t>BTK 50358</t>
  </si>
  <si>
    <t>BTK 50359</t>
  </si>
  <si>
    <t>BTK 50360</t>
  </si>
  <si>
    <t>BTK 50361</t>
  </si>
  <si>
    <t>BTK 50362</t>
  </si>
  <si>
    <t>BTK 50363</t>
  </si>
  <si>
    <t>BTK 50364</t>
  </si>
  <si>
    <t>BTK 50365</t>
  </si>
  <si>
    <t>BTK 50366</t>
  </si>
  <si>
    <t>BTK 50367</t>
  </si>
  <si>
    <t>BTK 50368</t>
  </si>
  <si>
    <t>BTK 50369</t>
  </si>
  <si>
    <t>BTK 50370</t>
  </si>
  <si>
    <t>BTK 50371</t>
  </si>
  <si>
    <t>BTK 50372</t>
  </si>
  <si>
    <t>BTK 50373</t>
  </si>
  <si>
    <t>BTK 50374</t>
  </si>
  <si>
    <t>BTK 50375</t>
  </si>
  <si>
    <t>BTK 50376</t>
  </si>
  <si>
    <t>BTK 50377</t>
  </si>
  <si>
    <t>BTK 50378</t>
  </si>
  <si>
    <t>BTK 50379</t>
  </si>
  <si>
    <t>BTK 50380</t>
  </si>
  <si>
    <t>BTK 50381</t>
  </si>
  <si>
    <t>BTK 50382</t>
  </si>
  <si>
    <t>BTK 50383</t>
  </si>
  <si>
    <t>BTK 50385</t>
  </si>
  <si>
    <t>BTK 50386</t>
  </si>
  <si>
    <t>BTK 50387</t>
  </si>
  <si>
    <t>BTK 50388</t>
  </si>
  <si>
    <t>BTK 50389</t>
  </si>
  <si>
    <t>BTK 50390</t>
  </si>
  <si>
    <t>BTK 50391</t>
  </si>
  <si>
    <t>BTK 50392</t>
  </si>
  <si>
    <t>BTK 50393</t>
  </si>
  <si>
    <t>BTK 50394</t>
  </si>
  <si>
    <t>BTK 50395</t>
  </si>
  <si>
    <t>BTK 50403</t>
  </si>
  <si>
    <t>BTK 50404</t>
  </si>
  <si>
    <t>BTK 50405</t>
  </si>
  <si>
    <t>BTK 50406</t>
  </si>
  <si>
    <t>BTK 50407</t>
  </si>
  <si>
    <t>BTK 50408</t>
  </si>
  <si>
    <t>BTK 50409</t>
  </si>
  <si>
    <t>BTK 50410</t>
  </si>
  <si>
    <t>BTK 50411</t>
  </si>
  <si>
    <t>BTK 50412</t>
  </si>
  <si>
    <t>BTK 50413</t>
  </si>
  <si>
    <t>BTK 50414</t>
  </si>
  <si>
    <t>BTK 50415</t>
  </si>
  <si>
    <t>BTK 50416</t>
  </si>
  <si>
    <t>BTK 50417</t>
  </si>
  <si>
    <t>BTK 50418</t>
  </si>
  <si>
    <t>BTK 50419</t>
  </si>
  <si>
    <t>BTK 50420</t>
  </si>
  <si>
    <t>BTK 50421</t>
  </si>
  <si>
    <t>BTK 50422</t>
  </si>
  <si>
    <t>BTK 50423</t>
  </si>
  <si>
    <t>BTK 50424</t>
  </si>
  <si>
    <t>BTK 50425</t>
  </si>
  <si>
    <t>BTK 50426</t>
  </si>
  <si>
    <t>BTK 50427</t>
  </si>
  <si>
    <t>BTK 50428</t>
  </si>
  <si>
    <t>BTK 50429</t>
  </si>
  <si>
    <t>BTK 50430</t>
  </si>
  <si>
    <t>BTK 50431</t>
  </si>
  <si>
    <t>BTK 50432</t>
  </si>
  <si>
    <t>Pembayaran Agus Riyanto kelas IK 17 B untuk Cic ke-7;</t>
  </si>
  <si>
    <t>Pembayaran Vera Rahmawati kelas KA 16 A untuk Cic ke-7;</t>
  </si>
  <si>
    <t>Pembayaran Bagas Prama Ananta kelas TO 18 B untuk Cic ke-8;</t>
  </si>
  <si>
    <t>Telah terima dari Ratih Nur Fadhillah untuk Registrasi Tingkat Senior BA 2019/2020</t>
  </si>
  <si>
    <t>Pembayaran Irna Kurniasih kelas BA 11 untuk Cic ke-6; Cic ke-7;</t>
  </si>
  <si>
    <t>Pembayaran Neng Sri Rahmawati kelas BA 11 untuk Cic ke-5; Cic ke-6;</t>
  </si>
  <si>
    <t>Pembayaran Redi Junaidi Pratama kelas OM 14 A untuk Pelunasan Pembayaran Cicilan</t>
  </si>
  <si>
    <t>Pembayaran Dadan Ramdana kelas TO 18 A untuk Pelunasan Pembayaran Cicilan</t>
  </si>
  <si>
    <t>Telah terima dari Dadan Ramdhana untuk Regist mhs TO senior 2019/2020</t>
  </si>
  <si>
    <t>Pembayaran Bagas Prama Ananta kelas TO 18 B untuk Pelunasan Pembayaran Cicilan</t>
  </si>
  <si>
    <t>Telah terima dari Bagas Prama Ananta untuk Registrasi Tingkat Senior TO 2019/2020</t>
  </si>
  <si>
    <t>BKK 27332</t>
  </si>
  <si>
    <t>BKK 27333</t>
  </si>
  <si>
    <t xml:space="preserve">Buku Mhs , Takziah ortu meninggal. BBM TO, RTK </t>
  </si>
  <si>
    <t xml:space="preserve">Presentasi Kota dan Kab, Tools MKT pa Nasril </t>
  </si>
  <si>
    <t>Pembayaran Tajib Ramdani kelas MJ 3 untuk Pelunasan Cic ke-5; Cic ke-6;</t>
  </si>
  <si>
    <t>Pembayaran Ira nur Rodiah kelas KA 16 B untuk Pelunasan Pembayaran Cicilan</t>
  </si>
  <si>
    <t>Telah terima dari Ira Nur Rodiah untuk Registrasi Tingkat Senior KA 2019/2020</t>
  </si>
  <si>
    <t>Pembayaran Aris Sunandar kelas IK 17 A untuk Cic ke-2; Cic ke-3;</t>
  </si>
  <si>
    <t>Pembayaran Risma Diana Safitri kelas KA 16 A untuk Pelunasan Pembayaran Cicilan</t>
  </si>
  <si>
    <t>Pembayaran Rita Nurmalita Dewi kelas KA 16 B untuk Pelunasan Pembayaran Cicilan</t>
  </si>
  <si>
    <t>Pembayaran Anisa Apriani kelas OM 14 B untuk Pelunasan Pembayaran Cicilan</t>
  </si>
  <si>
    <t>Telah terima dari Anisa Apriani untuk Registrasi Tingkat Senior OM 2019/2020</t>
  </si>
  <si>
    <t>Pembayaran Ranti Astuti kelas OM 14 A untuk Cic ke-8;</t>
  </si>
  <si>
    <t>Telah terima dari Risma Diana Safitri untuk Registrasi Tingkat Senior KA 2019/2020</t>
  </si>
  <si>
    <t>Pembayaran Fitri Monalisa Manalu kelas KA 15 B untuk Cic ke-7;</t>
  </si>
  <si>
    <t>Pembayaran Septia Kusmiati kelas AK 1 untuk Cic ke-1; Cic ke-2 (sebagian);</t>
  </si>
  <si>
    <t>Pembayaran Fuad Latif Hasan Nuryusup kelas IK 18 untuk Cic ke-7; Cic ke-8; Cic ke-9;</t>
  </si>
  <si>
    <t>Pembayaran Ahmad Ridwan Fauzi kelas OM 14 A untuk Cic ke-6; Cic ke-7;</t>
  </si>
  <si>
    <t>Pembayaran Rosi Siti Nurohmah kelas OM 13 B untuk Cic ke-7;</t>
  </si>
  <si>
    <t>Pembayaran Sofi Miftahul Munir kelas OM 13 C untuk Cic ke-6; Cic ke-7;</t>
  </si>
  <si>
    <t>Pembayaran Rino Ardiansyah kelas TO 18 A untuk Cic ke-9;</t>
  </si>
  <si>
    <t>BTK 50315</t>
  </si>
  <si>
    <t>BTK 50316</t>
  </si>
  <si>
    <t>Pembayaran Luthfi Shafiyyu Rahman kelas KA 16 B untuk Cic ke-6;</t>
  </si>
  <si>
    <t>Pembayaran Arbi Munawar kelas TO 18 B untuk Cic ke-5; Cic ke-6 (sebagian);</t>
  </si>
  <si>
    <t>Pembayaran Fuad Latif Hasan Nuryusup kelas IK 18 untuk Pelunasan Pembayaran Cicilan</t>
  </si>
  <si>
    <t>Telah terima dari Fuad Latif Hasan Nuryusup untuk Registrasi Tingkat Senior IK 2019/2020</t>
  </si>
  <si>
    <t>Pembayaran Pery Sapariyana kelas OM 15 untuk Registrasi (sebagian);</t>
  </si>
  <si>
    <t>Pembayaran Sendi Muhamad Ramdan Kaelani kelas TO STT untuk Cic ke-7;</t>
  </si>
  <si>
    <t>Pembayaran Sahid Nursamsi kelas KA 17 untuk Registrasi;</t>
  </si>
  <si>
    <t>RS BA</t>
  </si>
  <si>
    <t>RS TO</t>
  </si>
  <si>
    <t>RS KA</t>
  </si>
  <si>
    <t>RS OM</t>
  </si>
  <si>
    <t>KK</t>
  </si>
  <si>
    <t>Pembayaran Ai Sinta kelas AK18 untuk Pelunasan Cic ke-7; Cic ke-8;</t>
  </si>
  <si>
    <t>Pembayaran Rifa Melani Salsabila kelas KA 16 A untuk Cic ke-6;</t>
  </si>
  <si>
    <t>Pembayaran Indri Sherliana kelas OM 13 B untuk Cic ke-6; Cic ke-7;</t>
  </si>
  <si>
    <t>Pembayaran Fikri Fadlurrahman kelas OM 13 A untuk Cic ke-4; Cic ke-5;</t>
  </si>
  <si>
    <t>Pembayaran Robi Febrian kelas TI18STT untuk Cic ke-5; Cic ke-6; Cic ke-7;</t>
  </si>
  <si>
    <t>Telah terima dari Reyhan Saptadi Mahsa untuk Registrasi Tingkat Senior KA 2019/2020</t>
  </si>
  <si>
    <t>Telah terima dari Rita Nurmalita Dewi untuk Registrasi Tingkat Senior KA 2019/2020</t>
  </si>
  <si>
    <t>Telah terima dari Faizal Azis untuk Registrasi Tingkat Senior IK 2019/2020</t>
  </si>
  <si>
    <t>Pembayaran Mohamad Ripki Ridwansah kelas TO 18 A untuk Cic ke-7;</t>
  </si>
  <si>
    <t>Pembayaran Triswanto kelas IK 17 B untuk Pelunasan Cic ke-8; Cic ke-9 (sebagian);</t>
  </si>
  <si>
    <t>Pembayaran Tina Kartina kelas KA 17 untuk Registrasi (sebagian);</t>
  </si>
  <si>
    <t>Pembayaran Sopyan Sauri kelas IK 17 A untuk Cic ke-7 (sebagian);</t>
  </si>
  <si>
    <t>Pembayaran Tari Mustari kelas KA 15 A untuk Cic ke-6;</t>
  </si>
  <si>
    <t>Pembayaran Eka Pratama kelas BA 12 untuk Pelunasan Pembayaran Cicilan</t>
  </si>
  <si>
    <t>Telah terima dari Eka Pratama untuk Registrasi BA Junior 2019-2020</t>
  </si>
  <si>
    <t>Telah terima dari Risma Kristiawati untuk Registrasi Senior OM 2019-2020</t>
  </si>
  <si>
    <t>Pembayaran Ia Rianti kelas MJ 2 untuk Pelunasan Cic ke-4; Cic ke-5 (sebagian);</t>
  </si>
  <si>
    <t>Pembayaran Helma Lia Lestari kelas KA 16 B untuk Cic ke-7; Cic ke-8 (sebagian);</t>
  </si>
  <si>
    <t>Pembayaran Jayadi Herlambang Sugiana kelas TO18STT untuk Cic ke-8;</t>
  </si>
  <si>
    <t>Pembayaran Saepul Aripin kelas TO 18 A untuk Cic ke-8;</t>
  </si>
  <si>
    <t>Pembayaran Ega Herviana kelas KA 17 untuk Registrasi;</t>
  </si>
  <si>
    <t>Pembayaran Andi Ganda Wijaya kelas IK 17 A untuk Cic ke-6; Cic ke-7;</t>
  </si>
  <si>
    <t>Pembayaran Iwan Kurniawan kelas MJ18 untuk Pelunasan Cic ke-5; Cic ke-6 (sebagian);</t>
  </si>
  <si>
    <t>Pembayaran Nisaul Chotimah kelas KA 16 A untuk Pelunasan Pembayaran Cicilan</t>
  </si>
  <si>
    <t>Telah terima dari Nisaul Chotimah untuk Registrasi Senior KA 2019-2020</t>
  </si>
  <si>
    <t>Pembayaran Tubagus Moch Irpan Ramjamil kelas OM11A untuk Registrasi;</t>
  </si>
  <si>
    <t>Pembayaran Agie Nurmansyah kelas AK 1 untuk Cic ke-7;</t>
  </si>
  <si>
    <t>Pembayaran Ari Setiawan kelas OM 14 A untuk Pelunasan Pembayaran Cicilan</t>
  </si>
  <si>
    <t>Pembayaran Riza Kurniawan kelas MJ18 untuk Cic ke-7;</t>
  </si>
  <si>
    <t>Pembayaran Prasetyo Dwi Nugroho kelas MJ 3 untuk Cic ke-6; Cic ke-7;</t>
  </si>
  <si>
    <t>Pembayaran Andre Oktavian kelas IK 17 B untuk Pelunasan Cic ke-3; Cic ke-4;</t>
  </si>
  <si>
    <t>Telah terima dari Susi Sukmawati untuk Registrasi Tingkat 4 MJ 2019/2020</t>
  </si>
  <si>
    <t>Pembayaran LisdaÂ SriÂ Widaningsih kelas MJ18 untuk Registrasi (sebagian);</t>
  </si>
  <si>
    <t>Pembayaran Lita Laraswati kelas OM 14 B untuk Pelunasan Pembayaran Cicilan</t>
  </si>
  <si>
    <t>Telah terima dari Lita Laraswati untuk Registrasi Senior OM 2019/2020</t>
  </si>
  <si>
    <t>Pembayaran Ridwan Fauzi kelas MJ 2 untuk Cic ke-6;</t>
  </si>
  <si>
    <t>Pembayaran Mauludi Fitriyani kelas KA 17 untuk Pelunasan Registrasi;</t>
  </si>
  <si>
    <t>Pembayaran Danny Maulana Yusuf kelas TO18STT untuk Cic ke-7;</t>
  </si>
  <si>
    <t>Pembayaran Jayadi Herlambang Sugiana kelas TO18STT untuk Pelunasan Pembayaran Cicilan</t>
  </si>
  <si>
    <t>Pembayaran Elis Nurhayati kelas AK 2 untuk Pelunasan Pembayaran Cicilan</t>
  </si>
  <si>
    <t>Pembayaran Aziz Salwani kelas TO STT untuk Pelunasan Cic ke-4; Cic ke-5 (sebagian);</t>
  </si>
  <si>
    <t xml:space="preserve">RS TO </t>
  </si>
  <si>
    <t>BKK 27334</t>
  </si>
  <si>
    <t>BKK 27335</t>
  </si>
  <si>
    <t xml:space="preserve">Pengajian Mayasari, Galon, dan perawatn rumput </t>
  </si>
  <si>
    <t xml:space="preserve">Gaji Karyawan </t>
  </si>
  <si>
    <t>Pembayaran Ryan Noer Sofia kelas AK 1 untuk Cic ke-5 (sebagian);</t>
  </si>
  <si>
    <t>Pembayaran Nisrina Alniyah N kelas AK 2 untuk Cic ke-7; Cic ke-8 (sebagian);</t>
  </si>
  <si>
    <t>Pembayaran Ari Nugraha kelas AK 1 untuk Cic ke-7;</t>
  </si>
  <si>
    <t>BKK 27336</t>
  </si>
  <si>
    <t xml:space="preserve">Tes kerja JJSM, BBM CNP futsal alumni </t>
  </si>
  <si>
    <t>BTK 50384</t>
  </si>
  <si>
    <t>Pembayaran Roni Nugraha kelas AK 1 untuk Pelunasan Pembayaran Cicilan</t>
  </si>
  <si>
    <t>Pembayaran Dudu Durahman kelas TO STT untuk Pelunasan Cic ke-5; Cic ke-6; Cic ke-7 (sebagian);</t>
  </si>
  <si>
    <t>Telah terima dari Ferdy Buana Putra Alamsyah untuk Registrasi Senior IK 2019/2020</t>
  </si>
  <si>
    <t>Pembayaran Gumelar Permana kelas BA 11 untuk Cic ke-5; Cic ke-6; Cic ke-7;</t>
  </si>
  <si>
    <t>Pembayaran Moch Rifky Ramdani kelas TO 18 B untuk Cic ke-8; Cic ke-9;</t>
  </si>
  <si>
    <t>Pembayaran Puja Priyatna kelas TO 18 B untuk Pelunasan Pembayaran Cicilan</t>
  </si>
  <si>
    <t>Pembayaran Drajat Indra Sakti kelas IK 17 B untuk Pelunasan Cic ke-9; Cic ke-10 (sebagian);</t>
  </si>
  <si>
    <t>Pembayaran Lisna Nurhayat kelas KA 16 B untuk Pelunasan Pembayaran Cicilan</t>
  </si>
  <si>
    <t>Pembayaran Siti Rohmah kelas KA 15 B untuk Cic ke-6; Cic ke-7; Cic ke-8 (sebagian);</t>
  </si>
  <si>
    <t>Telah terima dari Lisna Nurhayati untuk Registrasi Senior KA 2019/2020</t>
  </si>
  <si>
    <t>Pembayaran Septian Nugraha kelas TO 18 B untuk Pelunasan Pembayaran Cicilan</t>
  </si>
  <si>
    <t>Telah terima dari Septian Nugraha untuk Registrasi Tingkat Senior TO 2019/2020</t>
  </si>
  <si>
    <t>BKK 27337</t>
  </si>
  <si>
    <t>BKK 27338</t>
  </si>
  <si>
    <t>BKK 27339</t>
  </si>
  <si>
    <t>BKK 27340</t>
  </si>
  <si>
    <t>BKK 27341</t>
  </si>
  <si>
    <t>BKK 27342</t>
  </si>
  <si>
    <t>BKK 27343</t>
  </si>
  <si>
    <t>Bahan Seragam, Um itikaf, Konsumsi rapat, odner, paralon, beli ikan, olahraga karyawan</t>
  </si>
  <si>
    <t xml:space="preserve">Presentasi SMK Rancah, SMAN Sindangkasih, SMKN2 Ciamis, Pulsa teleling, Souvenir BK </t>
  </si>
  <si>
    <t xml:space="preserve">Buku Bulanan Perpus, BBM Praktek To, Pemeliharaan TO </t>
  </si>
  <si>
    <t xml:space="preserve">DM dan Kado HRD Relasi </t>
  </si>
  <si>
    <t>cnp</t>
  </si>
  <si>
    <t>Pinjaman LP3I Pusat, By sidang Um Per 18-24 Jan, Insentif tutup buku</t>
  </si>
  <si>
    <t>fhrd</t>
  </si>
  <si>
    <t xml:space="preserve">Honor dosen, honor STT </t>
  </si>
  <si>
    <t xml:space="preserve">Service Lift, Karet, Fee Adam, Listrik Markas, Futsal karyawan </t>
  </si>
  <si>
    <t>Pembayaran Rizky Maulana H kelas IK 18 untuk Cic ke-4;</t>
  </si>
  <si>
    <t>Pembayaran Ipah Hopipah AS kelas KA 15 B untuk Cic ke-7;</t>
  </si>
  <si>
    <t>Pembayaran Delis kelas OM 14 B untuk Cic ke-7; Cic ke-8;</t>
  </si>
  <si>
    <t>Pembayaran MuhammadTaufik Muhaimin kelas TO 18 B untuk Cic ke-6; Cic ke-7;</t>
  </si>
  <si>
    <t>Pembayaran Pricilia Kurnia Dewi kelas BA 11 untuk Cic ke-6; Cic ke-7;</t>
  </si>
  <si>
    <t>Telah terima dari Rizki Fauzi untuk Registrasi Tingkat Senior TO 2019/2020</t>
  </si>
  <si>
    <t>Pembayaran Feni Sutiawati kelas MJ18 untuk Pelunasan Pembayaran Cicilan</t>
  </si>
  <si>
    <t>Pembayaran Diana Sukmana kelas TO 18 B untuk Cic ke-6;</t>
  </si>
  <si>
    <t>Pembayaran Eriza Loren Noer Fauziah kelas IK 18 untuk Pelunasan Cic ke-8; Cic ke-9; Cic ke-10 (sebagian);</t>
  </si>
  <si>
    <t>Pembayaran Fifih Nurzihan kelas BA 11 untuk Cic ke-7;</t>
  </si>
  <si>
    <t>Pembayaran Rijal Nursobah kelas TO 17 B untuk Pelunasan Cic ke-5; Cic ke-6 (sebagian);</t>
  </si>
  <si>
    <t>Telah terima dari Ari Setiawan untuk Registrasi Tingkat Senior OM 2019/2020</t>
  </si>
  <si>
    <t>Pembayaran Akmal Syarip kelas IK 17 A untuk Cic ke-7;</t>
  </si>
  <si>
    <t>BTK 50396</t>
  </si>
  <si>
    <t>BTK 50397</t>
  </si>
  <si>
    <t>BTK 50398</t>
  </si>
  <si>
    <t>BTK 50399</t>
  </si>
  <si>
    <t>BTK 50400</t>
  </si>
  <si>
    <t>BTK 50401</t>
  </si>
  <si>
    <t>BTK 50402</t>
  </si>
  <si>
    <t xml:space="preserve">Jan </t>
  </si>
  <si>
    <t>Pembayaran Citra Putri Hanip kelas KA 16 B untuk Cic ke-5;</t>
  </si>
  <si>
    <t>Pembayaran Anfasa Al-Farisi kelas OM 13 C untuk Cic ke-6;</t>
  </si>
  <si>
    <t>Pembayaran Faisal Sidik kelas IK 17 A untuk Cic ke-7; Cic ke-8;</t>
  </si>
  <si>
    <t>Pembayaran Firda Astiani kelas KA 16 B untuk Cic ke-3; Cic ke-4;</t>
  </si>
  <si>
    <t>Pembayaran Rizki Senia Warnoviana kelas OM 14 B untuk Cic ke-6;</t>
  </si>
  <si>
    <t>Pembayaran Muhammad Mugi Rahman kelas IK 17 B untuk Pelunasan Pembayaran Cicilan</t>
  </si>
  <si>
    <t>Pembayaran Putri Rini Novitasari kelas KA 16 A untuk Pelunasan Cic ke-6; Cic ke-7;</t>
  </si>
  <si>
    <t>Pembayaran Muhammad Zidan kelas IK 18 untuk Pelunasan Pembayaran Cicilan</t>
  </si>
  <si>
    <t>Telah terima dari Muhammad Zidan untuk Registrasi Tingkat Senior IK 2019/2020</t>
  </si>
  <si>
    <t>Pembayaran Insi Yustin Indriyani kelas BA 12 untuk Cic ke-7;</t>
  </si>
  <si>
    <t>Pembayaran Muhamad Kamaluddin Dahlan kelas TO 18 B untuk Pelunasan Pembayaran Cicilan</t>
  </si>
  <si>
    <t>Telah terima dari Muhamad Kamaluddin Dahlan untuk Registrasi Tingkat Senior TO 2019/2020</t>
  </si>
  <si>
    <t>Telah terima dari Puja Priyatna untuk Registrasi Tingkat Senior TO 2019/2020</t>
  </si>
  <si>
    <t>Pembayaran Dara Amelia kelas OM 15 untuk Registrasi;</t>
  </si>
  <si>
    <t>Pembayaran Adhan Mardian Arhabib kelas TO 18 A untuk Cic ke-5;</t>
  </si>
  <si>
    <t>Pembayaran Raden Muhammad Yazid Zidane Muharam kelas MJ18 untuk Pelunasan Cic ke-7;</t>
  </si>
  <si>
    <t>Pembayaran Romi Sopi Realdo kelas KA 16 A untuk Cic ke-6;</t>
  </si>
  <si>
    <t>Telah terima dari Dadan Ramdhana untuk Registrasi Tingkat Senior TO 2019/2020</t>
  </si>
  <si>
    <t>Pembayaran Saepul Aripin kelas TO 18 A untuk Pelunasan Pembayaran Cicilan</t>
  </si>
  <si>
    <t>Pembayaran Saeful Munir kelas OM 14 B untuk Cic ke-7; Cic ke-8;</t>
  </si>
  <si>
    <t>Pembayaran Ali Abdul Aziz kelas OM 14 A untuk Pelunasan Pembayaran Cicilan</t>
  </si>
  <si>
    <t>Telah terima dari Ali Abdul Aziz untuk Registrasi Senior OM 2019-2020</t>
  </si>
  <si>
    <t>Pembayaran Sigit Permana kelas TO 18 B untuk Cic ke-7;</t>
  </si>
  <si>
    <t>Pembayaran Rosi Alawiyah kelas AK 1 untuk Cic ke-6; Cic ke-7; Cic ke-8 (sebagian);</t>
  </si>
  <si>
    <t>Pembayaran Ihya Nurul Islam kelas BA 12 untuk Pelunasan Pembayaran Cicilan</t>
  </si>
  <si>
    <t>Pembayaran Dalilah Nur Fajrina kelas OM 14 B untuk Pelunasan Pembayaran Cicilan</t>
  </si>
  <si>
    <t>Telah terima dari Dalilah Nur Fajrina untuk Registrasi Tingkat Senior OM 2019/2020</t>
  </si>
  <si>
    <t>Pembayaran Maria Ulfa kelas OM 13 C untuk Cic ke-7;</t>
  </si>
  <si>
    <t>Pembayaran Aji Peras Setiyo kelas MJ 1 untuk Pelunasan Cic ke-6; Cic ke-7 (sebagian);</t>
  </si>
  <si>
    <t>Pembayaran Aji Peras Setiyo kelas MJ 1 untuk Pelunasan Cic ke-7; Cic ke-8 (sebagian);</t>
  </si>
  <si>
    <t>Pembayaran Agung Tri Prasetyo kelas AK 2 untuk Pelunasan Cic ke-8; Cic ke-9 (sebagian);</t>
  </si>
  <si>
    <t>Pembayaran Bekti Bagus Rahayu kelas IK 19 untuk Registrasi (sebagian);</t>
  </si>
  <si>
    <t>Telah terima dari Saepul Aripin untuk Registrasi Tingkat Senior TO 2019/2020</t>
  </si>
  <si>
    <t>Pembayaran Thupail Nabil Ramadhan kelas TO STT untuk Pelunasan Pembayaran Cicilan</t>
  </si>
  <si>
    <t>Pembayaran Syahrul Luthfi Mahalli kelas KA 17 untuk Registrasi (sebagian);</t>
  </si>
  <si>
    <t>Pembayaran Rezi Octapian kelas MJ 1 untuk Pelunasan Cic ke-5; Cic ke-6; Cic ke-7 (sebagian);</t>
  </si>
  <si>
    <t>Pembayaran Ia Irna Selvianis kelas OM 13 A untuk Pelunasan Pembayaran Cicilan</t>
  </si>
  <si>
    <t>Pembayaran Renyta Az Zahra N H kelas OM 14 B untuk Pelunasan Pembayaran Cicilan</t>
  </si>
  <si>
    <t>Telah terima dari Renyta Az-zahra N.H untuk Registrasi Tingkat Senior OM 2019/2020</t>
  </si>
  <si>
    <t>Pembayaran Wulan Sari kelas AK 1 untuk Cic ke-5; Cic ke-6; Cic ke-7;</t>
  </si>
  <si>
    <t>Telah terima dari Andi Nujulul Akbar untuk Registrasi Tingkat Senior TO 2019/2020</t>
  </si>
  <si>
    <t>Pembayaran Filda Septiani kelas AK 1 untuk Pelunasan Cic ke-7; Cic ke-8; Cic ke-9 (sebagian);</t>
  </si>
  <si>
    <t>Pembayaran Mita kelas BA 11 untuk Cic ke-7;</t>
  </si>
  <si>
    <t>BTK 50433</t>
  </si>
  <si>
    <t>BTK 50434</t>
  </si>
  <si>
    <t>BTK 50435</t>
  </si>
  <si>
    <t>BTK 50436</t>
  </si>
  <si>
    <t>BTK 50437</t>
  </si>
  <si>
    <t>BTK 50438</t>
  </si>
  <si>
    <t>BTK 50439</t>
  </si>
  <si>
    <t>BTK 50440</t>
  </si>
  <si>
    <t>BTK 50441</t>
  </si>
  <si>
    <t>BTK 50442</t>
  </si>
  <si>
    <t>BTK 50443</t>
  </si>
  <si>
    <t>BTK 50444</t>
  </si>
  <si>
    <t>BTK 50445</t>
  </si>
  <si>
    <t>BTK 50446</t>
  </si>
  <si>
    <t>BTK 50447</t>
  </si>
  <si>
    <t>BTK 50448</t>
  </si>
  <si>
    <t>BTK 50449</t>
  </si>
  <si>
    <t>BTK 50450</t>
  </si>
  <si>
    <t>BTK 50451</t>
  </si>
  <si>
    <t>BTK 50452</t>
  </si>
  <si>
    <t>BKK 27344</t>
  </si>
  <si>
    <t>BKK 27345</t>
  </si>
  <si>
    <t>BKK 27346</t>
  </si>
  <si>
    <t xml:space="preserve">Feb </t>
  </si>
  <si>
    <t>Presentasi Kawali, Man Awipari, MGM BK SMK Kawali, MAN Awipari, MGM Karyawan, Pulsa Medsos, Tools MKT</t>
  </si>
  <si>
    <t>Marketing</t>
  </si>
  <si>
    <t>Nurul</t>
  </si>
  <si>
    <t xml:space="preserve">FC, Koram, BBM To, Laptop BM </t>
  </si>
  <si>
    <t xml:space="preserve">By PKK, Uang duka ortu Sofyan dan nenek bu ligar, galon, olahraga, fee adam </t>
  </si>
  <si>
    <t>Pembayaran Jajang Nurfikry Slamet kelas OM 15 untuk Registrasi;</t>
  </si>
  <si>
    <t>Pembayaran Sansan Alfarisi kelas OM 14 A untuk Pelunasan Pembayaran Cicilan</t>
  </si>
  <si>
    <t>Telah terima dari Sansan Alfarisi untuk Registrasi Tingkat Senior OM 2019/2020</t>
  </si>
  <si>
    <t>Pembayaran Yuli Setiawati kelas MJ 1 untuk Cic ke-6 (sebagian);</t>
  </si>
  <si>
    <t>Pembayaran Muhamad Fazrin Ganafi kelas AK 2 untuk Pelunasan Pembayaran Cicilan</t>
  </si>
  <si>
    <t>Pembayaran Usep kelas MJ 3 untuk Cic ke-8;</t>
  </si>
  <si>
    <t>Pembayaran Aldi Adia kelas BA 11 untuk Cic ke-7;</t>
  </si>
  <si>
    <t>Pembayaran Acep Ridwan Fauzi kelas IK 17 B untuk Cic ke-5; Cic ke-6; Cic ke-7;</t>
  </si>
  <si>
    <t>Pembayaran Yuyun Sri Wahyuni kelas OM 14 A untuk Pelunasan Pembayaran Cicilan</t>
  </si>
  <si>
    <t>Pembayaran Cecep Ari Jaoharudin kelas MJ 1 untuk Pelunasan Cic ke-6; Cic ke-7; Cic ke-8; Cic ke-9 (sebagian);</t>
  </si>
  <si>
    <t>Pembayaran Rachmat Mauly F kelas OM 14 A untuk Cic ke-4; Cic ke-5;</t>
  </si>
  <si>
    <t>Pembayaran Riza Radia Rivaldo kelas IK 18 untuk Cic ke-7;</t>
  </si>
  <si>
    <t>BTK 50453</t>
  </si>
  <si>
    <t>BTK 50454</t>
  </si>
  <si>
    <t>BTK 50455</t>
  </si>
  <si>
    <t>BTK 50456</t>
  </si>
  <si>
    <t>BTK 50457</t>
  </si>
  <si>
    <t>BTK 50458</t>
  </si>
  <si>
    <t>BTK 50459</t>
  </si>
  <si>
    <t>BTK 50460</t>
  </si>
  <si>
    <t>BTK 50461</t>
  </si>
  <si>
    <t>BTK 50462</t>
  </si>
  <si>
    <t>BTK 50463</t>
  </si>
  <si>
    <t>BTK 50464</t>
  </si>
  <si>
    <t>Telah terima dari Wafa Tsamrotul Fuadah untuk Pengembalian Biaya Pendidikan</t>
  </si>
  <si>
    <t>Pembayaran Rina Marina kelas MJ 2 untuk Pelunasan Pembayaran Cicilan</t>
  </si>
  <si>
    <t>Pembayaran Husni Mubarok kelas IK 17 B untuk Cic ke-7;</t>
  </si>
  <si>
    <t>Pembayaran Aldi Heksa kelas IK 17 B untuk Cic ke-6; Cic ke-7;</t>
  </si>
  <si>
    <t>Pembayaran Siti Nuraeni kelas AK18 untuk Pelunasan Cic ke-2; Cic ke-3; Cic ke-4; Cic ke-5;</t>
  </si>
  <si>
    <t>Pembayaran Rinaldi Fathurrizqi kelas KA 15 B untuk Cic ke-7;</t>
  </si>
  <si>
    <t>Pembayaran Ridwan Fauzi kelas MJ 2 untuk Cic ke-7; Cic ke-8;</t>
  </si>
  <si>
    <t>Pembayaran Adi Ardiansyah kelas MJ 1 untuk Cic ke-3; Cic ke-4; Cic ke-5; Cic ke-6; Cic ke-7;</t>
  </si>
  <si>
    <t>Pembayaran Yuda Maulana Malik kelas MJ 2 untuk Pelunasan Cic ke-5;</t>
  </si>
  <si>
    <t>Pembayaran Dean Muhammad Yunizar kelas KA 15 A untuk Pelunasan Pembayaran Cicilan</t>
  </si>
  <si>
    <t>Pembayaran Gina Agnitari kelas MJ 3 untuk Cic ke-7; Cic ke-8; Cic ke-9 (sebagian);</t>
  </si>
  <si>
    <t>Pembayaran Sofy Nurul Asfia kelas MJ 2 untuk Cic ke-7; Cic ke-8 (sebagian);</t>
  </si>
  <si>
    <t>Pembayaran Ari Nugraha kelas AK 1 untuk Cic ke-8 (sebagian);</t>
  </si>
  <si>
    <t>Pembayaran Riyan Hidayatulloh Munir kelas MJ 3 untuk Cic ke-7;</t>
  </si>
  <si>
    <t>Pembayaran Imam Nurjaman kelas MJ18 untuk Cic ke-6; Cic ke-7 (sebagian);</t>
  </si>
  <si>
    <t>Pembayaran Ridwan Muhamad Firdaus kelas MJ18 untuk Cic ke-2; Cic ke-3; Cic ke-4; Cic ke-5; Cic ke-6;</t>
  </si>
  <si>
    <t>Pembayaran Ulfa Ulfiana kelas MJ 3 untuk Cic ke-6; Cic ke-7;</t>
  </si>
  <si>
    <t>Pembayaran Ryan Awaludin kelas IK 17 A untuk Cic ke-6; Cic ke-7 (sebagian);</t>
  </si>
  <si>
    <t>Pembayaran Yogi Muhammad Fauzi kelas MJ 3 untuk Cic ke-7;</t>
  </si>
  <si>
    <t>Pembayaran Acep Yadi Rahmatillah kelas TO18STT untuk Pelunasan Cic ke-6; Cic ke-7 (sebagian);</t>
  </si>
  <si>
    <t>Pembayaran Sri Wulandari kelas MJ 2 untuk Cic ke-7; Cic ke-8 (sebagian);</t>
  </si>
  <si>
    <t>Pembayaran Siti Solihatun Nuriyah kelas MJ18 untuk Cic ke-7;</t>
  </si>
  <si>
    <t>Pembayaran Dimas Setio Nugroho kelas MJ18 untuk Pelunasan Cic ke-2; Cic ke-3 (sebagian);</t>
  </si>
  <si>
    <t>BTK 50465</t>
  </si>
  <si>
    <t>BTK 50466</t>
  </si>
  <si>
    <t>BTK 50467</t>
  </si>
  <si>
    <t>BTK 50468</t>
  </si>
  <si>
    <t>BTK 50469</t>
  </si>
  <si>
    <t>BTK 50470</t>
  </si>
  <si>
    <t>BTK 50471</t>
  </si>
  <si>
    <t>BTK 50472</t>
  </si>
  <si>
    <t>BTK 50473</t>
  </si>
  <si>
    <t>BTK 50474</t>
  </si>
  <si>
    <t>BTK 50475</t>
  </si>
  <si>
    <t>BTK 50476</t>
  </si>
  <si>
    <t>BTK 50477</t>
  </si>
  <si>
    <t>BTK 50478</t>
  </si>
  <si>
    <t>BTK 50479</t>
  </si>
  <si>
    <t>BTK 50480</t>
  </si>
  <si>
    <t>BTK 50481</t>
  </si>
  <si>
    <t>BTK 50482</t>
  </si>
  <si>
    <t>BTK 50483</t>
  </si>
  <si>
    <t>BTK 50484</t>
  </si>
  <si>
    <t>BTK 50485</t>
  </si>
  <si>
    <t>BTK 50486</t>
  </si>
  <si>
    <t>BTK 50487</t>
  </si>
  <si>
    <t>Pembayaran Aang Gunawan kelas TO STT untuk Pelunasan Pembayaran Cicilan</t>
  </si>
  <si>
    <t>Pembayaran Siti Nurbaety kelas MJ 1 untuk Pelunasan Cic ke-7; Cic ke-8; Cic ke-9 (sebagian);</t>
  </si>
  <si>
    <t>Telah terima dari Sela Nurfadilah untuk Registrasi Tingkat 4 Manajemen DNBS</t>
  </si>
  <si>
    <t>Pembayaran Muhammad Nur Mauludin kelas MJ 3 untuk Cic ke-7;</t>
  </si>
  <si>
    <t>Pembayaran Aulia Ningsih kelas MJ18 untuk Cic ke-7;</t>
  </si>
  <si>
    <t>Pembayaran Sardini kelas TI18STT untuk Pelunasan Cic ke-6; Cic ke-7; Cic ke-8 (sebagian);</t>
  </si>
  <si>
    <t>Telah terima dari Dzikri Burhani untuk Cicilan STT TO</t>
  </si>
  <si>
    <t>Telah terima dari Dede Fazri Y untuk Cicilan TO STT</t>
  </si>
  <si>
    <t>Pembayaran Sri Muliyanti kelas MJ18 untuk Pelunasan Cic ke-7; Cic ke-8 (sebagian);</t>
  </si>
  <si>
    <t>Pembayaran Neneng Sumarni kelas MJ18 untuk Cic ke-3; Cic ke-4; Cic ke-5;</t>
  </si>
  <si>
    <t>Telah terima dari Ade Irvan Koswara untuk Cicilan TO STT</t>
  </si>
  <si>
    <t>Pembayaran Rusandi Suharto kelas TO STT untuk Cic ke-4; Cic ke-5 (sebagian);</t>
  </si>
  <si>
    <t>Pembayaran Dina Alma Meida kelas OM 13 B untuk Cic ke-8; Cic ke-9;</t>
  </si>
  <si>
    <t>Pembayaran Isma Yani kelas AK18 untuk Cic ke-6;</t>
  </si>
  <si>
    <t>Pembayaran Nina Nuraeni kelas MJ 3 untuk Pelunasan Cic ke-6; Cic ke-7 (sebagian);</t>
  </si>
  <si>
    <t>Pembayaran Mira Ardila kelas MJ 1 untuk Pelunasan Cic ke-8; Cic ke-9 (sebagian);</t>
  </si>
  <si>
    <t>Pembayaran Jamil Hidayat kelas AK 1 untuk Cic ke-7; Cic ke-8 (sebagian);</t>
  </si>
  <si>
    <t>Pembayaran Muhamad Dika Pratama kelas TO STT untuk Cic ke-7;</t>
  </si>
  <si>
    <t>Pembayaran Farhan M Fatturrohman kelas TO STT untuk Cic ke-7;</t>
  </si>
  <si>
    <t>BTK 50488</t>
  </si>
  <si>
    <t>BTK 50489</t>
  </si>
  <si>
    <t>BTK 50490</t>
  </si>
  <si>
    <t>BTK 50491</t>
  </si>
  <si>
    <t>BTK 50492</t>
  </si>
  <si>
    <t>BTK 50493</t>
  </si>
  <si>
    <t>BTK 50494</t>
  </si>
  <si>
    <t>BTK 50495</t>
  </si>
  <si>
    <t>BTK 50496</t>
  </si>
  <si>
    <t>BTK 50497</t>
  </si>
  <si>
    <t>BTK 50498</t>
  </si>
  <si>
    <t>BTK 50499</t>
  </si>
  <si>
    <t>BTK 50500</t>
  </si>
  <si>
    <t>BTK 50501</t>
  </si>
  <si>
    <t>BTK 50502</t>
  </si>
  <si>
    <t>BTK 50503</t>
  </si>
  <si>
    <t>BTK 50504</t>
  </si>
  <si>
    <t>BTK 50505</t>
  </si>
  <si>
    <t>BTK 50506</t>
  </si>
  <si>
    <t>BTK 50507</t>
  </si>
  <si>
    <t>BTK 50508</t>
  </si>
  <si>
    <t>BTK 50509</t>
  </si>
  <si>
    <t>BTK 50510</t>
  </si>
  <si>
    <t>BTK 50511</t>
  </si>
  <si>
    <t>BTK 50512</t>
  </si>
  <si>
    <t>BTK 50513</t>
  </si>
  <si>
    <t>BTK 50514</t>
  </si>
  <si>
    <t>BTK 50515</t>
  </si>
  <si>
    <t>BTK 50516</t>
  </si>
  <si>
    <t>BTK 50517</t>
  </si>
  <si>
    <t>BTK 50518</t>
  </si>
  <si>
    <t>BTK 50519</t>
  </si>
  <si>
    <t>BTK 50520</t>
  </si>
  <si>
    <t>BTK 50521</t>
  </si>
  <si>
    <t>BTK 50522</t>
  </si>
  <si>
    <t>BTK 50523</t>
  </si>
  <si>
    <t>BTK 50524</t>
  </si>
  <si>
    <t>BTK 50525</t>
  </si>
  <si>
    <t>BTK 50526</t>
  </si>
  <si>
    <t>BTK 50527</t>
  </si>
  <si>
    <t>BTK 50528</t>
  </si>
  <si>
    <t>BTK 50529</t>
  </si>
  <si>
    <t>BTK 50530</t>
  </si>
  <si>
    <t>BTK 50531</t>
  </si>
  <si>
    <t>BTK 50532</t>
  </si>
  <si>
    <t>BTK 50533</t>
  </si>
  <si>
    <t>BTK 50534</t>
  </si>
  <si>
    <t>BTK 50535</t>
  </si>
  <si>
    <t>BTK 50536</t>
  </si>
  <si>
    <t>BTK 50537</t>
  </si>
  <si>
    <t>BTK 50538</t>
  </si>
  <si>
    <t>BTK 50539</t>
  </si>
  <si>
    <t>BTK 50540</t>
  </si>
  <si>
    <t>BTK 50541</t>
  </si>
  <si>
    <t>BTK 50542</t>
  </si>
  <si>
    <t>BTK 50543</t>
  </si>
  <si>
    <t>BTK 50544</t>
  </si>
  <si>
    <t>BTK 50545</t>
  </si>
  <si>
    <t>BTK 50546</t>
  </si>
  <si>
    <t>BTK 50547</t>
  </si>
  <si>
    <t>BTK 50548</t>
  </si>
  <si>
    <t>BTK 50549</t>
  </si>
  <si>
    <t>BTK 50550</t>
  </si>
  <si>
    <t>BTK 50551</t>
  </si>
  <si>
    <t>BTK 50552</t>
  </si>
  <si>
    <t>BTK 50553</t>
  </si>
  <si>
    <t>BTK 50554</t>
  </si>
  <si>
    <t>BTK 50555</t>
  </si>
  <si>
    <t>BTK 50556</t>
  </si>
  <si>
    <t>BTK 50557</t>
  </si>
  <si>
    <t>BTK 50558</t>
  </si>
  <si>
    <t>BTK 50559</t>
  </si>
  <si>
    <t>BTK 50560</t>
  </si>
  <si>
    <t>BTK 50561</t>
  </si>
  <si>
    <t>BTK 50562</t>
  </si>
  <si>
    <t>BTK 50563</t>
  </si>
  <si>
    <t>BTK 50564</t>
  </si>
  <si>
    <t>BTK 50565</t>
  </si>
  <si>
    <t>BTK 50574</t>
  </si>
  <si>
    <t>BTK 50575</t>
  </si>
  <si>
    <t>BTK 50576</t>
  </si>
  <si>
    <t>BTK 50577</t>
  </si>
  <si>
    <t>BTK 50578</t>
  </si>
  <si>
    <t>BTK 50579</t>
  </si>
  <si>
    <t>BTK 50580</t>
  </si>
  <si>
    <t>BTK 50581</t>
  </si>
  <si>
    <t>BTK 50582</t>
  </si>
  <si>
    <t>BTK 50583</t>
  </si>
  <si>
    <t>BTK 50584</t>
  </si>
  <si>
    <t>BTK 50585</t>
  </si>
  <si>
    <t>BTK 50586</t>
  </si>
  <si>
    <t>BTK 50587</t>
  </si>
  <si>
    <t>BTK 50588</t>
  </si>
  <si>
    <t>BTK 50589</t>
  </si>
  <si>
    <t>BTK 50590</t>
  </si>
  <si>
    <t>BTK 50591</t>
  </si>
  <si>
    <t>BTK 50592</t>
  </si>
  <si>
    <t>BTK 50593</t>
  </si>
  <si>
    <t>BTK 50601</t>
  </si>
  <si>
    <t>BTK 50602</t>
  </si>
  <si>
    <t>BTK 50603</t>
  </si>
  <si>
    <t>BTK 50604</t>
  </si>
  <si>
    <t>BTK 50605</t>
  </si>
  <si>
    <t>BTK 50606</t>
  </si>
  <si>
    <t>BTK 50607</t>
  </si>
  <si>
    <t>BTK 50608</t>
  </si>
  <si>
    <t>BTK 50609</t>
  </si>
  <si>
    <t>BTK 50610</t>
  </si>
  <si>
    <t>BTK 50611</t>
  </si>
  <si>
    <t>BTK 50612</t>
  </si>
  <si>
    <t>BTK 50613</t>
  </si>
  <si>
    <t>BTK 50614</t>
  </si>
  <si>
    <t>BTK 50615</t>
  </si>
  <si>
    <t>BTK 50616</t>
  </si>
  <si>
    <t>BTK 50617</t>
  </si>
  <si>
    <t>BTK 50618</t>
  </si>
  <si>
    <t>BTK 50619</t>
  </si>
  <si>
    <t>BTK 50620</t>
  </si>
  <si>
    <t>BTK 50621</t>
  </si>
  <si>
    <t>BTK 50622</t>
  </si>
  <si>
    <t>BTK 50623</t>
  </si>
  <si>
    <t>BTK 50624</t>
  </si>
  <si>
    <t>BTK 50625</t>
  </si>
  <si>
    <t>BTK 50626</t>
  </si>
  <si>
    <t>BTK 50627</t>
  </si>
  <si>
    <t>BTK 50628</t>
  </si>
  <si>
    <t>BTK 50629</t>
  </si>
  <si>
    <t>BTK 50630</t>
  </si>
  <si>
    <t>BTK 50631</t>
  </si>
  <si>
    <t>BTK 50632</t>
  </si>
  <si>
    <t>BTK 50633</t>
  </si>
  <si>
    <t>BTK 50634</t>
  </si>
  <si>
    <t>BTK 50635</t>
  </si>
  <si>
    <t>BTK 50636</t>
  </si>
  <si>
    <t>BTK 50637</t>
  </si>
  <si>
    <t>BTK 50638</t>
  </si>
  <si>
    <t>BTK 50639</t>
  </si>
  <si>
    <t>BTK 50640</t>
  </si>
  <si>
    <t>BTK 50641</t>
  </si>
  <si>
    <t>BTK 50642</t>
  </si>
  <si>
    <t>BTK 50643</t>
  </si>
  <si>
    <t>BTK 50644</t>
  </si>
  <si>
    <t>BTK 50645</t>
  </si>
  <si>
    <t>BTK 50646</t>
  </si>
  <si>
    <t>BTK 50647</t>
  </si>
  <si>
    <t>BTK 50648</t>
  </si>
  <si>
    <t>BTK 50649</t>
  </si>
  <si>
    <t>BTK 50650</t>
  </si>
  <si>
    <t>BTK 50651</t>
  </si>
  <si>
    <t>BTK 50652</t>
  </si>
  <si>
    <t>BTK 50653</t>
  </si>
  <si>
    <t>BTK 50654</t>
  </si>
  <si>
    <t>BTK 50655</t>
  </si>
  <si>
    <t>BTK 50656</t>
  </si>
  <si>
    <t>BTK 50657</t>
  </si>
  <si>
    <t>BTK 50658</t>
  </si>
  <si>
    <t>BTK 50659</t>
  </si>
  <si>
    <t>BTK 50660</t>
  </si>
  <si>
    <t>BTK 50661</t>
  </si>
  <si>
    <t>BTK 50662</t>
  </si>
  <si>
    <t>BTK 50663</t>
  </si>
  <si>
    <t>BTK 50664</t>
  </si>
  <si>
    <t>BTK 50665</t>
  </si>
  <si>
    <t>BTK 50666</t>
  </si>
  <si>
    <t>BTK 50667</t>
  </si>
  <si>
    <t>BTK 50668</t>
  </si>
  <si>
    <t>BTK 50669</t>
  </si>
  <si>
    <t>BTK 50670</t>
  </si>
  <si>
    <t>BTK 50671</t>
  </si>
  <si>
    <t>BTK 50672</t>
  </si>
  <si>
    <t>BTK 50673</t>
  </si>
  <si>
    <t>BTK 50674</t>
  </si>
  <si>
    <t>BTK 50675</t>
  </si>
  <si>
    <t>BTK 50676</t>
  </si>
  <si>
    <t>BTK 50677</t>
  </si>
  <si>
    <t>BTK 50678</t>
  </si>
  <si>
    <t>BTK 50679</t>
  </si>
  <si>
    <t>BTK 50680</t>
  </si>
  <si>
    <t>BTK 50681</t>
  </si>
  <si>
    <t>BTK 50682</t>
  </si>
  <si>
    <t>BTK 50683</t>
  </si>
  <si>
    <t>BTK 50684</t>
  </si>
  <si>
    <t>BTK 50688</t>
  </si>
  <si>
    <t>BTK 50689</t>
  </si>
  <si>
    <t>BTK 50690</t>
  </si>
  <si>
    <t>BTK 50691</t>
  </si>
  <si>
    <t>BTK 50692</t>
  </si>
  <si>
    <t>BTK 50693</t>
  </si>
  <si>
    <t>BTK 50694</t>
  </si>
  <si>
    <t>BTK 50695</t>
  </si>
  <si>
    <t>BTK 50696</t>
  </si>
  <si>
    <t>BTK 50697</t>
  </si>
  <si>
    <t>BTK 50698</t>
  </si>
  <si>
    <t>BTK 50699</t>
  </si>
  <si>
    <t>BTK 50700</t>
  </si>
  <si>
    <t>BTK 50701</t>
  </si>
  <si>
    <t>BTK 50702</t>
  </si>
  <si>
    <t>BTK 50705</t>
  </si>
  <si>
    <t>BTK 50706</t>
  </si>
  <si>
    <t>BTK 50707</t>
  </si>
  <si>
    <t>BTK 50708</t>
  </si>
  <si>
    <t>BTK 50709</t>
  </si>
  <si>
    <t>BTK 50710</t>
  </si>
  <si>
    <t>BTK 50711</t>
  </si>
  <si>
    <t>BTK 50712</t>
  </si>
  <si>
    <t>BTK 50713</t>
  </si>
  <si>
    <t>BTK 50714</t>
  </si>
  <si>
    <t>BTK 50715</t>
  </si>
  <si>
    <t>BTK 50716</t>
  </si>
  <si>
    <t>BTK 50717</t>
  </si>
  <si>
    <t>BTK 50718</t>
  </si>
  <si>
    <t>BTK 50722</t>
  </si>
  <si>
    <t>BTK 50723</t>
  </si>
  <si>
    <t>BTK 50737</t>
  </si>
  <si>
    <t>BTK 50738</t>
  </si>
  <si>
    <t>BTK 50752</t>
  </si>
  <si>
    <t>BTK 50753</t>
  </si>
  <si>
    <t>BTK 50754</t>
  </si>
  <si>
    <t>BTK 50755</t>
  </si>
  <si>
    <t>BTK 50756</t>
  </si>
  <si>
    <t>BTK 50757</t>
  </si>
  <si>
    <t>BTK 50758</t>
  </si>
  <si>
    <t>BTK 50759</t>
  </si>
  <si>
    <t>BTK 50760</t>
  </si>
  <si>
    <t>BTK 50761</t>
  </si>
  <si>
    <t>BTK 50762</t>
  </si>
  <si>
    <t>BTK 50763</t>
  </si>
  <si>
    <t>BTK 50764</t>
  </si>
  <si>
    <t>BTK 50765</t>
  </si>
  <si>
    <t>BTK 50766</t>
  </si>
  <si>
    <t>BTK 50767</t>
  </si>
  <si>
    <t>BTK 50768</t>
  </si>
  <si>
    <t>BTK 50769</t>
  </si>
  <si>
    <t>BTK 50770</t>
  </si>
  <si>
    <t>BTK 50771</t>
  </si>
  <si>
    <t>BTK 50772</t>
  </si>
  <si>
    <t>BTK 50773</t>
  </si>
  <si>
    <t>BTK 50774</t>
  </si>
  <si>
    <t>BTK 50775</t>
  </si>
  <si>
    <t>BTK 50776</t>
  </si>
  <si>
    <t>BTK 50777</t>
  </si>
  <si>
    <t>BTK 50778</t>
  </si>
  <si>
    <t>BTK 50779</t>
  </si>
  <si>
    <t>BTK 50780</t>
  </si>
  <si>
    <t>BTK 50781</t>
  </si>
  <si>
    <t>BTK 50782</t>
  </si>
  <si>
    <t>BTK 50783</t>
  </si>
  <si>
    <t>BTK 50784</t>
  </si>
  <si>
    <t>BTK 50785</t>
  </si>
  <si>
    <t>BTK 50786</t>
  </si>
  <si>
    <t>BTK 50787</t>
  </si>
  <si>
    <t>BTK 50803</t>
  </si>
  <si>
    <t>BTK 50804</t>
  </si>
  <si>
    <t>BTK 50805</t>
  </si>
  <si>
    <t xml:space="preserve"> OM J</t>
  </si>
  <si>
    <t>LAIN</t>
  </si>
  <si>
    <t>Pembayaran Harun Al Rasyid kelas MJ18 untuk Cic ke-8;</t>
  </si>
  <si>
    <t>Pembayaran Lizsi Susanti kelas MJ 3 untuk Cic ke-7; Cic ke-8 (sebagian);</t>
  </si>
  <si>
    <t>Pembayaran Mariana kelas OM 15 untuk Pelunasan Registrasi;</t>
  </si>
  <si>
    <t>Pembayaran Agnia Nursyahidah kelas MJ 1 untuk Cic ke-5 (sebagian);</t>
  </si>
  <si>
    <t>Pembayaran Sheni Romdiah kelas AK 1 untuk Pelunasan Cic ke-3; Cic ke-4; Cic ke-5 (sebagian);</t>
  </si>
  <si>
    <t>Pembayaran Vera Rahmawati kelas KA 16 A untuk Cic ke-8;</t>
  </si>
  <si>
    <t>Pembayaran Zahra Zakiah kelas KA 16 A untuk Cic ke-8;</t>
  </si>
  <si>
    <t>Pembayaran Yona Johanna kelas KA 16 B untuk Cic ke-7;</t>
  </si>
  <si>
    <t>Pembayaran Fikry Herdiana Fauzi kelas OM 14 A untuk Pelunasan Pembayaran Cicilan</t>
  </si>
  <si>
    <t>Pembayaran Moch Rifqi Alnovandy kelas OM 14 A untuk Cic ke-6;</t>
  </si>
  <si>
    <t>Pembayaran Yanti kelas OM 14 B untuk Pelunasan Pembayaran Cicilan</t>
  </si>
  <si>
    <t>Telah terima dari Yanti untuk Registrasi Tingkat Senior OM 2019/2020</t>
  </si>
  <si>
    <t>Pembayaran Zein kelas MJ 2 untuk Pelunasan Cic ke-7; Cic ke-8 (sebagian);</t>
  </si>
  <si>
    <t>Pembayaran Asri Rahmatia kelas MJ18 untuk Cic ke-8;</t>
  </si>
  <si>
    <t>Pembayaran Mohamad Fajar Fadilah kelas AK 2 untuk Cic ke-7; Cic ke-8 (sebagian);</t>
  </si>
  <si>
    <t>Pembayaran Rini Fitriani kelas KA 16 A untuk Cic ke-8;</t>
  </si>
  <si>
    <t>Pembayaran Neng Lutvie Agustina kelas KA 16 A untuk Cic ke-6; Cic ke-7;</t>
  </si>
  <si>
    <t>Pembayaran Ulpah Perniati kelas MJ 1 untuk Pelunasan Cic ke-7; Cic ke-8; Cic ke-9 (sebagian);</t>
  </si>
  <si>
    <t>Telah terima dari Pendidikan untuk Pendapatan Dari Seminar Wajib</t>
  </si>
  <si>
    <t>Pembayaran Wisyal Abdul Jabar kelas TO 18 A untuk Cic ke-6;</t>
  </si>
  <si>
    <t>Pembayaran Nurul Wafa kelas MJ 3 untuk Cic ke-7;</t>
  </si>
  <si>
    <t>Pembayaran Rosita A kelas OM 13 C untuk Cic ke-8; Cic ke-9;</t>
  </si>
  <si>
    <t>Pembayaran Tulky Mulya Muhamad kelas BA 12 untuk Cic ke-8;</t>
  </si>
  <si>
    <t>Pembayaran Ai Sulis Maulani kelas OM 14 B untuk Cic ke-8;</t>
  </si>
  <si>
    <t>Pembayaran Alma Elya Fauziah kelas BA 12 untuk Cic ke-4; Cic ke-5 (sebagian);</t>
  </si>
  <si>
    <t>Pembayaran Luky Lisan Satria kelas MJ 1 untuk Pelunasan Cic ke-7; Cic ke-8 (sebagian);</t>
  </si>
  <si>
    <t>Pembayaran Wildan Arif Pratama kelas TO18STT untuk Cic ke-8;</t>
  </si>
  <si>
    <t>Pembayaran Asep Eldi kelas TO 17 A untuk Cic ke-6;</t>
  </si>
  <si>
    <t>Pembayaran Tryadi Firyal Pamungkas kelas MJ 1 untuk Cic ke-7;</t>
  </si>
  <si>
    <t>Pembayaran Neng Sulfani Sopiah kelas AK 1 untuk Pelunasan Cic ke-4; Cic ke-5; Cic ke-6; Cic ke-7; Cic ke-8 (sebagian);</t>
  </si>
  <si>
    <t>Pembayaran Rian Abdunnuri kelas TO 17 B untuk Cic ke-9; Cic ke-10;</t>
  </si>
  <si>
    <t>Pembayaran Rizal Kresna W kelas TO 17 B untuk Cic ke-8;</t>
  </si>
  <si>
    <t>Pembayaran Shealia Azzahra Amayna kelas IK 18 untuk Cic ke-8; Cic ke-9;</t>
  </si>
  <si>
    <t>Pembayaran Agung Permadi kelas MJ18 untuk Pelunasan Pembayaran Cicilan</t>
  </si>
  <si>
    <t>Telah terima dari Yudi Hendarman untuk sewa kantin januari</t>
  </si>
  <si>
    <t>Pembayaran Firna Agustiani S kelas MJ 1 untuk Cic ke-7; Cic ke-8 (sebagian);</t>
  </si>
  <si>
    <t>Pembayaran Muhammad Erza Nurwanda kelas OM 14 B untuk Cic ke-8;</t>
  </si>
  <si>
    <t>Pembayaran Istin Sari Ayu Simamora kelas AK 1 untuk Pelunasan Cic ke-6; Cic ke-7; Cic ke-8 (sebagian);</t>
  </si>
  <si>
    <t>Pembayaran Widi Ristia Pebrianti kelas OM 14 B untuk Cic ke-7;</t>
  </si>
  <si>
    <t>Pembayaran Sandhy Maulana Ramdani kelas MJ 1 untuk Cic ke-6; Cic ke-7; Cic ke-8 (sebagian);</t>
  </si>
  <si>
    <t>Pembayaran Linda Widyaningsih kelas AK18 untuk Cic ke-8;</t>
  </si>
  <si>
    <t>Pembayaran Ilham Syarifudin kelas TO 17 B untuk Cic ke-6; Cic ke-7;</t>
  </si>
  <si>
    <t>Pembayaran Ray Agung Ika Pradana kelas MJ 1 untuk Cic ke-8;</t>
  </si>
  <si>
    <t>Pembayaran Zamal Sanusi kelas MJ 2 untuk Pelunasan Cic ke-7; Cic ke-8 (sebagian);</t>
  </si>
  <si>
    <t>Pembayaran Indra Zakaria kelas AK 1 untuk Cic ke-5; Cic ke-6; Cic ke-7;</t>
  </si>
  <si>
    <t>Pembayaran Rayi Detriawan kelas TI18STT untuk Pelunasan Cic ke-7; Cic ke-8 (sebagian);</t>
  </si>
  <si>
    <t>Pembayaran Lina Herlina kelas BA 11 untuk Pelunasan Cic ke-6; Cic ke-7; Cic ke-8; Cic ke-9 (sebagian);</t>
  </si>
  <si>
    <t>Pembayaran Neli Riswanti kelas AK 2 untuk Pelunasan Cic ke-8; Cic ke-9 (sebagian);</t>
  </si>
  <si>
    <t>Telah terima dari Muhammad Saiful Azhar untuk Registrasi Tingkat Senior TO 2019/2020</t>
  </si>
  <si>
    <t>Pembayaran Hari Nurjamal kelas IK 17 A untuk Cic ke-7;</t>
  </si>
  <si>
    <t>Pembayaran Tasya Apriliana Irawati kelas OM 14 B untuk Pelunasan Pembayaran Cicilan</t>
  </si>
  <si>
    <t>Telah terima dari Tasya Apriliana Irawati untuk Registrasi Tingkat Senior OM 2019/2020</t>
  </si>
  <si>
    <t>Pembayaran Ega Prayoga Yusuf kelas TO 18 A untuk Cic ke-6; Cic ke-7;</t>
  </si>
  <si>
    <t>Pembayaran Lilim Halimah kelas OM 13 B untuk Pelunasan Pembayaran Cicilan</t>
  </si>
  <si>
    <t>Pembayaran Santy Oktaviani kelas OM 13 B untuk Cic ke-5; Cic ke-6;</t>
  </si>
  <si>
    <t>Pembayaran Else Fuzi Noviani kelas TO 19 untuk Registrasi (sebagian);</t>
  </si>
  <si>
    <t>Pembayaran Pujangga Rahadian Pratama kelas OM 13 B untuk Cic ke-8;</t>
  </si>
  <si>
    <t>BKK 27347</t>
  </si>
  <si>
    <t>Aktuaria, By Pendidikan pa asdan, pinjaman lp3i pusat, anak asuh feb 19</t>
  </si>
  <si>
    <t xml:space="preserve">Laundry Mukena, ganti kran, konsumsi, gaji an Riki </t>
  </si>
  <si>
    <t>BKK 27348</t>
  </si>
  <si>
    <t>BKK 27349</t>
  </si>
  <si>
    <t>BKK 27350</t>
  </si>
  <si>
    <t>BKK 27351</t>
  </si>
  <si>
    <t>BKK 27352</t>
  </si>
  <si>
    <t>BKK 27353</t>
  </si>
  <si>
    <t>BKK 27354</t>
  </si>
  <si>
    <t xml:space="preserve">MGM SMK YSB, Presentasi YSB, Cijulang, Snack rapat, hedset </t>
  </si>
  <si>
    <t>by akomodasi tamu seminar, daber, um 18-24 jan, materai</t>
  </si>
  <si>
    <t xml:space="preserve">Fb Adsen, Sosialisasi man alamin, tools brosur </t>
  </si>
  <si>
    <t>Rudi H</t>
  </si>
  <si>
    <t xml:space="preserve">Tambahan bahan seragam, belanja bulanan, pajak motor, listrik kantin </t>
  </si>
  <si>
    <t>Proposal LYEm FC, praktek To, Konsumsi ujian, hunting.</t>
  </si>
  <si>
    <t>Deviden, Avia</t>
  </si>
  <si>
    <t xml:space="preserve">SPPD BM ke jakarta dan Investor, Kado pernikahan, ATK </t>
  </si>
  <si>
    <t xml:space="preserve">Secretary </t>
  </si>
  <si>
    <t>Sugianti</t>
  </si>
  <si>
    <t>Pembayaran Maya Nurafifah kelas OM 14 A untuk Cic ke-8;</t>
  </si>
  <si>
    <t>Pembayaran Annisa Nurlaila kelas OM 13 B untuk Cic ke-8;</t>
  </si>
  <si>
    <t>Pembayaran Ranti Astuti kelas OM 14 A untuk Cic ke-9;</t>
  </si>
  <si>
    <t>Pembayaran Ikhsan Mukhlis Alfian Suryana kelas IK 18 untuk Pelunasan Pembayaran Cicilan</t>
  </si>
  <si>
    <t>Pembayaran M Nurkholik kelas TO 17 B untuk Cic ke-6;</t>
  </si>
  <si>
    <t>Pembayaran Tresia Adeliasari kelas OM 13 C untuk Cic ke-7;</t>
  </si>
  <si>
    <t>Pembayaran Anisa Karmila Sarah kelas OM 13 B untuk Cic ke-8;</t>
  </si>
  <si>
    <t>Pembayaran Dina Alma Meida kelas OM 13 B untuk Pelunasan Pembayaran Cicilan</t>
  </si>
  <si>
    <t>Pembayaran Ai Karmilah kelas OM 13 B untuk Cic ke-8;</t>
  </si>
  <si>
    <t>Pembayaran Mita Sari Pebrianti S kelas KA 16 B untuk Cic ke-7;</t>
  </si>
  <si>
    <t>Pembayaran Indri Sherliana kelas OM 13 B untuk Cic ke-8; Cic ke-9; Cic ke-10 (sebagian);</t>
  </si>
  <si>
    <t>Pembayaran Wedia Warsilah kelas OM 13 B untuk Pelunasan Pembayaran Cicilan</t>
  </si>
  <si>
    <t>Pembayaran Arinil Haq Nurdiansyah kelas BA 11 untuk Cic ke-8;</t>
  </si>
  <si>
    <t>Pembayaran Arbi Munawar kelas TO 18 B untuk Pelunasan Cic ke-6; Cic ke-7;</t>
  </si>
  <si>
    <t>Pembayaran Arbi Munawar kelas TO 18 B untuk Cic ke-8;</t>
  </si>
  <si>
    <t>Pembayaran Tresna Nur Rachman kelas TO 18 B untuk Cic ke-6; Cic ke-7 (sebagian);</t>
  </si>
  <si>
    <t>Pembayaran Ai Sinta kelas AK18 untuk Cic ke-9; Cic ke-10 (sebagian);</t>
  </si>
  <si>
    <t>Pembayaran Dian Cahya Munggaran kelas MJ 2 untuk Pelunasan Cic ke-4; Cic ke-5; Cic ke-6; Cic ke-7 (sebagian);</t>
  </si>
  <si>
    <t>Pembayaran Yani Yuliyani kelas AK 1 untuk Cic ke-7; Cic ke-8 (sebagian);</t>
  </si>
  <si>
    <t>Pembayaran Nina Nuraeni kelas MJ 3 untuk Pelunasan Cic ke-7; Cic ke-8 (sebagian);</t>
  </si>
  <si>
    <t>Pembayaran Nita Karina kelas MJ 2 untuk Pelunasan Cic ke-7; Cic ke-8 (sebagian);</t>
  </si>
  <si>
    <t>Pembayaran Alfi Dalilul Fauziah kelas MJ 2 untuk Pelunasan Cic ke-6; Cic ke-7; Cic ke-8 (sebagian);</t>
  </si>
  <si>
    <t>Pembayaran Sani Nurjanah kelas AK 1 untuk Pelunasan Cic ke-6; Cic ke-7; Cic ke-8 (sebagian);</t>
  </si>
  <si>
    <t>Pembayaran Widina Rahman kelas AK 2 untuk Pelunasan Cic ke-7; Cic ke-8 (sebagian);</t>
  </si>
  <si>
    <t>Pembayaran Aji Peras Setiyo kelas MJ 1 untuk Cic ke-8 (sebagian);</t>
  </si>
  <si>
    <t>Pembayaran Nina Raudhatul Janah kelas MJ 1 untuk Cic ke-7; Cic ke-8 (sebagian);</t>
  </si>
  <si>
    <t>Telah terima dari Asep Kurniadi untuk Registrasi Tingkat Senior TO 2019/2020</t>
  </si>
  <si>
    <t>BKK 27355</t>
  </si>
  <si>
    <t>BTK 50566</t>
  </si>
  <si>
    <t>BTK 50567</t>
  </si>
  <si>
    <t>BTK 50568</t>
  </si>
  <si>
    <t>BTK 50569</t>
  </si>
  <si>
    <t>BTK 50570</t>
  </si>
  <si>
    <t>BTK 50571</t>
  </si>
  <si>
    <t>BTK 50572</t>
  </si>
  <si>
    <t>BTK 50573</t>
  </si>
  <si>
    <t>Pembayaran Kamil Fahmi kelas AK 1 untuk Cic ke-3 (sebagian);</t>
  </si>
  <si>
    <t>BKK 27356</t>
  </si>
  <si>
    <t>BKK 27357</t>
  </si>
  <si>
    <t>BKK 27358</t>
  </si>
  <si>
    <t>BKK 27359</t>
  </si>
  <si>
    <t>BKK 27360</t>
  </si>
  <si>
    <t>BKK 27361</t>
  </si>
  <si>
    <t xml:space="preserve">Outingclass IK 17 B </t>
  </si>
  <si>
    <t>fee MGM an Firda, MGM BK SMK NU, Periwatas, Sariwangi, SMK Garut, FC Futsal, Pulsa Teleseling beni</t>
  </si>
  <si>
    <t>Laptop BM, PC Lab</t>
  </si>
  <si>
    <t>by Trasport dan angkut PC, pml listrik dan jaringan</t>
  </si>
  <si>
    <t>intenet, um per 25 jan , daber</t>
  </si>
  <si>
    <t xml:space="preserve">cuci Kendaraan Opr, koran, perbaikan gedung, hunting, ijin keluar kantor, </t>
  </si>
  <si>
    <t xml:space="preserve">marketing </t>
  </si>
  <si>
    <t>Ade Fuad</t>
  </si>
  <si>
    <t>Kado Pernikahan anak pa hj ade dan bu Wafa, Sapu bu suli bbm transport</t>
  </si>
  <si>
    <t>BKK 27362</t>
  </si>
  <si>
    <t>PERIODE FEBRUARI 2019</t>
  </si>
  <si>
    <t>BTK 50594</t>
  </si>
  <si>
    <t>BTK 50595</t>
  </si>
  <si>
    <t>BTK 50596</t>
  </si>
  <si>
    <t>BTK 50597</t>
  </si>
  <si>
    <t>BTK 50598</t>
  </si>
  <si>
    <t>BTK 50599</t>
  </si>
  <si>
    <t>BTK 50600</t>
  </si>
  <si>
    <t>Pembayaran Rahmat Irfan Hanafi kelas MJ 2 untuk Pelunasan Cic ke-7; Cic ke-8 (sebagian);</t>
  </si>
  <si>
    <t>Pembayaran Muhammad Ilyas Abdillah kelas MJ 3 untuk Pelunasan Cic ke-5; Cic ke-6; Cic ke-7; Cic ke-8 (sebagian);</t>
  </si>
  <si>
    <t>Pembayaran Muhammad Husni Mubarok kelas MJ 1 untuk Cic ke-8 (sebagian);</t>
  </si>
  <si>
    <t>Pembayaran Ai Prihatini kelas KA 16 A untuk Cic ke-5; Cic ke-6 (sebagian);</t>
  </si>
  <si>
    <t>Pembayaran Titin Supartini kelas MJ 2 untuk Pelunasan Cic ke-5; Cic ke-6; Cic ke-7; Cic ke-8 (sebagian);</t>
  </si>
  <si>
    <t>Pembayaran Nurul Wafa kelas MJ 3 untuk Cic ke-8 (sebagian);</t>
  </si>
  <si>
    <t>Pembayaran Rian Abdullah kelas TO 18 A untuk Cic ke-6;</t>
  </si>
  <si>
    <t>Pembayaran Muhammad Fahshul F kelas OM 13 C untuk Cic ke-4 (sebagian);</t>
  </si>
  <si>
    <t>Pembayaran Bella Fitrah Annisa Syafari kelas AK 1 untuk Cic ke-7; Cic ke-8 (sebagian);</t>
  </si>
  <si>
    <t>Pembayaran Yayu Wahyuni kelas MJ 1 untuk Pelunasan Cic ke-6; Cic ke-7; Cic ke-8 (sebagian);</t>
  </si>
  <si>
    <t>Pembayaran Yayu Wahyuni kelas MJ 1 untuk Cic ke-8 (sebagian);</t>
  </si>
  <si>
    <t>Pembayaran Gina Sholiha kelas MJ 2 untuk Pelunasan Pembayaran Cicilan</t>
  </si>
  <si>
    <t>Pembayaran Rais Muhammad Ramdani kelas IK 18 untuk Cic ke-8;</t>
  </si>
  <si>
    <t>Pembayaran Trisela Febriani kelas OM 14 A untuk Pelunasan Pembayaran Cicilan</t>
  </si>
  <si>
    <t>Pembayaran Muhammad Nur Mauludin kelas MJ 3 untuk Cic ke-8 (sebagian);</t>
  </si>
  <si>
    <t>Telah terima dari Trisela Febriani untuk Registrasi OM Senior 2019-2020</t>
  </si>
  <si>
    <t>Pembayaran Diki Herdiyana kelas MJ18 untuk Cic ke-8;</t>
  </si>
  <si>
    <t>Telah terima dari Shelpi Cahrawati Mulia untuk Registrasi tk.4 DNBS Akuntansi</t>
  </si>
  <si>
    <t>Pembayaran Cecep Irfan Fariz kelas TI STT untuk Cic ke-7;</t>
  </si>
  <si>
    <t>Pembayaran Bilqis Lady Diana kelas MJ 3 untuk Pelunasan Cic ke-6; Cic ke-7; Cic ke-8 (sebagian);</t>
  </si>
  <si>
    <t>Pembayaran Silpa Laula kelas AK18 untuk Cic ke-7; Cic ke-8 (sebagian);</t>
  </si>
  <si>
    <t>Pembayaran Umi Hanifah kelas AK18 untuk Cic ke-7; Cic ke-8;</t>
  </si>
  <si>
    <t>Pembayaran Ami Rizki Nugraha kelas MJ 1 untuk Pelunasan Cic ke-5; Cic ke-6; Cic ke-7; Cic ke-8 (sebagian);</t>
  </si>
  <si>
    <t>Pembayaran Ridwan Hidayat kelas AK18 untuk Cic ke-8;</t>
  </si>
  <si>
    <t>Pembayaran Yoga Van Gunanto kelas MJ18 untuk Cic ke-8;</t>
  </si>
  <si>
    <t>Pembayaran Hendri kelas MJ 2 untuk Pelunasan Cic ke-4; Cic ke-5; Cic ke-6; Cic ke-7; Cic ke-8 (sebagian);</t>
  </si>
  <si>
    <t>Pembayaran Anggita Safitri kelas MJ 1 untuk Cic ke-6; Cic ke-7; Cic ke-8 (sebagian);</t>
  </si>
  <si>
    <t>Pembayaran Irma Yunita kelas KA 15 A untuk Cic ke-7; Cic ke-8; Cic ke-9;</t>
  </si>
  <si>
    <t>Pembayaran Susan Siti Aisyah kelas BA 13 untuk Registrasi (sebagian);</t>
  </si>
  <si>
    <t>Pembayaran Jejen Jaenul Hak kelas IK 17 A untuk Cic ke-7; Cic ke-8;</t>
  </si>
  <si>
    <t>Pembayaran Ade Eqi Nurzaqi kelas KA 15 A untuk Pelunasan Cic ke-5; Cic ke-6;</t>
  </si>
  <si>
    <t>Pembayaran Iyan Permana kelas OM 14 B untuk Cic ke-7;</t>
  </si>
  <si>
    <t>Pembayaran Mela Rohmaniyati kelas OM 14 B untuk Cic ke-8;</t>
  </si>
  <si>
    <t>Pembayaran Yurike Ratih Atmojo kelas IK 18 untuk Cic ke-7;</t>
  </si>
  <si>
    <t>Pembayaran Desi Nopitasari kelas MJ18 untuk Cic ke-7;</t>
  </si>
  <si>
    <t>Pembayaran Nurul Wafa kelas MJ 3 untuk Pelunasan Cic ke-8;</t>
  </si>
  <si>
    <t>Pembayaran Muhammad Yogi kelas TO18STT untuk Pelunasan Cic ke-6; Cic ke-7 (sebagian);</t>
  </si>
  <si>
    <t>Pembayaran Lilis Reji Jaelani kelas AK 1 untuk Pelunasan Cic ke-6; Cic ke-7; Cic ke-8; Cic ke-9; Cic ke-10 (sebagian);</t>
  </si>
  <si>
    <t>Pembayaran Al Amin kelas MJ 3 untuk Pelunasan Cic ke-6; Cic ke-7 (sebagian);</t>
  </si>
  <si>
    <t>Pembayaran Pipit Patra Komala kelas KA 16 A untuk Cic ke-8;</t>
  </si>
  <si>
    <t>Pembayaran Mulya Priananda Perdana kelas MJ18 untuk Cic ke-6; Cic ke-7;</t>
  </si>
  <si>
    <t>Telah terima dari Nelis Sela Novita untuk Registrasi Tingkat 4 MJ 2019/2020</t>
  </si>
  <si>
    <t>Pembayaran Almi Milawati kelas AK 1 untuk Pelunasan Cic ke-4; Cic ke-5; Cic ke-6; Cic ke-7 (sebagian);</t>
  </si>
  <si>
    <t>Pembayaran Tipani kelas BA 12 untuk Cic ke-7;</t>
  </si>
  <si>
    <t>Pembayaran Ajeng Wilda Fikriah kelas MJ 2 untuk Cic ke-8 (sebagian);</t>
  </si>
  <si>
    <t>Pembayaran Fahran Maulana Julvika kelas TO18STT untuk Cic ke-7; Cic ke-8;</t>
  </si>
  <si>
    <t>Pembayaran Sovia Bilqis kelas MJ18 untuk Cic ke-7;</t>
  </si>
  <si>
    <t>Pembayaran Rahmat Mulyana kelas AK 2 untuk Cic ke-8;</t>
  </si>
  <si>
    <t>Pembayaran Risa Mutiara kelas AK18 untuk Cic ke-7;</t>
  </si>
  <si>
    <t>Pembayaran Farah Nurfadilah Ahmad kelas AK18 untuk Cic ke-6;</t>
  </si>
  <si>
    <t>Pembayaran Ramya Sri Damayanti kelas MJ 2 untuk Pelunasan Cic ke-7; Cic ke-8 (sebagian);</t>
  </si>
  <si>
    <t>Pembayaran Evi Siti Sopiah kelas AK 2 untuk Pelunasan Cic ke-8; Cic ke-9 (sebagian);</t>
  </si>
  <si>
    <t>Pembayaran D Seli Sugianti kelas AK 2 untuk Pelunasan Cic ke-3; Cic ke-4 (sebagian);</t>
  </si>
  <si>
    <t>Pembayaran Rita Rahayu kelas MJ 2 untuk Cic ke-8;</t>
  </si>
  <si>
    <t>Pembayaran Neng Resti Rismayanti kelas AK 2 untuk Cic ke-7;</t>
  </si>
  <si>
    <t>Pembayaran Keukeu Susilawati kelas MJ 3 untuk Cic ke-5 (sebagian);</t>
  </si>
  <si>
    <t>Pembayaran Adi Lesmana kelas AK 1 untuk Pelunasan Cic ke-7; Cic ke-8; Cic ke-9 (sebagian);</t>
  </si>
  <si>
    <t>Pembayaran Anggi Meilani kelas AK 2 untuk Pelunasan Pembayaran Cicilan</t>
  </si>
  <si>
    <t>Pembayaran Susi Susilawati kelas AK18 untuk Pelunasan Pembayaran Cicilan</t>
  </si>
  <si>
    <t>Telah terima dari Susi Susilawati untuk Registrasi Tingkat 4 AK DNBS 2019/2020</t>
  </si>
  <si>
    <t>TO</t>
  </si>
  <si>
    <t>TI</t>
  </si>
  <si>
    <t>Pembayaran Lerian Febriana kelas IK 17 A untuk Pelunasan Cic ke-2; Cic ke-3 (sebagian);</t>
  </si>
  <si>
    <t>Pembayaran Firza Mugni Fauzi kelas IK 19 untuk Pelunasan Registrasi;</t>
  </si>
  <si>
    <t>Pembayaran Delis kelas OM 14 B untuk Pelunasan Pembayaran Cicilan</t>
  </si>
  <si>
    <t>Pembayaran Miftah Fauzi kelas MJ 3 untuk Pelunasan Cic ke-6; Cic ke-7 (sebagian);</t>
  </si>
  <si>
    <t>Pembayaran Dede Redi kelas IK 17 B untuk Cic ke-8;</t>
  </si>
  <si>
    <t>Pembayaran Cici Ruhayati kelas AK 2 untuk Cic ke-6; Cic ke-7; Cic ke-8 (sebagian);</t>
  </si>
  <si>
    <t>Pembayaran Retna Aisyah Septiani kelas MJ 3 untuk Cic ke-7; Cic ke-8 (sebagian);</t>
  </si>
  <si>
    <t>Pembayaran Rita Nopita kelas MJ 1 untuk Pelunasan Cic ke-7; Cic ke-8 (sebagian);</t>
  </si>
  <si>
    <t>Pembayaran Dede Har-har Misharyati kelas MJ 1 untuk Pelunasan Cic ke-5; Cic ke-6; Cic ke-7 (sebagian);</t>
  </si>
  <si>
    <t>Pembayaran Maya Sumiati kelas KA 15 B untuk Cic ke-6; Cic ke-7;</t>
  </si>
  <si>
    <t>Pembayaran Zahran Fattah Rozzaqi kelas IK 17 B untuk Cic ke-8;</t>
  </si>
  <si>
    <t>Pembayaran Mahbub Ahmad Hudaibi kelas IK 17 B untuk Cic ke-8;</t>
  </si>
  <si>
    <t>Pembayaran Astifa Raisa Sudrajat kelas TO 18 A untuk Pelunasan Cic ke-5; Cic ke-6 (sebagian);</t>
  </si>
  <si>
    <t>Pembayaran Sri Mulyanti Astuti kelas AK 1 untuk Pelunasan Cic ke-8; Cic ke-9 (sebagian);</t>
  </si>
  <si>
    <t>Outing Class OM Junior</t>
  </si>
  <si>
    <t>Kirim paket lamaran, mengantar tes kerja</t>
  </si>
  <si>
    <t>BKK 27363</t>
  </si>
  <si>
    <t>RE, Siku Gordeng, Kartu nama, Ganti Kunci, Air minum</t>
  </si>
  <si>
    <t>BKK 27364</t>
  </si>
  <si>
    <t>BBM CNP</t>
  </si>
  <si>
    <t>BKK 27365</t>
  </si>
  <si>
    <t>BKK 27366</t>
  </si>
  <si>
    <t xml:space="preserve">UM </t>
  </si>
  <si>
    <t>Pembayaran Muhamad Rijki Juhara kelas IK 18 untuk Cic ke-8;</t>
  </si>
  <si>
    <t>Pembayaran Sindi Novia kelas BA 11 untuk Cic ke-6 (sebagian);</t>
  </si>
  <si>
    <t>Pembayaran Diki Nugraha kelas IK 18 untuk Cic ke-8;</t>
  </si>
  <si>
    <t>Pembayaran Mohamad Ripki Ridwansah kelas TO 18 A untuk Cic ke-8;</t>
  </si>
  <si>
    <t>Pembayaran Deni Husniati Ulfah kelas OM 13 A untuk Cic ke-8;</t>
  </si>
  <si>
    <t>Pembayaran Yara Nurjarina kelas OM 13 A untuk Cic ke-8;</t>
  </si>
  <si>
    <t>Telah terima dari H Rudi Kurniawan untuk Cicilan ke 2 Dana Pinjaman</t>
  </si>
  <si>
    <t>Pembayaran Yusi Salsabila kelas OM 13 C untuk Cic ke-6; Cic ke-7; Cic ke-8;</t>
  </si>
  <si>
    <t>Pembayaran Seka Gustika kelas MJ 1 untuk Cic ke-7; Cic ke-8;</t>
  </si>
  <si>
    <t>Pembayaran Danial Lutfi kelas OM 15 untuk Pelunasan Pembayaran Cicilan</t>
  </si>
  <si>
    <t>Pembayaran Ghani Nurnugraha Putra kelas TO 18 A untuk Cic ke-7;</t>
  </si>
  <si>
    <t>Pembayaran Ihsan Kamil kelas KA 16 A untuk Cic ke-8;</t>
  </si>
  <si>
    <t>Pembayaran Cecep Mohamad Arif kelas TI18STT untuk Cic ke-6;</t>
  </si>
  <si>
    <t>Pembayaran Eris Derisman kelas TO18STT untuk Cic ke-8; Cic ke-9; Cic ke-10 (sebagian);</t>
  </si>
  <si>
    <t>Pembayaran Kresna Digita Ramdhan H kelas MJ18 untuk Cic ke-1; Cic ke-2 (sebagian);</t>
  </si>
  <si>
    <t>Pembayaran Sri Wulandari kelas MJ 2 untuk Cic ke-8 (sebagian);</t>
  </si>
  <si>
    <t>Pembayaran Susi Apriliani kelas KA 15 B untuk Pelunasan Pembayaran Cicilan</t>
  </si>
  <si>
    <t>Fee Guru BK SMAN 1 Parigi, Presentasi SMAN 1 Parigi</t>
  </si>
  <si>
    <t>BKK 27367</t>
  </si>
  <si>
    <t>MGM an Firza</t>
  </si>
  <si>
    <t>BKK 27368</t>
  </si>
  <si>
    <t>Cuci Mobil Opr, Konsumsi Rapat HO, Paralon</t>
  </si>
  <si>
    <t>BKK 27369</t>
  </si>
  <si>
    <t>BTK 50685</t>
  </si>
  <si>
    <t>BTK 50686</t>
  </si>
  <si>
    <t>BTK 50687</t>
  </si>
  <si>
    <t>Pembayaran Nisa Aprianti kelas TI18STT untuk Cic ke-7; Cic ke-8;</t>
  </si>
  <si>
    <t>Pembayaran Lisnawati kelas OM 14 A untuk Cic ke-8;</t>
  </si>
  <si>
    <t>Pembayaran Annisa Hasnal Khuluqi kelas KA 16 B untuk Cic ke-7;</t>
  </si>
  <si>
    <t>Pembayaran Gina Kamila Shofa kelas KA 16 B untuk Cic ke-6;</t>
  </si>
  <si>
    <t>Pembayaran Enung Laelatul Mahmudah kelas MJ 3 untuk Pelunasan Cic ke-7; Cic ke-8 (sebagian);</t>
  </si>
  <si>
    <t>Pembayaran Ikmal Rahman Saleh kelas BA 12 untuk Cic ke-6;</t>
  </si>
  <si>
    <t>Pembayaran Fahmi Ahmad Maulana kelas TI STT untuk Pelunasan Pembayaran Cicilan</t>
  </si>
  <si>
    <t>Pembayaran Pizki Astrid Desianti kelas OM 14 A untuk Cic ke-8;</t>
  </si>
  <si>
    <t>Pembayaran Puspitasari kelas KA 16 B untuk Cic ke-4;</t>
  </si>
  <si>
    <t>Pembayaran Muhammad Ari Mukhsin kelas TO 18 B untuk Cic ke-8;</t>
  </si>
  <si>
    <t>Pembayaran Cecep Ari Jaoharudin kelas MJ 1 untuk Pelunasan Pembayaran Cicilan</t>
  </si>
  <si>
    <t>Pembayaran Raka Pratama kelas OM 14 B untuk Cic ke-7;</t>
  </si>
  <si>
    <t>Pembayaran Ridwan Romadon kelas OM 14 B untuk Cic ke-6;</t>
  </si>
  <si>
    <t>Pembayaran Tulky Mulya Muhamad kelas BA 12 untuk Pelunasan Pembayaran Cicilan</t>
  </si>
  <si>
    <t>Telah terima dari Tulky Mulya Muhamad untuk Registrasi Tingkat Senior BA 2019/2020</t>
  </si>
  <si>
    <t>Pembayaran Refi Nuradiansyah kelas KA 16 A untuk Cic ke-7;</t>
  </si>
  <si>
    <t>Pembayaran Asep Nuryana kelas OM 14 A untuk Pelunasan Cic ke-7; Cic ke-8 (sebagian);</t>
  </si>
  <si>
    <t>Pembayaran Asep Nuryana kelas OM 14 A untuk Cic ke-8 (sebagian);</t>
  </si>
  <si>
    <t>Konsumsi Sidang</t>
  </si>
  <si>
    <t>BKK 27370</t>
  </si>
  <si>
    <t>Sewa gedung tahap 2, STT, Kado, Menghadiri pernikahan, photo copy</t>
  </si>
  <si>
    <t>BKK 27371</t>
  </si>
  <si>
    <t>Presentasi ke SMAN 1 Cigalontang</t>
  </si>
  <si>
    <t>BKK 27372</t>
  </si>
  <si>
    <t>Ganti Kran cuci</t>
  </si>
  <si>
    <t>BKK 27373</t>
  </si>
  <si>
    <t>BKK 27374</t>
  </si>
  <si>
    <t>BKK 27375</t>
  </si>
  <si>
    <t>BKK 27376</t>
  </si>
  <si>
    <t>BKK 27377</t>
  </si>
  <si>
    <t>BKK 27378</t>
  </si>
  <si>
    <t>MGM Mahasiswa, MGM Guru BK MAN Pangandaran</t>
  </si>
  <si>
    <t>Fee Manajemen</t>
  </si>
  <si>
    <t>BPJS Kesehatan, Ketenagakerjaan, Siharta, PPh Pasal 25</t>
  </si>
  <si>
    <t>Bensin</t>
  </si>
  <si>
    <t>Logo, air galon, soltif, bensin, hunting, pulsa gateway, olahraga</t>
  </si>
  <si>
    <t>BKK 27379</t>
  </si>
  <si>
    <t>Pembayaran Annisya Dyah Pratiwi kelas BA 11 untuk Pelunasan Pembayaran Cicilan</t>
  </si>
  <si>
    <t>Pembayaran Iqbal Ramadhan kelas OM 14 A untuk Cic ke-6;</t>
  </si>
  <si>
    <t>Pembayaran Sigit Permana kelas TO 18 B untuk Cic ke-8;</t>
  </si>
  <si>
    <t>Pembayaran Ismaneu Muhamad Ikhsan kelas MJ 2 untuk Cic ke-1; Cic ke-2; Cic ke-3; Cic ke-4; Cic ke-5; Cic ke-6; Cic ke-7; Cic ke-8 (sebagian);</t>
  </si>
  <si>
    <t>Pembayaran Tresna Nur Rachman kelas TO 18 B untuk Pelunasan Cic ke-7; Cic ke-8 (sebagian);</t>
  </si>
  <si>
    <t>Pembayaran Suci Soraya kelas KA 15 A untuk Pelunasan Pembayaran Cicilan</t>
  </si>
  <si>
    <t>Pembayaran Aji Widodo kelas IK 18 untuk Cic ke-8;</t>
  </si>
  <si>
    <t>Pembayaran Reza Ahmad Sidik kelas IK 18 untuk Cic ke-6;</t>
  </si>
  <si>
    <t>Pembayaran Musyfik Amrulloh kelas TO 18 A untuk Cic ke-8;</t>
  </si>
  <si>
    <t>Pembayaran Sri Rahayu kelas OM 13 C untuk Pelunasan Cic ke-8;</t>
  </si>
  <si>
    <t>Pembayaran Rizky Dermawan kelas MJ 3 untuk Cic ke-4; Cic ke-5; Cic ke-6;</t>
  </si>
  <si>
    <t>Pembayaran Kiki Ikrimah kelas BA 11 untuk Cic ke-7;</t>
  </si>
  <si>
    <t>Pembayaran Kusriyati Yanti kelas BA 11 untuk Cic ke-8;</t>
  </si>
  <si>
    <t>Pembayaran Adi Setiana kelas BA 12 untuk Cic ke-7;</t>
  </si>
  <si>
    <t>Pembayaran Huda Maulida kelas BA 12 untuk Pelunasan Cic ke-7; Cic ke-8 (sebagian);</t>
  </si>
  <si>
    <t>Pembayaran Aldi Rasid Muslim kelas AK 2 untuk Pelunasan Cic ke-6; Cic ke-7; Cic ke-8 (sebagian);</t>
  </si>
  <si>
    <t>Pembayaran Syam Iqbaluddin kelas TO 18 A untuk Cic ke-7;</t>
  </si>
  <si>
    <t>Pembayaran Yogi Nugraha kelas AK 2 untuk Cic ke-8;</t>
  </si>
  <si>
    <t>BTK 50703</t>
  </si>
  <si>
    <t>BTK 50704</t>
  </si>
  <si>
    <t>BTK 50719</t>
  </si>
  <si>
    <t>BTK 50720</t>
  </si>
  <si>
    <t>BTK 50721</t>
  </si>
  <si>
    <t>Pembayaran Rangga Armanda kelas OM 14 B untuk Cic ke-9;</t>
  </si>
  <si>
    <t>Pembayaran Deris Rismawan kelas OM 13 B untuk Cic ke-5; Cic ke-6;</t>
  </si>
  <si>
    <t>Pembayaran Muhammad Fahshul F kelas OM 13 C untuk Pelunasan Cic ke-4; Cic ke-5; Cic ke-6 (sebagian);</t>
  </si>
  <si>
    <t>Pembayaran Yani Wantika kelas BA 11 untuk Cic ke-8;</t>
  </si>
  <si>
    <t>Pembayaran Adam Muhammad Yasin Islami kelas TO 18 B untuk Cic ke-5;</t>
  </si>
  <si>
    <t>Pembayaran Yuda Maulana Malik kelas MJ 2 untuk Cic ke-6; Cic ke-7 (sebagian);</t>
  </si>
  <si>
    <t>Pembayaran Rani Nuraeni kelas KA 16 B untuk Cic ke-7;</t>
  </si>
  <si>
    <t>Pembayaran Fajar Faisal Sidiq kelas MJ 2 untuk Cic ke-6 (sebagian);</t>
  </si>
  <si>
    <t>Telah terima dari Yudi Hendarman untuk Sewa kantin Februari</t>
  </si>
  <si>
    <t>Pembayaran Al Amin kelas MJ 3 untuk Pelunasan Cic ke-7; Cic ke-8 (sebagian);</t>
  </si>
  <si>
    <t>Pembayaran Agnia Nursyahidah kelas MJ 1 untuk Pelunasan Cic ke-5; Cic ke-6; Cic ke-7; Cic ke-8 (sebagian);</t>
  </si>
  <si>
    <t>Pembayaran Adiparagraf Utama kelas TO 18 A untuk Pelunasan Pembayaran Cicilan</t>
  </si>
  <si>
    <t>Pembayaran Aam Nursyamsiah kelas AK 2 untuk Cic ke-8 (sebagian);</t>
  </si>
  <si>
    <t>BTK 50724</t>
  </si>
  <si>
    <t>BTK 50725</t>
  </si>
  <si>
    <t>BTK 50726</t>
  </si>
  <si>
    <t>BTK 50727</t>
  </si>
  <si>
    <t>BTK 50728</t>
  </si>
  <si>
    <t>BTK 50729</t>
  </si>
  <si>
    <t>BTK 50730</t>
  </si>
  <si>
    <t>BTK 50731</t>
  </si>
  <si>
    <t>BTK 50732</t>
  </si>
  <si>
    <t>BTK 50733</t>
  </si>
  <si>
    <t>BTK 50734</t>
  </si>
  <si>
    <t>Pembayaran Rizal Muhamad Al Gozali kelas MJ 1 untuk Pelunasan Cic ke-3; Cic ke-4;</t>
  </si>
  <si>
    <t>BKK 27380</t>
  </si>
  <si>
    <t>Peralatan Praktek TO</t>
  </si>
  <si>
    <t>BKK 27381</t>
  </si>
  <si>
    <t>Pembayaran Neta Agistiani kelas AK 1 untuk Cic ke-4; Cic ke-5; Cic ke-6;</t>
  </si>
  <si>
    <t>Pembayaran Dede Nuraisah kelas AK 1 untuk Pelunasan Pembayaran Cicilan</t>
  </si>
  <si>
    <t>Pembayaran Muhammad Abdul Rojak kelas TO 18 A untuk Cic ke-8;</t>
  </si>
  <si>
    <t>Pembayaran Deden Iqbal kelas TO 18 A untuk Cic ke-6; Cic ke-7; Cic ke-8 (sebagian);</t>
  </si>
  <si>
    <t>Pembayaran Fitri Monalisa Manalu kelas KA 15 B untuk Cic ke-8;</t>
  </si>
  <si>
    <t>Pembayaran Ari Rinaldy kelas IK 17 B untuk Cic ke-8;</t>
  </si>
  <si>
    <t>Pembayaran Sonia HP kelas IK 18 untuk Cic ke-7;</t>
  </si>
  <si>
    <t>Pembayaran Wulan Sari kelas AK 1 untuk Cic ke-8 (sebagian);</t>
  </si>
  <si>
    <t>Pembayaran Fajar Faisal Sidiq kelas MJ 2 untuk Pelunasan Cic ke-6; Cic ke-7; Cic ke-8 (sebagian);</t>
  </si>
  <si>
    <t>Pembayaran Yuda Lesmana kelas TO 17 A untuk Cic ke-7; Cic ke-8;</t>
  </si>
  <si>
    <t>Pembayaran Wilda Hirdiyanti kelas IK 19 untuk Registrasi (sebagian);</t>
  </si>
  <si>
    <t>Pembayaran Andi Ganda Wijaya kelas IK 17 A untuk Cic ke-8;</t>
  </si>
  <si>
    <t>Pembayaran Tari Mustari kelas KA 15 A untuk Cic ke-7;</t>
  </si>
  <si>
    <t>Pembayaran Anisa Fitri kelas OM 15 untuk Pelunasan Pembayaran Cicilan</t>
  </si>
  <si>
    <t>Telah terima dari Putri Wulanda untuk Sewa Kantin Februari</t>
  </si>
  <si>
    <t>Pembayaran Yoga Aditya kelas BA 12 untuk Cic ke-7;</t>
  </si>
  <si>
    <t>Pembayaran Ulpah Perniati kelas MJ 1 untuk Pelunasan Pembayaran Cicilan</t>
  </si>
  <si>
    <t>Pembayaran Pery Sapariyana kelas OM 15 untuk Pelunasan Registrasi;</t>
  </si>
  <si>
    <t>Pembayaran Farisha Nurrizki Fathonah kelas AK18 untuk Cic ke-8;</t>
  </si>
  <si>
    <t>Pembayaran Nurmaliah Agustinah kelas MJ 1 untuk Pelunasan Cic ke-8; Cic ke-9;</t>
  </si>
  <si>
    <t>Pembayaran Aam Nursyamsiah kelas AK 2 untuk Pelunasan Cic ke-8;</t>
  </si>
  <si>
    <t>Pembayaran Indra Andriana kelas TO STT untuk Cic ke-7; Cic ke-8; Cic ke-9;</t>
  </si>
  <si>
    <t>Pembayaran Aditia Nugraha kelas MJ 1 untuk Cic ke-7; Cic ke-8; Cic ke-9; Cic ke-10 (sebagian);</t>
  </si>
  <si>
    <t>Pembayaran Nijar kelas TO 19 untuk Registrasi (sebagian);</t>
  </si>
  <si>
    <t>Pembayaran Iis Laila Saripah kelas MJ18 untuk Cic ke-8;</t>
  </si>
  <si>
    <t>Pembayaran Carka Yukiban Ramdan kelas MJ18 untuk Cic ke-4; Cic ke-5; Cic ke-6; Cic ke-7; Cic ke-8; Cic ke-9 (sebagian);</t>
  </si>
  <si>
    <t>Pembayaran Agum Aji Gumilar kelas BA 12 untuk Pelunasan Pembayaran Cicilan</t>
  </si>
  <si>
    <t>Pembayaran Tipani kelas BA 12 untuk Cic ke-8;</t>
  </si>
  <si>
    <t>Pembayaran Medya Salsabillah Putri kelas OM 14 B untuk Pelunasan Cic ke-7;</t>
  </si>
  <si>
    <t>Pembayaran Lerian Febriana kelas IK 17 A untuk Cic ke-3 (sebagian);</t>
  </si>
  <si>
    <t>Pembayaran Handi Ramdani kelas TI STT untuk Pelunasan Cic ke-4; Cic ke-5 (sebagian);</t>
  </si>
  <si>
    <t>Pembayaran Danny Maulana Yusuf kelas TO18STT untuk Cic ke-8;</t>
  </si>
  <si>
    <t>Pembayaran Deri Fajar Rurrohman kelas TO18STT untuk Pelunasan Cic ke-4; Cic ke-5 (sebagian);</t>
  </si>
  <si>
    <t>Pembayaran Wini Santiani kelas MJ18 untuk Pelunasan Cic ke-3; Cic ke-4; Cic ke-5 (sebagian);</t>
  </si>
  <si>
    <t>Pembayaran Rika Nursaadah kelas MJ 1 untuk Pelunasan Cic ke-9; Cic ke-10 (sebagian);</t>
  </si>
  <si>
    <t>Pembayaran Dina Mardiana kelas OM 13 C untuk Cic ke-8;</t>
  </si>
  <si>
    <t>Pembayaran Neng Resti Rismayanti kelas AK 2 untuk Cic ke-8;</t>
  </si>
  <si>
    <t>Pembayaran Jazmanudin kelas TI18STT untuk Pelunasan Cic ke-6; Cic ke-7;</t>
  </si>
  <si>
    <t>Pembayaran Faizal Ginanjar kelas TI18STT untuk Pelunasan Cic ke-6; Cic ke-7 (sebagian);</t>
  </si>
  <si>
    <t>Pembayaran Riki Abdul Rojak kelas TI18STT untuk Cic ke-8;</t>
  </si>
  <si>
    <t>Pembayaran Asep Firman Romandoni kelas TI18STT untuk Cic ke-6; Cic ke-7 (sebagian);</t>
  </si>
  <si>
    <t>Pembayaran Firman Maulana kelas AK 1 untuk Pelunasan Cic ke-6; Cic ke-7 (sebagian);</t>
  </si>
  <si>
    <t>BTK 50735</t>
  </si>
  <si>
    <t>BTK 50736</t>
  </si>
  <si>
    <t>BTK 50739</t>
  </si>
  <si>
    <t>BTK 50740</t>
  </si>
  <si>
    <t>BTK 50741</t>
  </si>
  <si>
    <t>BTK 50742</t>
  </si>
  <si>
    <t>BTK 50743</t>
  </si>
  <si>
    <t>BTK 50744</t>
  </si>
  <si>
    <t>BTK 50745</t>
  </si>
  <si>
    <t>BTK 50746</t>
  </si>
  <si>
    <t>BTK 50747</t>
  </si>
  <si>
    <t>BTK 50748</t>
  </si>
  <si>
    <t>BTK 50749</t>
  </si>
  <si>
    <t>BTK 50750</t>
  </si>
  <si>
    <t>BTK 50751</t>
  </si>
  <si>
    <t>Air Galon</t>
  </si>
  <si>
    <t>BKK 27382</t>
  </si>
  <si>
    <t>Air Minum</t>
  </si>
  <si>
    <t>BKK 27383</t>
  </si>
  <si>
    <t>Daber, perumahan, pulsa HO, Tunjangan Transport</t>
  </si>
  <si>
    <t>BKK 27384</t>
  </si>
  <si>
    <t>BKK 27385</t>
  </si>
  <si>
    <t>Fee MGM BK SMAN 1 Cigalontang, MAN 2 Ciamis, SMK Bina Putra Banjar, MA Al-Furqon, SMK Padakembang, SMK Al-Khoeriyah, SMK Muhammadiyah Tasikmalaya</t>
  </si>
  <si>
    <t>Pembayaran Tarhani Sila Solehudin kelas OM 13 A untuk Cic ke-8; Cic ke-9;</t>
  </si>
  <si>
    <t>Pembayaran Neng Lutvie Agustina kelas KA 16 A untuk Cic ke-8;</t>
  </si>
  <si>
    <t>Pembayaran Gina Amalia kelas KA 16 A untuk Cic ke-6;</t>
  </si>
  <si>
    <t>Pembayaran Agis Nurismaya kelas KA 16 A untuk Cic ke-7;</t>
  </si>
  <si>
    <t>Pembayaran Luthfi Shafiyyu Rahman kelas KA 16 B untuk Cic ke-7;</t>
  </si>
  <si>
    <t>Pembayaran Wiranti kelas KA 16 B untuk Pelunasan Pembayaran Cicilan</t>
  </si>
  <si>
    <t>Telah terima dari Wiranti untuk Registrasi Tingkat Senior KA 2019/2020</t>
  </si>
  <si>
    <t>Pembayaran Rosita A kelas OM 13 C untuk Pelunasan Pembayaran Cicilan</t>
  </si>
  <si>
    <t>Pembayaran Ari Firmansyah kelas TO 18 B untuk Cic ke-8;</t>
  </si>
  <si>
    <t>Pembayaran Opi Oprianti kelas BA 11 untuk Pelunasan Cic ke-7; Cic ke-8;</t>
  </si>
  <si>
    <t>Pembayaran Nia Daniah kelas BA 11 untuk Cic ke-8;</t>
  </si>
  <si>
    <t>Pembayaran Tresna Nur Rachman kelas TO 18 B untuk Cic ke-8 (sebagian);</t>
  </si>
  <si>
    <t>Pembayaran Gilang Munawan kelas TO 18 B untuk Cic ke-8; Cic ke-9;</t>
  </si>
  <si>
    <t>Pembayaran Riki Rianto kelas TO STT untuk Pelunasan Cic ke-8; Cic ke-9 (sebagian);</t>
  </si>
  <si>
    <t>Pembayaran Aldi Aldama kelas TI STT untuk Cic ke-6; Cic ke-7 (sebagian);</t>
  </si>
  <si>
    <t>Pembayaran Raden Muhamad Irsyad Taufik kelas IK 17 B untuk Cic ke-8;</t>
  </si>
  <si>
    <t>Pembayaran Islah Sayyidatul Wasilah kelas OM 15 untuk Registrasi (sebagian);</t>
  </si>
  <si>
    <t>Pembayaran Husni Mubarok kelas IK 17 B untuk Cic ke-8;</t>
  </si>
  <si>
    <t>Pembayaran Lufi Agung Fauzi kelas TO 18 B untuk Cic ke-8;</t>
  </si>
  <si>
    <t>Pembayaran Ega Prayoga Yusuf kelas TO 18 A untuk Pelunasan Pembayaran Cicilan</t>
  </si>
  <si>
    <t>Langganan Koran Galura</t>
  </si>
  <si>
    <t>BKK 27386</t>
  </si>
  <si>
    <t>BTK 50788</t>
  </si>
  <si>
    <t>BTK 50789</t>
  </si>
  <si>
    <t>BTK 50790</t>
  </si>
  <si>
    <t>BTK 50791</t>
  </si>
  <si>
    <t>BTK 50792</t>
  </si>
  <si>
    <t>BTK 50793</t>
  </si>
  <si>
    <t>BTK 50794</t>
  </si>
  <si>
    <t>BTK 50795</t>
  </si>
  <si>
    <t>BTK 50796</t>
  </si>
  <si>
    <t>BTK 50797</t>
  </si>
  <si>
    <t>BTK 50798</t>
  </si>
  <si>
    <t>BTK 50799</t>
  </si>
  <si>
    <t>BTK 50800</t>
  </si>
  <si>
    <t>BTK 50801</t>
  </si>
  <si>
    <t>BTK 50802</t>
  </si>
  <si>
    <t>Pembayaran Arji Triyadi kelas TO 18 A untuk Cic ke-8;</t>
  </si>
  <si>
    <t>Bensin, Fee MGM Mahasiswa</t>
  </si>
  <si>
    <t>BKK 27387</t>
  </si>
  <si>
    <t>Sumbangan Duka Istri Karyawan</t>
  </si>
  <si>
    <t>BKK 27388</t>
  </si>
  <si>
    <t>Pembuatan Daftar Riwayat Hidup</t>
  </si>
  <si>
    <t>BKK 27389</t>
  </si>
  <si>
    <t>Pembayaran ARI AGUS ADIPUTRA kelas OM 13 A untuk Cic ke-6; Cic ke-7 (sebagian);</t>
  </si>
  <si>
    <t>Pembayaran Rinaldi Fathurrizqi kelas KA 15 B untuk Cic ke-8;</t>
  </si>
  <si>
    <t>Pembayaran Fathia Anzala kelas OM 13 C untuk Cic ke-9; Cic ke-10 (sebagian);</t>
  </si>
  <si>
    <t>Pembayaran Alfin Aflendo kelas AK 1 untuk Pelunasan Cic ke-4; Cic ke-5; Cic ke-6; Cic ke-7; Cic ke-8 (sebagian);</t>
  </si>
  <si>
    <t>Pembayaran Sheni Romdiah kelas AK 1 untuk Cic ke-5 (sebagian);</t>
  </si>
  <si>
    <t>Pembayaran Dhiya Siti Saodah kelas OM 13 A untuk Cic ke-8;</t>
  </si>
  <si>
    <t>Pembayaran Ajis Abdul Azis kelas TO 17 B untuk Cic ke-3; Cic ke-4;</t>
  </si>
  <si>
    <t>Pembayaran Neng Sri Melani kelas KA 16 B untuk Pelunasan Cic ke-8; Cic ke-9 (sebagian);</t>
  </si>
  <si>
    <t>Pembayaran Ria Endang kelas KA 16 A untuk Cic ke-8;</t>
  </si>
  <si>
    <t>Pembayaran Ryan Ramdhani kelas TI18STT untuk Cic ke-8 (sebagian);</t>
  </si>
  <si>
    <t>Pembayaran Tina Siti Mulyana kelas KA 15 A untuk Cic ke-8;</t>
  </si>
  <si>
    <t>Pembayaran Siti Rohmah kelas KA 15 B untuk Pelunasan Pembayaran Cicilan</t>
  </si>
  <si>
    <t>Pembayaran Gilang Apriangga kelas IK 18 untuk Cic ke-8;</t>
  </si>
  <si>
    <t>Pembayaran Eldigiya Suntara kelas TO 17 A untuk Pelunasan Pembayaran Cicilan</t>
  </si>
  <si>
    <t>BTK 50806</t>
  </si>
  <si>
    <t>BTK 50807</t>
  </si>
  <si>
    <t>BTK 50808</t>
  </si>
  <si>
    <t>BTK 50809</t>
  </si>
  <si>
    <t>BTK 50810</t>
  </si>
  <si>
    <t>BTK 50811</t>
  </si>
  <si>
    <t>BTK 50812</t>
  </si>
  <si>
    <t>BTK 50813</t>
  </si>
  <si>
    <t>BTK 50814</t>
  </si>
  <si>
    <t>BTK 50815</t>
  </si>
  <si>
    <t>BTK 50816</t>
  </si>
  <si>
    <t>BTK 50817</t>
  </si>
  <si>
    <t>BTK 50818</t>
  </si>
  <si>
    <t>BTK 50819</t>
  </si>
  <si>
    <t>BTK 50820</t>
  </si>
  <si>
    <t>Pembayaran Refi Nuradiansyah kelas KA 16 A untuk Cic ke-8;</t>
  </si>
  <si>
    <t>Pembayaran M. Rafi Alfaridzi kelas MJ 3 untuk Pelunasan Cic ke-5; Cic ke-6; Cic ke-7; Cic ke-8 (sebagian);</t>
  </si>
  <si>
    <t>Pembayaran Ayu Nuradiyanti kelas MJ 3 untuk Pelunasan Cic ke-5; Cic ke-6 (sebagian);</t>
  </si>
  <si>
    <t>Pembayaran Hendry Kristiawan kelas TO 17 B untuk Pelunasan Pembayaran Cicilan</t>
  </si>
  <si>
    <t>Pembayaran Kresna Alvin Saputra kelas MJ 3 untuk Pelunasan Pembayaran Cicilan</t>
  </si>
  <si>
    <t>Pembayaran Omah Muharomah kelas KA 16 A untuk Cic ke-7; Cic ke-8;</t>
  </si>
  <si>
    <t>Pembayaran Nur Asyifa Hasanati Hidayah kelas KA 16 A untuk Cic ke-7;</t>
  </si>
  <si>
    <t>Pembayaran Adi Setiana kelas BA 12 untuk Pelunasan Pembayaran Cicilan</t>
  </si>
  <si>
    <t>Pembayaran Indri Sherliana kelas OM 13 B untuk Pelunasan Pembayaran Cicilan</t>
  </si>
  <si>
    <t>Pembayaran Anisa Karmila Sarah kelas OM 13 B untuk Pelunasan Pembayaran Cicilan</t>
  </si>
  <si>
    <t>Pembayaran Triswanto kelas IK 17 B untuk Pelunasan Pembayaran Cicilan</t>
  </si>
  <si>
    <t>Pembayaran Rohman Fauzi kelas AK 2 untuk Pelunasan Cic ke-2; Cic ke-3; Cic ke-4; Cic ke-5; Cic ke-6 (sebagian);</t>
  </si>
  <si>
    <t>Telah terima dari Eris Derisman untuk Registrasi Tingkat 4 TO STT 2019/2020</t>
  </si>
  <si>
    <t>BTK 50821</t>
  </si>
  <si>
    <t>BTK 50822</t>
  </si>
  <si>
    <t>BTK 50823</t>
  </si>
  <si>
    <t>BTK 50824</t>
  </si>
  <si>
    <t>BTK 50825</t>
  </si>
  <si>
    <t>BTK 50830</t>
  </si>
  <si>
    <t>BTK 50831</t>
  </si>
  <si>
    <t>BTK 50832</t>
  </si>
  <si>
    <t>BTK 50833</t>
  </si>
  <si>
    <t>BTK 50834</t>
  </si>
  <si>
    <t>BTK 50835</t>
  </si>
  <si>
    <t>BTK 50836</t>
  </si>
  <si>
    <t>Anti Petir, Peralatan Listrik</t>
  </si>
  <si>
    <t>BKK 27390</t>
  </si>
  <si>
    <t>Pengambilan Pendaftaran Futsal melalui Bank</t>
  </si>
  <si>
    <t>BKK 27391</t>
  </si>
  <si>
    <t>Badminton, Tool UTS Genap</t>
  </si>
  <si>
    <t>BKK 27392</t>
  </si>
  <si>
    <t>Perbaikan Kolam, Mesjid, Campus Visit</t>
  </si>
  <si>
    <t>BKK 27393</t>
  </si>
  <si>
    <t>RT TO</t>
  </si>
  <si>
    <t>Pembayaran Ubaidillah Assidiq kelas OM 13 B untuk Cic ke-8;</t>
  </si>
  <si>
    <t>Pembayaran Afif Miftahul Fauz kelas OM 13 A untuk Cic ke-3;</t>
  </si>
  <si>
    <t>Pembayaran Neng Vina Mardiah Sakinah kelas OM 14 B untuk Cic ke-6; Cic ke-7; Cic ke-8; Cic ke-9;</t>
  </si>
  <si>
    <t>Pembayaran Zein kelas MJ 2 untuk Cic ke-8 (sebagian);</t>
  </si>
  <si>
    <t>Pembayaran Andi Hidayat kelas MJ 2 untuk Pelunasan Cic ke-7; Cic ke-8 (sebagian);</t>
  </si>
  <si>
    <t>Pembayaran Ryan Ramdhani kelas TI18STT untuk Pelunasan Cic ke-8;</t>
  </si>
  <si>
    <t>Pembayaran Risandi Hamdani kelas IK 17 B untuk Cic ke-6; Cic ke-7;</t>
  </si>
  <si>
    <t>Pembayaran Muhammad Nizar Fahrizal kelas OM 13 B untuk Cic ke-7;</t>
  </si>
  <si>
    <t>Pembayaran ARI AGUS ADIPUTRA kelas OM 13 A untuk Pelunasan Cic ke-7; Cic ke-8;</t>
  </si>
  <si>
    <t>Pembayaran Rosi Siti Nurohmah kelas OM 13 B untuk Cic ke-8;</t>
  </si>
  <si>
    <t>Pembayaran Ricy Nur Cahyo kelas KA 15 A untuk Cic ke-7; Cic ke-8;</t>
  </si>
  <si>
    <t>Pembayaran Ipah Hopipah AS kelas KA 15 B untuk Cic ke-8;</t>
  </si>
  <si>
    <t>Pembayaran Neng Sinta Sholehah kelas KA 17 untuk Registrasi (sebagian);</t>
  </si>
  <si>
    <t>BTK 50826</t>
  </si>
  <si>
    <t>BTK 50827</t>
  </si>
  <si>
    <t>BTK 50828</t>
  </si>
  <si>
    <t>BTK 50829</t>
  </si>
  <si>
    <t>BTK 50837</t>
  </si>
  <si>
    <t>BTK 50838</t>
  </si>
  <si>
    <t>Seminar ISO</t>
  </si>
  <si>
    <t>BKK 27394</t>
  </si>
  <si>
    <t>Listrik, Air, Telkom</t>
  </si>
  <si>
    <t>BKK 27395</t>
  </si>
  <si>
    <t>Fee MGM</t>
  </si>
  <si>
    <t>BKK 27396</t>
  </si>
  <si>
    <t>Photo Copy Surat, Uang Makan 08-14 Feb 2019</t>
  </si>
  <si>
    <t>BKK 27397</t>
  </si>
  <si>
    <t>UM Itikaf, Dana Sosial, Salon Mobil</t>
  </si>
  <si>
    <t>BKK 27398</t>
  </si>
  <si>
    <t>Bensin Kunjungan Sekolah</t>
  </si>
  <si>
    <t>BKK 27399</t>
  </si>
  <si>
    <t>PPh 25 Nov 2018, Service Lift, Setoran BTN</t>
  </si>
  <si>
    <t>BKK 27400</t>
  </si>
  <si>
    <t xml:space="preserve">Daber, Perumahan   </t>
  </si>
  <si>
    <t>BKK 27401</t>
  </si>
  <si>
    <t>Pembayaran Maria Ulfa kelas OM 13 B untuk Cic ke-8;</t>
  </si>
  <si>
    <t>Pembayaran Nasrul Muhammad Latif kelas TO 17 B untuk Pelunasan Pembayaran Cicilan</t>
  </si>
  <si>
    <t>Pembayaran Elzsa Meilani Adam kelas BA 11 untuk Cic ke-8;</t>
  </si>
  <si>
    <t>Pembayaran Fikri Nur Wahid kelas IK 17 B untuk Pelunasan Pembayaran Cicilan</t>
  </si>
  <si>
    <t>Pembayaran Lena Marlina kelas MJ 3 untuk Pelunasan Cic ke-6; Cic ke-7; Cic ke-8; Cic ke-9 (sebagian);</t>
  </si>
  <si>
    <t>Pembayaran Muhammad Kamaludin A Rigai kelas IK 18 untuk Cic ke-6;</t>
  </si>
  <si>
    <t>Pembayaran Helma Lia Lestari kelas KA 16 B untuk Pelunasan Cic ke-8; Cic ke-9 (sebagian);</t>
  </si>
  <si>
    <t>Pembayaran Citra Putri Hanip kelas KA 16 B untuk Cic ke-6; Cic ke-7;</t>
  </si>
  <si>
    <t>Pembayaran Ai Prihatini kelas KA 16 A untuk Pelunasan Cic ke-6; Cic ke-7 (sebagian);</t>
  </si>
  <si>
    <t>Pembayaran Sopi Maspupah kelas MJ 2 untuk Cic ke-7;</t>
  </si>
  <si>
    <t>Pembayaran Arif Rahman Alfirdaus kelas IK 17 B untuk Cic ke-8;</t>
  </si>
  <si>
    <t>Pembayaran Mia Islamiati kelas OM 14 A untuk Cic ke-8;</t>
  </si>
  <si>
    <t>Pembayaran Indah Siti Munigar kelas OM 14 A untuk Cic ke-7;</t>
  </si>
  <si>
    <t>BTK 50839</t>
  </si>
  <si>
    <t>BTK 50840</t>
  </si>
  <si>
    <t>BTK 50841</t>
  </si>
  <si>
    <t>BTK 50842</t>
  </si>
  <si>
    <t>BTK 50843</t>
  </si>
  <si>
    <t>BTK 50844</t>
  </si>
  <si>
    <t>BTK 50845</t>
  </si>
  <si>
    <t>BTK 50846</t>
  </si>
  <si>
    <t>BTK 50847</t>
  </si>
  <si>
    <t>BTK 50848</t>
  </si>
  <si>
    <t>BTK 50849</t>
  </si>
  <si>
    <t>BTK 50850</t>
  </si>
  <si>
    <t>BTK 50851</t>
  </si>
  <si>
    <t>BTK 50852</t>
  </si>
  <si>
    <t>BTK 50853</t>
  </si>
  <si>
    <t>BTK 50854</t>
  </si>
  <si>
    <t>BTK 50855</t>
  </si>
  <si>
    <t>BTK 50856</t>
  </si>
  <si>
    <t>BTK 50857</t>
  </si>
  <si>
    <t>BKK 27402</t>
  </si>
  <si>
    <t>Pemasangan Banner</t>
  </si>
  <si>
    <t>BKK 27403</t>
  </si>
  <si>
    <t>Pembayaran Asep Eldi kelas TO 17 A untuk Cic ke-7 (sebagian);</t>
  </si>
  <si>
    <t>Pembayaran Didah Nur Paridah kelas AK 2 untuk Pelunasan Cic ke-7; Cic ke-8; Cic ke-9 (sebagian);</t>
  </si>
  <si>
    <t>Pembayaran D Seli Sugianti kelas AK 2 untuk Cic ke-4 (sebagian);</t>
  </si>
  <si>
    <t>Pembayaran Ayu Nuradiyanti kelas MJ 3 untuk Pelunasan Cic ke-6; Cic ke-7 (sebagian);</t>
  </si>
  <si>
    <t>Pembayaran Ai Sinta kelas AK18 untuk Pelunasan Pembayaran Cicilan</t>
  </si>
  <si>
    <t>Pembayaran Annisa Nur Fauziyyah kelas MJ 1 untuk Cic ke-7; Cic ke-8 (sebagian);</t>
  </si>
  <si>
    <t>Pembayaran Titim Nurfatimah kelas MJ 2 untuk Pelunasan Cic ke-5; Cic ke-6; Cic ke-7; Cic ke-8 (sebagian);</t>
  </si>
  <si>
    <t>Pembayaran Hamdan kelas OM 14 B untuk Cic ke-7; Cic ke-8; Cic ke-9 (sebagian);</t>
  </si>
  <si>
    <t>Pembayaran Noviandry Rahmawan kelas MJ 2 untuk Cic ke-7; Cic ke-8;</t>
  </si>
  <si>
    <t>Pembayaran Lani Nofia Fauzia kelas MJ 2 untuk Pelunasan Cic ke-5; Cic ke-6; Cic ke-7; Cic ke-8 (sebagian);</t>
  </si>
  <si>
    <t>Pembayaran Tryadi Firyal Pamungkas kelas MJ 1 untuk Cic ke-8 (sebagian);</t>
  </si>
  <si>
    <t>Pembayaran Putri Rini Novitasari kelas KA 16 A untuk Cic ke-8;</t>
  </si>
  <si>
    <t>Pembayaran Abdul Muhlis kelas TO 17 A untuk Pelunasan Cic ke-7; Cic ke-8;</t>
  </si>
  <si>
    <t>Pembayaran Ilham Syarifudin kelas TO 17 B untuk Cic ke-8;</t>
  </si>
  <si>
    <t>Pembayaran Fajar Adi Hidayat kelas TO 18 A untuk Pelunasan Cic ke-8; Cic ke-9 (sebagian);</t>
  </si>
  <si>
    <t>Pembayaran Prasetyo Dwi Nugroho kelas MJ 3 untuk Cic ke-8;</t>
  </si>
  <si>
    <t>Pembayaran Nizar Nurzaman kelas AK 1 untuk Cic ke-8;</t>
  </si>
  <si>
    <t>Pembayaran Tari Mustari kelas KA 15 A untuk Cic ke-8;</t>
  </si>
  <si>
    <t>Pembayaran Neng Tina Audina kelas OM 15 untuk Pelunasan Registrasi;</t>
  </si>
  <si>
    <t>Pembayaran Roni kelas BA 13 untuk Registrasi (sebagian);</t>
  </si>
  <si>
    <t>Pembayaran Sinta Juwitasari kelas AK 2 untuk Pelunasan Cic ke-6; Cic ke-7; Cic ke-8 (sebagian);</t>
  </si>
  <si>
    <t>Pembayaran Yuli Setiawati kelas MJ 1 untuk Pelunasan Cic ke-6; Cic ke-7; Cic ke-8 (sebagian);</t>
  </si>
  <si>
    <t>Pembayaran Yuda Maulana Malik kelas MJ 2 untuk Pelunasan Cic ke-7; Cic ke-8 (sebagian);</t>
  </si>
  <si>
    <t>Pembayaran Sendi Muhamad Ramdan Kaelani kelas TO STT untuk Cic ke-8;</t>
  </si>
  <si>
    <t>Pembayaran Reva Sucita kelas MJ 3 untuk Pelunasan Cic ke-7; Cic ke-8 (sebagian);</t>
  </si>
  <si>
    <t>BTK 50858</t>
  </si>
  <si>
    <t>BTK 50859</t>
  </si>
  <si>
    <t>BTK 50860</t>
  </si>
  <si>
    <t>BTK 50861</t>
  </si>
  <si>
    <t>BTK 50862</t>
  </si>
  <si>
    <t>BTK 50863</t>
  </si>
  <si>
    <t>BTK 50864</t>
  </si>
  <si>
    <t>BTK 50865</t>
  </si>
  <si>
    <t>BTK 50866</t>
  </si>
  <si>
    <t>BTK 50867</t>
  </si>
  <si>
    <t>BTK 50868</t>
  </si>
  <si>
    <t>BTK 50869</t>
  </si>
  <si>
    <t>BTK 50870</t>
  </si>
  <si>
    <t>BTK 50871</t>
  </si>
  <si>
    <t>BTK 50872</t>
  </si>
  <si>
    <t>BTK 50873</t>
  </si>
  <si>
    <t>BTK 50874</t>
  </si>
  <si>
    <t>BTK 50875</t>
  </si>
  <si>
    <t>BTK 50876</t>
  </si>
  <si>
    <t>Pembayaran Diky Irawan kelas TO18STT untuk Cic ke-8;</t>
  </si>
  <si>
    <t>Pembayaran Restu Prasetia Mukti kelas KA 17 untuk Registrasi (sebagian);</t>
  </si>
  <si>
    <t>Pembayaran Sidiq Darojat kelas TO 18 A untuk Cic ke-8;</t>
  </si>
  <si>
    <t>Pembayaran Radhi Jalaludin Nadzir kelas MJ18 untuk Cic ke-8;</t>
  </si>
  <si>
    <t>Pembayaran Feni Sutiawati kelas MJ18 untuk Registrasi;</t>
  </si>
  <si>
    <t>Pembayaran Nisrina Alniyah N kelas AK 2 untuk Pelunasan Cic ke-8; Cic ke-9 (sebagian);</t>
  </si>
  <si>
    <t>Pembayaran Ropi Rahayuni kelas MJ18 untuk Cic ke-8;</t>
  </si>
  <si>
    <t>Pembayaran Sri Rahayu kelas MJ18 untuk Cic ke-7; Cic ke-8;</t>
  </si>
  <si>
    <t>Pembayaran Aziz Salwani kelas TO STT untuk Pelunasan Cic ke-5; Cic ke-6 (sebagian);</t>
  </si>
  <si>
    <t>Pembayaran Rifki Amdan Fauzi kelas TI STT untuk Cic ke-6; Cic ke-7;</t>
  </si>
  <si>
    <t>BTK 50877</t>
  </si>
  <si>
    <t>BTK 50878</t>
  </si>
  <si>
    <t>BTK 50879</t>
  </si>
  <si>
    <t>BTK 50880</t>
  </si>
  <si>
    <t>BTK 50881</t>
  </si>
  <si>
    <t>BTK 50882</t>
  </si>
  <si>
    <t>BTK 50883</t>
  </si>
  <si>
    <t>BTK 50884</t>
  </si>
  <si>
    <t>BTK 50885</t>
  </si>
  <si>
    <t>BTK 50886</t>
  </si>
  <si>
    <t>Telah terima dari Ajeng Wiedhia untuk Registrasi Tingkat 3 Manajemen</t>
  </si>
  <si>
    <t>Pembayaran Elip Maulani kelas OM 13 B untuk Pelunasan Pembayaran Cicilan</t>
  </si>
  <si>
    <t>Pembayaran Annisa Nurlaila kelas OM 13 B untuk Pelunasan Pembayaran Cicilan</t>
  </si>
  <si>
    <t>Pembayaran Lelyana Fadhilatul M kelas OM 13 B untuk Cic ke-6; Cic ke-7; Cic ke-8; Cic ke-9 (sebagian);</t>
  </si>
  <si>
    <t>Telah terima dari Indri Fitrianasari untuk Pengembalian Pinjaman Karyawan Ke 5 Sisa 6.875.000</t>
  </si>
  <si>
    <t>Telah terima dari Ratna Sopiah untuk Pengembalian Pinjaman Karyawan Ke 6 Sisa 6.000.000</t>
  </si>
  <si>
    <t>Telah terima dari Aep Saepudin untuk Pengembalian Pinjaman Karyawan Ke 9 Sisa 4.000.000</t>
  </si>
  <si>
    <t>Telah terima dari Dendi Gunawan untuk Pengembalian Pinjaman Karyawan Ke 3 Sisa 3.500.000</t>
  </si>
  <si>
    <t>Telah terima dari Andri Irawan untuk Pengembalian Pinjaman Karyawan Ke 1 5.500.000</t>
  </si>
  <si>
    <t>Telah terima dari Ernawati untuk Pengembalian Pinjaman Karyawan Ke 8 Sisa 2.600.000</t>
  </si>
  <si>
    <t>Pembayaran Muhammad Nizar Fahrizal kelas OM 13 B untuk Pelunasan Pembayaran Cicilan</t>
  </si>
  <si>
    <t>Telah terima dari R Asep M untuk Pengembalian Pinjaman Karyawan Ke 6 Sisa 2.996.000</t>
  </si>
  <si>
    <t>Telah terima dari Yudi K untuk Pengembalian Pinjaman Karyawan Ke 6 Sisa 800.000</t>
  </si>
  <si>
    <t>Telah terima dari Dheri FL untuk Pengembalian Pinjaman Karyawan Ke 6 Sisa 4.500.000</t>
  </si>
  <si>
    <t>Telah terima dari Bini H untuk Pengembalian Pinjaman Karyawan Ke 4 Sisa 4.000.000</t>
  </si>
  <si>
    <t>Telah terima dari Ririn Puspita Sari D untuk Pengembalian Pinjaman Karyawan Ke 3 Sisa 4.500.000</t>
  </si>
  <si>
    <t>Telah terima dari Ibu Euis untuk Sewa Kantin Februari</t>
  </si>
  <si>
    <t>Pembayaran Fauzi Qodarrohman kelas IK 17 A untuk Pelunasan Pembayaran Cicilan</t>
  </si>
  <si>
    <t>Pembayaran Husni mubarok kelas TO 18 B untuk Cic ke-7; Cic ke-8;</t>
  </si>
  <si>
    <t>Pembayaran Ega Prayoga Yusuf kelas TO 18 A untuk Registrasi;</t>
  </si>
  <si>
    <t>Pembayaran Acef Ibnu Azis kelas IK 17 A untuk Pelunasan Cic ke-7; Cic ke-8; Cic ke-9 (sebagian);</t>
  </si>
  <si>
    <t>Pembayaran Drajat Indra Sakti kelas IK 17 B untuk Pelunasan Pembayaran Cicilan</t>
  </si>
  <si>
    <t>Pembayaran Agus Riyanto kelas IK 17 B untuk Cic ke-8; Cic ke-9;</t>
  </si>
  <si>
    <t>Pembayaran Wildan Yusup kelas TO 18 A untuk Pelunasan Pembayaran Cicilan</t>
  </si>
  <si>
    <t>Pembayaran Ryan Ramdhani kelas TI18STT untuk Pelunasan Pembayaran Cicilan</t>
  </si>
  <si>
    <t>Pembayaran David Ilham Satriana kelas KA 15 B untuk Cic ke-6; Cic ke-7; Cic ke-8; Cic ke-9;</t>
  </si>
  <si>
    <t>Pembayaran Eggie Ferlandi kelas KA 15 B untuk Pelunasan Pembayaran Cicilan</t>
  </si>
  <si>
    <t>Pembayaran Arfi Fauzan kelas KA 17 untuk Registrasi;</t>
  </si>
  <si>
    <t>Air Minum, Tali Tambang</t>
  </si>
  <si>
    <t>BKK 27404</t>
  </si>
  <si>
    <t>Transport Pelatihan IC3</t>
  </si>
  <si>
    <t>BKK 27405</t>
  </si>
  <si>
    <t>Listrik Kantin, UM Itikaf</t>
  </si>
  <si>
    <t>BKK 27406</t>
  </si>
  <si>
    <t>Dual System Poltek</t>
  </si>
  <si>
    <t>BKK 27407</t>
  </si>
  <si>
    <t>Gaji Karyawan dan Honor Dosen Jan 2019</t>
  </si>
  <si>
    <t>BKK 27408</t>
  </si>
  <si>
    <t>Pembayaran Acep Ridwan Fauzi kelas IK 17 B untuk Cic ke-8;</t>
  </si>
  <si>
    <t>BTK 50887</t>
  </si>
  <si>
    <t>BTK 50888</t>
  </si>
  <si>
    <t>BTK 50889</t>
  </si>
  <si>
    <t>BTK 50890</t>
  </si>
  <si>
    <t>BTK 50891</t>
  </si>
  <si>
    <t>BTK 50892</t>
  </si>
  <si>
    <t>BTK 50893</t>
  </si>
  <si>
    <t>BTK 50894</t>
  </si>
  <si>
    <t>BTK 50895</t>
  </si>
  <si>
    <t>BTK 50896</t>
  </si>
  <si>
    <t>BTK 50897</t>
  </si>
  <si>
    <t>BTK 50898</t>
  </si>
  <si>
    <t>BTK 50899</t>
  </si>
  <si>
    <t>BTK 50900</t>
  </si>
  <si>
    <t>BTK 50901</t>
  </si>
  <si>
    <t>BTK 50902</t>
  </si>
  <si>
    <t>BTK 50903</t>
  </si>
  <si>
    <t>BTK 50904</t>
  </si>
  <si>
    <t>BTK 50905</t>
  </si>
  <si>
    <t>BTK 50906</t>
  </si>
  <si>
    <t>BTK 50907</t>
  </si>
  <si>
    <t>BTK 50908</t>
  </si>
  <si>
    <t>BTK 50909</t>
  </si>
  <si>
    <t>BTK 50910</t>
  </si>
  <si>
    <t>BTK 50911</t>
  </si>
  <si>
    <t>BTK 50912</t>
  </si>
  <si>
    <t>BTK 50913</t>
  </si>
  <si>
    <t>BTK 50914</t>
  </si>
  <si>
    <t>BTK 50915</t>
  </si>
  <si>
    <t>BTK 50916</t>
  </si>
  <si>
    <t>RP AB</t>
  </si>
  <si>
    <t>Pembayaran Dhena Nurmaulany Dewi kelas OM 15 untuk Pelunasan Pembayaran Cicilan</t>
  </si>
  <si>
    <t>Pembayaran Ai Nurkomala Sari kelas OM 14 A untuk Pelunasan Cic ke-6; Cic ke-7; Cic ke-8; Cic ke-9 (sebagian);</t>
  </si>
  <si>
    <t>Pembayaran Nur Asyifa Hasanati Hidayah kelas KA 16 A untuk Cic ke-8;</t>
  </si>
  <si>
    <t>Pembayaran Ryan Ramdhani kelas TI18STT untuk Registrasi;</t>
  </si>
  <si>
    <t>Telah terima dari Putri Wulanda untuk Sewa Kantin</t>
  </si>
  <si>
    <t>Pembayaran Husni Mubarok kelas IK 17 B untuk Pelunasan Pembayaran Cicilan</t>
  </si>
  <si>
    <t>Pembayaran Indiati kelas KA 16 A untuk Cic ke-5;</t>
  </si>
  <si>
    <t>Pembayaran Seliawati kelas MJ 3 untuk Pelunasan Cic ke-8; Cic ke-9 (sebagian);</t>
  </si>
  <si>
    <t>Telah terima dari Wanda Aditya untuk Registrasi Tingkat 3 Akuntansi 2019/2020</t>
  </si>
  <si>
    <t>Pembayaran Teni Triani kelas KA 15 B untuk Cic ke-8;</t>
  </si>
  <si>
    <t>Telah terima dari Putri Wulanda untuk Sewa kantin Februari</t>
  </si>
  <si>
    <t>Pembayaran Robbie Inzaghi kelas BA 12 untuk Pelunasan Pembayaran Cicilan</t>
  </si>
  <si>
    <t>Pembayaran Adi Setiana kelas BA 12 untuk Registrasi;</t>
  </si>
  <si>
    <t>Pembayaran Ghani Nurnugraha Putra kelas TO 18 A untuk Pelunasan Pembayaran Cicilan</t>
  </si>
  <si>
    <t>Pembayaran Ghani Nurnugraha Putra kelas TO 18 A untuk Registrasi;</t>
  </si>
  <si>
    <t>Pembayaran Azis Ginanjar kelas OM 13 A untuk Pelunasan Cic ke-3; Cic ke-4 (sebagian);</t>
  </si>
  <si>
    <t>Pembayaran Dadan Ramadhan kelas IK 17 A untuk Pelunasan Pembayaran Cicilan</t>
  </si>
  <si>
    <t>Pembayaran Mangaraja Jose kelas IK 19 untuk Registrasi;</t>
  </si>
  <si>
    <t>BTK 50917</t>
  </si>
  <si>
    <t>BTK 50918</t>
  </si>
  <si>
    <t>BTK 50919</t>
  </si>
  <si>
    <t>BTK 50920</t>
  </si>
  <si>
    <t>BTK 50921</t>
  </si>
  <si>
    <t>BTK 50922</t>
  </si>
  <si>
    <t>BTK 50923</t>
  </si>
  <si>
    <t>BTK 50924</t>
  </si>
  <si>
    <t>BTK 50925</t>
  </si>
  <si>
    <t>BTK 50926</t>
  </si>
  <si>
    <t>BTK 50927</t>
  </si>
  <si>
    <t>BTK 50928</t>
  </si>
  <si>
    <t>BTK 50929</t>
  </si>
  <si>
    <t>BTK 50930</t>
  </si>
  <si>
    <t>BTK 50931</t>
  </si>
  <si>
    <t>BTK 50932</t>
  </si>
  <si>
    <t>BTK 50933</t>
  </si>
  <si>
    <t>BTK 50934</t>
  </si>
  <si>
    <t>BTK 50935</t>
  </si>
  <si>
    <t>Alat Praktek</t>
  </si>
  <si>
    <t>BKK 27409</t>
  </si>
  <si>
    <t>Bensin dan Oli</t>
  </si>
  <si>
    <t>BKK 27410</t>
  </si>
  <si>
    <t>BKK 27411</t>
  </si>
  <si>
    <t>BKK 27412</t>
  </si>
  <si>
    <t>BKK 27413</t>
  </si>
  <si>
    <t>BKK 27414</t>
  </si>
  <si>
    <t>BKK 27415</t>
  </si>
  <si>
    <t>BKK 27416</t>
  </si>
  <si>
    <t>BKK 27417</t>
  </si>
  <si>
    <t>BKK 27418</t>
  </si>
  <si>
    <t>Setoran ke BTN, Langganan Koran</t>
  </si>
  <si>
    <t>Nengok anak BM, Kado pernikahan dosen, outing class, UM 15-21 Feb 2019</t>
  </si>
  <si>
    <t>Buku Perpustakaan</t>
  </si>
  <si>
    <t>Ujikom PKK</t>
  </si>
  <si>
    <t>Pulsa Internet BM, Snack Rapat</t>
  </si>
  <si>
    <t>Kado lahiran karyawan</t>
  </si>
  <si>
    <t>Sidang transfer ke bank</t>
  </si>
  <si>
    <t>Softskill genap 2018/2019, Table Manner</t>
  </si>
  <si>
    <t>Listrik Markas</t>
  </si>
  <si>
    <t>BKK 27419</t>
  </si>
  <si>
    <t>Pulsa Medsos</t>
  </si>
  <si>
    <t>BKK 27420</t>
  </si>
  <si>
    <t>Pembayaran Asep Muhamad Adipura kelas OM 15 untuk Registrasi;</t>
  </si>
  <si>
    <t>Pembayaran Tian Septiawan kelas TI18STT untuk Cic ke-3;</t>
  </si>
  <si>
    <t>Pembayaran Huda Maulida kelas BA 12 untuk Pelunasan Cic ke-8;</t>
  </si>
  <si>
    <t>Pembayaran Rifa Melani Salsabila kelas KA 16 A untuk Cic ke-7;</t>
  </si>
  <si>
    <t>Pembayaran Ai Sinta kelas AK18 untuk Registrasi;</t>
  </si>
  <si>
    <t>Pembayaran Sri Wahyuni kelas KA 16 B untuk Cic ke-7; Cic ke-8 (sebagian);</t>
  </si>
  <si>
    <t>Pembayaran Elis Setiani kelas KA 16 B untuk Cic ke-5; Cic ke-6; Cic ke-7;</t>
  </si>
  <si>
    <t>Pembayaran Shealia Azzahra Amayna kelas IK 18 untuk Pelunasan Pembayaran Cicilan</t>
  </si>
  <si>
    <t>Pembayaran Shealia Azzahra Amayna kelas IK 18 untuk Registrasi;</t>
  </si>
  <si>
    <t>Pembayaran Musyfik Amrulloh kelas TO 18 A untuk Pelunasan Pembayaran Cicilan</t>
  </si>
  <si>
    <t>Pembayaran Brian Ibrani kelas TO 18 A untuk Cic ke-8;</t>
  </si>
  <si>
    <t>Pembayaran Rini Agustin kelas AK18 untuk Pelunasan Pembayaran Cicilan</t>
  </si>
  <si>
    <t>Pembayaran Tresia Adeliasari kelas OM 13 B untuk Cic ke-8; Cic ke-9;</t>
  </si>
  <si>
    <t>Pembayaran Aditia Anggara kelas OM 13 A untuk Cic ke-6; Cic ke-7; Cic ke-8;</t>
  </si>
  <si>
    <t>Pembayaran Andi Hidayat kelas MJ 2 untuk Pelunasan Cic ke-8; Cic ke-9 (sebagian);</t>
  </si>
  <si>
    <t>Pembayaran Iwan Kurniawan kelas MJ18 untuk Pelunasan Cic ke-6; Cic ke-7 (sebagian);</t>
  </si>
  <si>
    <t>Pembayaran Syaeful Budiman kelas IK 17 B untuk Cic ke-6; Cic ke-7; Cic ke-8;</t>
  </si>
  <si>
    <t>Pembayaran Siti Apiah kelas KA 15 B untuk Cic ke-5; Cic ke-6; Cic ke-7;</t>
  </si>
  <si>
    <t>Pembayaran Muhammad Abdul Aziz Z kelas IK 19 untuk Registrasi;</t>
  </si>
  <si>
    <t>Pembayaran Yogi Januar kelas TO STT untuk Pelunasan Cic ke-4; Cic ke-5 (sebagian);</t>
  </si>
  <si>
    <t>Pembayaran Alif Meliyana A kelas TO 18 A untuk Cic ke-7;</t>
  </si>
  <si>
    <t>Pembayaran Yoga Aditya kelas BA 12 untuk Pelunasan Pembayaran Cicilan</t>
  </si>
  <si>
    <t>Pembayaran Riza Radia Rivaldo kelas IK 18 untuk Cic ke-8;</t>
  </si>
  <si>
    <t>Pembayaran Robbie Inzaghi kelas BA 12 untuk Registrasi;</t>
  </si>
  <si>
    <t>BTK 50936</t>
  </si>
  <si>
    <t>BTK 50937</t>
  </si>
  <si>
    <t>BTK 50938</t>
  </si>
  <si>
    <t>BTK 50939</t>
  </si>
  <si>
    <t>BTK 50940</t>
  </si>
  <si>
    <t>BTK 50941</t>
  </si>
  <si>
    <t>BTK 50942</t>
  </si>
  <si>
    <t>BTK 50943</t>
  </si>
  <si>
    <t>BTK 50944</t>
  </si>
  <si>
    <t>BTK 50945</t>
  </si>
  <si>
    <t>BTK 50946</t>
  </si>
  <si>
    <t>BTK 50947</t>
  </si>
  <si>
    <t>BTK 50948</t>
  </si>
  <si>
    <t>BTK 50949</t>
  </si>
  <si>
    <t>BTK 50950</t>
  </si>
  <si>
    <t>BTK 50951</t>
  </si>
  <si>
    <t>BTK 50952</t>
  </si>
  <si>
    <t>BTK 50953</t>
  </si>
  <si>
    <t>BTK 50954</t>
  </si>
  <si>
    <t>BTK 50955</t>
  </si>
  <si>
    <t>BTK 50956</t>
  </si>
  <si>
    <t>BTK 50957</t>
  </si>
  <si>
    <t>BTK 50958</t>
  </si>
  <si>
    <t>BTK 50959</t>
  </si>
  <si>
    <t>BTK 50960</t>
  </si>
  <si>
    <t>ATK Pendidikan</t>
  </si>
  <si>
    <t>BKK 27421</t>
  </si>
  <si>
    <t>Transfer ke Pak Nasril</t>
  </si>
  <si>
    <t>BKK 27422</t>
  </si>
  <si>
    <t>Antar Tes Kerja, Futsal Alumni</t>
  </si>
  <si>
    <t>BKK 27423</t>
  </si>
  <si>
    <t>Antar Tes Kerja, BBM, Menjamu HRD</t>
  </si>
  <si>
    <t>BKK 27424</t>
  </si>
  <si>
    <t>BKK 27425</t>
  </si>
  <si>
    <t>BKK 27426</t>
  </si>
  <si>
    <t>Service Mobil, Olahraga Karyawan, RE</t>
  </si>
  <si>
    <t>Pulsa presenter, presentasi SMAN 10 Tsm</t>
  </si>
  <si>
    <t>Tasikmalaya, 28 Februari 2019</t>
  </si>
  <si>
    <t>Ririn Puspita Sari Dewi</t>
  </si>
  <si>
    <t>Feb</t>
  </si>
  <si>
    <t>Pembayaran Agnia Nursyahidah kelas MJ 1 untuk Pelunasan Cic ke-8; Cic ke-9 (sebagian);</t>
  </si>
  <si>
    <t>Pembayaran Muhamad Arip Hidayat kelas KA 16 A untuk Cic ke-7;</t>
  </si>
  <si>
    <t>Pembayaran Romi Sopi Realdo kelas KA 16 A untuk Cic ke-7;</t>
  </si>
  <si>
    <t>Pembayaran Aldi Adia kelas BA 11 untuk Cic ke-8;</t>
  </si>
  <si>
    <t>Pembayaran Dzikri Fachrezi kelas BA 11 untuk Cic ke-6; Cic ke-7;</t>
  </si>
  <si>
    <t>Pembayaran Fikry Herdiana Fauzi kelas OM 14 A untuk Registrasi;</t>
  </si>
  <si>
    <t>Pembayaran Agung Tri Prasetyo kelas AK 2 untuk Pelunasan Cic ke-9; Cic ke-10 (sebagian);</t>
  </si>
  <si>
    <t>Pembayaran Nida Nafisah kelas BA 13 untuk Registrasi (sebagian);</t>
  </si>
  <si>
    <t>Pembayaran Anitia Saputri kelas MJ18 untuk Cic ke-6; Cic ke-7; Cic ke-8;</t>
  </si>
  <si>
    <t>Pembayaran Ridwan Romadon kelas OM 14 B untuk Cic ke-7;</t>
  </si>
  <si>
    <t>Pembayaran Sabrina Farid kelas BA 13 untuk Registrasi (sebagian);</t>
  </si>
  <si>
    <t>Pembayaran Trisno Adi Djaya kelas TO 17 B untuk Cic ke-5; Cic ke-6; Cic ke-7; Cic ke-8;</t>
  </si>
  <si>
    <t>Pembayaran Siti Sarah Nur A kelas IK 18 untuk Cic ke-7;</t>
  </si>
  <si>
    <t>Pembayaran Dimas Chandra kelas OM 14 B untuk Cic ke-4; Cic ke-5; Cic ke-6;</t>
  </si>
  <si>
    <t>Telah terima dari Ia Irna Selvianis untuk Registrasi Tingkat 3 Manajemen 2019/2020</t>
  </si>
  <si>
    <t>Pembayaran Riza Kurniawan kelas MJ18 untuk Cic ke-8;</t>
  </si>
  <si>
    <t>Pembayaran Bedi Ubaidilah Ismail kelas MJ 3 untuk Pelunasan Cic ke-3; Cic ke-4; Cic ke-5; Cic ke-6; Cic ke-7 (sebagian);</t>
  </si>
  <si>
    <t>Pembayaran Dede Redi kelas IK 17 B untuk Pelunasan Pembayaran Cicilan</t>
  </si>
  <si>
    <t>Pembayaran Moch Rifky Ramdani kelas TO 18 B untuk Cic ke-10;</t>
  </si>
  <si>
    <t>Pembayaran Rino Ardiansyah kelas TO 18 A untuk Pelunasan Pembayaran Cicilan</t>
  </si>
  <si>
    <t>Pembayaran Wisyal Abdul Jabar kelas TO 18 A untuk Cic ke-7;</t>
  </si>
  <si>
    <t>Pembayaran Alisya Putriarizqiani kelas KA 16 A untuk Cic ke-6;</t>
  </si>
  <si>
    <t>Pembayaran Agung Permadi kelas MJ18 untuk Registrasi;</t>
  </si>
  <si>
    <t>BTK 50961</t>
  </si>
  <si>
    <t>BTK 50962</t>
  </si>
  <si>
    <t>BTK 50963</t>
  </si>
  <si>
    <t>BTK 50964</t>
  </si>
  <si>
    <t>BTK 50965</t>
  </si>
  <si>
    <t>BTK 50966</t>
  </si>
  <si>
    <t>BTK 50967</t>
  </si>
  <si>
    <t>BTK 50968</t>
  </si>
  <si>
    <t>BTK 50969</t>
  </si>
  <si>
    <t>BTK 50970</t>
  </si>
  <si>
    <t>BTK 50971</t>
  </si>
  <si>
    <t>BTK 50972</t>
  </si>
  <si>
    <t>BTK 50973</t>
  </si>
  <si>
    <t>BTK 50974</t>
  </si>
  <si>
    <t>BTK 50975</t>
  </si>
  <si>
    <t>BTK 50976</t>
  </si>
  <si>
    <t>BTK 50977</t>
  </si>
  <si>
    <t>BTK 50978</t>
  </si>
  <si>
    <t>BTK 50979</t>
  </si>
  <si>
    <t>BTK 50980</t>
  </si>
  <si>
    <t>BTK 50981</t>
  </si>
  <si>
    <t>BTK 50982</t>
  </si>
  <si>
    <t>BTK 50983</t>
  </si>
  <si>
    <t>BTK 50984</t>
  </si>
  <si>
    <t>Antar Tes Kerja ke Aqua Bandung</t>
  </si>
  <si>
    <t>BKK 27427</t>
  </si>
  <si>
    <t>RP AK</t>
  </si>
  <si>
    <t>RD AK</t>
  </si>
  <si>
    <t>PERIODE MARET 2019</t>
  </si>
  <si>
    <t>Pembayaran Mita kelas BA 11 untuk Cic ke-8;</t>
  </si>
  <si>
    <t>Pembayaran Muhammad Rifky kelas IK 18 untuk Cic ke-4; Cic ke-5; Cic ke-6;</t>
  </si>
  <si>
    <t>Pembayaran Aura Aulia Kuswendi kelas KA 17 untuk Registrasi (sebagian);</t>
  </si>
  <si>
    <t>Pembayaran Eriza Loren Noer Fauziah kelas IK 18 untuk Pelunasan Cic ke-10;</t>
  </si>
  <si>
    <t>Pembayaran Adam Bramasta kelas TO 17 A untuk Cic ke-8;</t>
  </si>
  <si>
    <t>Pembayaran Gilang Apriangga kelas IK 18 untuk Pelunasan Pembayaran Cicilan</t>
  </si>
  <si>
    <t>Pembayaran Deni Ahmad Taher kelas MJ18 untuk Cic ke-7; Cic ke-8;</t>
  </si>
  <si>
    <t>Pembayaran Fifih Nurzihan kelas BA 11 untuk Cic ke-8;</t>
  </si>
  <si>
    <t>Pembayaran Pricilia Kurnia Dewi kelas BA 11 untuk Cic ke-8;</t>
  </si>
  <si>
    <t>Pembayaran Sindi Novia kelas BA 11 untuk Pelunasan Cic ke-6; Cic ke-7; Cic ke-8 (sebagian);</t>
  </si>
  <si>
    <t>Pembayaran Shintia Karina Jauhari kelas OM 13 B untuk Cic ke-8;</t>
  </si>
  <si>
    <t>Pembayaran Yurike Ratih Atmojo kelas IK 18 untuk Pelunasan Pembayaran Cicilan</t>
  </si>
  <si>
    <t>Pembayaran Deris Rismawan kelas OM 13 B untuk Cic ke-7;</t>
  </si>
  <si>
    <t>Pembayaran Yurike Ratih Atmojo kelas IK 18 untuk Registrasi (sebagian);</t>
  </si>
  <si>
    <t>Pembayaran Adhan Mardian Arhabib kelas TO 18 A untuk Cic ke-6;</t>
  </si>
  <si>
    <t>Pembayaran Aris Sunandar kelas IK 17 A untuk Cic ke-4; Cic ke-5;</t>
  </si>
  <si>
    <t>Pembayaran Trisela Febriani kelas OM 14 A untuk Pelunasan Registrasi;</t>
  </si>
  <si>
    <t>Pembayaran Egi Erwansyah kelas TO 17 B untuk Pelunasan Pembayaran Cicilan</t>
  </si>
  <si>
    <t>Pembayaran Ricy Nur Cahyo kelas KA 15 A untuk Pelunasan Pembayaran Cicilan</t>
  </si>
  <si>
    <t>Telah terima dari Ricy Nur Cahyo untuk Registrasi KA tingkat 3 2019-2020</t>
  </si>
  <si>
    <t>Pembayaran Kiki Ikrimah kelas BA 11 untuk Cic ke-8;</t>
  </si>
  <si>
    <t>Telah terima dari Kurnia Sandi untuk Registrasi Tingkat 3 IK 2019/2020</t>
  </si>
  <si>
    <t>Pembayaran Tajib Ramdani kelas MJ 3 untuk Cic ke-7; Cic ke-8 (sebagian);</t>
  </si>
  <si>
    <t>BTK 50985</t>
  </si>
  <si>
    <t>BTK 50986</t>
  </si>
  <si>
    <t>BTK 50987</t>
  </si>
  <si>
    <t>BTK 50988</t>
  </si>
  <si>
    <t>BTK 50989</t>
  </si>
  <si>
    <t>BTK 50990</t>
  </si>
  <si>
    <t>BTK 50991</t>
  </si>
  <si>
    <t>BTK 50992</t>
  </si>
  <si>
    <t>BTK 50993</t>
  </si>
  <si>
    <t>BTK 50994</t>
  </si>
  <si>
    <t>BTK 50995</t>
  </si>
  <si>
    <t>BTK 50996</t>
  </si>
  <si>
    <t>BTK 50997</t>
  </si>
  <si>
    <t>BTK 50998</t>
  </si>
  <si>
    <t>BTK 50999</t>
  </si>
  <si>
    <t>BTK 51000</t>
  </si>
  <si>
    <t>BTK 51001</t>
  </si>
  <si>
    <t>BTK 51002</t>
  </si>
  <si>
    <t>BTK 51003</t>
  </si>
  <si>
    <t>BTK 51004</t>
  </si>
  <si>
    <t>BTK 51005</t>
  </si>
  <si>
    <t>BTK 51006</t>
  </si>
  <si>
    <t>BTK 51007</t>
  </si>
  <si>
    <t>BTK 51008</t>
  </si>
  <si>
    <t>Mar</t>
  </si>
  <si>
    <t>Pendaftaran Debat Bahasa Inggris ke Pusat</t>
  </si>
  <si>
    <t>BKK 27428</t>
  </si>
  <si>
    <t>Ulang Tahun BM, FC RE</t>
  </si>
  <si>
    <t>BKK 27429</t>
  </si>
  <si>
    <t>Alat Kebersihan</t>
  </si>
  <si>
    <t>BKK 27430</t>
  </si>
  <si>
    <t>RT TI</t>
  </si>
  <si>
    <t>Pembayaran Ichsan Khoerul Azmi Kuswandi kelas TO 18 A untuk Cic ke-6; Cic ke-7; Cic ke-8;</t>
  </si>
  <si>
    <t>Pembayaran Ade Eqi Nurzaqi kelas KA 15 A untuk Cic ke-7; Cic ke-8 (sebagian);</t>
  </si>
  <si>
    <t>Pembayaran Ridwan Hidayat kelas AK18 untuk Pelunasan Pembayaran Cicilan</t>
  </si>
  <si>
    <t>Pembayaran Fauziah Safitri Hanifah kelas AK 2 untuk Pelunasan Cic ke-5; Cic ke-6; Cic ke-7;</t>
  </si>
  <si>
    <t>Pembayaran Insi Yustin Indriyani kelas BA 12 untuk Cic ke-8;</t>
  </si>
  <si>
    <t>Pembayaran Intan Zakiah Darojah kelas OM 14 A untuk Cic ke-5; Cic ke-6;</t>
  </si>
  <si>
    <t>Pembayaran Akmal Syarip kelas IK 17 A untuk Cic ke-8;</t>
  </si>
  <si>
    <t>Pembayaran Muhammad Rizal kelas TI18STT untuk Cic ke-7; Cic ke-8; Cic ke-9;</t>
  </si>
  <si>
    <t>Pembayaran Aditya Prayoga kelas TO 18 B untuk Cic ke-3; Cic ke-4; Cic ke-5; Cic ke-6 (sebagian);</t>
  </si>
  <si>
    <t>Pembayaran Yuda Balandika Putra kelas BA 12 untuk Cic ke-1; Cic ke-2; Cic ke-3 (sebagian);</t>
  </si>
  <si>
    <t>Pembayaran Angel Monica Nugraha kelas OM 13 A untuk Pelunasan Pembayaran Cicilan</t>
  </si>
  <si>
    <t>BTK 51009</t>
  </si>
  <si>
    <t>BTK 51010</t>
  </si>
  <si>
    <t>BTK 51011</t>
  </si>
  <si>
    <t>BTK 51012</t>
  </si>
  <si>
    <t>BTK 51013</t>
  </si>
  <si>
    <t>BTK 51014</t>
  </si>
  <si>
    <t>BTK 51015</t>
  </si>
  <si>
    <t>BTK 51016</t>
  </si>
  <si>
    <t>BTK 51017</t>
  </si>
  <si>
    <t>BTK 51018</t>
  </si>
  <si>
    <t>BTK 51019</t>
  </si>
  <si>
    <t>Karangan Bunga untuk Pak Andi</t>
  </si>
  <si>
    <t>BKK 27431</t>
  </si>
  <si>
    <t>Bensin Praktek TO</t>
  </si>
  <si>
    <t>Tugas Monitoring OJT</t>
  </si>
  <si>
    <t>BKK 27432</t>
  </si>
  <si>
    <t>BKK 27433</t>
  </si>
  <si>
    <t>Pembayaran Hafez Shiddiq Rachman kelas OM 13 B untuk Pelunasan Pembayaran Cicilan</t>
  </si>
  <si>
    <t>Pembayaran Lulu Budiawansyah kelas TO 18 A untuk Cic ke-7; Cic ke-8;</t>
  </si>
  <si>
    <t>Pembayaran Muhammad Abdul Rojak kelas TO 18 A untuk Registrasi (sebagian);</t>
  </si>
  <si>
    <t>Pembayaran Sofi Maulina K kelas MJ18 untuk Cic ke-1; Cic ke-2 (sebagian);</t>
  </si>
  <si>
    <t>Pembayaran Gina Agustania kelas MJ18 untuk Pelunasan Cic ke-3; Cic ke-4; Cic ke-5;</t>
  </si>
  <si>
    <t>Pembayaran Siti Solihatun Nuriyah kelas MJ18 untuk Cic ke-8;</t>
  </si>
  <si>
    <t>Pembayaran Yogi Muhammad Fauzi kelas MJ 3 untuk Cic ke-8;</t>
  </si>
  <si>
    <t>Pembayaran Akhbar Suhaendy kelas OM 14 A untuk Pelunasan Cic ke-6; Cic ke-7; Cic ke-8; Cic ke-9; Cic ke-10 (sebagian);</t>
  </si>
  <si>
    <t>Pembayaran Asep Eldi kelas TO 17 A untuk Pelunasan Cic ke-7; Cic ke-8;</t>
  </si>
  <si>
    <t>Pembayaran Sofi Miftahul Munir kelas OM 13 A untuk Cic ke-8;</t>
  </si>
  <si>
    <t>Pembayaran Anfasa Al-Farisi kelas OM 13 B untuk Cic ke-7; Cic ke-8 (sebagian);</t>
  </si>
  <si>
    <t>Pembayaran Imam Nurjaman kelas MJ18 untuk Pelunasan Cic ke-7; Cic ke-8 (sebagian);</t>
  </si>
  <si>
    <t>Pembayaran M Nurkholik kelas TO 17 B untuk Cic ke-7 (sebagian);</t>
  </si>
  <si>
    <t>Pembayaran Silviana kelas MJ 2 untuk Pelunasan Pembayaran Cicilan</t>
  </si>
  <si>
    <t>Pembayaran Yudi Supriyanto kelas MJ18 untuk Cic ke-7; Cic ke-8;</t>
  </si>
  <si>
    <t>Pembayaran Anfasa Al-Farisi kelas OM 13 B untuk Pelunasan Cic ke-8;</t>
  </si>
  <si>
    <t>Pembayaran Santy Oktaviani kelas OM 13 A untuk Cic ke-7; Cic ke-8 (sebagian);</t>
  </si>
  <si>
    <t>Pembayaran Widi Syahrul Romadon kelas AK 1 untuk Pelunasan Cic ke-8; Cic ke-9 (sebagian);</t>
  </si>
  <si>
    <t>Pembayaran Mita Sari Pebrianti S kelas KA 16 B untuk Cic ke-8; Cic ke-9;</t>
  </si>
  <si>
    <t>Pembayaran Muhamad Dika Pratama kelas TO STT untuk Cic ke-8;</t>
  </si>
  <si>
    <t>Pembayaran Hilmy Restu Fadhilah Ramadhan kelas IK 17 A untuk Cic ke-3; Cic ke-4 (sebagian);</t>
  </si>
  <si>
    <t>Pembayaran Ahmad Ridwan Fauzi kelas OM 14 A untuk Cic ke-8; Cic ke-9;</t>
  </si>
  <si>
    <t>Pembayaran Fajar Fahrulrazi kelas TO 17 B untuk Cic ke-6;</t>
  </si>
  <si>
    <t>Pembayaran Ryan Juniar R kelas TO 17 A untuk Cic ke-6; Cic ke-7; Cic ke-8; Cic ke-9;</t>
  </si>
  <si>
    <t>Pembayaran Hendra Aprianto kelas TO STT untuk Cic ke-7; Cic ke-8;</t>
  </si>
  <si>
    <t>Pembayaran Age Permana kelas AK18 untuk Cic ke-8; Cic ke-9;</t>
  </si>
  <si>
    <t>Pembayaran Sri Mulyanti Astuti kelas AK 1 untuk Pelunasan Pembayaran Cicilan</t>
  </si>
  <si>
    <t>Pembayaran Irpan Toni kelas AK18 untuk Pelunasan Pembayaran Cicilan</t>
  </si>
  <si>
    <t>Pembayaran Rizki Senia Warnoviana kelas OM 14 B untuk Cic ke-7;</t>
  </si>
  <si>
    <t>Pembayaran Labuda Alawiyah kelas KA 16 A untuk Cic ke-7;</t>
  </si>
  <si>
    <t>Pembayaran Yuyun Yuningsih kelas KA 16 B untuk Cic ke-8;</t>
  </si>
  <si>
    <t>Pembayaran Farhan M Fatturrohman kelas TO STT untuk Cic ke-8;</t>
  </si>
  <si>
    <t>Pembayaran Dede Tia kelas AK18 untuk Pelunasan Cic ke-3; Cic ke-4 (sebagian);</t>
  </si>
  <si>
    <t>Pembayaran Firda Firdaus kelas TO 17 B untuk Cic ke-7;</t>
  </si>
  <si>
    <t>Pembayaran Ryan Juniar R kelas TO 17 A untuk Pelunasan Pembayaran Cicilan</t>
  </si>
  <si>
    <t>Pembayaran Deva Adi Surya kelas MJ18 untuk Cic ke-8; Cic ke-9;</t>
  </si>
  <si>
    <t>Pembayaran Irna Kurniasih kelas BA 11 untuk Cic ke-8;</t>
  </si>
  <si>
    <t>BTK 51020</t>
  </si>
  <si>
    <t>BTK 51021</t>
  </si>
  <si>
    <t>BTK 51022</t>
  </si>
  <si>
    <t>BTK 51023</t>
  </si>
  <si>
    <t>BTK 51024</t>
  </si>
  <si>
    <t>BTK 51025</t>
  </si>
  <si>
    <t>BTK 51026</t>
  </si>
  <si>
    <t>BTK 51027</t>
  </si>
  <si>
    <t>BTK 51028</t>
  </si>
  <si>
    <t>BTK 51029</t>
  </si>
  <si>
    <t>BTK 51030</t>
  </si>
  <si>
    <t>BTK 51031</t>
  </si>
  <si>
    <t>BTK 51032</t>
  </si>
  <si>
    <t>BTK 51033</t>
  </si>
  <si>
    <t>BTK 51034</t>
  </si>
  <si>
    <t>BTK 51035</t>
  </si>
  <si>
    <t>BTK 51036</t>
  </si>
  <si>
    <t>BTK 51037</t>
  </si>
  <si>
    <t>BTK 51038</t>
  </si>
  <si>
    <t>BTK 51039</t>
  </si>
  <si>
    <t>BTK 51040</t>
  </si>
  <si>
    <t>BTK 51041</t>
  </si>
  <si>
    <t>BTK 51042</t>
  </si>
  <si>
    <t>BTK 51043</t>
  </si>
  <si>
    <t>BTK 51044</t>
  </si>
  <si>
    <t>BTK 51045</t>
  </si>
  <si>
    <t>BTK 51046</t>
  </si>
  <si>
    <t>BTK 51047</t>
  </si>
  <si>
    <t>BTK 51048</t>
  </si>
  <si>
    <t>BTK 51049</t>
  </si>
  <si>
    <t>BTK 51050</t>
  </si>
  <si>
    <t>BTK 51051</t>
  </si>
  <si>
    <t>BTK 51052</t>
  </si>
  <si>
    <t>BTK 51053</t>
  </si>
  <si>
    <t>BTK 51054</t>
  </si>
  <si>
    <t>BTK 51055</t>
  </si>
  <si>
    <t>BTK 51056</t>
  </si>
  <si>
    <t xml:space="preserve">TO </t>
  </si>
  <si>
    <t>BKK 27434</t>
  </si>
  <si>
    <t>Pembuatan Amplop Kabinet, Air Galon</t>
  </si>
  <si>
    <t>Gaji Karyawan an Riki N</t>
  </si>
  <si>
    <t>Anak Asuh LP3I</t>
  </si>
  <si>
    <t>Monitoring OJT, Photo Copy KK, Bongkar AC Sealer</t>
  </si>
  <si>
    <t>BKK 27435</t>
  </si>
  <si>
    <t>BKK 27436</t>
  </si>
  <si>
    <t>BKK 27437</t>
  </si>
  <si>
    <t>Reward Presenter, HO Mkr Okt-Des 2018</t>
  </si>
  <si>
    <t>Deviden (BMI), Setoran BTN, Daber</t>
  </si>
  <si>
    <t>BKK 27438</t>
  </si>
  <si>
    <t>BKK 27439</t>
  </si>
  <si>
    <t>Pembayaran Rayi Detriawan kelas TI18STT untuk Pelunasan Cic ke-8; Cic ke-9 (sebagian);</t>
  </si>
  <si>
    <t>Pembayaran Neng Sri Rahmawati kelas BA 11 untuk Cic ke-7;</t>
  </si>
  <si>
    <t>Pembayaran Adam Muhammad Yasin Islami kelas TO 18 B untuk Cic ke-6;</t>
  </si>
  <si>
    <t>Pembayaran Ai Karmilah kelas OM 13 B untuk Cic ke-9;</t>
  </si>
  <si>
    <t>Pembayaran Dzikri Fachrezi kelas BA 11 untuk Cic ke-8 (sebagian);</t>
  </si>
  <si>
    <t>Pembayaran Risma Wulandari kelas BA 11 untuk Pelunasan Cic ke-4; Cic ke-5 (sebagian);</t>
  </si>
  <si>
    <t>Pembayaran Elzsa Meilani Adam kelas BA 11 untuk Pelunasan Pembayaran Cicilan</t>
  </si>
  <si>
    <t>Pembayaran MuhammadTaufik Muhaimin kelas TO 18 B untuk Cic ke-8;</t>
  </si>
  <si>
    <t>Pembayaran Tresna Nur Rachman kelas TO 18 B untuk Pelunasan Cic ke-8; Cic ke-9 (sebagian);</t>
  </si>
  <si>
    <t>Pembayaran Gilang Munawan kelas TO 18 B untuk Cic ke-10;</t>
  </si>
  <si>
    <t>Pembayaran Fikri Fadlurrahman kelas OM 13 A untuk Cic ke-6; Cic ke-7;</t>
  </si>
  <si>
    <t>Pembayaran Asep Manarul Hidayah kelas IK 18 untuk Pelunasan Cic ke-5; Cic ke-6; Cic ke-7 (sebagian);</t>
  </si>
  <si>
    <t>Pembayaran Wulan Antika Dewi kelas BA 12 untuk Cic ke-5; Cic ke-6 (sebagian);</t>
  </si>
  <si>
    <t>Pembayaran Candra Adi Wiguna kelas TO 18 B untuk Cic ke-6; Cic ke-7; Cic ke-8;</t>
  </si>
  <si>
    <t>Pembayaran Muhammad Kamaludin A Rigai kelas IK 18 untuk Cic ke-7;</t>
  </si>
  <si>
    <t>Pembayaran Sindi Novia kelas BA 11 untuk Pelunasan Cic ke-8;</t>
  </si>
  <si>
    <t>Pembayaran Aulia Ningsih kelas MJ18 untuk Cic ke-8;</t>
  </si>
  <si>
    <t>Pembayaran Aditia Nugraha kelas MJ 1 untuk Pelunasan Pembayaran Cicilan</t>
  </si>
  <si>
    <t>Pembayaran Rini Fitriani kelas KA 16 A untuk Cic ke-9;</t>
  </si>
  <si>
    <t>Pembayaran Elsa Nadyya Salsabila kelas OM 13 A untuk Cic ke-5; Cic ke-6; Cic ke-7;</t>
  </si>
  <si>
    <t>Pembayaran Arif Rahman Alfirdaus kelas IK 17 B untuk Cic ke-9;</t>
  </si>
  <si>
    <t>Pembayaran Ryan Awaludin kelas IK 17 A untuk Pelunasan Cic ke-7; Cic ke-8;</t>
  </si>
  <si>
    <t>Pembayaran Iman Nuryadin kelas IK 17 A untuk Cic ke-1; Cic ke-2; Cic ke-3;</t>
  </si>
  <si>
    <t>Pembayaran Rian Abdunnuri kelas TO 17 B untuk Pelunasan Pembayaran Cicilan</t>
  </si>
  <si>
    <t>Pembayaran Fajar Fahrulrazi kelas TO 17 B untuk Cic ke-7; Cic ke-8; Cic ke-9;</t>
  </si>
  <si>
    <t>Pembayaran Asri Ainur Rojabiah kelas BA 12 untuk Cic ke-6;</t>
  </si>
  <si>
    <t>Pembayaran Muhamad Nizar Nazari kelas OM 13 A untuk Pelunasan Pembayaran Cicilan</t>
  </si>
  <si>
    <t>Pembayaran Fajar Adi Hidayat kelas TO 18 A untuk Pelunasan Pembayaran Cicilan</t>
  </si>
  <si>
    <t>Pembayaran Dani Saeful Alam kelas IK 18 untuk Cic ke-10;</t>
  </si>
  <si>
    <t>Pembayaran Erina Dewi Fahriani kelas IK 18 untuk Cic ke-7; Cic ke-8;</t>
  </si>
  <si>
    <t>Pembayaran Ichsan Nugraha kelas BA 12 untuk Cic ke-6; Cic ke-7; Cic ke-8;</t>
  </si>
  <si>
    <t>Pembayaran Risandi Hamdani kelas IK 17 B untuk Cic ke-8;</t>
  </si>
  <si>
    <t>Pembayaran Andre Oktavian kelas IK 17 B untuk Cic ke-5; Cic ke-6 (sebagian);</t>
  </si>
  <si>
    <t>Telah terima dari Ibu Haji untuk Sewa Kantin Maret</t>
  </si>
  <si>
    <t>Pembayaran Maya Sumiati kelas KA 15 B untuk Cic ke-8;</t>
  </si>
  <si>
    <t>Pembayaran Maisa Fatin A kelas KA 15 B untuk Pelunasan Cic ke-3; Cic ke-4; Cic ke-5; Cic ke-6 (sebagian);</t>
  </si>
  <si>
    <t>Pembayaran Linda Widyaningsih kelas AK18 untuk Pelunasan Pembayaran Cicilan</t>
  </si>
  <si>
    <t>Pembayaran Astifa Raisa Sudrajat kelas TO 18 A untuk Pelunasan Cic ke-6; Cic ke-7; Cic ke-8 (sebagian);</t>
  </si>
  <si>
    <t>Pembayaran Miftahudin Algifari kelas MJ 3 untuk Pelunasan Cic ke-5; Cic ke-6; Cic ke-7; Cic ke-8 (sebagian);</t>
  </si>
  <si>
    <t>Pembayaran Andy Arya Putra kelas BA 12 untuk Cic ke-8;</t>
  </si>
  <si>
    <t>Pembayaran Wiani Yulia kelas KA 16 A untuk Cic ke-6; Cic ke-7;</t>
  </si>
  <si>
    <t>Pembayaran Sardini kelas TI18STT untuk Pelunasan Cic ke-8; Cic ke-9 (sebagian);</t>
  </si>
  <si>
    <t>Pembayaran Rizky Maulana H kelas IK 18 untuk Cic ke-5; Cic ke-6;</t>
  </si>
  <si>
    <t>Pembayaran Moch Rifqi Alnovandy kelas OM 14 A untuk Cic ke-7;</t>
  </si>
  <si>
    <t>BTK 51057</t>
  </si>
  <si>
    <t>BTK 51058</t>
  </si>
  <si>
    <t>BTK 51059</t>
  </si>
  <si>
    <t>BTK 51060</t>
  </si>
  <si>
    <t>BTK 51061</t>
  </si>
  <si>
    <t>BTK 51062</t>
  </si>
  <si>
    <t>BTK 51063</t>
  </si>
  <si>
    <t>BTK 51064</t>
  </si>
  <si>
    <t>BTK 51065</t>
  </si>
  <si>
    <t>BTK 51066</t>
  </si>
  <si>
    <t>BTK 51067</t>
  </si>
  <si>
    <t>BTK 51068</t>
  </si>
  <si>
    <t>BTK 51069</t>
  </si>
  <si>
    <t>BTK 51070</t>
  </si>
  <si>
    <t>BTK 51071</t>
  </si>
  <si>
    <t>BTK 51072</t>
  </si>
  <si>
    <t>BTK 51073</t>
  </si>
  <si>
    <t>BTK 51074</t>
  </si>
  <si>
    <t>BTK 51075</t>
  </si>
  <si>
    <t>BTK 51076</t>
  </si>
  <si>
    <t>BTK 51077</t>
  </si>
  <si>
    <t>BTK 51078</t>
  </si>
  <si>
    <t>BTK 51079</t>
  </si>
  <si>
    <t>BTK 51080</t>
  </si>
  <si>
    <t>BTK 51081</t>
  </si>
  <si>
    <t>BTK 51083</t>
  </si>
  <si>
    <t>BTK 51084</t>
  </si>
  <si>
    <t>BTK 51085</t>
  </si>
  <si>
    <t>BTK 51086</t>
  </si>
  <si>
    <t>BTK 51087</t>
  </si>
  <si>
    <t>BTK 51088</t>
  </si>
  <si>
    <t>BTK 51089</t>
  </si>
  <si>
    <t>BTK 51090</t>
  </si>
  <si>
    <t>BTK 51091</t>
  </si>
  <si>
    <t>BTK 51092</t>
  </si>
  <si>
    <t>BTK 51093</t>
  </si>
  <si>
    <t>BTK 51094</t>
  </si>
  <si>
    <t>BTK 51095</t>
  </si>
  <si>
    <t>BTK 51096</t>
  </si>
  <si>
    <t>BTK 51097</t>
  </si>
  <si>
    <t>BTK 51098</t>
  </si>
  <si>
    <t>BTK 51099</t>
  </si>
  <si>
    <t>BTK 51100</t>
  </si>
  <si>
    <t>BTK 51101</t>
  </si>
  <si>
    <t>Reward CNP</t>
  </si>
  <si>
    <t>BKK 27440</t>
  </si>
  <si>
    <t>Konsumsi Rapat Marketing</t>
  </si>
  <si>
    <t>BKK 27441</t>
  </si>
  <si>
    <t>BKK 27442</t>
  </si>
  <si>
    <t>SPPD BM ke LP3I Pusat Jakarta, SPPD BM acara fit profer test, dan SPPD ke Bandung pertemuan dengan kopertis</t>
  </si>
  <si>
    <t>FC Lap keuangan, Bensin</t>
  </si>
  <si>
    <t>BKK 27443</t>
  </si>
  <si>
    <t>Bensin Marketing</t>
  </si>
  <si>
    <t>BKK 27444</t>
  </si>
  <si>
    <t>Cuci Mukena, Koran langganan, pasang umbul - umbul</t>
  </si>
  <si>
    <t>BKK 27445</t>
  </si>
  <si>
    <t>Pembayaran Wilda Hirdiyanti kelas IK 19 untuk Pelunasan Registrasi;</t>
  </si>
  <si>
    <t>Pembayaran Muhammad Arief Darusman kelas OM 14 A untuk Cic ke-5;</t>
  </si>
  <si>
    <t>Pembayaran Alma Elya Fauziah kelas BA 12 untuk Pelunasan Cic ke-5; Cic ke-6;</t>
  </si>
  <si>
    <t>Pembayaran Lisnawati kelas BA 12 untuk Cic ke-4; Cic ke-5; Cic ke-6;</t>
  </si>
  <si>
    <t>Pembayaran Reggi Cindy Shafira kelas OM 14 B untuk Cic ke-8; Cic ke-9;</t>
  </si>
  <si>
    <t>Pembayaran Ai Sulis Maulani kelas OM 14 B untuk Cic ke-9;</t>
  </si>
  <si>
    <t>Pembayaran Putri Wilanda Reihan kelas KA 16 A untuk Pelunasan Cic ke-7; Cic ke-8; Cic ke-9; Cic ke-10;</t>
  </si>
  <si>
    <t>Pembayaran Ai Koidah kelas KA 16 A untuk Cic ke-9 (sebagian);</t>
  </si>
  <si>
    <t>Pembayaran Indah Siti Munigar kelas OM 14 A untuk Cic ke-8;</t>
  </si>
  <si>
    <t>Pembayaran Ranti Astuti kelas OM 14 A untuk Cic ke-10;</t>
  </si>
  <si>
    <t>Pembayaran Tryadi Firyal Pamungkas kelas MJ 1 untuk Pelunasan Cic ke-8; Cic ke-9 (sebagian);</t>
  </si>
  <si>
    <t>Pembayaran Sri Rahayu kelas OM 13 A untuk Pelunasan Pembayaran Cicilan</t>
  </si>
  <si>
    <t>Pembayaran Maya Nurafifah kelas OM 14 A untuk Cic ke-9;</t>
  </si>
  <si>
    <t>Pembayaran Puspitasari kelas KA 16 B untuk Cic ke-5; Cic ke-6;</t>
  </si>
  <si>
    <t>Pembayaran Firda Astiani kelas KA 16 B untuk Cic ke-5;</t>
  </si>
  <si>
    <t>Pembayaran Syam Iqbaluddin kelas TO 18 A untuk Pelunasan Pembayaran Cicilan</t>
  </si>
  <si>
    <t>Pembayaran Feni Noviana kelas BA 11 untuk Pelunasan Pembayaran Cicilan</t>
  </si>
  <si>
    <t>BTK 51102</t>
  </si>
  <si>
    <t>BTK 51103</t>
  </si>
  <si>
    <t>BTK 51104</t>
  </si>
  <si>
    <t>BTK 51105</t>
  </si>
  <si>
    <t>BTK 51106</t>
  </si>
  <si>
    <t>BTK 51107</t>
  </si>
  <si>
    <t>BTK 51108</t>
  </si>
  <si>
    <t>BTK 51109</t>
  </si>
  <si>
    <t>BTK 51110</t>
  </si>
  <si>
    <t>BTK 51111</t>
  </si>
  <si>
    <t>BTK 51112</t>
  </si>
  <si>
    <t>BTK 51113</t>
  </si>
  <si>
    <t>BTK 51114</t>
  </si>
  <si>
    <t>BTK 51115</t>
  </si>
  <si>
    <t>BTK 51116</t>
  </si>
  <si>
    <t>BTK 51117</t>
  </si>
  <si>
    <t>BTK 51118</t>
  </si>
  <si>
    <t>BKK 27446</t>
  </si>
  <si>
    <t>DM Pos CNP, Air Minum, Parkir</t>
  </si>
  <si>
    <t xml:space="preserve">Tiket KA, Menjamu HRD FIF </t>
  </si>
  <si>
    <t>BKK 27447</t>
  </si>
  <si>
    <t>Pembayaran Aldi Heksa kelas IK 17 B untuk Cic ke-8; Cic ke-9;</t>
  </si>
  <si>
    <t>Pembayaran Sandi Nurzamzam kelas TO 17 A untuk Cic ke-8;</t>
  </si>
  <si>
    <t>Pembayaran Azis Ginanjar kelas OM 13 A untuk Pelunasan Cic ke-4; Cic ke-5; Cic ke-6; Cic ke-7 (sebagian);</t>
  </si>
  <si>
    <t>Pembayaran Aditya Akbar Maulana kelas IK 19 untuk Registrasi;</t>
  </si>
  <si>
    <t>Pembayaran Tina Siti Mulyana kelas KA 15 A untuk Cic ke-9;</t>
  </si>
  <si>
    <t>Pembayaran Ayi Saidah kelas AK 2 untuk Pelunasan Cic ke-8; Cic ke-9 (sebagian);</t>
  </si>
  <si>
    <t>BTK 51119</t>
  </si>
  <si>
    <t>BTK 51120</t>
  </si>
  <si>
    <t>BTK 51121</t>
  </si>
  <si>
    <t>BTK 51122</t>
  </si>
  <si>
    <t>BTK 51123</t>
  </si>
  <si>
    <t>BTK 51124</t>
  </si>
  <si>
    <t>Gathering BK</t>
  </si>
  <si>
    <t>Bensin Penyebaran Surat</t>
  </si>
  <si>
    <t>BKK 27448</t>
  </si>
  <si>
    <t>BKK 27449</t>
  </si>
  <si>
    <t>UM 22 - 28 Feb 2019</t>
  </si>
  <si>
    <t>BKK 27450</t>
  </si>
  <si>
    <t>BKK 27451</t>
  </si>
  <si>
    <t>Pembayaran Kusriyati Yanti kelas BA 11 untuk Pelunasan Pembayaran Cicilan</t>
  </si>
  <si>
    <t>Pembayaran Egi Triyana Putra kelas OM 14 A untuk Pelunasan Cic ke-5;</t>
  </si>
  <si>
    <t>Telah terima dari Putri Wulanda Reihan untuk Sewa kantin Maret</t>
  </si>
  <si>
    <t>Pembayaran Filda Septiani kelas AK 1 untuk Pelunasan Cic ke-9; Cic ke-10 (sebagian);</t>
  </si>
  <si>
    <t>Pembayaran Akmal Syarip kelas IK 17 A untuk Pelunasan Pembayaran Cicilan</t>
  </si>
  <si>
    <t>Pembayaran Widina Rahman kelas AK 2 untuk Pelunasan Pembayaran Cicilan</t>
  </si>
  <si>
    <t>Pembayaran Tina Kartina kelas KA 17 untuk Pelunasan Registrasi;</t>
  </si>
  <si>
    <t>Pembayaran Ai Novianti kelas BA 11 untuk Cic ke-1 (sebagian);</t>
  </si>
  <si>
    <t>Pembayaran Muhammad Rizal FA kelas TO 17 B untuk Cic ke-3; Cic ke-4; Cic ke-5; Cic ke-6; Cic ke-7; Cic ke-8;</t>
  </si>
  <si>
    <t>Pembayaran Saeful Munir kelas OM 14 B untuk Pelunasan Pembayaran Cicilan</t>
  </si>
  <si>
    <t>Pembayaran Diki Herdiyana kelas MJ18 untuk Cic ke-9;</t>
  </si>
  <si>
    <t>Pembayaran Rysad Hendra Priasa kelas TO 17 B untuk Cic ke-6; Cic ke-7;</t>
  </si>
  <si>
    <t>Telah terima dari BRI Syariah untuk Pengambilan Tunai dari BRI Syariah</t>
  </si>
  <si>
    <t>Telah terima dari BNI untuk Pengambilan Tunai dari BNI</t>
  </si>
  <si>
    <t>BTK 51125</t>
  </si>
  <si>
    <t>BTK 51126</t>
  </si>
  <si>
    <t>BTK 51127</t>
  </si>
  <si>
    <t>BTK 51128</t>
  </si>
  <si>
    <t>BTK 51129</t>
  </si>
  <si>
    <t>BTK 51130</t>
  </si>
  <si>
    <t>BTK 51131</t>
  </si>
  <si>
    <t>BTK 51132</t>
  </si>
  <si>
    <t>BTK 51133</t>
  </si>
  <si>
    <t>BTK 51134</t>
  </si>
  <si>
    <t>BTK 51135</t>
  </si>
  <si>
    <t>BTK 51136</t>
  </si>
  <si>
    <t>BTK 51137</t>
  </si>
  <si>
    <t>BTK 51138</t>
  </si>
  <si>
    <t>BTK 51139</t>
  </si>
  <si>
    <t>BKK 27452</t>
  </si>
  <si>
    <t>Hotel Hiring Campus, Uang Saku Hiring Campus (Pa De Tri), Menjamu Tamu</t>
  </si>
  <si>
    <t>Ongkos Menjahit Seragam</t>
  </si>
  <si>
    <t>BKK 27453</t>
  </si>
  <si>
    <t>Internet</t>
  </si>
  <si>
    <t>BKK 27454</t>
  </si>
  <si>
    <t>Pembayaran Tantri Febriani kelas AK 2 untuk Cic ke-6; Cic ke-7; Cic ke-8; Cic ke-9 (sebagian);</t>
  </si>
  <si>
    <t>Pembayaran Sopyan Sauri kelas IK 17 A untuk Pelunasan Cic ke-7; Cic ke-8 (sebagian);</t>
  </si>
  <si>
    <t>Pembayaran Rais Muhammad Ramdani kelas IK 18 untuk Cic ke-9;</t>
  </si>
  <si>
    <t>Pembayaran Tipani kelas BA 12 untuk Pelunasan Pembayaran Cicilan</t>
  </si>
  <si>
    <t>Pembayaran Marlina kelas MJ18 untuk Pelunasan Pembayaran Cicilan</t>
  </si>
  <si>
    <t>Pembayaran Yoga Van Gunanto kelas MJ18 untuk Cic ke-9;</t>
  </si>
  <si>
    <t>Pembayaran Muhammad Arief Darusman kelas OM 14 A untuk Cic ke-6;</t>
  </si>
  <si>
    <t>Pembayaran Dede Har-har Misharyati kelas MJ 1 untuk Pelunasan Cic ke-7; Cic ke-8 (sebagian);</t>
  </si>
  <si>
    <t>Pembayaran Diki Nugraha kelas IK 18 untuk Cic ke-9;</t>
  </si>
  <si>
    <t>BTK 51140</t>
  </si>
  <si>
    <t>BTK 51141</t>
  </si>
  <si>
    <t>BTK 51142</t>
  </si>
  <si>
    <t>BTK 51143</t>
  </si>
  <si>
    <t>BTK 51144</t>
  </si>
  <si>
    <t>BTK 51145</t>
  </si>
  <si>
    <t>BTK 51146</t>
  </si>
  <si>
    <t>BTK 51147</t>
  </si>
  <si>
    <t>BTK 51148</t>
  </si>
  <si>
    <t>BTK 51149</t>
  </si>
  <si>
    <t>Pembayaran Gilang Aprilian Nur Sidiq kelas TO STT untuk Pelunasan Cic ke-3; Cic ke-4 (sebagian);</t>
  </si>
  <si>
    <t>Pembayaran Miftah Fauzi kelas MJ 3 untuk Pelunasan Pembayaran Cicilan</t>
  </si>
  <si>
    <t>Pembayaran Ifan Nuryadin kelas MJ18 untuk Cic ke-8;</t>
  </si>
  <si>
    <t>Pembayaran Risma Nurhayati kelas BA 12 untuk Cic ke-7;</t>
  </si>
  <si>
    <t>Pembayaran Kurnia Sandi kelas TO STT untuk Cic ke-7; Cic ke-8;</t>
  </si>
  <si>
    <t>Pembayaran Pipit Patra Komala kelas KA 16 A untuk Cic ke-9;</t>
  </si>
  <si>
    <t>Pembayaran Ai Koidah kelas KA 16 A untuk Pelunasan Cic ke-9; Cic ke-10 (sebagian);</t>
  </si>
  <si>
    <t>Pembayaran Isma Yani kelas AK18 untuk Cic ke-7;</t>
  </si>
  <si>
    <t>Pembayaran Andi Trianto kelas AK18 untuk Cic ke-7; Cic ke-8; Cic ke-9; Cic ke-10 (sebagian);</t>
  </si>
  <si>
    <t>Pembayaran Rahmat Mulyana kelas AK 2 untuk Cic ke-9;</t>
  </si>
  <si>
    <t>Pembayaran Dimas Setio Nugroho kelas MJ18 untuk Pelunasan Cic ke-3; Cic ke-4;</t>
  </si>
  <si>
    <t>Pembayaran Iis Laila Saripah kelas MJ18 untuk Cic ke-9;</t>
  </si>
  <si>
    <t>Pembayaran Sri Muliyanti kelas MJ18 untuk Pelunasan Cic ke-8; Cic ke-9 (sebagian);</t>
  </si>
  <si>
    <t>Telah terima dari Rosihan Mubarok untuk Pelunasan Biaya Pendidikan Tingkat 4 TO STT 2017/2018</t>
  </si>
  <si>
    <t>Pembayaran Jayadi Herlambang Sugiana kelas TO18STT untuk Registrasi (sebagian);</t>
  </si>
  <si>
    <t>Pembayaran Dendi Hendryana kelas TO18STT untuk Pelunasan Cic ke-4; Cic ke-5 (sebagian);</t>
  </si>
  <si>
    <t>Pembayaran Asep Firman Romandoni kelas TI18STT untuk Pelunasan Cic ke-7; Cic ke-8; Cic ke-9 (sebagian);</t>
  </si>
  <si>
    <t>Pembayaran Usep kelas MJ 3 untuk Cic ke-9;</t>
  </si>
  <si>
    <t>BTK 51150</t>
  </si>
  <si>
    <t>BTK 51151</t>
  </si>
  <si>
    <t>BTK 51152</t>
  </si>
  <si>
    <t>BTK 51153</t>
  </si>
  <si>
    <t>BTK 51154</t>
  </si>
  <si>
    <t>BTK 51155</t>
  </si>
  <si>
    <t>BTK 51156</t>
  </si>
  <si>
    <t>BTK 51157</t>
  </si>
  <si>
    <t>BTK 51158</t>
  </si>
  <si>
    <t>BTK 51159</t>
  </si>
  <si>
    <t>BTK 51160</t>
  </si>
  <si>
    <t>BTK 51161</t>
  </si>
  <si>
    <t>BTK 51162</t>
  </si>
  <si>
    <t>BTK 51163</t>
  </si>
  <si>
    <t>BTK 51164</t>
  </si>
  <si>
    <t>BTK 51165</t>
  </si>
  <si>
    <t>BTK 51166</t>
  </si>
  <si>
    <t>BTK 51167</t>
  </si>
  <si>
    <t>Belanja Bulanan, AVIA, Listrik RE, Taman, Service AC mobil, Olahraga Karyawan, Air Minum</t>
  </si>
  <si>
    <t>BKK 27455</t>
  </si>
  <si>
    <t>Jilid Dokumen, Air Minum</t>
  </si>
  <si>
    <t>BKK 27456</t>
  </si>
  <si>
    <t>Tunjangan Tranport</t>
  </si>
  <si>
    <t>BKK 27457</t>
  </si>
  <si>
    <t>Pembayaran Siti Nuraeni kelas AK18 untuk Cic ke-6;</t>
  </si>
  <si>
    <t>Pembayaran Aldi Fitriadi kelas TI STT untuk Cic ke-4 (sebagian);</t>
  </si>
  <si>
    <t>Pembayaran Gina Kamila Shofa kelas KA 16 B untuk Cic ke-7;</t>
  </si>
  <si>
    <t>Pembayaran Lela Monica kelas MJ 3 untuk Pelunasan Cic ke-5; Cic ke-6; Cic ke-7 (sebagian);</t>
  </si>
  <si>
    <t>Pembayaran Anisa Rahmansyah kelas OM 13 A untuk Cic ke-4; Cic ke-5; Cic ke-6;</t>
  </si>
  <si>
    <t>Telah terima dari H. Rudi Kurniawan untuk Cicilan ke 3 Dana Pinjaman</t>
  </si>
  <si>
    <t>Telah terima dari Riska Mustikasari untuk Registrasi Tingkat 3 Manajemen 2019/2020</t>
  </si>
  <si>
    <t>Pembayaran Arina Mirkoturrohmah kelas OM 14 B untuk Registrasi;</t>
  </si>
  <si>
    <t>Pembayaran Reza Ahmad Sidik kelas IK 18 untuk Cic ke-7;</t>
  </si>
  <si>
    <t>Pembayaran Napiah kelas MJ 2 untuk Pelunasan Pembayaran Cicilan</t>
  </si>
  <si>
    <t>Pembayaran Rian Abdullah kelas TO 18 A untuk Pelunasan Pembayaran Cicilan</t>
  </si>
  <si>
    <t>Pembayaran Gungun Taufik kelas MJ 1 untuk Pelunasan Cic ke-2; Cic ke-3; Cic ke-4 (sebagian);</t>
  </si>
  <si>
    <t>Pembayaran Santy Oktaviani kelas OM 13 A untuk Pelunasan Cic ke-8; Cic ke-9 (sebagian);</t>
  </si>
  <si>
    <t>Telah terima dari Wedia Warsilah untuk Registrasi tingkat 3 Manajemen</t>
  </si>
  <si>
    <t>Pembayaran Ihsan Kamil kelas KA 16 A untuk Pelunasan Pembayaran Cicilan</t>
  </si>
  <si>
    <t>Pembayaran Widi Ristia Pebrianti kelas OM 14 B untuk Cic ke-8;</t>
  </si>
  <si>
    <t>Pembayaran Acef Ibnu Azis kelas IK 17 A untuk Pelunasan Cic ke-9; Cic ke-10 (sebagian);</t>
  </si>
  <si>
    <t>Pembayaran Annisa Hasnal Khuluqi kelas KA 16 B untuk Cic ke-8;</t>
  </si>
  <si>
    <t>Pembayaran Asri Rahmatia kelas MJ18 untuk Cic ke-9;</t>
  </si>
  <si>
    <t>BTK 51168</t>
  </si>
  <si>
    <t>BTK 51169</t>
  </si>
  <si>
    <t>BTK 51170</t>
  </si>
  <si>
    <t>BTK 51171</t>
  </si>
  <si>
    <t>BTK 51172</t>
  </si>
  <si>
    <t>BTK 51173</t>
  </si>
  <si>
    <t>BTK 51174</t>
  </si>
  <si>
    <t>BTK 51175</t>
  </si>
  <si>
    <t>BTK 51176</t>
  </si>
  <si>
    <t>BTK 51177</t>
  </si>
  <si>
    <t>BTK 51178</t>
  </si>
  <si>
    <t>BTK 51179</t>
  </si>
  <si>
    <t>BTK 51180</t>
  </si>
  <si>
    <t>BTK 51181</t>
  </si>
  <si>
    <t>BTK 51182</t>
  </si>
  <si>
    <t>BTK 51183</t>
  </si>
  <si>
    <t>BTK 51184</t>
  </si>
  <si>
    <t>BTK 51185</t>
  </si>
  <si>
    <t>BTK 51082</t>
  </si>
  <si>
    <t>Antar Tes Kerja ke PT Seino Jakarta</t>
  </si>
  <si>
    <t>BKK 27458</t>
  </si>
  <si>
    <t>FC Soal, Konsumsi UTS Genap 2018/2019</t>
  </si>
  <si>
    <t>BKK 27459</t>
  </si>
  <si>
    <t>BKK 27460</t>
  </si>
  <si>
    <t>Pengisian Tinta, Biaya Transport projector</t>
  </si>
  <si>
    <t>Gaji Karyawan Manual Feb 2019</t>
  </si>
  <si>
    <t>Fee Organisasi, Marketing, Manajemen, Admin, Bensin</t>
  </si>
  <si>
    <t>Hunting, Bensin</t>
  </si>
  <si>
    <t>BKK 27461</t>
  </si>
  <si>
    <t>BKK 27462</t>
  </si>
  <si>
    <t>BKK 27463</t>
  </si>
  <si>
    <t>BKK 27464</t>
  </si>
  <si>
    <t>Pembayaran Yona Johanna kelas KA 16 B untuk Cic ke-8;</t>
  </si>
  <si>
    <t>Pembayaran Wildan Arif Pratama kelas TO18STT untuk Pelunasan Pembayaran Cicilan</t>
  </si>
  <si>
    <t>Pembayaran Islah Sayyidatul Wasilah kelas OM 15 untuk Pelunasan Registrasi;</t>
  </si>
  <si>
    <t>Pembayaran Rani Nuraeni kelas KA 16 B untuk Cic ke-8;</t>
  </si>
  <si>
    <t>Pembayaran Moch Ferdinal Rachmat kelas TI STT untuk Pelunasan Cic ke-3; Cic ke-4; Cic ke-5; Cic ke-6; Cic ke-7; Cic ke-8; Cic ke-9; Cic ke-10 (sebagian);</t>
  </si>
  <si>
    <t>Pembayaran Nita Karina kelas MJ 2 untuk Pelunasan Cic ke-8; Cic ke-9 (sebagian);</t>
  </si>
  <si>
    <t>Pembayaran Lelyana Fadhilatul M kelas OM 13 B untuk Pelunasan Cic ke-9;</t>
  </si>
  <si>
    <t>Pembayaran Alisya Putriarizqiani kelas KA 16 A untuk Cic ke-7 (sebagian);</t>
  </si>
  <si>
    <t>Pembayaran Pujangga Rahadian Pratama kelas OM 13 B untuk Cic ke-9;</t>
  </si>
  <si>
    <t>Pembayaran Fitria Sagita kelas KA 17 untuk Registrasi (sebagian);</t>
  </si>
  <si>
    <t>Pembayaran Dina Mardiana kelas OM 13 B untuk Cic ke-9;</t>
  </si>
  <si>
    <t>Pembayaran Zein kelas MJ 2 untuk Pelunasan Cic ke-8; Cic ke-9 (sebagian);</t>
  </si>
  <si>
    <t>Telah terima dari Indri Fitrianasari untuk Pengembalian Pinjaman Karyawan Ke 6 Sisa 6.250.000</t>
  </si>
  <si>
    <t>Pembayaran Fitri Monalisa Manalu kelas KA 15 B untuk Cic ke-9;</t>
  </si>
  <si>
    <t>Pembayaran Hari Nurjamal kelas IK 17 A untuk Cic ke-8;</t>
  </si>
  <si>
    <t>Pembayaran Rijal Nursobah kelas TO 17 B untuk Pelunasan Cic ke-6; Cic ke-7; Cic ke-8 (sebagian);</t>
  </si>
  <si>
    <t>Telah terima dari Ratna Sopiah untuk Pengembalian Pinjaman ke 7. Sisa 5.000.000</t>
  </si>
  <si>
    <t>Telah terima dari Aep Saepudin untuk Pengembalian Cicilan Ke 10. Sisa 3.000.000</t>
  </si>
  <si>
    <t>Telah terima dari Dendi Gunawan untuk Pengembalian Cicilan Ke 4. Sisa 3.000.000</t>
  </si>
  <si>
    <t>Telah terima dari Andri Irawan untuk Pengembalian Cicilan Ke 2. Sisa 5.000.000</t>
  </si>
  <si>
    <t>BTK 51186</t>
  </si>
  <si>
    <t>BTK 51187</t>
  </si>
  <si>
    <t>BTK 51188</t>
  </si>
  <si>
    <t>BTK 51189</t>
  </si>
  <si>
    <t>BTK 51190</t>
  </si>
  <si>
    <t>BTK 51191</t>
  </si>
  <si>
    <t>BTK 51192</t>
  </si>
  <si>
    <t>BTK 51193</t>
  </si>
  <si>
    <t>BTK 51194</t>
  </si>
  <si>
    <t>BTK 51195</t>
  </si>
  <si>
    <t>BTK 51196</t>
  </si>
  <si>
    <t>BTK 51197</t>
  </si>
  <si>
    <t>BTK 51198</t>
  </si>
  <si>
    <t>BTK 51199</t>
  </si>
  <si>
    <t>BTK 51200</t>
  </si>
  <si>
    <t>BTK 51201</t>
  </si>
  <si>
    <t>BTK 51202</t>
  </si>
  <si>
    <t>BTK 51203</t>
  </si>
  <si>
    <t>BTK 51204</t>
  </si>
  <si>
    <t>BTK 51205</t>
  </si>
  <si>
    <t>Pulsa HO</t>
  </si>
  <si>
    <t>BKK 27465</t>
  </si>
  <si>
    <t>Tunjangan Pulsa BM dan HO, Daber, UM 01-07 Maret</t>
  </si>
  <si>
    <t>BKK 27466</t>
  </si>
  <si>
    <t>FC bahan pengayaan</t>
  </si>
  <si>
    <t>BKK 27467</t>
  </si>
  <si>
    <t>BKK 27468</t>
  </si>
  <si>
    <t>Radar Koran</t>
  </si>
  <si>
    <t>Reward SKKB HO, Reward Presenter terbaik, UT Peserta, Honor pengajar, panitia PKK</t>
  </si>
  <si>
    <t>BKK 27469</t>
  </si>
  <si>
    <t>Service printer</t>
  </si>
  <si>
    <t>BKK 27470</t>
  </si>
  <si>
    <t>Pulsa BM, Galura, FC Dokumen, Snack Ruang BM</t>
  </si>
  <si>
    <t>BKK 27471</t>
  </si>
  <si>
    <t>Telah terima dari Rifki Maulana untuk Registrasi Tingkat 3 TO 2019/2020</t>
  </si>
  <si>
    <t>Telah terima dari Ernawati untuk Pengembalian Pinjamana ke 9.</t>
  </si>
  <si>
    <t>Telah terima dari R Asep M untuk Pengembalian Pinjaman ke 7. Sisa 2.662.000</t>
  </si>
  <si>
    <t>Telah terima dari Yudi K untuk Pengembalian Pinjaman ke 7. Sisa 600.000</t>
  </si>
  <si>
    <t>Telah terima dari Dheri FL untuk Pengembalian Pinjaman ke 7. Sisa 4.000.000</t>
  </si>
  <si>
    <t>Telah terima dari Bini H untuk Pengembalian Pinjaman ke 5. Sisa 1.750.000</t>
  </si>
  <si>
    <t>Telah terima dari Ririn Puspita Sari D untuk Pengembalian Pinjaman ke 4. Sisa 4.000.000</t>
  </si>
  <si>
    <t>Pembayaran Nisrina Alniyah N kelas AK 2 untuk Pelunasan Pembayaran Cicilan</t>
  </si>
  <si>
    <t>Pembayaran Iyan Permana kelas OM 14 B untuk Pelunasan Pembayaran Cicilan</t>
  </si>
  <si>
    <t>Telah terima dari Putri Wulanda untuk Sewa Kantin Maret</t>
  </si>
  <si>
    <t>Pembayaran Andi Hidayat kelas MJ 2 untuk Cic ke-9 (sebagian);</t>
  </si>
  <si>
    <t>Pembayaran Gina Amalia kelas KA 16 A untuk Cic ke-7;</t>
  </si>
  <si>
    <t>Pembayaran Omah Muharomah kelas KA 16 A untuk Cic ke-9 (sebagian);</t>
  </si>
  <si>
    <t>Pembayaran Lisnawati kelas OM 14 A untuk Cic ke-9;</t>
  </si>
  <si>
    <t>BTK 51206</t>
  </si>
  <si>
    <t>BTK 51207</t>
  </si>
  <si>
    <t>BTK 51208</t>
  </si>
  <si>
    <t>BTK 51209</t>
  </si>
  <si>
    <t>BTK 51210</t>
  </si>
  <si>
    <t>BTK 51211</t>
  </si>
  <si>
    <t>BTK 51212</t>
  </si>
  <si>
    <t>BTK 51213</t>
  </si>
  <si>
    <t>BTK 51214</t>
  </si>
  <si>
    <t>BTK 51215</t>
  </si>
  <si>
    <t>BTK 51216</t>
  </si>
  <si>
    <t>BTK 51217</t>
  </si>
  <si>
    <t>BTK 51218</t>
  </si>
  <si>
    <t>BTK 51219</t>
  </si>
  <si>
    <t>Perawatan Bangunan</t>
  </si>
  <si>
    <t>Pembayaran Zahra Zakiah kelas KA 16 A untuk Cic ke-9;</t>
  </si>
  <si>
    <t>BTK 51220</t>
  </si>
  <si>
    <t>BTK 51221</t>
  </si>
  <si>
    <t>Pembayaran Rifa Melani Salsabila kelas KA 16 A untuk Cic ke-8;</t>
  </si>
  <si>
    <t>BKK 27472</t>
  </si>
  <si>
    <t>BKK 27473</t>
  </si>
  <si>
    <t>Fee MGM Silmi</t>
  </si>
  <si>
    <t>Perlombaan Dinas</t>
  </si>
  <si>
    <t>Presentasi SMKN Pangandaran, Publikasi Kegiatan Event Futsal</t>
  </si>
  <si>
    <t>BKK 27474</t>
  </si>
  <si>
    <t>BKK 27475</t>
  </si>
  <si>
    <t>BKK 27476</t>
  </si>
  <si>
    <t>Kirim Paket Dokumen, Bensin, Parkir</t>
  </si>
  <si>
    <t>BKK 27477</t>
  </si>
  <si>
    <t>Service Sound</t>
  </si>
  <si>
    <t>BKK 27478</t>
  </si>
  <si>
    <t>Pembayaran Iqbal Ramadhan kelas OM 14 A untuk Cic ke-7;</t>
  </si>
  <si>
    <t>Pembayaran Pizki Astrid Desianti kelas OM 14 A untuk Cic ke-9;</t>
  </si>
  <si>
    <t>Pembayaran Asri Ainur Rojabiah kelas BA 12 untuk Cic ke-7;</t>
  </si>
  <si>
    <t>Pembayaran Novita Sari kelas AK18 untuk Cic ke-8; Cic ke-9;</t>
  </si>
  <si>
    <t>Pembayaran Riza Radia Rivaldo kelas IK 18 untuk Cic ke-9;</t>
  </si>
  <si>
    <t>Pembayaran Mohamad Ripki Ridwansah kelas TO 18 A untuk Cic ke-9;</t>
  </si>
  <si>
    <t>Pembayaran Cecep Mohamad Arif kelas TI18STT untuk Cic ke-7;</t>
  </si>
  <si>
    <t>Pembayaran Yuda Lesmana kelas TO 17 A untuk Cic ke-9;</t>
  </si>
  <si>
    <t>Pembayaran Erina Dewi Fahriani kelas IK 18 untuk Cic ke-9;</t>
  </si>
  <si>
    <t>Pembayaran Mela Rohmaniyati kelas OM 14 B untuk Cic ke-9;</t>
  </si>
  <si>
    <t>Telah terima dari Drajat Indra Sakti untuk Registrasi Tingkat 3 IK 2019/2020</t>
  </si>
  <si>
    <t>Pembayaran Medya Salsabillah Putri kelas OM 14 B untuk Cic ke-8;</t>
  </si>
  <si>
    <t>Pembayaran Kiki Ikrimah kelas BA 11 untuk Pelunasan Pembayaran Cicilan</t>
  </si>
  <si>
    <t>Pembayaran Muhammad Ari Mukhsin kelas TO 18 B untuk Cic ke-9;</t>
  </si>
  <si>
    <t>Pembayaran Arinil Haq Nurdiansyah kelas BA 11 untuk Cic ke-9;</t>
  </si>
  <si>
    <t>BTK 51222</t>
  </si>
  <si>
    <t>BTK 51223</t>
  </si>
  <si>
    <t>BTK 51224</t>
  </si>
  <si>
    <t>BTK 51225</t>
  </si>
  <si>
    <t>BTK 51226</t>
  </si>
  <si>
    <t>BTK 51227</t>
  </si>
  <si>
    <t>BTK 51228</t>
  </si>
  <si>
    <t>BTK 51229</t>
  </si>
  <si>
    <t>BTK 51230</t>
  </si>
  <si>
    <t>BTK 51231</t>
  </si>
  <si>
    <t>BTK 51232</t>
  </si>
  <si>
    <t>BTK 51233</t>
  </si>
  <si>
    <t>BTK 51234</t>
  </si>
  <si>
    <t>BTK 51235</t>
  </si>
  <si>
    <t>BTK 51236</t>
  </si>
  <si>
    <t>BKK 27479</t>
  </si>
  <si>
    <t>Ujikom Keahlian I 2018/2019 (Senior angkatan 2017)</t>
  </si>
  <si>
    <t>BKK 27480</t>
  </si>
  <si>
    <t>Antar tes kerja ke PT JJSM Subang</t>
  </si>
  <si>
    <t>BKK 27481</t>
  </si>
  <si>
    <t>Pemeliharaan Bangunan</t>
  </si>
  <si>
    <t>BKK 27482</t>
  </si>
  <si>
    <t>Pembayaran Salma Lutfiah Mulyadi kelas OM 15 untuk Registrasi;</t>
  </si>
  <si>
    <t>Pembayaran Raka Pratama kelas OM 14 B untuk Cic ke-8;</t>
  </si>
  <si>
    <t>Pembayaran Firda Firdaus kelas TO 17 B untuk Cic ke-8;</t>
  </si>
  <si>
    <t>Pembayaran Rezi Octapian kelas MJ 1 untuk Pelunasan Cic ke-7; Cic ke-8 (sebagian);</t>
  </si>
  <si>
    <t>Pembayaran Agis Nurismaya kelas KA 16 A untuk Cic ke-8;</t>
  </si>
  <si>
    <t>Pembayaran Lelyana Fadhilatul M kelas OM 13 B untuk Pelunasan Pembayaran Cicilan</t>
  </si>
  <si>
    <t>Pembayaran Firman Maulana kelas AK 1 untuk Pelunasan Cic ke-7; Cic ke-8 (sebagian);</t>
  </si>
  <si>
    <t>Pembayaran Neng Sinta Sholehah kelas KA 17 untuk Pelunasan Registrasi;</t>
  </si>
  <si>
    <t>Pembayaran Brian Ibrani kelas TO 18 A untuk Pelunasan Pembayaran Cicilan</t>
  </si>
  <si>
    <t>BTK 51237</t>
  </si>
  <si>
    <t>BTK 51238</t>
  </si>
  <si>
    <t>BTK 51239</t>
  </si>
  <si>
    <t>BTK 51240</t>
  </si>
  <si>
    <t>BTK 51241</t>
  </si>
  <si>
    <t>BTK 51242</t>
  </si>
  <si>
    <t>BTK 51243</t>
  </si>
  <si>
    <t>BTK 51244</t>
  </si>
  <si>
    <t>BTK 51245</t>
  </si>
  <si>
    <t>Pembayaran Izmail Adie Kurniadie kelas TO 18 B untuk Pelunasan Cic ke-6; Cic ke-7; Cic ke-8 (sebagian);</t>
  </si>
  <si>
    <t>BTK 51246</t>
  </si>
  <si>
    <t>Pembayaran Deni Husniati Ulfah kelas OM 13 A untuk Cic ke-9;</t>
  </si>
  <si>
    <t>Pembayaran Sandi Nurzamzam kelas TO 17 A untuk Pelunasan Pembayaran Cicilan</t>
  </si>
  <si>
    <t>Pembayaran Yadi Supriadi kelas AK 1 untuk Pelunasan Cic ke-1; Cic ke-2; Cic ke-3 (sebagian);</t>
  </si>
  <si>
    <t>Pembayaran Vera Rahmawati kelas KA 16 A untuk Cic ke-9;</t>
  </si>
  <si>
    <t>Pembayaran Jamil Hidayat kelas AK 1 untuk Pelunasan Cic ke-8; Cic ke-9 (sebagian);</t>
  </si>
  <si>
    <t>Pembayaran Ria Endang kelas KA 16 A untuk Cic ke-9;</t>
  </si>
  <si>
    <t>Pembayaran Semilah Fadillah kelas MJ 2 untuk Pelunasan Cic ke-5; Cic ke-6; Cic ke-7; Cic ke-8 (sebagian);</t>
  </si>
  <si>
    <t>Pembayaran Nijar kelas TO 19 untuk Pelunasan Registrasi;</t>
  </si>
  <si>
    <t>Pembayaran Sarah Al-Adawiyah kelas MJ18 untuk Pelunasan Registrasi; Cic ke-1 (sebagian);</t>
  </si>
  <si>
    <t>Pembayaran Robi Febrian kelas TI18STT untuk Cic ke-8; Cic ke-9;</t>
  </si>
  <si>
    <t>Pembayaran Nia Listawati kelas AK 2 untuk Pelunasan Cic ke-9; Cic ke-10;</t>
  </si>
  <si>
    <t>Telah terima dari PT INDOMARCO ADI PRIMA untuk Sewa ruang aula untuk kegiatan meeting</t>
  </si>
  <si>
    <t>Pembayaran Fahran Maulana Julvika kelas TO18STT untuk Pelunasan Pembayaran Cicilan</t>
  </si>
  <si>
    <t>Pembayaran Rizal Kresna W kelas TO 17 B untuk Cic ke-9;</t>
  </si>
  <si>
    <t>Pembayaran Fasyaa Ridlwansyah kelas AK 1 untuk Cic ke-4; Cic ke-5; Cic ke-6; Cic ke-7; Cic ke-8 (sebagian);</t>
  </si>
  <si>
    <t>Pembayaran Filda Septiani kelas AK 1 untuk Pelunasan Pembayaran Cicilan</t>
  </si>
  <si>
    <t>Pembayaran Nizar Nurzaman kelas AK 1 untuk Cic ke-9;</t>
  </si>
  <si>
    <t>Pembayaran Farisha Nurrizki Fathonah kelas AK18 untuk Cic ke-9;</t>
  </si>
  <si>
    <t>Pembayaran Iis Hotimah kelas AK18 untuk Cic ke-7; Cic ke-8;</t>
  </si>
  <si>
    <t>Pembayaran Resa Rismala kelas AK18 untuk Cic ke-8; Cic ke-9;</t>
  </si>
  <si>
    <t>Pembayaran Rizal Rijaludin kelas MJ18 untuk Pelunasan Pembayaran Cicilan</t>
  </si>
  <si>
    <t>Pembayaran Rizal Rijaludin kelas MJ18 untuk Registrasi;</t>
  </si>
  <si>
    <t>Pembayaran Aulia Rizky Noviyani kelas TI STT untuk Pelunasan Cic ke-1; Cic ke-2; Cic ke-3; Cic ke-4;</t>
  </si>
  <si>
    <t>Pembayaran Muhammad Yogi kelas TO18STT untuk Pelunasan Cic ke-7; Cic ke-8 (sebagian);</t>
  </si>
  <si>
    <t>Pembayaran Resti Pebrianti kelas AK18 untuk Cic ke-7; Cic ke-8; Cic ke-9;</t>
  </si>
  <si>
    <t>Pembayaran Riki Abdul Rojak kelas TI18STT untuk Pelunasan Pembayaran Cicilan</t>
  </si>
  <si>
    <t>Pembayaran Anwar Ilham Mutaqin kelas AK 1 untuk Cic ke-9;</t>
  </si>
  <si>
    <t>BTK 51247</t>
  </si>
  <si>
    <t>BTK 51248</t>
  </si>
  <si>
    <t>BTK 51249</t>
  </si>
  <si>
    <t>BTK 51250</t>
  </si>
  <si>
    <t>BTK 51251</t>
  </si>
  <si>
    <t>BTK 51252</t>
  </si>
  <si>
    <t>BTK 51253</t>
  </si>
  <si>
    <t>BTK 51254</t>
  </si>
  <si>
    <t>BTK 51255</t>
  </si>
  <si>
    <t>BTK 51256</t>
  </si>
  <si>
    <t>BTK 51257</t>
  </si>
  <si>
    <t>BTK 51258</t>
  </si>
  <si>
    <t>BTK 51259</t>
  </si>
  <si>
    <t>BTK 51260</t>
  </si>
  <si>
    <t>BTK 51261</t>
  </si>
  <si>
    <t>BTK 51262</t>
  </si>
  <si>
    <t>BTK 51263</t>
  </si>
  <si>
    <t>BTK 51264</t>
  </si>
  <si>
    <t>BTK 51265</t>
  </si>
  <si>
    <t>BTK 51266</t>
  </si>
  <si>
    <t>BTK 51267</t>
  </si>
  <si>
    <t>BTK 51268</t>
  </si>
  <si>
    <t>BTK 51269</t>
  </si>
  <si>
    <t>BTK 51270</t>
  </si>
  <si>
    <t>BTK 51271</t>
  </si>
  <si>
    <t>BTK 51272</t>
  </si>
  <si>
    <t>BTK 51273</t>
  </si>
  <si>
    <t>RP MI</t>
  </si>
  <si>
    <t>Pembayaran Ai Sinta kelas AK18 untuk Cic ke-1; Cic ke-2; Cic ke-3; Cic ke-4; Cic ke-5; Cic ke-6 (sebagian);</t>
  </si>
  <si>
    <t>Pembayaran Yani Wantika kelas BA 11 untuk Cic ke-9;</t>
  </si>
  <si>
    <t>Pembayaran Fifih Nurzihan kelas BA 11 untuk Cic ke-9;</t>
  </si>
  <si>
    <t>Pembayaran Dega Saputra kelas TO 18 B untuk Cic ke-6; Cic ke-7; Cic ke-8;</t>
  </si>
  <si>
    <t>Pembayaran Yogi Nugraha kelas AK 2 untuk Cic ke-9;</t>
  </si>
  <si>
    <t>Telah terima dari BRI Syariah untuk Pengambilan Tunai dari BRIS</t>
  </si>
  <si>
    <t>BTK 51274</t>
  </si>
  <si>
    <t>BTK 51275</t>
  </si>
  <si>
    <t>BTK 51276</t>
  </si>
  <si>
    <t>BTK 51277</t>
  </si>
  <si>
    <t>BTK 51278</t>
  </si>
  <si>
    <t>BTK 51279</t>
  </si>
  <si>
    <t>BTK 51280</t>
  </si>
  <si>
    <t>BKK 27483</t>
  </si>
  <si>
    <t>BKK 27484</t>
  </si>
  <si>
    <t>BKK 27485</t>
  </si>
  <si>
    <t>BKK 27486</t>
  </si>
  <si>
    <t>BKK 27487</t>
  </si>
  <si>
    <t>Dana Berobat, Dana perumahan</t>
  </si>
  <si>
    <t>BPJS Kesehatan, BPJS TK, Jiwasraya</t>
  </si>
  <si>
    <t>Franchise Tahap I, STT YBSI, Poltek Bdg</t>
  </si>
  <si>
    <t>Air Minum, Seal tape</t>
  </si>
  <si>
    <t>SPPD BM ke LP3I Sudirman</t>
  </si>
  <si>
    <t>BTK 51281</t>
  </si>
  <si>
    <t>Pembayaran Cecep Irfan Fariz kelas TI STT untuk Cic ke-8;</t>
  </si>
  <si>
    <t>Pembayaran Mita kelas BA 11 untuk Cic ke-9;</t>
  </si>
  <si>
    <t>Pembayaran Rizqi Alfisa kelas TO 18 B untuk Cic ke-9; Cic ke-10;</t>
  </si>
  <si>
    <t>Pembayaran Sidiq Darojat kelas TO 18 A untuk Pelunasan Pembayaran Cicilan</t>
  </si>
  <si>
    <t>Pembayaran Andi Ganda Wijaya kelas IK 17 A untuk Cic ke-9;</t>
  </si>
  <si>
    <t>Pembayaran Ari Rinaldy kelas IK 17 B untuk Cic ke-9;</t>
  </si>
  <si>
    <t>Pembayaran Rohimatul Fauziah kelas OM 15 untuk Registrasi;</t>
  </si>
  <si>
    <t>Pembayaran Linda Widyaningsih kelas AK18 untuk Registrasi;</t>
  </si>
  <si>
    <t>Pembayaran Restu Prasetia Mukti kelas KA 17 untuk Pelunasan Registrasi;</t>
  </si>
  <si>
    <t>Pembayaran David Ilham Satriana kelas KA 15 B untuk Pelunasan Pembayaran Cicilan</t>
  </si>
  <si>
    <t>Pembayaran Aji Widodo kelas IK 18 untuk Cic ke-9;</t>
  </si>
  <si>
    <t>Pembayaran Raden Muhamad Irsyad Taufik kelas IK 17 B untuk Cic ke-9;</t>
  </si>
  <si>
    <t>Pembayaran Mahbub Ahmad Hudaibi kelas IK 17 B untuk Cic ke-9;</t>
  </si>
  <si>
    <t>Pembayaran Dian Permana kelas TO 19 untuk Registrasi;</t>
  </si>
  <si>
    <t>BTK 51282</t>
  </si>
  <si>
    <t>BTK 51283</t>
  </si>
  <si>
    <t>BTK 51284</t>
  </si>
  <si>
    <t>BTK 51285</t>
  </si>
  <si>
    <t>BTK 51286</t>
  </si>
  <si>
    <t>BTK 51287</t>
  </si>
  <si>
    <t>BTK 51288</t>
  </si>
  <si>
    <t>BTK 51289</t>
  </si>
  <si>
    <t>BTK 51290</t>
  </si>
  <si>
    <t>BTK 51291</t>
  </si>
  <si>
    <t>BTK 51292</t>
  </si>
  <si>
    <t>BTK 51293</t>
  </si>
  <si>
    <t>BTK 51294</t>
  </si>
  <si>
    <t>BKK 27488</t>
  </si>
  <si>
    <t>Honor mengajar STT</t>
  </si>
  <si>
    <t>Plastik sampah, UM itikaf, Olahraga Karyawan, PPh 25</t>
  </si>
  <si>
    <t>BKK 27489</t>
  </si>
  <si>
    <t>BKK 27490</t>
  </si>
  <si>
    <t>BKK 27491</t>
  </si>
  <si>
    <t>SPPD Pak Yudi K (pendamping debat), Tf ke Pak Nasril pusat</t>
  </si>
  <si>
    <t>FC dokumen</t>
  </si>
  <si>
    <t>SPPD Rani Ligar &amp; Ernawati ke Malaysia - Singapore, Transport ke Bdg - Tasik</t>
  </si>
  <si>
    <t>Listrik, Air, Telepon, UM Pelatihan ke Prawita</t>
  </si>
  <si>
    <t>BKK 27492</t>
  </si>
  <si>
    <t>BKK 27493</t>
  </si>
  <si>
    <t>Fee MGM Yogi</t>
  </si>
  <si>
    <t>BKK 27494</t>
  </si>
  <si>
    <t>Sekrup, Dempul, Obeng</t>
  </si>
  <si>
    <t>BKK 27495</t>
  </si>
  <si>
    <t>Pembayaran Sonia HP kelas IK 18 untuk Cic ke-8;</t>
  </si>
  <si>
    <t>Pembayaran Deni Dwi Rahmat kelas TO 19 untuk Registrasi;</t>
  </si>
  <si>
    <t>Telah terima dari SMP Muhamadiyah untuk Pembayaran sewa lab dan komputer untuk kegiatan UNBK 2019</t>
  </si>
  <si>
    <t>Pembayaran Harun Al Rasyid kelas MJ18 untuk Cic ke-9;</t>
  </si>
  <si>
    <t>Pembayaran Arji Triyadi kelas TO 18 A untuk Cic ke-9;</t>
  </si>
  <si>
    <t>Pembayaran Nia Daniah kelas BA 11 untuk Pelunasan Pembayaran Cicilan</t>
  </si>
  <si>
    <t>Pembayaran Ria Rahmawati kelas OM 13 B untuk Cic ke-9 (sebagian);</t>
  </si>
  <si>
    <t>Pembayaran Acep Yadi Rahmatillah kelas TO18STT untuk Pelunasan Cic ke-7; Cic ke-8; Cic ke-9;</t>
  </si>
  <si>
    <t>Pembayaran Omah Muharomah kelas KA 16 A untuk Pelunasan Cic ke-9;</t>
  </si>
  <si>
    <t>Pembayaran Sendi Muhamad Ramdan Kaelani kelas TO STT untuk Cic ke-9;</t>
  </si>
  <si>
    <t>Pembayaran Zein kelas MJ 2 untuk Pelunasan Cic ke-9;</t>
  </si>
  <si>
    <t>Pembayaran Arif Mutaqo kelas MJ 1 untuk Pelunasan Pembayaran Cicilan</t>
  </si>
  <si>
    <t>BTK 51295</t>
  </si>
  <si>
    <t>BTK 51296</t>
  </si>
  <si>
    <t>BTK 51297</t>
  </si>
  <si>
    <t>BTK 51298</t>
  </si>
  <si>
    <t>BTK 51299</t>
  </si>
  <si>
    <t>BTK 51300</t>
  </si>
  <si>
    <t>BTK 51301</t>
  </si>
  <si>
    <t>BTK 51302</t>
  </si>
  <si>
    <t>BTK 51303</t>
  </si>
  <si>
    <t>BTK 51304</t>
  </si>
  <si>
    <t>BTK 51305</t>
  </si>
  <si>
    <t>BTK 51306</t>
  </si>
  <si>
    <t>BTK 51307</t>
  </si>
  <si>
    <t>Pembayaran Crisna Amelia kelas MJ18 untuk Cic ke-6; Cic ke-7;</t>
  </si>
  <si>
    <t>BTK 51308</t>
  </si>
  <si>
    <t>Dekorasi FO</t>
  </si>
  <si>
    <t>Pembayaran Crisna Amelia kelas MJ18 untuk Pelunasan Pembayaran Cicilan</t>
  </si>
  <si>
    <t>Pembayaran Mahfudz Dzul Ikrom kelas TO STT untuk Cic ke-6;</t>
  </si>
  <si>
    <t>Pembayaran Muhamad Rijki Juhara kelas IK 18 untuk Cic ke-9;</t>
  </si>
  <si>
    <t>Pembayaran Zahran Fattah Rozzaqi kelas IK 17 B untuk Cic ke-9;</t>
  </si>
  <si>
    <t>Pembayaran Yusi Salsabila kelas OM 13 B untuk Pelunasan Pembayaran Cicilan</t>
  </si>
  <si>
    <t>Pembayaran Risma Nurhayati kelas BA 12 untuk Cic ke-8;</t>
  </si>
  <si>
    <t>Pembayaran Rangga Armanda kelas OM 14 B untuk Cic ke-10;</t>
  </si>
  <si>
    <t>Entri Database, Kertas kado, Air minum</t>
  </si>
  <si>
    <t>BTK 51309</t>
  </si>
  <si>
    <t>BTK 51310</t>
  </si>
  <si>
    <t>BTK 51311</t>
  </si>
  <si>
    <t>BTK 51312</t>
  </si>
  <si>
    <t>BTK 51313</t>
  </si>
  <si>
    <t>BTK 51314</t>
  </si>
  <si>
    <t>BTK 51315</t>
  </si>
  <si>
    <t>UM Karyawan 08 - 14 Maret 2019</t>
  </si>
  <si>
    <t>Bensin, Nengok Karyawan an Eva F</t>
  </si>
  <si>
    <t>Pendampingan Lomba Debat ke Pusat</t>
  </si>
  <si>
    <t>Outing Class, Sikat kawat, amplas</t>
  </si>
  <si>
    <t>Pembayaran Bella Fitrah Annisa Syafari kelas AK 1 untuk Pelunasan Cic ke-8; Cic ke-9;</t>
  </si>
  <si>
    <t>Pembayaran Riyan Hidayatulloh Munir kelas MJ 3 untuk Cic ke-8;</t>
  </si>
  <si>
    <t>Pembayaran Dhiya Siti Saodah kelas OM 13 B untuk Cic ke-9;</t>
  </si>
  <si>
    <t>Pembayaran Ai Karmilah kelas OM 13 B untuk Pelunasan Pembayaran Cicilan</t>
  </si>
  <si>
    <t>Pembayaran Lerian Febriana kelas IK 17 A untuk Pelunasan Cic ke-3; Cic ke-4 (sebagian);</t>
  </si>
  <si>
    <t>Pembayaran Adang Tijani kelas TO STT untuk Pelunasan Cic ke-8; Cic ke-9; Cic ke-10 (sebagian);</t>
  </si>
  <si>
    <t>Pembayaran Raden Muhammad Yazid Zidane Muharam kelas MJ18 untuk Cic ke-8; Cic ke-9;</t>
  </si>
  <si>
    <t>Pembayaran Ubaidillah Assidiq kelas OM 13 B untuk Cic ke-9;</t>
  </si>
  <si>
    <t>Pembayaran Deni Jaelani kelas TO 18 A untuk Registrasi;</t>
  </si>
  <si>
    <t>Pembayaran Nur Abdul Ismail kelas TO 19 untuk Registrasi;</t>
  </si>
  <si>
    <t>Pembayaran Alisya Putriarizqiani kelas KA 16 A untuk Pelunasan Cic ke-7; Cic ke-8;</t>
  </si>
  <si>
    <t>Pembayaran Ami Rizki Nugraha kelas MJ 1 untuk Pelunasan Cic ke-8; Cic ke-9; Cic ke-10 (sebagian);</t>
  </si>
  <si>
    <t>Pembayaran Luky Lisan Satria kelas MJ 1 untuk Pelunasan Cic ke-8; Cic ke-9; Cic ke-10 (sebagian);</t>
  </si>
  <si>
    <t>Telah terima dari Fenti Desmita untuk Registrasi Tingkat 3 2019/2020</t>
  </si>
  <si>
    <t>BTK 51316</t>
  </si>
  <si>
    <t>BTK 51317</t>
  </si>
  <si>
    <t>BTK 51318</t>
  </si>
  <si>
    <t>BTK 51319</t>
  </si>
  <si>
    <t>BTK 51320</t>
  </si>
  <si>
    <t>BTK 51321</t>
  </si>
  <si>
    <t>BTK 51322</t>
  </si>
  <si>
    <t>BTK 51323</t>
  </si>
  <si>
    <t>BTK 51324</t>
  </si>
  <si>
    <t>BTK 51325</t>
  </si>
  <si>
    <t>BTK 51326</t>
  </si>
  <si>
    <t>BTK 51327</t>
  </si>
  <si>
    <t>BTK 51328</t>
  </si>
  <si>
    <t>BTK 51329</t>
  </si>
  <si>
    <t>BTK 51330</t>
  </si>
  <si>
    <t>Pembayaran Opi Oprianti kelas BA 11 untuk Cic ke-9;</t>
  </si>
  <si>
    <t>Pembayaran Opi Oprianti kelas BA 11 untuk Pelunasan Pembayaran Cicilan</t>
  </si>
  <si>
    <t>Telah terima dari Opi Oprianti untuk Registrasi Tingkat 3 2019/2020</t>
  </si>
  <si>
    <t>BTK 51331</t>
  </si>
  <si>
    <t>BTK 51332</t>
  </si>
  <si>
    <t>BTK 51333</t>
  </si>
  <si>
    <t>Sampho Mobi, Semir Ban Mobil</t>
  </si>
  <si>
    <t>BKK 27502</t>
  </si>
  <si>
    <t>Pembayaran Santy Oktaviani kelas OM 13 A untuk Pelunasan Pembayaran Cicilan</t>
  </si>
  <si>
    <t>Telah terima dari Elip Maulani untuk Registrasi Tingkst 3 2019/2020</t>
  </si>
  <si>
    <t>Pembayaran Asep Kurniadi kelas TO 18 A untuk Pelunasan Pembayaran Cicilan</t>
  </si>
  <si>
    <t>Pembayaran Jazmanudin kelas TI18STT untuk Cic ke-8;</t>
  </si>
  <si>
    <t>Pembayaran Sigit Permana kelas TO 18 B untuk Cic ke-9;</t>
  </si>
  <si>
    <t>Pembayaran Yara Nurjarina kelas OM 13 B untuk Cic ke-9;</t>
  </si>
  <si>
    <t>BTK 51334</t>
  </si>
  <si>
    <t>BTK 51335</t>
  </si>
  <si>
    <t>BTK 51336</t>
  </si>
  <si>
    <t>BTK 51337</t>
  </si>
  <si>
    <t>BTK 51338</t>
  </si>
  <si>
    <t>BTK 51339</t>
  </si>
  <si>
    <t>Pembayaran Adam Bramasta kelas TO 17 A untuk Pelunasan Pembayaran Cicilan</t>
  </si>
  <si>
    <t>BTK 51340</t>
  </si>
  <si>
    <t>Pembayaran Mita kelas BA 11 untuk Pelunasan Pembayaran Cicilan</t>
  </si>
  <si>
    <t>Pembayaran Helma Lia Lestari kelas KA 16 B untuk Pelunasan Cic ke-9; Cic ke-10 (sebagian);</t>
  </si>
  <si>
    <t>Telah terima dari Opi Oprianti untuk Tambahan Registrasi Tk 3 AB 2019/2020</t>
  </si>
  <si>
    <t>Pembayaran Zamal Sanusi kelas MJ 2 untuk Pelunasan Cic ke-8; Cic ke-9 (sebagian);</t>
  </si>
  <si>
    <t>Pembayaran Rika Nursaadah kelas MJ 1 untuk Pelunasan Pembayaran Cicilan</t>
  </si>
  <si>
    <t>Pembayaran Wini Santiani kelas MJ18 untuk Pelunasan Cic ke-5; Cic ke-6; Cic ke-7; Cic ke-8 (sebagian);</t>
  </si>
  <si>
    <t>Pembayaran Neneng Sumarni kelas MJ18 untuk Cic ke-6; Cic ke-7;</t>
  </si>
  <si>
    <t>Pembayaran Tian Septiawan kelas TI18STT untuk Cic ke-4; Cic ke-5; Cic ke-6; Cic ke-7; Cic ke-8; Cic ke-9 (sebagian);</t>
  </si>
  <si>
    <t>Pembayaran Tiska Handayani kelas OM 15 untuk Registrasi (sebagian);</t>
  </si>
  <si>
    <t>Pembayaran Riza Kurniawan kelas MJ18 untuk Cic ke-9;</t>
  </si>
  <si>
    <t>Telah terima dari Egi Dwi Montera untuk Registrasi tk.3 STT TO</t>
  </si>
  <si>
    <t>BTK 51344</t>
  </si>
  <si>
    <t>BTK 51345</t>
  </si>
  <si>
    <t>BTK 51346</t>
  </si>
  <si>
    <t>BTK 51347</t>
  </si>
  <si>
    <t>BTK 51348</t>
  </si>
  <si>
    <t>BTK 51349</t>
  </si>
  <si>
    <t>BTK 51350</t>
  </si>
  <si>
    <t>BTK 51351</t>
  </si>
  <si>
    <t>BTK 51352</t>
  </si>
  <si>
    <t>BTK 51353</t>
  </si>
  <si>
    <t>BTK 51341</t>
  </si>
  <si>
    <t>BTK 51342</t>
  </si>
  <si>
    <t>BTK 51343</t>
  </si>
  <si>
    <t>Pembayaran Huda Maulida kelas BA 12 untuk Cic ke-9 (sebagian);</t>
  </si>
  <si>
    <t>Pembayaran Mulya Priananda Perdana kelas MJ18 untuk Cic ke-8; Cic ke-9;</t>
  </si>
  <si>
    <t>Pembayaran Nisa Aprianti kelas TI18STT untuk Cic ke-9;</t>
  </si>
  <si>
    <t>Pembayaran Zahra Zakiah kelas KA 16 A untuk Pelunasan Pembayaran Cicilan</t>
  </si>
  <si>
    <t>Pembayaran Handi Ramdani kelas TI STT untuk Pelunasan Cic ke-5; Cic ke-6 (sebagian);</t>
  </si>
  <si>
    <t>Pembayaran Diky Irawan kelas TO18STT untuk Cic ke-9;</t>
  </si>
  <si>
    <t>Pembayaran Danny Maulana Yusuf kelas TO18STT untuk Cic ke-9;</t>
  </si>
  <si>
    <t>Pembayaran Niko Erlando kelas MJ18 untuk Cic ke-8; Cic ke-9 (sebagian);</t>
  </si>
  <si>
    <t>Pembayaran Risa Mutiara kelas AK18 untuk Cic ke-8;</t>
  </si>
  <si>
    <t>Pembayaran Rita Nopita kelas MJ 1 untuk Pelunasan Cic ke-8; Cic ke-9 (sebagian);</t>
  </si>
  <si>
    <t>Pembayaran Farah Nurfadilah Ahmad kelas AK18 untuk Cic ke-7;</t>
  </si>
  <si>
    <t>Pembayaran Rifki Amdan Fauzi kelas TI STT untuk Cic ke-8;</t>
  </si>
  <si>
    <t>Pembayaran Ropi Rahayuni kelas MJ18 untuk Cic ke-9; Cic ke-10 (sebagian);</t>
  </si>
  <si>
    <t>Telah terima dari Haryono Sihombing untuk Pembayaran Biaya Pendidikan TO Tingkat 4</t>
  </si>
  <si>
    <t>Telah terima dari Faiz Sahir untuk Cicilan Biaya Pendidikan TO 20 org</t>
  </si>
  <si>
    <t>Pembayaran Firman Salmiansyah kelas MJ18 untuk Cic ke-5; Cic ke-6; Cic ke-7 (sebagian);</t>
  </si>
  <si>
    <t>Pembayaran Sovia Bilqis kelas MJ18 untuk Cic ke-8;</t>
  </si>
  <si>
    <t>Pembayaran Muhammad Ramdan kelas TI18STT untuk Pelunasan Cic ke-8; Cic ke-9 (sebagian);</t>
  </si>
  <si>
    <t>Pembayaran Tiara Solihatul Muplihah kelas BA 13 untuk Registrasi;</t>
  </si>
  <si>
    <t>Pembayaran Tia Aprilia kelas AK18 untuk Cic ke-8;</t>
  </si>
  <si>
    <t>Pembayaran Elgi Ferdiansyah kelas TI STT untuk Pelunasan Registrasi; Cic ke-1 (sebagian);</t>
  </si>
  <si>
    <t>Pembayaran Sopyan Sauri kelas IK 17 A untuk Pelunasan Pembayaran Cicilan</t>
  </si>
  <si>
    <t>BTK 51354</t>
  </si>
  <si>
    <t>BTK 51355</t>
  </si>
  <si>
    <t>BTK 51356</t>
  </si>
  <si>
    <t>BTK 51357</t>
  </si>
  <si>
    <t>BTK 51358</t>
  </si>
  <si>
    <t>BTK 51359</t>
  </si>
  <si>
    <t>BTK 51360</t>
  </si>
  <si>
    <t>BTK 51361</t>
  </si>
  <si>
    <t>BTK 51362</t>
  </si>
  <si>
    <t>BTK 51363</t>
  </si>
  <si>
    <t>BTK 51364</t>
  </si>
  <si>
    <t>BTK 51365</t>
  </si>
  <si>
    <t>BTK 51366</t>
  </si>
  <si>
    <t>BTK 51367</t>
  </si>
  <si>
    <t>BTK 51368</t>
  </si>
  <si>
    <t>BTK 51369</t>
  </si>
  <si>
    <t>BTK 51370</t>
  </si>
  <si>
    <t>BTK 51371</t>
  </si>
  <si>
    <t>BTK 51372</t>
  </si>
  <si>
    <t>BTK 51373</t>
  </si>
  <si>
    <t>BTK 51374</t>
  </si>
  <si>
    <t>BTK 51375</t>
  </si>
  <si>
    <t>Pembayaran Fanny Ainayya Nursifa kelas AK18 untuk Pelunasan Pembayaran Cicilan</t>
  </si>
  <si>
    <t>Pembayaran Fanny Ainayya Nursifa kelas AK18 untuk Registrasi;</t>
  </si>
  <si>
    <t>BTK 51376</t>
  </si>
  <si>
    <t>BTK 51377</t>
  </si>
  <si>
    <t>Pembayaran Maria Ulfa kelas OM 13 B untuk Cic ke-9;</t>
  </si>
  <si>
    <t>Pembayaran Muhammad Rifky kelas IK 18 untuk Cic ke-7;</t>
  </si>
  <si>
    <t>`</t>
  </si>
  <si>
    <t>Air minum, bensin, futsal kary, alat kebersihan</t>
  </si>
  <si>
    <t>BKK 27503</t>
  </si>
  <si>
    <t>BKK 27504</t>
  </si>
  <si>
    <t>BKK 27505</t>
  </si>
  <si>
    <t>Kirim DM CNP</t>
  </si>
  <si>
    <t>Hunting Alumni, Antar tes kerja ke Bdg, Jkt, Pwt</t>
  </si>
  <si>
    <t>BKK 27506</t>
  </si>
  <si>
    <t>BKK 27507</t>
  </si>
  <si>
    <t>Fee MGM Mhs an Salma (M. Nur)</t>
  </si>
  <si>
    <t>Fee entri database</t>
  </si>
  <si>
    <t>BKK 27508</t>
  </si>
  <si>
    <t>Pembayaran Deva Adi Surya kelas MJ18 untuk Pelunasan Pembayaran Cicilan</t>
  </si>
  <si>
    <t>Telah terima dari Deva Adi Surya untuk Registrasi Tk 4 MJ DNBS 2019-2020</t>
  </si>
  <si>
    <t>Pembayaran Lina Herlina kelas BA 11 untuk Pelunasan Cic ke-9; Cic ke-10 (sebagian);</t>
  </si>
  <si>
    <t>Pembayaran Jejen Jaenul Hak kelas IK 17 A untuk Cic ke-9;</t>
  </si>
  <si>
    <t>Telah terima dari Nia Daniah untuk Registrasi Tingkat 3 AB 2019/2020</t>
  </si>
  <si>
    <t>Pembayaran Syaeful Budiman kelas IK 17 B untuk Pelunasan Pembayaran Cicilan</t>
  </si>
  <si>
    <t>Pembayaran Niko Erlando kelas MJ18 untuk Pelunasan Pembayaran Cicilan</t>
  </si>
  <si>
    <t>Telah terima dari Niko Erlando untuk Registrasi Tk 4 DNBS MJ 2019-2020</t>
  </si>
  <si>
    <t>Telah terima dari Ibu Euis untuk Sewa Kantin</t>
  </si>
  <si>
    <t>Telah terima dari Sopyan Sauri untuk Registrasi IK Tk.3 2019-2020</t>
  </si>
  <si>
    <t>Telah terima dari Dean Muhammad Yunizar untuk Registrasi AK Tk.3 2019-2020</t>
  </si>
  <si>
    <t>Pembayaran Maya Nurafifah kelas OM 14 A untuk Pelunasan Pembayaran Cicilan</t>
  </si>
  <si>
    <t>Pembayaran Maya Nurafifah kelas OM 14 A untuk Registrasi (sebagian);</t>
  </si>
  <si>
    <t>Pembayaran Deni Ahmad Taher kelas MJ18 untuk Pelunasan Pembayaran Cicilan</t>
  </si>
  <si>
    <t>Telah terima dari Egi Dwi Montera untuk pelunasan registrasi TOSenior</t>
  </si>
  <si>
    <t>Pembayaran Muhammad Iqbal M kelas IK 19 untuk Registrasi;</t>
  </si>
  <si>
    <t>Pembayaran Ari Firmansyah kelas TO 18 B untuk Cic ke-9;</t>
  </si>
  <si>
    <t>Pembayaran Titin Wartini kelas IK 19 untuk Registrasi (sebagian);</t>
  </si>
  <si>
    <t>BTK 51378</t>
  </si>
  <si>
    <t>BTK 51379</t>
  </si>
  <si>
    <t>BTK 51380</t>
  </si>
  <si>
    <t>BTK 51381</t>
  </si>
  <si>
    <t>BTK 51382</t>
  </si>
  <si>
    <t>BTK 51383</t>
  </si>
  <si>
    <t>BTK 51384</t>
  </si>
  <si>
    <t>BTK 51385</t>
  </si>
  <si>
    <t>BTK 51386</t>
  </si>
  <si>
    <t>BTK 51387</t>
  </si>
  <si>
    <t>BTK 51388</t>
  </si>
  <si>
    <t>BTK 51389</t>
  </si>
  <si>
    <t>BTK 51390</t>
  </si>
  <si>
    <t>BTK 51391</t>
  </si>
  <si>
    <t>BTK 51392</t>
  </si>
  <si>
    <t>BTK 51393</t>
  </si>
  <si>
    <t>BTK 51394</t>
  </si>
  <si>
    <t>BTK 51395</t>
  </si>
  <si>
    <t>Fee MGM an M.Iqbal, Pengembalian Registrasi an Ananda Wulan A jurusan BA</t>
  </si>
  <si>
    <t>BKK 27509</t>
  </si>
  <si>
    <t>BKK 27510</t>
  </si>
  <si>
    <t>BKK 27511</t>
  </si>
  <si>
    <t>BKK 27512</t>
  </si>
  <si>
    <t>Pengembalian Registrasi an Regina OM</t>
  </si>
  <si>
    <t>Tools UNBK SMP</t>
  </si>
  <si>
    <t>BBM</t>
  </si>
  <si>
    <t>Amplop Samson</t>
  </si>
  <si>
    <t>Fee MGM an Deni</t>
  </si>
  <si>
    <t>BKK 27513</t>
  </si>
  <si>
    <t>BKK 27514</t>
  </si>
  <si>
    <t>BKK 27515</t>
  </si>
  <si>
    <t>UM 15 - 21 Maret, Meterai, Fee bagian umum Indomarco</t>
  </si>
  <si>
    <t>Pulsa Prersenter, Fee Syuting Radar TV</t>
  </si>
  <si>
    <t>BKK 27516</t>
  </si>
  <si>
    <t>BKK 27517</t>
  </si>
  <si>
    <t>Pengajian Bulanan Mayasari Group</t>
  </si>
  <si>
    <t>Pembayaran Husni Abdul Aziz kelas TO 19 untuk Registrasi;</t>
  </si>
  <si>
    <t>Telah terima dari Sri Rahayu untuk Registrasi Tk.3 jurusan Manajemen thn 2019-2020</t>
  </si>
  <si>
    <t>Pembayaran Nurmaliah Agustinah kelas MJ 1 untuk Pelunasan Pembayaran Cicilan</t>
  </si>
  <si>
    <t>Pembayaran Alghiffari kelas TI STT untuk Pelunasan Cic ke-3; Cic ke-4; Cic ke-5; Cic ke-6; Cic ke-7; Cic ke-8 (sebagian);</t>
  </si>
  <si>
    <t>Pembayaran Tina Siti Mulyana kelas KA 15 A untuk Pelunasan Pembayaran Cicilan</t>
  </si>
  <si>
    <t>Pembayaran Aldi Adia kelas BA 11 untuk Cic ke-9;</t>
  </si>
  <si>
    <t>Pembayaran Agie Nurmansyah kelas AK 1 untuk Cic ke-8; Cic ke-9;</t>
  </si>
  <si>
    <t>Pembayaran Aditya Megantara U kelas TO 19 untuk Registrasi;</t>
  </si>
  <si>
    <t>BTK 51396</t>
  </si>
  <si>
    <t>BTK 51397</t>
  </si>
  <si>
    <t>BTK 51398</t>
  </si>
  <si>
    <t>BTK 51399</t>
  </si>
  <si>
    <t>BTK 51400</t>
  </si>
  <si>
    <t>BTK 51401</t>
  </si>
  <si>
    <t>BTK 51402</t>
  </si>
  <si>
    <t>BTK 51403</t>
  </si>
  <si>
    <t>BTK 51404</t>
  </si>
  <si>
    <t>BKK 27518</t>
  </si>
  <si>
    <t>FC Dokumen, Buku Perpustakaan Bulan Maret</t>
  </si>
  <si>
    <t>Bensin, Konsumsi rapat karyawan maret, sidang</t>
  </si>
  <si>
    <t>BKK 27519</t>
  </si>
  <si>
    <t>Telah terima dari Rini Handiani untuk Registrasi Tingkat 3 AB 2019/2020</t>
  </si>
  <si>
    <t>Pembayaran Shintia Karina Jauhari kelas OM 13 B untuk Pelunasan Pembayaran Cicilan</t>
  </si>
  <si>
    <t>Pembayaran Rinaldi Fathurrizqi kelas KA 15 B untuk Cic ke-9;</t>
  </si>
  <si>
    <t>Pembayaran Roni kelas BA 13 untuk Pelunasan Registrasi;</t>
  </si>
  <si>
    <t>BTK 51405</t>
  </si>
  <si>
    <t>BTK 51406</t>
  </si>
  <si>
    <t>BTK 51407</t>
  </si>
  <si>
    <t>BTK 51408</t>
  </si>
  <si>
    <t>BTK 51409</t>
  </si>
  <si>
    <t>BKK 27520</t>
  </si>
  <si>
    <t>BKK 27497</t>
  </si>
  <si>
    <t>BKK 27498</t>
  </si>
  <si>
    <t>BKK 27499</t>
  </si>
  <si>
    <t>BKK 27500</t>
  </si>
  <si>
    <t>BKK 27501</t>
  </si>
  <si>
    <t>BKK 27496</t>
  </si>
  <si>
    <t>Pembayaran Sidiq Darojat kelas TO 18 A untuk Registrasi (sebagian);</t>
  </si>
  <si>
    <t>Telah terima dari Rohiman untuk Registrasi Tingkat 3 IK 2019/2020</t>
  </si>
  <si>
    <t>BTK 51410</t>
  </si>
  <si>
    <t>BTK 51411</t>
  </si>
  <si>
    <t>BTK 51412</t>
  </si>
  <si>
    <t>Lomba ML HUT LP3I ke 30, peralatan</t>
  </si>
  <si>
    <t>BKK 27521</t>
  </si>
  <si>
    <t>Pembayaran Prasetyo Dwi Nugroho kelas MJ 3 untuk Pelunasan Pembayaran Cicilan</t>
  </si>
  <si>
    <t>Pembayaran Musyfik Amrulloh kelas TO 18 A untuk Registrasi (sebagian);</t>
  </si>
  <si>
    <t>Pembayaran Thia Indah Lestari kelas MJ18 untuk Pelunasan Registrasi; Cic ke-1 (sebagian);</t>
  </si>
  <si>
    <t>Pembayaran Rosi Siti Nurohmah kelas OM 13 B untuk Cic ke-9;</t>
  </si>
  <si>
    <t>Pembayaran Raden Muhamad Irsyad Taufik kelas IK 17 B untuk Pelunasan Pembayaran Cicilan</t>
  </si>
  <si>
    <t>Pembayaran Iwan Kurniawan kelas MJ18 untuk Pelunasan Cic ke-7; Cic ke-8 (sebagian);</t>
  </si>
  <si>
    <t>Pembayaran Muhamad Rijki Juhara kelas IK 18 untuk Pelunasan Pembayaran Cicilan</t>
  </si>
  <si>
    <t>Pembayaran Muhamad Rijki Juhara kelas IK 18 untuk Registrasi;</t>
  </si>
  <si>
    <t>Pembayaran Dhea Mareta kelas KA 17 untuk Registrasi (sebagian);</t>
  </si>
  <si>
    <t>Pembayaran Deris Rismawan kelas OM 13 B untuk Cic ke-8; Cic ke-9;</t>
  </si>
  <si>
    <t>Pembayaran Ari Nugraha kelas AK 1 untuk Pelunasan Pembayaran Cicilan</t>
  </si>
  <si>
    <t>Telah terima dari Fitri Apriani untuk Registrasi Tingkat 3 KA 2019/2020</t>
  </si>
  <si>
    <t>Pembayaran Mia Islamiati kelas OM 14 A untuk Cic ke-9;</t>
  </si>
  <si>
    <t>Pembayaran Firman Maulana kelas AK 1 untuk Pelunasan Pembayaran Cicilan</t>
  </si>
  <si>
    <t>BTK 51413</t>
  </si>
  <si>
    <t>BTK 51414</t>
  </si>
  <si>
    <t>BTK 51415</t>
  </si>
  <si>
    <t>BTK 51416</t>
  </si>
  <si>
    <t>BTK 51417</t>
  </si>
  <si>
    <t>BTK 51418</t>
  </si>
  <si>
    <t>BTK 51419</t>
  </si>
  <si>
    <t>BTK 51420</t>
  </si>
  <si>
    <t>BTK 51421</t>
  </si>
  <si>
    <t>BTK 51422</t>
  </si>
  <si>
    <t>BTK 51423</t>
  </si>
  <si>
    <t>BTK 51424</t>
  </si>
  <si>
    <t>BTK 51425</t>
  </si>
  <si>
    <t>BTK 51426</t>
  </si>
  <si>
    <t>BKK 27522</t>
  </si>
  <si>
    <t>BKK 27523</t>
  </si>
  <si>
    <t>BKK 27524</t>
  </si>
  <si>
    <t>BKK 27525</t>
  </si>
  <si>
    <t>BKK 27526</t>
  </si>
  <si>
    <t>Bonus Manajemen, Honor Dosen Manual Feb</t>
  </si>
  <si>
    <t>HUT LP3I ke 30</t>
  </si>
  <si>
    <t>Rapia, keresek, fee instruktur senam, pulsa gateway, kampas rem, kertas A4</t>
  </si>
  <si>
    <t>Bensin praktek TO</t>
  </si>
  <si>
    <t>Tasikmalaya, 28 Maret 2019</t>
  </si>
  <si>
    <t>BKK 27527</t>
  </si>
  <si>
    <t>Syukuran LP3I ke 30</t>
  </si>
  <si>
    <t>Pembuatan Kwitansi, Menjenguk Pak Arip</t>
  </si>
  <si>
    <t>BKK 27528</t>
  </si>
  <si>
    <t>Listrik kantin, olahraga karyawan</t>
  </si>
  <si>
    <t>BKK 27529</t>
  </si>
  <si>
    <t>Pembayaran Safrizal kelas BA 13 untuk Registrasi;</t>
  </si>
  <si>
    <t>Pembayaran Dudu Durahman kelas TO STT untuk Pelunasan Cic ke-7; Cic ke-8; Cic ke-9; Cic ke-10 (sebagian);</t>
  </si>
  <si>
    <t>Pembayaran Lerian Febriana kelas IK 17 A untuk Cic ke-4 (sebagian);</t>
  </si>
  <si>
    <t>Pembayaran Nina Raudhatul Janah kelas MJ 1 untuk Pelunasan Cic ke-8; Cic ke-9; Cic ke-10 (sebagian);</t>
  </si>
  <si>
    <t>Pembayaran Putri Rini Novitasari kelas KA 16 A untuk Cic ke-9;</t>
  </si>
  <si>
    <t>Pembayaran Elsa Nadyya Salsabila kelas OM 13 A untuk Cic ke-8;</t>
  </si>
  <si>
    <t>Pembayaran Pricilia Kurnia Dewi kelas BA 11 untuk Cic ke-9;</t>
  </si>
  <si>
    <t>Pembayaran Sofy Nurul Asfia kelas MJ 2 untuk Pelunasan Cic ke-8; Cic ke-9; Cic ke-10 (sebagian);</t>
  </si>
  <si>
    <t>Pembayaran Istin Sari Ayu Simamora kelas AK 1 untuk Pelunasan Cic ke-8; Cic ke-9 (sebagian);</t>
  </si>
  <si>
    <t>Telah terima dari Muhammad Nizar Fahrizal untuk Registrasi Tingkat 3 OM 2019/2020</t>
  </si>
  <si>
    <t>Pembayaran Dede Tia kelas AK18 untuk Pelunasan Cic ke-4; Cic ke-5 (sebagian);</t>
  </si>
  <si>
    <t>Pembayaran Aura Aulia Kuswendi kelas KA 17 untuk Pelunasan Registrasi;</t>
  </si>
  <si>
    <t>Pembayaran Ipah Hopipah AS kelas KA 15 B untuk Cic ke-9; Cic ke-10 (sebagian);</t>
  </si>
  <si>
    <t>Pembayaran Fariz Muslim kelas MJ 3 untuk Pelunasan Cic ke-5; Cic ke-6; Cic ke-7; Cic ke-8 (sebagian);</t>
  </si>
  <si>
    <t>BTK 51427</t>
  </si>
  <si>
    <t>BTK 51428</t>
  </si>
  <si>
    <t>BTK 51429</t>
  </si>
  <si>
    <t>BTK 51430</t>
  </si>
  <si>
    <t>BTK 51431</t>
  </si>
  <si>
    <t>BTK 51432</t>
  </si>
  <si>
    <t>BTK 51433</t>
  </si>
  <si>
    <t>BTK 51434</t>
  </si>
  <si>
    <t>BTK 51435</t>
  </si>
  <si>
    <t>BTK 51436</t>
  </si>
  <si>
    <t>BTK 51437</t>
  </si>
  <si>
    <t>BTK 51438</t>
  </si>
  <si>
    <t>BTK 51439</t>
  </si>
  <si>
    <t>BTK 51440</t>
  </si>
  <si>
    <t>BTK 51441</t>
  </si>
  <si>
    <t>BKK 27530</t>
  </si>
  <si>
    <t>Koran, Bensin Praktek TO, Bensin Hunting, MGM Mhs an Ishlah</t>
  </si>
  <si>
    <t>Pembayaran Irpan Hilmi Mubarok kelas TO 19 untuk Registrasi;</t>
  </si>
  <si>
    <t>Pembayaran Nida Nafisah kelas BA 13 untuk Pelunasan Registrasi;</t>
  </si>
  <si>
    <t>Pembayaran Syahrul Luthfi Mahalli kelas KA 17 untuk Pelunasan Registrasi;</t>
  </si>
  <si>
    <t>Pembayaran Keukeu Susilawati kelas MJ 3 untuk Pelunasan Cic ke-5; Cic ke-6 (sebagian);</t>
  </si>
  <si>
    <t>Pembayaran Gugun Abdul Gani kelas TI18STT untuk Registrasi;</t>
  </si>
  <si>
    <t>Pembayaran Riyan Hidayatulloh Munir kelas MJ 3 untuk Cic ke-9;</t>
  </si>
  <si>
    <t>Pembayaran Iis Laila Saripah kelas MJ18 untuk Pelunasan Pembayaran Cicilan</t>
  </si>
  <si>
    <t>BTK 51442</t>
  </si>
  <si>
    <t>BTK 51443</t>
  </si>
  <si>
    <t>BTK 51444</t>
  </si>
  <si>
    <t>BTK 51445</t>
  </si>
  <si>
    <t>BTK 51446</t>
  </si>
  <si>
    <t>BTK 51447</t>
  </si>
  <si>
    <t>BTK 51448</t>
  </si>
  <si>
    <t>FC Dokumen, Ongkir JNE</t>
  </si>
  <si>
    <t>BKK 27531</t>
  </si>
  <si>
    <t>BTK 51449</t>
  </si>
  <si>
    <t>BTK 51450</t>
  </si>
  <si>
    <t>Pembayaran Fahrul Hajj kelas TO 19 untuk Registrasi;</t>
  </si>
  <si>
    <t>Pembayaran Aziz Salwani kelas TO STT untuk Pelunasan Cic ke-6; Cic ke-7 (sebagian);</t>
  </si>
  <si>
    <t>Pembayaran Adi Muhamad Rizki kelas TO 19 untuk Registrasi;</t>
  </si>
  <si>
    <t>Pembayaran Yogi Muhammad Fauzi kelas MJ 3 untuk Cic ke-9;</t>
  </si>
  <si>
    <t>Telah terima dari 1000000 untuk Tambahan Registrasi Tk 3 AB 2019-2020</t>
  </si>
  <si>
    <t>BTK 51451</t>
  </si>
  <si>
    <t>BTK 51452</t>
  </si>
  <si>
    <t>BTK 51453</t>
  </si>
  <si>
    <t>BTK 51454</t>
  </si>
  <si>
    <t>BTK 51455</t>
  </si>
  <si>
    <t>Telah terima dari M Arip Fatoni untuk Pembayaran Cicilan STT Tk 4 20 Org</t>
  </si>
  <si>
    <t>Pembayaran Dani Gustian kelas KA 17 untuk Registrasi;</t>
  </si>
  <si>
    <t>Pembayaran Aah Fathurohman kelas TO 19 untuk Registrasi;</t>
  </si>
  <si>
    <t>Pembayaran Ilham Ardiansah kelas KA 17 untuk Registrasi;</t>
  </si>
  <si>
    <t>BTK 51456</t>
  </si>
  <si>
    <t>BTK 51457</t>
  </si>
  <si>
    <t>April</t>
  </si>
  <si>
    <t>Air minum, sapu, listrik markas, bensin, paku, konsumsi rapat ho</t>
  </si>
  <si>
    <t>BKK 27532</t>
  </si>
  <si>
    <t>Fee MGM Mhs an Agim</t>
  </si>
  <si>
    <t>BKK 27533</t>
  </si>
  <si>
    <t>Telah terima dari Hafez Shiddiq Rachman untuk Registrasi Tingkat 3 OM 2019/2020</t>
  </si>
  <si>
    <t>Pembayaran Muhamad Hardiansyah kelas IK 19 untuk Registrasi;</t>
  </si>
  <si>
    <t>Pembayaran Anfasa Al-Farisi kelas OM 13 B untuk Cic ke-9;</t>
  </si>
  <si>
    <t>Pembayaran Titin Wartini kelas IK 19 untuk Pelunasan Registrasi;</t>
  </si>
  <si>
    <t>Pembayaran Brian Ibrani kelas TO 18 A untuk Registrasi;</t>
  </si>
  <si>
    <t>Pembayaran Deden Iqbal kelas TO 18 A untuk Pelunasan Cic ke-8; Cic ke-9 (sebagian);</t>
  </si>
  <si>
    <t>BTK 51458</t>
  </si>
  <si>
    <t>BTK 51459</t>
  </si>
  <si>
    <t>BTK 51460</t>
  </si>
  <si>
    <t>BTK 51461</t>
  </si>
  <si>
    <t>BTK 51462</t>
  </si>
  <si>
    <t>BTK 51463</t>
  </si>
  <si>
    <t>Bensin, UM 22 - 28 Maret 2019</t>
  </si>
  <si>
    <t>BKK 27534</t>
  </si>
  <si>
    <t>Daber, darum, suci mukena, menjenguk karyawan an arip dan ank karyawan an ligar</t>
  </si>
  <si>
    <t>BKK 27535</t>
  </si>
  <si>
    <t>BKK 27536</t>
  </si>
  <si>
    <t>Gaji Karyawan Mayasari</t>
  </si>
  <si>
    <t>BKK 27537</t>
  </si>
  <si>
    <t>BKK 27538</t>
  </si>
  <si>
    <t>BKK 27539</t>
  </si>
  <si>
    <t>Anak Asuh</t>
  </si>
  <si>
    <t>Fee MGM Mhs an Anisa</t>
  </si>
  <si>
    <t>Service AC</t>
  </si>
  <si>
    <t>Fee MGM Mhs an Irpan an Anggita, BBM Hunting, Fee Radar TV dan Koran, Iklan Radar TV</t>
  </si>
  <si>
    <t>BKK 27540</t>
  </si>
  <si>
    <t>Tf ke Pak Nasril LP3I pusat</t>
  </si>
  <si>
    <t>BKK 27541</t>
  </si>
  <si>
    <t>BKK 27542</t>
  </si>
  <si>
    <t>Fee MGM mhs an Tina, Dani, Lalis</t>
  </si>
  <si>
    <t>Pembayaran Teni Triani kelas KA 15 B untuk Cic ke-9;</t>
  </si>
  <si>
    <t>Pembayaran Irna Kurniasih kelas BA 11 untuk Pelunasan Pembayaran Cicilan</t>
  </si>
  <si>
    <t>Pembayaran Zahra Zakiah kelas KA 16 A untuk Registrasi;</t>
  </si>
  <si>
    <t>Telah terima dari Hafez Shiddiq Rachman untuk Tambahan Biaya Registrasi OM 2019/2020</t>
  </si>
  <si>
    <t>Pembayaran Aldi Aldama kelas TI STT untuk Pelunasan Cic ke-7; Cic ke-8 (sebagian);</t>
  </si>
  <si>
    <t>Pembayaran Eriza Loren Noer Fauziah kelas IK 18 untuk</t>
  </si>
  <si>
    <t>Pembayaran Lena Siti Nurhamidah kelas BA 13 untuk Registrasi;</t>
  </si>
  <si>
    <t>BTK 51464</t>
  </si>
  <si>
    <t>BTK 51465</t>
  </si>
  <si>
    <t>BTK 51466</t>
  </si>
  <si>
    <t>BTK 51467</t>
  </si>
  <si>
    <t>BTK 51468</t>
  </si>
  <si>
    <t>BTK 51469</t>
  </si>
  <si>
    <t>BTK 51470</t>
  </si>
  <si>
    <t>BTK 51471</t>
  </si>
  <si>
    <t>Pembayaran Seliawati kelas MJ 3 untuk Pelunasan Pembayaran Cicilan</t>
  </si>
  <si>
    <t>Pembayaran Ai Siti Rukmanah kelas MJ 2 untuk Cic ke-9 (sebagian);</t>
  </si>
  <si>
    <t>Pembayaran Ilham Syarifudin kelas TO 17 B untuk Cic ke-9;</t>
  </si>
  <si>
    <t>Pembayaran Abdul Muhlis kelas TO 17 A untuk Pelunasan Pembayaran Cicilan</t>
  </si>
  <si>
    <t>Pembayaran Mahfudz Dzul Ikrom kelas TO STT untuk Pelunasan Pembayaran Cicilan</t>
  </si>
  <si>
    <t>BTK 51472</t>
  </si>
  <si>
    <t>BTK 51473</t>
  </si>
  <si>
    <t>BTK 51474</t>
  </si>
  <si>
    <t>BTK 51475</t>
  </si>
  <si>
    <t>BTK 51476</t>
  </si>
  <si>
    <t>BKK 27543</t>
  </si>
  <si>
    <t>Cat womelex, koas, baut, aki</t>
  </si>
  <si>
    <t>Pembayaran Dina Mardiana kelas OM 13 B untuk Pelunasan Pembayaran Cicilan</t>
  </si>
  <si>
    <t>Pembayaran Sarah Al-Adawiyah kelas MJ18 untuk Pelunasan Cic ke-1; Cic ke-2 (sebagian);</t>
  </si>
  <si>
    <t>Pembayaran Tresna Nur Rachman kelas TO 18 B untuk Pelunasan Cic ke-9; Cic ke-10 (sebagian);</t>
  </si>
  <si>
    <t>BTK 51477</t>
  </si>
  <si>
    <t>BTK 51478</t>
  </si>
  <si>
    <t>BTK 51479</t>
  </si>
  <si>
    <t>BKK 27544</t>
  </si>
  <si>
    <t>Antar Tes Kerja ke Purwakarta</t>
  </si>
  <si>
    <t>Pembelian Map, Belanja Bulanan</t>
  </si>
  <si>
    <t>Setoran BTN Gaji Kary Maret, Deviden, KK Poltek Bdg</t>
  </si>
  <si>
    <t>Kado Alumni, Hadiah karyawan terbaik</t>
  </si>
  <si>
    <t>BKK 27545</t>
  </si>
  <si>
    <t>BKK 27546</t>
  </si>
  <si>
    <t>BKK 27547</t>
  </si>
  <si>
    <t>BTK 51480</t>
  </si>
  <si>
    <t>BTK 51481</t>
  </si>
  <si>
    <t>BTK 51482</t>
  </si>
  <si>
    <t>BKK 27548</t>
  </si>
  <si>
    <t>AVIA, Spooring, Tambal Ban</t>
  </si>
  <si>
    <t>Pembayaran Dita Puspitasari kelas OM 15 untuk Registrasi;</t>
  </si>
  <si>
    <t>Pembayaran Rohman Fauzi kelas AK 2 untuk Pelunasan Pembayaran Cicilan</t>
  </si>
  <si>
    <t>Telah terima dari H. Rudi Kurniawan untuk Cicilan ke 4 Dana Pinjaman</t>
  </si>
  <si>
    <t>Pembayaran Delis kelas OM 14 B untuk Registrasi;</t>
  </si>
  <si>
    <t>Pembayaran Arif Rahman Alfirdaus kelas IK 17 B untuk Pelunasan Pembayaran Cicilan</t>
  </si>
  <si>
    <t>Telah terima dari Arif Rahman Alfirdaus untuk Registrasi Tingkat 3 IK 2019/2020</t>
  </si>
  <si>
    <t>Pembayaran Rita Mutoharoh kelas AK 2 untuk Pelunasan Pembayaran Cicilan</t>
  </si>
  <si>
    <t>BTK 51483</t>
  </si>
  <si>
    <t>BTK 51484</t>
  </si>
  <si>
    <t>BTK 51485</t>
  </si>
  <si>
    <t>BTK 51486</t>
  </si>
  <si>
    <t>BTK 51487</t>
  </si>
  <si>
    <t>Pembayaran Firda Astiani kelas KA 16 B untuk Cic ke-6;</t>
  </si>
  <si>
    <t>Pembayaran Gungun Taufik kelas MJ 1 untuk Pelunasan Cic ke-4; Cic ke-5 (sebagian);</t>
  </si>
  <si>
    <t>Pembayaran Sabrina Farid kelas BA 13 untuk Pelunasan Registrasi;</t>
  </si>
  <si>
    <t>Pembayaran Widi Ristia Pebrianti kelas OM 14 B untuk Cic ke-9;</t>
  </si>
  <si>
    <t>Pembayaran Sri Wulandari kelas MJ 2 untuk Pelunasan Cic ke-8; Cic ke-9 (sebagian);</t>
  </si>
  <si>
    <t>Pembayaran Dede Har-har Misharyati kelas MJ 1 untuk Pelunasan Pembayaran Cicilan</t>
  </si>
  <si>
    <t>Pembayaran Diki Herdiyana kelas MJ18 untuk Pelunasan Pembayaran Cicilan</t>
  </si>
  <si>
    <t>Pembayaran Pipit Patra Komala kelas KA 16 A untuk Pelunasan Pembayaran Cicilan</t>
  </si>
  <si>
    <t>Telah terima dari Pipit Patra Komala untuk Registrasi ke Tingkat II</t>
  </si>
  <si>
    <t>Pembayaran Yoga Maulana kelas AK 1 untuk Cic ke-5; Cic ke-6;</t>
  </si>
  <si>
    <t>Pembayaran Ilham Muaziz kelas TO STT untuk Cic ke-7; Cic ke-8; Cic ke-9 (sebagian);</t>
  </si>
  <si>
    <t>Pembayaran Muhamad Dika Pratama kelas TO STT untuk Cic ke-9;</t>
  </si>
  <si>
    <t>BTK 51488</t>
  </si>
  <si>
    <t>BTK 51489</t>
  </si>
  <si>
    <t>BTK 51490</t>
  </si>
  <si>
    <t>BTK 51491</t>
  </si>
  <si>
    <t>BTK 51492</t>
  </si>
  <si>
    <t>BTK 51493</t>
  </si>
  <si>
    <t>BTK 51494</t>
  </si>
  <si>
    <t>BTK 51495</t>
  </si>
  <si>
    <t>BTK 51496</t>
  </si>
  <si>
    <t>BTK 51497</t>
  </si>
  <si>
    <t>BTK 51498</t>
  </si>
  <si>
    <t>BTK 51499</t>
  </si>
  <si>
    <t>BTK 51500</t>
  </si>
  <si>
    <t>Pembayaran Evi Siti Sopiah kelas AK 2 untuk Pelunasan Pembayaran Cicilan</t>
  </si>
  <si>
    <t>Pembayaran Farhan M Fatturrohman kelas TO STT untuk Cic ke-9;</t>
  </si>
  <si>
    <t>Pembayaran Dzikri Nurul Falah kelas AK 2 untuk Pelunasan Cic ke-7; Cic ke-8 (sebagian);</t>
  </si>
  <si>
    <t>BTK 51501</t>
  </si>
  <si>
    <t>BTK 51502</t>
  </si>
  <si>
    <t>BTK 51503</t>
  </si>
  <si>
    <t>Pengembalian Regist an Savira OM</t>
  </si>
  <si>
    <t>BKK 27549</t>
  </si>
  <si>
    <t>Air minum, Bensin, Menjenguk Karyawan an Fara</t>
  </si>
  <si>
    <t>BKK 27550</t>
  </si>
  <si>
    <t>Pembayaran Rais Muhammad Ramdani kelas IK 18 untuk Pelunasan Pembayaran Cicilan</t>
  </si>
  <si>
    <t>Pembayaran Namira kelas MJ18 untuk Pelunasan Cic ke-4; Cic ke-5; Cic ke-6; Cic ke-7; Cic ke-8; Cic ke-9 (sebagian);</t>
  </si>
  <si>
    <t>Pembayaran Hamka Rifaldi kelas TI18STT untuk Cic ke-5; Cic ke-6; Cic ke-7; Cic ke-8 (sebagian);</t>
  </si>
  <si>
    <t>Pembayaran Rayi Detriawan kelas TI18STT untuk Pelunasan Cic ke-9; Cic ke-10 (sebagian);</t>
  </si>
  <si>
    <t>Telah terima dari Dede Rahmat untuk Pembayaran Cuti 2 Semester TO STT Tingkat 3</t>
  </si>
  <si>
    <t>Telah terima dari Dian Mardiana untuk Biaya Cuti Kuliah STT</t>
  </si>
  <si>
    <t>Pembayaran Fitri Monalisa Manalu kelas KA 15 B untuk Pelunasan Pembayaran Cicilan</t>
  </si>
  <si>
    <t>Pembayaran Arinil Haq Nurdiansyah kelas AB19 untuk Cic ke-10;</t>
  </si>
  <si>
    <t>Pembayaran Shita Fitri Rahayu Pratami Sobandi kelas OM 15 untuk Pelunasan Registrasi;</t>
  </si>
  <si>
    <t>Pembayaran Ai Sulis Maulani kelas OM 14 B untuk Cic ke-10;</t>
  </si>
  <si>
    <t>Pembayaran Sinta Juwitasari kelas AK 2 untuk Pelunasan Pembayaran Cicilan</t>
  </si>
  <si>
    <t>Pembayaran Ai Prihatini kelas KA 16 A untuk Pelunasan Cic ke-7; Cic ke-8 (sebagian);</t>
  </si>
  <si>
    <t>Pembayaran Hari Nurjamal kelas IK 17 A untuk Cic ke-9;</t>
  </si>
  <si>
    <t>Pembayaran Acef Ibnu Azis kelas IK 17 A untuk Pelunasan Pembayaran Cicilan</t>
  </si>
  <si>
    <t>Pembayaran Zahran Fattah Rozzaqi kelas IK 17 B untuk Pelunasan Pembayaran Cicilan</t>
  </si>
  <si>
    <t>Telah terima dari Ibu Euis untuk Sewa Kantin Maret</t>
  </si>
  <si>
    <t>BTK 51504</t>
  </si>
  <si>
    <t>BTK 51505</t>
  </si>
  <si>
    <t>BTK 51506</t>
  </si>
  <si>
    <t>BTK 51507</t>
  </si>
  <si>
    <t>BTK 51508</t>
  </si>
  <si>
    <t>BTK 51509</t>
  </si>
  <si>
    <t>BTK 51510</t>
  </si>
  <si>
    <t>BTK 51511</t>
  </si>
  <si>
    <t>BTK 51512</t>
  </si>
  <si>
    <t>BTK 51513</t>
  </si>
  <si>
    <t>BTK 51514</t>
  </si>
  <si>
    <t>BTK 51515</t>
  </si>
  <si>
    <t>BTK 51516</t>
  </si>
  <si>
    <t>BTK 51517</t>
  </si>
  <si>
    <t>BTK 51518</t>
  </si>
  <si>
    <t>BTK 51519</t>
  </si>
  <si>
    <t>BTK 51520</t>
  </si>
  <si>
    <t>Pembayaran Siti Solihatun Nuriyah kelas MJ18 untuk Cic ke-9;</t>
  </si>
  <si>
    <t>Pembayaran Nira Nur Alfiana kelas MJ18 untuk Cic ke-7; Cic ke-8; Cic ke-9;</t>
  </si>
  <si>
    <t>Pembayaran Sovia Bilqis kelas MJ18 untuk Cic ke-9;</t>
  </si>
  <si>
    <t>Pembayaran Ari Rinaldy kelas IK 17 B untuk Pelunasan Pembayaran Cicilan</t>
  </si>
  <si>
    <t>Telah terima dari Raden Muhamad Irsyad Taufik untuk Registrasi Tk.3 Manajemen Informatika</t>
  </si>
  <si>
    <t>Pembayaran Rachmat Mauly F kelas OM 14 A untuk Cic ke-6;</t>
  </si>
  <si>
    <t>Telah terima dari Iis Laila Saripah untuk Registrasi MJ DNBS Tk.4</t>
  </si>
  <si>
    <t>Pembayaran Radhi Jalaludin Nadzir kelas MJ18 untuk Cic ke-9;</t>
  </si>
  <si>
    <t>Pembayaran Isma Yani kelas AK18 untuk Cic ke-8; Cic ke-9; Cic ke-10 (sebagian);</t>
  </si>
  <si>
    <t>Pembayaran Aris Sunandar kelas IK 17 A untuk Pelunasan Pembayaran Cicilan</t>
  </si>
  <si>
    <t>Pembayaran Reggi Cindy Shafira kelas OM 14 B untuk Pelunasan Pembayaran Cicilan</t>
  </si>
  <si>
    <t>BTK 51521</t>
  </si>
  <si>
    <t>BTK 51522</t>
  </si>
  <si>
    <t>BTK 51523</t>
  </si>
  <si>
    <t>BTK 51524</t>
  </si>
  <si>
    <t>BTK 51525</t>
  </si>
  <si>
    <t>BTK 51526</t>
  </si>
  <si>
    <t>BTK 51527</t>
  </si>
  <si>
    <t>BTK 51528</t>
  </si>
  <si>
    <t>BTK 51529</t>
  </si>
  <si>
    <t>BTK 51530</t>
  </si>
  <si>
    <t>BTK 51531</t>
  </si>
  <si>
    <t>Pembayaran Yuda Lesmana kelas TO 17 A untuk Pelunasan Pembayaran Cicilan</t>
  </si>
  <si>
    <t>Pembayaran Erina Dewi Fahriani kelas IK 18 untuk Pelunasan Pembayaran Cicilan</t>
  </si>
  <si>
    <t>Pembayaran Ilham Syarifudin kelas TO 17 B untuk Pelunasan Pembayaran Cicilan</t>
  </si>
  <si>
    <t>Pembayaran Usep kelas MJ 3 untuk Pelunasan Pembayaran Cicilan</t>
  </si>
  <si>
    <t>Pembayaran Wildan Yusup kelas TO 18 A untuk Registrasi;</t>
  </si>
  <si>
    <t>Pembayaran Lisnawati kelas OM 14 A untuk Pelunasan Pembayaran Cicilan</t>
  </si>
  <si>
    <t>Pembayaran Soni Saepulloh kelas AK 1 untuk Cic ke-2 (sebagian);</t>
  </si>
  <si>
    <t>BTK 51532</t>
  </si>
  <si>
    <t>BTK 51533</t>
  </si>
  <si>
    <t>BTK 51534</t>
  </si>
  <si>
    <t>BTK 51535</t>
  </si>
  <si>
    <t>BTK 51536</t>
  </si>
  <si>
    <t>BTK 51537</t>
  </si>
  <si>
    <t>BTK 51538</t>
  </si>
  <si>
    <t>Internet, Koran, FC Dokumen, Galura, Kirim Doc, Snack, Materai, Olahraga Kary, Menjenguk Kary</t>
  </si>
  <si>
    <t>BKK 27551</t>
  </si>
  <si>
    <t>BTK 51539</t>
  </si>
  <si>
    <t>BTK 51540</t>
  </si>
  <si>
    <t>BTK 51541</t>
  </si>
  <si>
    <t>Telah terima dari Haris Mukti untuk Regitrasi Akuntansi Tingkat 3 2019-2020</t>
  </si>
  <si>
    <t>Pembayaran Rino Ardiansyah kelas TO 18 A untuk Registrasi (sebagian);</t>
  </si>
  <si>
    <t>Pembayaran Insi Yustin Indriyani kelas BA 12 untuk Cic ke-9;</t>
  </si>
  <si>
    <t>Pembayaran Adiparagraf Utama kelas TO 18 A untuk Registrasi;</t>
  </si>
  <si>
    <t>BTK 51542</t>
  </si>
  <si>
    <t>Pengembalian Regist an Siti Nurjanah KA</t>
  </si>
  <si>
    <t>BKK 27552</t>
  </si>
  <si>
    <t>BKK 27553</t>
  </si>
  <si>
    <t>UM, Tunjangan Transport BM, Pulsa BM dan HO, daber, UT Maret 2019</t>
  </si>
  <si>
    <t>Bensin, Uang makan Hunting mhs</t>
  </si>
  <si>
    <t>BKK 27554</t>
  </si>
  <si>
    <t>Pembayaran Asep Nuryana kelas OM 14 A untuk Pelunasan Cic ke-8; Cic ke-9 (sebagian);</t>
  </si>
  <si>
    <t>Pembayaran Harun Al Rasyid kelas MJ18 untuk Pelunasan Pembayaran Cicilan</t>
  </si>
  <si>
    <t>Pembayaran Sri Wahyuni kelas KA 16 B untuk Pelunasan Cic ke-8; Cic ke-9 (sebagian);</t>
  </si>
  <si>
    <t>Pembayaran Rani Nuraeni kelas KA 16 B untuk Cic ke-9;</t>
  </si>
  <si>
    <t>Telah terima dari Dinas Pertanian dan Perikanan Kota Tasikmalaya untuk Sewa Tempat talent mapping selama 2 hari kegiatan pencetakan wirausaha Baru sektor tanaman pangan</t>
  </si>
  <si>
    <t>Pembayaran Annisa Hasnal Khuluqi kelas KA 16 B untuk Cic ke-9;</t>
  </si>
  <si>
    <t>Pembayaran Gina Kamila Shofa kelas KA 16 B untuk Cic ke-8;</t>
  </si>
  <si>
    <t>Pembayaran Nisa Aprianti kelas TI18STT untuk Pelunasan Pembayaran Cicilan</t>
  </si>
  <si>
    <t>Pembayaran Nisa Aprianti kelas TI18STT untuk Registrasi (sebagian);</t>
  </si>
  <si>
    <t>Pembayaran Adhan Mardian Arhabib kelas TO 18 A untuk Cic ke-7;</t>
  </si>
  <si>
    <t>Pembayaran Nita Karina kelas MJ 2 untuk Pelunasan Pembayaran Cicilan</t>
  </si>
  <si>
    <t>Pembayaran Muhamad Arip Hidayat kelas KA 16 A untuk Cic ke-8;</t>
  </si>
  <si>
    <t>BTK 51543</t>
  </si>
  <si>
    <t>BTK 51544</t>
  </si>
  <si>
    <t>BTK 51545</t>
  </si>
  <si>
    <t>BTK 51546</t>
  </si>
  <si>
    <t>BTK 51547</t>
  </si>
  <si>
    <t>BTK 51548</t>
  </si>
  <si>
    <t>BTK 51549</t>
  </si>
  <si>
    <t>BTK 51550</t>
  </si>
  <si>
    <t>BTK 51551</t>
  </si>
  <si>
    <t>BTK 51552</t>
  </si>
  <si>
    <t>BTK 51553</t>
  </si>
  <si>
    <t>BTK 51554</t>
  </si>
  <si>
    <t>BTK 51555</t>
  </si>
  <si>
    <t>BKK 27555</t>
  </si>
  <si>
    <t>Fee MGM Alumni</t>
  </si>
  <si>
    <t>Pembuatan Sertifikat Softskill, Mentoring, UM Kampanye</t>
  </si>
  <si>
    <t>BKK 27556</t>
  </si>
  <si>
    <t>BKK 27557</t>
  </si>
  <si>
    <t>BKK 27558</t>
  </si>
  <si>
    <t>BKK 27559</t>
  </si>
  <si>
    <t>BKK 27560</t>
  </si>
  <si>
    <t>Buka Stand di MAN 2 Tasikmalaya Cipasung</t>
  </si>
  <si>
    <t>Service Lift, Bensin Praktek TO</t>
  </si>
  <si>
    <t xml:space="preserve">Fee Org, Mkt, Mnj </t>
  </si>
  <si>
    <t>Pembayaran Wisyal Abdul Jabar kelas TO 18 A untuk Cic ke-8;</t>
  </si>
  <si>
    <t>Pembayaran Ridwan Romadon kelas OM 14 B untuk Cic ke-8;</t>
  </si>
  <si>
    <t>Telah terima dari Raden Muhamad Irsyad Taufik untuk Tambahan Registrasi Tingkat 3 Manajemen Informatika 2019/2020</t>
  </si>
  <si>
    <t>Pembayaran Yara Nurjarina kelas OM 13 B untuk Pelunasan Pembayaran Cicilan</t>
  </si>
  <si>
    <t>Pembayaran Mela Rohmaniyati kelas OM 14 B untuk Pelunasan Pembayaran Cicilan</t>
  </si>
  <si>
    <t>Pembayaran Rizki Senia Warnoviana kelas OM 14 B untuk Cic ke-8;</t>
  </si>
  <si>
    <t>Pembayaran Addisa Nursabilla kelas KA 17 untuk Registrasi;</t>
  </si>
  <si>
    <t>Pembayaran Annisa Fithriani kelas OM 14 B untuk Registrasi;</t>
  </si>
  <si>
    <t>Pembayaran Mohamad Ripki Ridwansah kelas TO 18 A untuk Pelunasan Pembayaran Cicilan</t>
  </si>
  <si>
    <t>Pembayaran Mohamad Ripki Ridwansah kelas TO 18 A untuk Registrasi;</t>
  </si>
  <si>
    <t>Pembayaran Aulia Ningsih kelas MJ18 untuk Cic ke-9;</t>
  </si>
  <si>
    <t>Pembayaran Pizki Astrid Desianti kelas OM 14 A untuk Pelunasan Pembayaran Cicilan</t>
  </si>
  <si>
    <t>Pembayaran Muhammad Fakhrul Aripin kelas TO 19 untuk Registrasi;</t>
  </si>
  <si>
    <t>Pembayaran Romi Sopi Realdo kelas KA 16 A untuk Cic ke-8;</t>
  </si>
  <si>
    <t>Pembayaran Elgi Ferdiansyah kelas TI STT untuk Cic ke-1 (sebagian);</t>
  </si>
  <si>
    <t>Pembayaran Anisa Rahmansyah kelas OM 13 A untuk Pelunasan Pembayaran Cicilan</t>
  </si>
  <si>
    <t>Telah terima dari Anisa Rahmansyah untuk Registrasi Tingkat 3 AB 2019/2020</t>
  </si>
  <si>
    <t>Pembayaran Deris Rismawan kelas OM 13 B untuk Pelunasan Pembayaran Cicilan</t>
  </si>
  <si>
    <t>Pembayaran Reza Ahmad Sidik kelas IK 18 untuk Cic ke-8;</t>
  </si>
  <si>
    <t>Pembayaran Fajar Rachman kelas IK 19 untuk Registrasi (sebagian);</t>
  </si>
  <si>
    <t>BTK 51556</t>
  </si>
  <si>
    <t>BTK 51557</t>
  </si>
  <si>
    <t>BTK 51558</t>
  </si>
  <si>
    <t>BTK 51559</t>
  </si>
  <si>
    <t>BTK 51560</t>
  </si>
  <si>
    <t>BTK 51561</t>
  </si>
  <si>
    <t>BTK 51562</t>
  </si>
  <si>
    <t>BTK 51563</t>
  </si>
  <si>
    <t>BTK 51564</t>
  </si>
  <si>
    <t>BTK 51565</t>
  </si>
  <si>
    <t>BTK 51566</t>
  </si>
  <si>
    <t>BTK 51567</t>
  </si>
  <si>
    <t>BTK 51568</t>
  </si>
  <si>
    <t>BTK 51569</t>
  </si>
  <si>
    <t>BTK 51570</t>
  </si>
  <si>
    <t>BTK 51571</t>
  </si>
  <si>
    <t>BTK 51572</t>
  </si>
  <si>
    <t>BTK 51573</t>
  </si>
  <si>
    <t>BTK 51574</t>
  </si>
  <si>
    <t>BTK 51575</t>
  </si>
  <si>
    <t>BTK 51576</t>
  </si>
  <si>
    <t>BTK 51577</t>
  </si>
  <si>
    <t>Pembayaran Medya Salsabillah Putri kelas OM 14 B untuk Cic ke-9; Cic ke-10 (sebagian);</t>
  </si>
  <si>
    <t>Pembayaran Mohamad Fajar Fadilah kelas AK 2 untuk Pelunasan Pembayaran Cicilan</t>
  </si>
  <si>
    <t>BTK 51578</t>
  </si>
  <si>
    <t>Pembayaran Adi Ardiansyah kelas MJ 1 untuk Pelunasan Pembayaran Cicilan</t>
  </si>
  <si>
    <t>Pembayaran Septia Kusmiati kelas AK 1 untuk Pelunasan Cic ke-2; Cic ke-3; Cic ke-4 (sebagian);</t>
  </si>
  <si>
    <t>Pembayaran Pujangga Rahadian Pratama kelas OM 13 B untuk Pelunasan Pembayaran Cicilan</t>
  </si>
  <si>
    <t>Pembayaran Fajar Adi Hidayat kelas TO 18 A untuk Registrasi;</t>
  </si>
  <si>
    <t>Pembayaran Istin Sari Ayu Simamora kelas AK 1 untuk Pelunasan Pembayaran Cicilan</t>
  </si>
  <si>
    <t>Telah terima dari Putri Rachma Fauzi untuk Peluasan tunggakan Alumni</t>
  </si>
  <si>
    <t>Pembayaran Rinaldi Fathurrizqi kelas KA 15 B untuk Pelunasan Pembayaran Cicilan</t>
  </si>
  <si>
    <t>Pembayaran Restu Maulida Septiani kelas KA 16 B untuk Pelunasan Pembayaran Cicilan</t>
  </si>
  <si>
    <t>Pembayaran Retna Aisyah Septiani kelas MJ 3 untuk Pelunasan Pembayaran Cicilan</t>
  </si>
  <si>
    <t>Pembayaran Deni Husniati Ulfah kelas OM 13 A untuk Pelunasan Pembayaran Cicilan</t>
  </si>
  <si>
    <t>Pembayaran Farida Rahmayanti kelas KA 17 untuk Pelunasan Pembayaran Cicilan</t>
  </si>
  <si>
    <t>Pembayaran Reva Sucita kelas MJ 3 untuk Pelunasan Cic ke-8; Cic ke-9 (sebagian);</t>
  </si>
  <si>
    <t>BTK 51579</t>
  </si>
  <si>
    <t>BTK 51580</t>
  </si>
  <si>
    <t>BTK 51581</t>
  </si>
  <si>
    <t>BTK 51582</t>
  </si>
  <si>
    <t>BTK 51583</t>
  </si>
  <si>
    <t>BTK 51584</t>
  </si>
  <si>
    <t>BTK 51585</t>
  </si>
  <si>
    <t>BTK 51586</t>
  </si>
  <si>
    <t>BTK 51587</t>
  </si>
  <si>
    <t>BTK 51588</t>
  </si>
  <si>
    <t>BTK 51589</t>
  </si>
  <si>
    <t>BTK 51590</t>
  </si>
  <si>
    <t>ALM</t>
  </si>
  <si>
    <t>Telah terima dari Dinas Pertanian Bidang Perikanan untuk Sewa ruangan untuk kegiatan pelatihan MKDU tanggal 09 - 10 April 2019</t>
  </si>
  <si>
    <t>Pembayaran Imam Nurjaman kelas MJ18 untuk Pelunasan Cic ke-8; Cic ke-9 (sebagian);</t>
  </si>
  <si>
    <t>Pembayaran Cici Ruhayati kelas AK 2 untuk Cic ke-8 (sebagian);</t>
  </si>
  <si>
    <t>Pembayaran Erwin kelas AK 2 untuk Pelunasan Cic ke-7; Cic ke-8; Cic ke-9 (sebagian);</t>
  </si>
  <si>
    <t>Pembayaran Aam Nursyamsiah kelas AK 2 untuk Cic ke-9 (sebagian);</t>
  </si>
  <si>
    <t>Telah terima dari Cecep Mohamad Arif untuk Cicilian Kelas karyawan TO 20 Orang</t>
  </si>
  <si>
    <t>Telah terima dari Dikri Burhani untuk Cicilan kelas Karyawan STT 20</t>
  </si>
  <si>
    <t>Telah terima dari Deva Adi Surya untuk Tambahan registrasi tk 4 MJ DNBS</t>
  </si>
  <si>
    <t>Pembayaran Lulu Budiawansyah kelas TO 18 A untuk Pelunasan Pembayaran Cicilan</t>
  </si>
  <si>
    <t>Pembayaran M Nurkholik kelas TO 17 B untuk Pelunasan Cic ke-7; Cic ke-8 (sebagian);</t>
  </si>
  <si>
    <t>Pembayaran Alma Elya Fauziah kelas BA 12 untuk Cic ke-7; Cic ke-8;</t>
  </si>
  <si>
    <t>Pembayaran Yogi Nugraha kelas AK 2 untuk Pelunasan Pembayaran Cicilan</t>
  </si>
  <si>
    <t>Pembayaran Rezi Octapian kelas MJ 1 untuk Pelunasan Cic ke-8; Cic ke-9 (sebagian);</t>
  </si>
  <si>
    <t>Pembayaran Gina Amalia kelas KA 16 A untuk Cic ke-8;</t>
  </si>
  <si>
    <t>Pembayaran Gungun Taufik kelas MJ 1 untuk Pelunasan Cic ke-5; Cic ke-6; Cic ke-7 (sebagian);</t>
  </si>
  <si>
    <t>BTK 51591</t>
  </si>
  <si>
    <t>BTK 51592</t>
  </si>
  <si>
    <t>BTK 51593</t>
  </si>
  <si>
    <t>BTK 51594</t>
  </si>
  <si>
    <t>BTK 51595</t>
  </si>
  <si>
    <t>BTK 51596</t>
  </si>
  <si>
    <t>BTK 51597</t>
  </si>
  <si>
    <t>BTK 51598</t>
  </si>
  <si>
    <t>BTK 51599</t>
  </si>
  <si>
    <t>BTK 51600</t>
  </si>
  <si>
    <t>BTK 51601</t>
  </si>
  <si>
    <t>BTK 51602</t>
  </si>
  <si>
    <t>BTK 51603</t>
  </si>
  <si>
    <t>BTK 51604</t>
  </si>
  <si>
    <t>BTK 51605</t>
  </si>
  <si>
    <t>Fee Panitia Ujian, Daber, Darum, Kacamata Karyawan</t>
  </si>
  <si>
    <t>BKK 27561</t>
  </si>
  <si>
    <t>FC sertifikat softskill, mentoring, jilid dokumen</t>
  </si>
  <si>
    <t>BKK 27562</t>
  </si>
  <si>
    <t>Air minum, cuci mobil opr, fee MGM Pak Arip B</t>
  </si>
  <si>
    <t>Pembubaran HUT 30</t>
  </si>
  <si>
    <t>BKK 27563</t>
  </si>
  <si>
    <t>BKK 27564</t>
  </si>
  <si>
    <t>Pembayaran Dhiya Siti Saodah kelas OM 13 B untuk Pelunasan Pembayaran Cicilan</t>
  </si>
  <si>
    <t>Pembayaran Muhammad Randy kelas TI18STT untuk Pelunasan Pembayaran Cicilan</t>
  </si>
  <si>
    <t>Pembayaran Sandhy Maulana Ramdani kelas MJ 1 untuk Pelunasan Cic ke-8; Cic ke-9 (sebagian);</t>
  </si>
  <si>
    <t>Pembayaran Rini Fitriani kelas KA 16 A untuk Pelunasan Pembayaran Cicilan</t>
  </si>
  <si>
    <t>Pembayaran Tresna Nur Rachman kelas TO 18 B untuk Pelunasan Pembayaran Cicilan</t>
  </si>
  <si>
    <t>Pembayaran Isma Qias Suci kelas OM 15 untuk Registrasi;</t>
  </si>
  <si>
    <t>Pembayaran ARI AGUS ADIPUTRA kelas OM 13 A untuk Pelunasan Pembayaran Cicilan</t>
  </si>
  <si>
    <t>Pembayaran Muhammad Ari Mukhsin kelas TO 18 B untuk Pelunasan Pembayaran Cicilan</t>
  </si>
  <si>
    <t>Pembayaran Arji Triyadi kelas TO 18 A untuk Pelunasan Pembayaran Cicilan</t>
  </si>
  <si>
    <t>Pembayaran Rino Ardiansyah kelas TO 18 A untuk Pelunasan Registrasi;</t>
  </si>
  <si>
    <t>Pembayaran Zeni Akbar Maulana kelas MJ18 untuk Pelunasan Pembayaran Cicilan</t>
  </si>
  <si>
    <t>Pembayaran Zeni Akbar Maulana kelas MJ18 untuk Registrasi;</t>
  </si>
  <si>
    <t>BTK 51606</t>
  </si>
  <si>
    <t>BTK 51607</t>
  </si>
  <si>
    <t>BTK 51608</t>
  </si>
  <si>
    <t>BTK 51609</t>
  </si>
  <si>
    <t>BTK 51610</t>
  </si>
  <si>
    <t>BTK 51611</t>
  </si>
  <si>
    <t>BTK 51612</t>
  </si>
  <si>
    <t>BTK 51613</t>
  </si>
  <si>
    <t>BTK 51614</t>
  </si>
  <si>
    <t>BTK 51615</t>
  </si>
  <si>
    <t>BTK 51616</t>
  </si>
  <si>
    <t>BTK 51617</t>
  </si>
  <si>
    <t>BTK 51618</t>
  </si>
  <si>
    <t>PERIODE APRIL 2019</t>
  </si>
  <si>
    <t>Pembayaran Lina Herlina kelas AB19 untuk Pelunasan Pembayaran Cicilan</t>
  </si>
  <si>
    <t>Telah terima dari Lina Herlina untuk Registrasi Tingkat 3 AB 2019/2020</t>
  </si>
  <si>
    <t>Pembayaran Ridwan Hidayat kelas AK18 untuk Registrasi;</t>
  </si>
  <si>
    <t>Pembayaran Faisal Sidik kelas IK 17 A untuk Cic ke-9;</t>
  </si>
  <si>
    <t>Telah terima dari Egi Erwansyah untuk Registrasi tingkat 3 TO</t>
  </si>
  <si>
    <t>Pembayaran Aulia Ningsih kelas MJ18 untuk Pelunasan Pembayaran Cicilan</t>
  </si>
  <si>
    <t>BTK 51619</t>
  </si>
  <si>
    <t>BTK 51620</t>
  </si>
  <si>
    <t>BTK 51621</t>
  </si>
  <si>
    <t>BTK 51622</t>
  </si>
  <si>
    <t>BTK 51623</t>
  </si>
  <si>
    <t>BTK 51624</t>
  </si>
  <si>
    <t>BKK 27565</t>
  </si>
  <si>
    <t>Fee MGM Mhs</t>
  </si>
  <si>
    <t>FC Dokumen, Bensin TO</t>
  </si>
  <si>
    <t>Konsumsi rapat, sunlight</t>
  </si>
  <si>
    <t>BKK 27566</t>
  </si>
  <si>
    <t>BKK 27567</t>
  </si>
  <si>
    <t>BKK 27568</t>
  </si>
  <si>
    <t>Pembayaran Alisya Putriarizqiani kelas KA 16 A untuk Cic ke-9 (sebagian);</t>
  </si>
  <si>
    <t>Pembayaran Kiki Muzaqi Al Maraghi kelas MJ 2 untuk Pelunasan Pembayaran Cicilan</t>
  </si>
  <si>
    <t>Pembayaran Risa Mutiara kelas AK18 untuk Cic ke-9;</t>
  </si>
  <si>
    <t>Pembayaran Ropi Rahayuni kelas MJ18 untuk Pelunasan Pembayaran Cicilan</t>
  </si>
  <si>
    <t>Pembayaran Sonia HP kelas IK 18 untuk Cic ke-9;</t>
  </si>
  <si>
    <t>Pembayaran Niko Erlando kelas MJ18 untuk Pelunasan Registrasi;</t>
  </si>
  <si>
    <t>Pembayaran Vera Rahmawati kelas KA 16 A untuk Pelunasan Pembayaran Cicilan</t>
  </si>
  <si>
    <t>Pembayaran Indah Siti Munigar kelas OM 14 A untuk Cic ke-9;</t>
  </si>
  <si>
    <t>Pembayaran Ratih Nur Fadhillah kelas BA 12 untuk Cic ke-1; Cic ke-2; Cic ke-3; Cic ke-4; Cic ke-5; Cic ke-6 (sebagian);</t>
  </si>
  <si>
    <t>Pembayaran Raka Pratama kelas OM 14 B untuk Cic ke-9;</t>
  </si>
  <si>
    <t>Telah terima dari Lilim Halimah untuk Registrasi Tingkat 3 AB 2019/2020</t>
  </si>
  <si>
    <t>Telah terima dari Yara Nurjarina untuk Registrasi Tingkat 3 AB 2019/2020</t>
  </si>
  <si>
    <t>Telah terima dari Siti Rohmah untuk Registrasi Tingkat 3 KA 2019/2020</t>
  </si>
  <si>
    <t>BTK 51625</t>
  </si>
  <si>
    <t>BTK 51626</t>
  </si>
  <si>
    <t>BTK 51627</t>
  </si>
  <si>
    <t>BTK 51628</t>
  </si>
  <si>
    <t>BTK 51629</t>
  </si>
  <si>
    <t>BTK 51630</t>
  </si>
  <si>
    <t>BTK 51631</t>
  </si>
  <si>
    <t>BTK 51632</t>
  </si>
  <si>
    <t>BTK 51633</t>
  </si>
  <si>
    <t>BTK 51634</t>
  </si>
  <si>
    <t>BTK 51635</t>
  </si>
  <si>
    <t>BTK 51636</t>
  </si>
  <si>
    <t>BTK 51637</t>
  </si>
  <si>
    <t>BKK 27569</t>
  </si>
  <si>
    <t>Snack rapat investor, PKK 2018</t>
  </si>
  <si>
    <t>Pembayaran Cahya Harum Budi Asih kelas MJ 3 untuk Pelunasan Registrasi; Cic ke-1; Cic ke-2; Cic ke-3; Cic ke-4; Cic ke-5; Cic ke-6 (sebagian);</t>
  </si>
  <si>
    <t>Pembayaran Muhammad Erza Nurwanda kelas OM 14 B untuk Pelunasan Pembayaran Cicilan</t>
  </si>
  <si>
    <t>Pembayaran Hamzah Nurzaman kelas OM 15 untuk Registrasi;</t>
  </si>
  <si>
    <t>Pembayaran Diky Irawan kelas TO18STT untuk Pelunasan Pembayaran Cicilan</t>
  </si>
  <si>
    <t>Pembayaran Eriza Loren Noer Fauziah kelas IK 18 untuk Pelunasan Pembayaran Cicilan</t>
  </si>
  <si>
    <t>Pembayaran Diki Nugraha kelas IK 18 untuk Pelunasan Pembayaran Cicilan</t>
  </si>
  <si>
    <t>Pembayaran Eriza Loren Noer Fauziah kelas IK 18 untuk Registrasi;</t>
  </si>
  <si>
    <t>Pembayaran Radhi Jalaludin Nadzir kelas MJ18 untuk Pelunasan Pembayaran Cicilan</t>
  </si>
  <si>
    <t>Pembayaran Aldi Adia kelas AB19 untuk Pelunasan Pembayaran Cicilan</t>
  </si>
  <si>
    <t>Pembayaran Saeful Munir kelas OM 14 B untuk Registrasi (sebagian);</t>
  </si>
  <si>
    <t>Pembayaran Indra Zakaria kelas AK 1 untuk Pelunasan Pembayaran Cicilan</t>
  </si>
  <si>
    <t>Pembayaran Jejen Jaenul Hak kelas IK 17 A untuk Pelunasan Pembayaran Cicilan</t>
  </si>
  <si>
    <t>Pembayaran Andi Ganda Wijaya kelas IK 17 A untuk Pelunasan Pembayaran Cicilan</t>
  </si>
  <si>
    <t>Pembayaran Handi Ramdani kelas TI STT untuk Pelunasan Cic ke-6; Cic ke-7 (sebagian);</t>
  </si>
  <si>
    <t>Pembayaran Sulistiana Oktiva Aditia kelas AK18 untuk Registrasi;</t>
  </si>
  <si>
    <t>Pembayaran Desi Rosilawati kelas MJ 2 untuk Pelunasan Cic ke-8; Cic ke-9; Cic ke-10 (sebagian);</t>
  </si>
  <si>
    <t>Pembayaran Indra Andriana kelas TO STT untuk Pelunasan Pembayaran Cicilan</t>
  </si>
  <si>
    <t>Telah terima dari Ai Rismawati untuk Registrasi Tingkat 3 AK</t>
  </si>
  <si>
    <t>Pembayaran Siti Nurbaety kelas MJ 1 untuk Pelunasan Pembayaran Cicilan</t>
  </si>
  <si>
    <t>Pembayaran Rita Rahayu kelas MJ 2 untuk Pelunasan Pembayaran Cicilan</t>
  </si>
  <si>
    <t>BTK 51638</t>
  </si>
  <si>
    <t>BTK 51639</t>
  </si>
  <si>
    <t>BTK 51640</t>
  </si>
  <si>
    <t>BTK 51641</t>
  </si>
  <si>
    <t>BTK 51642</t>
  </si>
  <si>
    <t>BTK 51643</t>
  </si>
  <si>
    <t>BTK 51644</t>
  </si>
  <si>
    <t>BTK 51645</t>
  </si>
  <si>
    <t>BTK 51646</t>
  </si>
  <si>
    <t>BTK 51647</t>
  </si>
  <si>
    <t>BTK 51648</t>
  </si>
  <si>
    <t>BTK 51649</t>
  </si>
  <si>
    <t>BTK 51650</t>
  </si>
  <si>
    <t>BTK 51651</t>
  </si>
  <si>
    <t>BTK 51652</t>
  </si>
  <si>
    <t>BTK 51653</t>
  </si>
  <si>
    <t>BTK 51654</t>
  </si>
  <si>
    <t>BTK 51655</t>
  </si>
  <si>
    <t>BTK 51656</t>
  </si>
  <si>
    <t>BTK 51657</t>
  </si>
  <si>
    <t>BPJS Kes, ATK, Pajak Motor, Itikaf, OR Kary, Service Mobil, Pulsa, Proposal LAC, Listrik Kantin</t>
  </si>
  <si>
    <t>Franchise Tahap 2, Listrik, PDAM, Telkom</t>
  </si>
  <si>
    <t>BKK 27570</t>
  </si>
  <si>
    <t>BKK 27571</t>
  </si>
  <si>
    <t>BKK 27572</t>
  </si>
  <si>
    <t>BKK 27573</t>
  </si>
  <si>
    <t>Cuci Bak Tampung, Air Minum</t>
  </si>
  <si>
    <t xml:space="preserve">Hadiah Ulang Tahun Pak Syahrial, Pinjaman Yayasan Mayasari </t>
  </si>
  <si>
    <t>Pembayaran Rendi Ramadhan kelas OM 15 untuk Pelunasan Registrasi;</t>
  </si>
  <si>
    <t>Pembayaran Adang Tijani kelas TO STT untuk Pelunasan Pembayaran Cicilan</t>
  </si>
  <si>
    <t>Pembayaran Gilang Apriangga kelas IK 18 untuk Registrasi;</t>
  </si>
  <si>
    <t>Pembayaran Gina Agnitari kelas MJ 3 untuk Pelunasan Pembayaran Cicilan</t>
  </si>
  <si>
    <t>Telah terima dari Ibu Euis untuk Sewa Kantin April</t>
  </si>
  <si>
    <t>BTK 51658</t>
  </si>
  <si>
    <t>BTK 51659</t>
  </si>
  <si>
    <t>BTK 51660</t>
  </si>
  <si>
    <t>BTK 51661</t>
  </si>
  <si>
    <t>BTK 51662</t>
  </si>
  <si>
    <t>BTK 51663</t>
  </si>
  <si>
    <t>Pembayaran Dani Saeful Alam kelas IK 18 untuk Pelunasan Pembayaran Cicilan</t>
  </si>
  <si>
    <t>Pembayaran Dani Saeful Alam kelas IK 18 untuk Registrasi (sebagian);</t>
  </si>
  <si>
    <t>BTK 51664</t>
  </si>
  <si>
    <t>BTK 51665</t>
  </si>
  <si>
    <t>Buku Paket, Service Lift, Admin Bank, Parkir, SPPD kunjungan ke Bea Cukai Jkt</t>
  </si>
  <si>
    <t>BKK 27574</t>
  </si>
  <si>
    <t>Fee MGm Mhs</t>
  </si>
  <si>
    <t>BKK 27575</t>
  </si>
  <si>
    <t>BKK 27576</t>
  </si>
  <si>
    <t>BBM, Hunting, Menjamu HRD, Antar Tes Kerja ke Cibinong</t>
  </si>
  <si>
    <t>Sisa Bonus CNP, Antar Tes Kerja ke Cimahi, BBM, Kirim DM</t>
  </si>
  <si>
    <t>BKK 27577</t>
  </si>
  <si>
    <t>Semir Ban Mobil BM, Bygon Botol</t>
  </si>
  <si>
    <t>BKK 27578</t>
  </si>
  <si>
    <t>Pembayaran Rama Ramdhan Yusran kelas TO 19 untuk Registrasi;</t>
  </si>
  <si>
    <t>Pembayaran Sri Muliyanti kelas MJ18 untuk Pelunasan Cic ke-9; Cic ke-10 (sebagian);</t>
  </si>
  <si>
    <t>Pembayaran Sendi Muhamad Ramdan Kaelani kelas TO STT untuk Pelunasan Pembayaran Cicilan</t>
  </si>
  <si>
    <t>Pembayaran Robi Febrian kelas TI18STT untuk Pelunasan Pembayaran Cicilan</t>
  </si>
  <si>
    <t>Pembayaran Rangga Armanda kelas OM 14 B untuk</t>
  </si>
  <si>
    <t>Telah terima dari Tri Rizki Kasi Bidang Hortikultura dan Perkebunan untuk Sewa Tempat untuk Kegiatan Talent Mapping Tahap I</t>
  </si>
  <si>
    <t>Pembayaran Ai Koidah kelas KA 16 A untuk Pelunasan Pembayaran Cicilan</t>
  </si>
  <si>
    <t>Pembayaran Ai Koidah kelas KA 16 A untuk Registrasi (sebagian);</t>
  </si>
  <si>
    <t>Pembayaran Rifa Melani Salsabila kelas KA 16 A untuk Cic ke-9;</t>
  </si>
  <si>
    <t>Pembayaran Asri Rahmatia kelas MJ18 untuk Pelunasan Pembayaran Cicilan</t>
  </si>
  <si>
    <t>Pembayaran Aji Widodo kelas IK 18 untuk Pelunasan Pembayaran Cicilan</t>
  </si>
  <si>
    <t>Pembayaran Zein kelas MJ 2 untuk Pelunasan Pembayaran Cicilan</t>
  </si>
  <si>
    <t>Pembayaran Iqbal Ramadhan kelas OM 14 A untuk Pelunasan Pembayaran Cicilan</t>
  </si>
  <si>
    <t>BTK 51666</t>
  </si>
  <si>
    <t>BTK 51667</t>
  </si>
  <si>
    <t>BTK 51668</t>
  </si>
  <si>
    <t>BTK 51669</t>
  </si>
  <si>
    <t>BTK 51670</t>
  </si>
  <si>
    <t>BTK 51671</t>
  </si>
  <si>
    <t>BTK 51672</t>
  </si>
  <si>
    <t>BTK 51673</t>
  </si>
  <si>
    <t>BTK 51674</t>
  </si>
  <si>
    <t>BTK 51675</t>
  </si>
  <si>
    <t>BTK 51676</t>
  </si>
  <si>
    <t>BTK 51677</t>
  </si>
  <si>
    <t>BTK 51678</t>
  </si>
  <si>
    <t>Pembayaran Alif Meliyana A kelas TO 18 A untuk Cic ke-8; Cic ke-9;</t>
  </si>
  <si>
    <t>BTK 51679</t>
  </si>
  <si>
    <t xml:space="preserve">RJ TO </t>
  </si>
  <si>
    <t>Pengembalian Registrasi an Dara jurusan OM</t>
  </si>
  <si>
    <t>Pembayaran Danny Maulana Yusuf kelas TO18STT untuk Pelunasan Pembayaran Cicilan</t>
  </si>
  <si>
    <t>Pembayaran Deri Fajar Rurrohman kelas TO18STT untuk Pelunasan Cic ke-5; Cic ke-6 (sebagian);</t>
  </si>
  <si>
    <t>Pembayaran Ifan Nuryadin kelas MJ18 untuk Cic ke-9;</t>
  </si>
  <si>
    <t>Telah terima dari Rifki Maulana untuk Tambahan Registrasi Tingkat 3 TO 2019/2020</t>
  </si>
  <si>
    <t>Pembayaran Afif Miftahul Fauz kelas OM 13 A untuk Cic ke-4; Cic ke-5; Cic ke-6; Cic ke-7;</t>
  </si>
  <si>
    <t>Pembayaran Izmail Adie Kurniadie kelas TO 18 B untuk Pelunasan Cic ke-8; Cic ke-9; Cic ke-10 (sebagian);</t>
  </si>
  <si>
    <t>Pembayaran Luthfi Shafiyyu Rahman kelas KA 16 B untuk Cic ke-8; Cic ke-9;</t>
  </si>
  <si>
    <t>Pembayaran Yona Johanna kelas KA 16 B untuk Cic ke-9;</t>
  </si>
  <si>
    <t>Pembayaran M. Rizki Pungkiana kelas MJ 1 untuk Pelunasan Registrasi; Cic ke-1; Cic ke-2; Cic ke-3 (sebagian);</t>
  </si>
  <si>
    <t>Pembayaran Raden Muhammad Yazid Zidane Muharam kelas MJ18 untuk Pelunasan Pembayaran Cicilan</t>
  </si>
  <si>
    <t>BTK 51680</t>
  </si>
  <si>
    <t>BTK 51681</t>
  </si>
  <si>
    <t>BTK 51682</t>
  </si>
  <si>
    <t>BTK 51683</t>
  </si>
  <si>
    <t>BTK 51684</t>
  </si>
  <si>
    <t>BTK 51685</t>
  </si>
  <si>
    <t>BTK 51686</t>
  </si>
  <si>
    <t>BTK 51687</t>
  </si>
  <si>
    <t>BTK 51688</t>
  </si>
  <si>
    <t>BTK 51689</t>
  </si>
  <si>
    <t>BTK 51690</t>
  </si>
  <si>
    <t>Pembayaran Rita Nopita kelas MJ 1 untuk Pelunasan Pembayaran Cicilan</t>
  </si>
  <si>
    <t>BKK 27579</t>
  </si>
  <si>
    <t>BBM Mkt, Projector, Power Supply, Isi Ulang Tinta, Kegiatan SEAL</t>
  </si>
  <si>
    <t>BKK 27580</t>
  </si>
  <si>
    <t>Konsumsi dan Fee Maintanance E-Cashier</t>
  </si>
  <si>
    <t>BKK 27581</t>
  </si>
  <si>
    <t>Pembayaran Muhammad Kamaludin A Rigai kelas IK 18 untuk Pelunasan Pembayaran Cicilan</t>
  </si>
  <si>
    <t>Pembayaran Muhammad Kamaludin A Rigai kelas IK 18 untuk Registrasi (sebagian);</t>
  </si>
  <si>
    <t>Pembayaran Ari Firmansyah kelas TO 18 B untuk Pelunasan Pembayaran Cicilan</t>
  </si>
  <si>
    <t>Pembayaran Refi Nuradiansyah kelas KA 16 A untuk Cic ke-9;</t>
  </si>
  <si>
    <t>Pembayaran Isma Yani kelas AK18 untuk Pelunasan Pembayaran Cicilan</t>
  </si>
  <si>
    <t>Pembayaran Resa Rismala kelas AK18 untuk Pelunasan Pembayaran Cicilan</t>
  </si>
  <si>
    <t>Pembayaran Resa Rismala kelas AK18 untuk Registrasi;</t>
  </si>
  <si>
    <t>Pembayaran Yudi Supriyanto kelas MJ18 untuk Pelunasan Pembayaran Cicilan</t>
  </si>
  <si>
    <t>Pembayaran Ria Endang kelas KA 16 A untuk Pelunasan Pembayaran Cicilan</t>
  </si>
  <si>
    <t>BTK 51691</t>
  </si>
  <si>
    <t>BTK 51692</t>
  </si>
  <si>
    <t>BTK 51693</t>
  </si>
  <si>
    <t>BTK 51694</t>
  </si>
  <si>
    <t>BTK 51695</t>
  </si>
  <si>
    <t>BTK 51696</t>
  </si>
  <si>
    <t>BTK 51697</t>
  </si>
  <si>
    <t>BTK 51698</t>
  </si>
  <si>
    <t>BTK 51699</t>
  </si>
  <si>
    <t>Menjenguk Mahasiswa</t>
  </si>
  <si>
    <t>BKK 27582</t>
  </si>
  <si>
    <t>Konsumsi Menjamu BM Karawang, Tangerang dan Investor</t>
  </si>
  <si>
    <t>BKK 27583</t>
  </si>
  <si>
    <t>Pembayaran Anitia Saputri kelas MJ18 untuk Cic ke-9;</t>
  </si>
  <si>
    <t>Pembayaran Ami Rizki Nugraha kelas MJ 1 untuk Pelunasan Pembayaran Cicilan</t>
  </si>
  <si>
    <t>Telah terima dari SMP 20 Tasikmalaya untuk Penerimaan Sewa Ruang UNBK 298 Siswa SMP 20 Tasikmalaya</t>
  </si>
  <si>
    <t>Pembayaran Tarhani Sila Solehudin kelas AB19 untuk Pelunasan Pembayaran Cicilan</t>
  </si>
  <si>
    <t>Pembayaran Seka Gustika kelas MJ 1 untuk Pelunasan Pembayaran Cicilan</t>
  </si>
  <si>
    <t>Pembayaran Sarah Al-Adawiyah kelas MJ18 untuk Cic ke-3 (sebagian);</t>
  </si>
  <si>
    <t>BTK 51700</t>
  </si>
  <si>
    <t>BTK 51701</t>
  </si>
  <si>
    <t>BTK 51702</t>
  </si>
  <si>
    <t>BTK 51703</t>
  </si>
  <si>
    <t>BTK 51704</t>
  </si>
  <si>
    <t>BTK 51705</t>
  </si>
  <si>
    <t>SPPD ke Bogor, Bensin TO</t>
  </si>
  <si>
    <t>BKK 27584</t>
  </si>
  <si>
    <t>Kirim Dokumen</t>
  </si>
  <si>
    <t>BKK 27585</t>
  </si>
  <si>
    <t>Pembayaran Novita Sari kelas AK18 untuk Pelunasan Pembayaran Cicilan</t>
  </si>
  <si>
    <t>Pembayaran Moch Rifky Ramdani kelas TO 18 B untuk Pelunasan Pembayaran Cicilan</t>
  </si>
  <si>
    <t>Pembayaran Sigit Permana kelas TO 18 B untuk Pelunasan Pembayaran Cicilan</t>
  </si>
  <si>
    <t>Pembayaran Annisya Dyah Pratiwi kelas AB19 untuk Registrasi (sebagian);</t>
  </si>
  <si>
    <t>BTK 51706</t>
  </si>
  <si>
    <t>BTK 51707</t>
  </si>
  <si>
    <t>BTK 51708</t>
  </si>
  <si>
    <t>BTK 51709</t>
  </si>
  <si>
    <t>Cash Back UNBK SMPN 20 TSm, Olahraga Karyawan, Parkir, Bensin</t>
  </si>
  <si>
    <t>BKK 27586</t>
  </si>
  <si>
    <t>Sewa Laptop</t>
  </si>
  <si>
    <t>BKK 27587</t>
  </si>
  <si>
    <t>Pembayaran Farisha Nurrizki Fathonah kelas AK18 untuk Pelunasan Pembayaran Cicilan</t>
  </si>
  <si>
    <t>Pembayaran Muhammad Ramdan kelas TI18STT untuk Pelunasan Cic ke-9; Cic ke-10 (sebagian);</t>
  </si>
  <si>
    <t>Pembayaran Robi Febrian kelas TI18STT untuk Registrasi;</t>
  </si>
  <si>
    <t>Pembayaran Umi Hanifah kelas AK18 untuk Cic ke-9; Cic ke-10 (sebagian);</t>
  </si>
  <si>
    <t>BTK 51710</t>
  </si>
  <si>
    <t>BTK 51711</t>
  </si>
  <si>
    <t>BTK 51712</t>
  </si>
  <si>
    <t>BTK 51713</t>
  </si>
  <si>
    <t>Reward Presenter Jan - Mar, Bensin</t>
  </si>
  <si>
    <t>BKK 27588</t>
  </si>
  <si>
    <t>Langganan Koran</t>
  </si>
  <si>
    <t>BKK 27589</t>
  </si>
  <si>
    <t>Pembayaran Diki Nugraha kelas IK 18 untuk Registrasi;</t>
  </si>
  <si>
    <t>Pembayaran Yuli Setiawati kelas MJ 1 untuk Pelunasan Cic ke-8; Cic ke-9 (sebagian);</t>
  </si>
  <si>
    <t>Pembayaran Annisa Nurlaila kelas AB19 untuk Registrasi;</t>
  </si>
  <si>
    <t>Pembayaran Tresia Adeliasari kelas AB19 untuk Pelunasan Pembayaran Cicilan</t>
  </si>
  <si>
    <t>Pembayaran Nur Asyifa Hasanati Hidayah kelas KA 16 A untuk Pelunasan Pembayaran Cicilan</t>
  </si>
  <si>
    <t>Telah terima dari Dinas Peternakan untuk Sewa Tempat Tallent Maping Kegiatan Pencetakan Wirausaha Baru Sektor Peternakan TA 2019</t>
  </si>
  <si>
    <t>Pembayaran Pizki Astrid Desianti kelas OM 14 A untuk Registrasi;</t>
  </si>
  <si>
    <t>BTK 51714</t>
  </si>
  <si>
    <t>BTK 51715</t>
  </si>
  <si>
    <t>BTK 51716</t>
  </si>
  <si>
    <t>BTK 51717</t>
  </si>
  <si>
    <t>BTK 51718</t>
  </si>
  <si>
    <t>BTK 51719</t>
  </si>
  <si>
    <t>BTK 51720</t>
  </si>
  <si>
    <t>Pembayaran Muhammad Fahshul F kelas AB19 untuk Pelunasan Cic ke-6; Cic ke-7 (sebagian);</t>
  </si>
  <si>
    <t>Pembayaran Asri Ainur Rojabiah kelas BA 12 untuk Pelunasan Pembayaran Cicilan</t>
  </si>
  <si>
    <t>BTK 51721</t>
  </si>
  <si>
    <t>BTK 51722</t>
  </si>
  <si>
    <t>Pembayaran Rijal Nursobah kelas TO19STT untuk Pelunasan Pembayaran Cicilan</t>
  </si>
  <si>
    <t>Pembayaran Lufi Agung Fauzi kelas TO 18 B untuk Pelunasan Pembayaran Cicilan</t>
  </si>
  <si>
    <t>Pembayaran Lerian Febriana kelas MI19 untuk Cic ke-4 (sebagian);</t>
  </si>
  <si>
    <t>Pembayaran Sri Rahayu kelas MJ18 untuk Pelunasan Pembayaran Cicilan</t>
  </si>
  <si>
    <t>BTK 51723</t>
  </si>
  <si>
    <t>BTK 51724</t>
  </si>
  <si>
    <t>BTK 51725</t>
  </si>
  <si>
    <t>BTK 51726</t>
  </si>
  <si>
    <t>Pembayaran Ajis Abdul Azis kelas TO19STT untuk Cic ke-5; Cic ke-6; Cic ke-7;</t>
  </si>
  <si>
    <t>Telah terima dari Santi Permatasari untuk Registrasi Junior KA 2019-2020</t>
  </si>
  <si>
    <t>Pembayaran Riki Rianto kelas TO STT untuk Pelunasan Cic ke-9; Cic ke-10 (sebagian);</t>
  </si>
  <si>
    <t>Telah terima dari De Rafa Trinugraha untuk Registrasi Tingkat Junior IK 2019/2020</t>
  </si>
  <si>
    <t>Telah terima dari Indri Fitrianasari untuk Pengembalian Pinjaman Ke-7. Sisa 5.625.000</t>
  </si>
  <si>
    <t>Telah terima dari Ratna Sopiah untuk Pengembalian Pinjaman Ke-8. Sisa 4.000.000</t>
  </si>
  <si>
    <t>Telah terima dari Aep Saepudin untuk Pengembalian Pinjaman Ke-11. Sisa 2.000.0000</t>
  </si>
  <si>
    <t>Telah terima dari Dendi Gunawan untuk Pengembalian Pinjaman Ke-5. Sisa 2.500.000</t>
  </si>
  <si>
    <t>Telah terima dari Andri Irawan untuk Pengembalian Pinjaman Ke-3. Sisa 4.500.000</t>
  </si>
  <si>
    <t>Telah terima dari Ernawati untuk Pengembalian Pinjaman untuk Pelunasan</t>
  </si>
  <si>
    <t>Telah terima dari R Asep Muharam untuk Pengembalian Pinjaman Ke-8. Sisa 2.328.000</t>
  </si>
  <si>
    <t>Telah terima dari Yudi Kurniadi untuk Pengembalian Pinjaman Ke-8. Sisa 400.000</t>
  </si>
  <si>
    <t>Telah terima dari Dheri Febiyani L untuk Pengembalian Pinjaman Ke-8. Sisa 3.500.000</t>
  </si>
  <si>
    <t>Telah terima dari Bini Hasbiani untuk Pengembalian Pinjaman Ke-6. Sisa 1.500.000</t>
  </si>
  <si>
    <t>Telah terima dari Ririn Puspita Sari Dewi untuk Pengembalian Pinjaman Ke-5. Sisa 3.500.000</t>
  </si>
  <si>
    <t>BTK 51727</t>
  </si>
  <si>
    <t>BTK 51728</t>
  </si>
  <si>
    <t>BTK 51729</t>
  </si>
  <si>
    <t>BTK 51730</t>
  </si>
  <si>
    <t>BTK 51731</t>
  </si>
  <si>
    <t>BTK 51732</t>
  </si>
  <si>
    <t>BTK 51733</t>
  </si>
  <si>
    <t>BTK 51734</t>
  </si>
  <si>
    <t>BTK 51735</t>
  </si>
  <si>
    <t>BTK 51736</t>
  </si>
  <si>
    <t>BTK 51737</t>
  </si>
  <si>
    <t>BTK 51738</t>
  </si>
  <si>
    <t>BTK 51739</t>
  </si>
  <si>
    <t>BTK 51740</t>
  </si>
  <si>
    <t>BTK 51741</t>
  </si>
  <si>
    <t>Gaji Kary. Manual, Honor Dosen Manual, UM, Daber, Darum</t>
  </si>
  <si>
    <t>Pulsa telle presenter</t>
  </si>
  <si>
    <t>BKK 27590</t>
  </si>
  <si>
    <t>BKK 27591</t>
  </si>
  <si>
    <t>Pembayaran Maria Ulfa kelas AB19 untuk Pelunasan Pembayaran Cicilan</t>
  </si>
  <si>
    <t>Telah terima dari Dise Setia Devi untuk Regitrasi Tingkat Junior BA 2019/2020</t>
  </si>
  <si>
    <t>Pembayaran Anfasa Al-Farisi kelas AB19 untuk Pelunasan Pembayaran Cicilan</t>
  </si>
  <si>
    <t>Pembayaran Firda Astiani kelas KA 16 B untuk Cic ke-7;</t>
  </si>
  <si>
    <t>Pembayaran Neng Sri Melani kelas KA 16 B untuk Pelunasan Cic ke-9; Cic ke-10 (sebagian);</t>
  </si>
  <si>
    <t>Pembayaran Hendra Aprianto kelas TO STT untuk Pelunasan Pembayaran Cicilan</t>
  </si>
  <si>
    <t>Pembayaran Aziz Salwani kelas TO STT untuk Pelunasan Cic ke-7; Cic ke-8 (sebagian);</t>
  </si>
  <si>
    <t>BTK 51742</t>
  </si>
  <si>
    <t>BTK 51743</t>
  </si>
  <si>
    <t>BTK 51744</t>
  </si>
  <si>
    <t>BTK 51745</t>
  </si>
  <si>
    <t>BTK 51746</t>
  </si>
  <si>
    <t>BTK 51747</t>
  </si>
  <si>
    <t>BTK 51748</t>
  </si>
  <si>
    <t>Pembayaran Putri Rini Novitasari kelas KA 16 A untuk Pelunasan Pembayaran Cicilan</t>
  </si>
  <si>
    <t>BTK 51749</t>
  </si>
  <si>
    <t>Honor Dosen STT</t>
  </si>
  <si>
    <t>BKK 27592</t>
  </si>
  <si>
    <t>BTK 51750</t>
  </si>
  <si>
    <t>BTK 51751</t>
  </si>
  <si>
    <t>Aam Nursyamsiah, Cicilan Ak Unwim</t>
  </si>
  <si>
    <t>Romi Sopi, Cicilan KA Junior</t>
  </si>
  <si>
    <t>Sidang</t>
  </si>
  <si>
    <t>BKK 27593</t>
  </si>
  <si>
    <t>Tasikmalaya, 28 April 2019</t>
  </si>
  <si>
    <t>Dual System Kerjasama STT</t>
  </si>
  <si>
    <t>BKK 27594</t>
  </si>
  <si>
    <t>BKK 27595</t>
  </si>
  <si>
    <t>PERIODE MEI 2019</t>
  </si>
  <si>
    <t>Pembayaran Neng Vina Mardiah Sakinah kelas OM 14 B untuk Pelunasan Pembayaran Cicilan</t>
  </si>
  <si>
    <t>Pembayaran Medya Salsabillah Putri kelas OM 14 B untuk Pelunasan Pembayaran Cicilan</t>
  </si>
  <si>
    <t>Pembayaran Medya Salsabillah Putri kelas OM 14 B untuk Registrasi;</t>
  </si>
  <si>
    <t>Pembayaran Mohamad Farid kelas TO STT untuk Pelunasan Cic ke-2; Cic ke-3; Cic ke-4 (sebagian);</t>
  </si>
  <si>
    <t>Pembayaran Ichsan Khoerul Azmi Kuswandi kelas TO 18 A untuk Cic ke-9; Cic ke-10 (sebagian);</t>
  </si>
  <si>
    <t>Pembayaran Cecep Irfan Fariz kelas TI STT untuk Pelunasan Pembayaran Cicilan</t>
  </si>
  <si>
    <t>Pembayaran Musyfik Amrulloh kelas TO 18 A untuk Pelunasan Registrasi;</t>
  </si>
  <si>
    <t>Pembayaran Aji Peras Setiyo kelas MJ 1 untuk Pelunasan Cic ke-8; Cic ke-9 (sebagian);</t>
  </si>
  <si>
    <t>Pembayaran Agus Riyanto kelas MI19 untuk Pelunasan Pembayaran Cicilan</t>
  </si>
  <si>
    <t>Pembayaran Ade Eqi Nurzaqi kelas AK19 untuk Pelunasan Pembayaran Cicilan</t>
  </si>
  <si>
    <t>Telah terima dari Ridwan Zidan Permana untuk Registrasi Tingkat Junior KA 2019/2020</t>
  </si>
  <si>
    <t>Pembayaran Astifa Raisa Sudrajat kelas TO 18 A untuk Pelunasan Pembayaran Cicilan</t>
  </si>
  <si>
    <t>Pembayaran Diki Sodikin kelas AK 1 untuk Cic ke-5; Cic ke-6; Cic ke-7; Cic ke-8 (sebagian);</t>
  </si>
  <si>
    <t>Pembayaran Risandi Hamdani kelas MI19 untuk Pelunasan Pembayaran Cicilan</t>
  </si>
  <si>
    <t>Pembayaran Inggit Anggita kelas AK19 untuk Pelunasan Pembayaran Cicilan</t>
  </si>
  <si>
    <t>BTK 51752</t>
  </si>
  <si>
    <t>BTK 51753</t>
  </si>
  <si>
    <t>BTK 51754</t>
  </si>
  <si>
    <t>BTK 51755</t>
  </si>
  <si>
    <t>BTK 51756</t>
  </si>
  <si>
    <t>BTK 51757</t>
  </si>
  <si>
    <t>BTK 51758</t>
  </si>
  <si>
    <t>BTK 51759</t>
  </si>
  <si>
    <t>BTK 51760</t>
  </si>
  <si>
    <t>BTK 51761</t>
  </si>
  <si>
    <t>BTK 51762</t>
  </si>
  <si>
    <t>BTK 51763</t>
  </si>
  <si>
    <t>BTK 51764</t>
  </si>
  <si>
    <t>BTK 51765</t>
  </si>
  <si>
    <t>BTK 51766</t>
  </si>
  <si>
    <t>Jadwal Imsak, Pajak Giant banner, baliho, FB Adv, Perpisahan Sekolah MJPS 1, Bina Mandiri, Rjp, MAN 2, Assabiq, SMKN1, Mnjy, Pulsa Medsos</t>
  </si>
  <si>
    <t>BKK 27596</t>
  </si>
  <si>
    <t>SPPD Pelatihan ke Jkt, Baksos ke Mesjid, Pertemuan dengan Dinas, Air Minum, LMA</t>
  </si>
  <si>
    <t>BKK 27597</t>
  </si>
  <si>
    <t>Pembayaran Ai Novianti kelas AB19 untuk Cic ke-1 (sebagian);</t>
  </si>
  <si>
    <t>Pembayaran Acep Yadi Rahmatillah kelas TO18STT untuk Pelunasan Pembayaran Cicilan</t>
  </si>
  <si>
    <t>BTK 51767</t>
  </si>
  <si>
    <t>BTK 51768</t>
  </si>
  <si>
    <t>Pembayaran Fahmy Rijalul kelas TO19STT untuk Registrasi;</t>
  </si>
  <si>
    <t>Pembayaran Fathia Anzala kelas AB19 untuk Pelunasan Pembayaran Cicilan</t>
  </si>
  <si>
    <t>Pembayaran Fikri Fadlurrahman kelas AB19 untuk Cic ke-8; Cic ke-9; Cic ke-10 (sebagian);</t>
  </si>
  <si>
    <t>Pembayaran Robi Indra Yana kelas AB19 untuk Registrasi;</t>
  </si>
  <si>
    <t>Telah terima dari Indri Fitrianasari untuk Pengembalian Pinjaman Ke-8. Sisa 5.000.000</t>
  </si>
  <si>
    <t>Telah terima dari Ratna Sopiah untuk Pengembalian Pinjaman Ke-9. Sisa 3.000.000</t>
  </si>
  <si>
    <t>Telah terima dari Aep Saepudin untuk Pengembalian Pinjaman Ke-12. Sisa 1.000.000</t>
  </si>
  <si>
    <t>Telah terima dari Dendi Gunawan untuk Pengembalian Pinjaman Ke-6. Sisa 2.000.000</t>
  </si>
  <si>
    <t>Telah terima dari Andri Irawan untuk Pengembalian Pinjaman Ke-4. Sisa 4.000.000</t>
  </si>
  <si>
    <t>Telah terima dari R Asep Muharam untuk Pengembalian Pinjaman Ke-9. Sisa 1.994.000</t>
  </si>
  <si>
    <t>Telah terima dari Yudi Kurniadi untuk Pengembalian Pinjaman Ke-9. Sisa 200.000</t>
  </si>
  <si>
    <t>Telah terima dari Dheri Febiyani L untuk Pengembalian Pinjaman Ke-9. Sisa 3.000.000</t>
  </si>
  <si>
    <t>Telah terima dari Bini Hasbiani untuk Pengembalian Pinjaman Ke-7. Sisa 1.250.000</t>
  </si>
  <si>
    <t>Telah terima dari Ririn Puspita Sari Dewi untuk Pengembalian Pinjaman Ke-6. Sisa 3.000.000</t>
  </si>
  <si>
    <t>BTK 51769</t>
  </si>
  <si>
    <t>BTK 51770</t>
  </si>
  <si>
    <t>BTK 51771</t>
  </si>
  <si>
    <t>BTK 51772</t>
  </si>
  <si>
    <t>BTK 51773</t>
  </si>
  <si>
    <t>BTK 51774</t>
  </si>
  <si>
    <t>BTK 51775</t>
  </si>
  <si>
    <t>BTK 51776</t>
  </si>
  <si>
    <t>BTK 51777</t>
  </si>
  <si>
    <t>BTK 51778</t>
  </si>
  <si>
    <t>BTK 51779</t>
  </si>
  <si>
    <t>BTK 51780</t>
  </si>
  <si>
    <t>BTK 51781</t>
  </si>
  <si>
    <t>BTK 51782</t>
  </si>
  <si>
    <t>Pembayaran Mia Islamiati kelas OM 14 A untuk Pelunasan Pembayaran Cicilan</t>
  </si>
  <si>
    <t>Pembayaran Muhamad Nizar Nazari kelas AB19 untuk Registrasi;</t>
  </si>
  <si>
    <t>BTK 51783</t>
  </si>
  <si>
    <t>BTK 51784</t>
  </si>
  <si>
    <t>Iklan Radar, Menghadiri perpisahan SMKN 1 Rjp</t>
  </si>
  <si>
    <t>BKK 27598</t>
  </si>
  <si>
    <t>BKK 27600</t>
  </si>
  <si>
    <t>Listrik markas</t>
  </si>
  <si>
    <t>Alat praktek TO, Perpisahan SMKN 1 Tsm, Assabiq, Banner ramadhan</t>
  </si>
  <si>
    <t>BKK 27599</t>
  </si>
  <si>
    <t>Telah terima dari Kristiana Waluya untuk Registrasi Junior IK 2019-2020</t>
  </si>
  <si>
    <t>Telah terima dari Alfian Restu F untuk Registrasi Junior TO 2019-2020</t>
  </si>
  <si>
    <t>Pembayaran Pricilia Kurnia Dewi kelas AB19 untuk Pelunasan Pembayaran Cicilan</t>
  </si>
  <si>
    <t>Pembayaran Agung Tri Prasetyo kelas AK 2 untuk Pelunasan Pembayaran Cicilan</t>
  </si>
  <si>
    <t>Telah terima dari Aditia Maulana untuk Registrasi BA Junior</t>
  </si>
  <si>
    <t>Pembayaran Iis Hotimah kelas AK18 untuk Cic ke-9;</t>
  </si>
  <si>
    <t>Pembayaran Silpa Laula kelas AK18 untuk Pelunasan Pembayaran Cicilan</t>
  </si>
  <si>
    <t>Pembayaran Umi Hanifah kelas AK18 untuk Pelunasan Pembayaran Cicilan</t>
  </si>
  <si>
    <t>Pembayaran Resti Pebrianti kelas AK18 untuk Pelunasan Pembayaran Cicilan</t>
  </si>
  <si>
    <t>Telah terima dari Resti Pebrianti untuk Registrasi Tingkat 4 MJ DNBS</t>
  </si>
  <si>
    <t>Pembayaran Dewi Fitri Nuraini kelas MJ18 untuk Pelunasan Pembayaran Cicilan</t>
  </si>
  <si>
    <t>Telah terima dari Dewi Fitri N untuk Registrasi Tingkat 4 DNBS MJ</t>
  </si>
  <si>
    <t>Pembayaran Pirmansyah kelas MJ18 untuk Pelunasan Cic ke-5; Cic ke-6; Cic ke-7 (sebagian);</t>
  </si>
  <si>
    <t>BTK 51785</t>
  </si>
  <si>
    <t>BTK 51786</t>
  </si>
  <si>
    <t>BTK 51787</t>
  </si>
  <si>
    <t>BTK 51788</t>
  </si>
  <si>
    <t>BTK 51789</t>
  </si>
  <si>
    <t>BTK 51790</t>
  </si>
  <si>
    <t>BTK 51791</t>
  </si>
  <si>
    <t>BTK 51792</t>
  </si>
  <si>
    <t>BTK 51793</t>
  </si>
  <si>
    <t>BTK 51794</t>
  </si>
  <si>
    <t>BTK 51795</t>
  </si>
  <si>
    <t>BTK 51796</t>
  </si>
  <si>
    <t>BTK 51797</t>
  </si>
  <si>
    <t>Mei</t>
  </si>
  <si>
    <t>Pembayaran Rosi Siti Nurohmah kelas AB19 untuk Pelunasan Pembayaran Cicilan</t>
  </si>
  <si>
    <t>Pembayaran Sri Wahyuni kelas KA 16 B untuk Pelunasan Pembayaran Cicilan</t>
  </si>
  <si>
    <t>Pembayaran Yuyun Yuningsih kelas KA 16 B untuk Cic ke-9;</t>
  </si>
  <si>
    <t>Pembayaran Tryadi Firyal Pamungkas kelas MJ 1 untuk Pelunasan Pembayaran Cicilan</t>
  </si>
  <si>
    <t>Pembayaran Rusandi Suharto kelas TO STT untuk Pelunasan Cic ke-5; Cic ke-6 (sebagian);</t>
  </si>
  <si>
    <t>BTK 51798</t>
  </si>
  <si>
    <t>BTK 51799</t>
  </si>
  <si>
    <t>BTK 51800</t>
  </si>
  <si>
    <t>BTK 51801</t>
  </si>
  <si>
    <t>BTK 51802</t>
  </si>
  <si>
    <t>Bensin, Service motor, antar tes kerja ke PT. DMM</t>
  </si>
  <si>
    <t>Setoran BTN Gaji Kary, pulsa BM, Snack rapat</t>
  </si>
  <si>
    <t>BKK 27601</t>
  </si>
  <si>
    <t>BKK 27602</t>
  </si>
  <si>
    <t>Pemasangan Street Banner</t>
  </si>
  <si>
    <t>BKK 27603</t>
  </si>
  <si>
    <t>BKK 27604</t>
  </si>
  <si>
    <t>UM Karyawan</t>
  </si>
  <si>
    <t>BKK 27605</t>
  </si>
  <si>
    <t>Gaji Karyawan Yayasan</t>
  </si>
  <si>
    <t>Pembayaran Moch Rifqi Alnovandy kelas OM 14 A untuk Pelunasan Pembayaran Cicilan</t>
  </si>
  <si>
    <t>Pembayaran Ai Sulis Maulani kelas OM 14 B untuk</t>
  </si>
  <si>
    <t>BTK 51803</t>
  </si>
  <si>
    <t>BTK 51804</t>
  </si>
  <si>
    <t>Pembayaran Cecep Mohamad Arif kelas TI18STT untuk Pelunasan Cic ke-9; Cic ke-10 (sebagian);</t>
  </si>
  <si>
    <t>BTK 51805</t>
  </si>
  <si>
    <t>Pembayaran Neng Sri Rahmawati kelas AB19 untuk Pelunasan Pembayaran Cicilan</t>
  </si>
  <si>
    <t>Pembayaran Wisyal Abdul Jabar kelas TO 18 A untuk Cic ke-9;</t>
  </si>
  <si>
    <t>Telah terima dari Agus Munawar Faruq untuk Penerimaan Potongan Itikaf 40 hari</t>
  </si>
  <si>
    <t>Telah terima dari Lalis Kiki Yulyan untuk Sewa RE Januari-Februari 2019</t>
  </si>
  <si>
    <t>Telah terima dari Sani Mutia Nurunnisa untuk Registrasi Junior OM 2019-2020</t>
  </si>
  <si>
    <t>Pembayaran Bella Fitrah Annisa Syafari kelas AK 1 untuk Pelunasan Pembayaran Cicilan</t>
  </si>
  <si>
    <t>Pembayaran Alma Elya Fauziah kelas BA 12 untuk Cic ke-9 (sebagian);</t>
  </si>
  <si>
    <t>Pembayaran Muhammad Rizal kelas TI18STT untuk Pelunasan Pembayaran Cicilan</t>
  </si>
  <si>
    <t>Pembayaran Labuda Alawiyah kelas KA 16 A untuk Pelunasan Pembayaran Cicilan</t>
  </si>
  <si>
    <t>Pembayaran Ira nur Rodiah kelas KA 16 B untuk Cic ke-1;</t>
  </si>
  <si>
    <t>Telah terima dari Marketing untuk Profit Ujikom 2019</t>
  </si>
  <si>
    <t>Pembayaran Ai Sulis Maulani kelas OM 14 B untuk Pelunasan Pembayaran Cicilan</t>
  </si>
  <si>
    <t>BTK 51806</t>
  </si>
  <si>
    <t>BTK 51807</t>
  </si>
  <si>
    <t>BTK 51808</t>
  </si>
  <si>
    <t>BTK 51809</t>
  </si>
  <si>
    <t>BTK 51810</t>
  </si>
  <si>
    <t>BTK 51811</t>
  </si>
  <si>
    <t>BTK 51812</t>
  </si>
  <si>
    <t>BTK 51813</t>
  </si>
  <si>
    <t>BTK 51814</t>
  </si>
  <si>
    <t>BTK 51815</t>
  </si>
  <si>
    <t>BTK 51816</t>
  </si>
  <si>
    <t>BTK 51817</t>
  </si>
  <si>
    <t>Pembayaran Aditya Akbar Maulana kelas IK 19 untuk Cic ke-1; Cic ke-2; Cic ke-3 (sebagian);</t>
  </si>
  <si>
    <t>Telah terima dari BNI untuk Penarikan Tunai</t>
  </si>
  <si>
    <t>Telah terima dari BRIS untuk Penarikan Tunai</t>
  </si>
  <si>
    <t>BTK 51818</t>
  </si>
  <si>
    <t>BTK 51819</t>
  </si>
  <si>
    <t>BTK 51820</t>
  </si>
  <si>
    <t>Deviden, Franchise, KK DNBS</t>
  </si>
  <si>
    <t>BKK 27606</t>
  </si>
  <si>
    <t>Semangka, sapu, snack dnbs, galura, konsumsi baksos, bensin TO, Tools UAS</t>
  </si>
  <si>
    <t>Sponsor Sekolah SMAN Cihaur, MJPS 3, SMK MP</t>
  </si>
  <si>
    <t>BKK 27607</t>
  </si>
  <si>
    <t>BKK 27608</t>
  </si>
  <si>
    <t>Pasang street banner, konsumsi rapat</t>
  </si>
  <si>
    <t>BKK 27609</t>
  </si>
  <si>
    <t>Pembayaran Omah Muharomah kelas KA 16 A untuk Pelunasan Pembayaran Cicilan</t>
  </si>
  <si>
    <t>Pembayaran Rahmat Mulyana kelas AK 2 untuk Pelunasan Pembayaran Cicilan</t>
  </si>
  <si>
    <t>Pembayaran Tari Mustari kelas AK19 untuk Pelunasan Pembayaran Cicilan</t>
  </si>
  <si>
    <t>Pembayaran Alisya Putriarizqiani kelas KA 16 A untuk Pelunasan Cic ke-9;</t>
  </si>
  <si>
    <t>Pembayaran Ubaidillah Assidiq kelas AB19 untuk Pelunasan Pembayaran Cicilan</t>
  </si>
  <si>
    <t>Pembayaran Huda Maulida kelas BA 12 untuk Pelunasan Pembayaran Cicilan</t>
  </si>
  <si>
    <t>Pembayaran Sofi Miftahul Munir kelas AB19 untuk Pelunasan Pembayaran Cicilan</t>
  </si>
  <si>
    <t>Pembayaran Viki Andreas kelas TO STT untuk Cic ke-3; Cic ke-4; Cic ke-5; Cic ke-6; Cic ke-7; Cic ke-8; Cic ke-9 (sebagian);</t>
  </si>
  <si>
    <t>Pembayaran Chikal Pramathana Syabilla kelas MJ 1 untuk Pelunasan Pembayaran Cicilan</t>
  </si>
  <si>
    <t>Pembayaran Yogi Muhammad Fauzi kelas MJ 3 untuk Pelunasan Pembayaran Cicilan</t>
  </si>
  <si>
    <t>BTK 51821</t>
  </si>
  <si>
    <t>BTK 51822</t>
  </si>
  <si>
    <t>BTK 51823</t>
  </si>
  <si>
    <t>BTK 51824</t>
  </si>
  <si>
    <t>BTK 51825</t>
  </si>
  <si>
    <t>BTK 51826</t>
  </si>
  <si>
    <t>BTK 51827</t>
  </si>
  <si>
    <t>BTK 51828</t>
  </si>
  <si>
    <t>BTK 51829</t>
  </si>
  <si>
    <t>BTK 51830</t>
  </si>
  <si>
    <t>Pembayaran Arbi Munawar kelas TO 18 B untuk Pelunasan Pembayaran Cicilan</t>
  </si>
  <si>
    <t>Pembayaran Farhan M Fatturrohman kelas TO STT untuk Pelunasan Pembayaran Cicilan</t>
  </si>
  <si>
    <t>Pembayaran Muhamad Dika Pratama kelas TO STT untuk Pelunasan Pembayaran Cicilan</t>
  </si>
  <si>
    <t>Pembayaran Aam Nursyamsiah kelas AK 2 untuk Pelunasan Pembayaran Cicilan</t>
  </si>
  <si>
    <t>Pembayaran Iwan Kurniawan kelas MJ18 untuk Pelunasan Cic ke-8; Cic ke-9 (sebagian);</t>
  </si>
  <si>
    <t>Pembayaran Mulya Priananda Perdana kelas MJ18 untuk Pelunasan Pembayaran Cicilan</t>
  </si>
  <si>
    <t>Pembayaran Anggita Safitri kelas MJ 1 untuk Pelunasan Pembayaran Cicilan</t>
  </si>
  <si>
    <t>BTK 51831</t>
  </si>
  <si>
    <t>BTK 51832</t>
  </si>
  <si>
    <t>BTK 51833</t>
  </si>
  <si>
    <t>BTK 51834</t>
  </si>
  <si>
    <t>BTK 51835</t>
  </si>
  <si>
    <t>BTK 51836</t>
  </si>
  <si>
    <t>BTK 51837</t>
  </si>
  <si>
    <t xml:space="preserve">TO  </t>
  </si>
  <si>
    <t>Pasang Street Banner, Perpisahan MJPS 1</t>
  </si>
  <si>
    <t>BKK 27610</t>
  </si>
  <si>
    <t>perpisahan sekolah, konsumsi tamu</t>
  </si>
  <si>
    <t>BKK 27611</t>
  </si>
  <si>
    <t>Antar Tes kerja PT Anggada Cibinong</t>
  </si>
  <si>
    <t>BKK 27612</t>
  </si>
  <si>
    <t>BKK 27613</t>
  </si>
  <si>
    <t>Pembayaran Widi Ristia Pebrianti kelas OM 14 B untuk Pelunasan Pembayaran Cicilan</t>
  </si>
  <si>
    <t>Pembayaran Ichsan Nugraha kelas BA 12 untuk Pelunasan Pembayaran Cicilan</t>
  </si>
  <si>
    <t>Pembayaran Mita Sari Pebrianti S kelas KA 16 B untuk Pelunasan Pembayaran Cicilan</t>
  </si>
  <si>
    <t>Pembayaran Ranti Astuti kelas OM 14 A untuk Pelunasan Pembayaran Cicilan</t>
  </si>
  <si>
    <t>Pembayaran Hamdan kelas OM 14 B untuk Pelunasan Cic ke-9; Cic ke-10 (sebagian);</t>
  </si>
  <si>
    <t>Pembayaran Asep Manarul Hidayah kelas IK 18 untuk Pelunasan Cic ke-7; Cic ke-8; Cic ke-9; Cic ke-10 (sebagian);</t>
  </si>
  <si>
    <t>Pembayaran Dian Permana kelas TO 19 untuk Cic ke-1; Cic ke-2; Cic ke-3; Cic ke-4; Cic ke-5; Cic ke-6 (sebagian);</t>
  </si>
  <si>
    <t>Pembayaran Husni mubarok kelas TO 18 B untuk Pelunasan Pembayaran Cicilan</t>
  </si>
  <si>
    <t>Pembayaran Rani Nuraeni kelas KA 16 B untuk Pelunasan Pembayaran Cicilan</t>
  </si>
  <si>
    <t>BTK 51838</t>
  </si>
  <si>
    <t>BTK 51839</t>
  </si>
  <si>
    <t>BTK 51840</t>
  </si>
  <si>
    <t>BTK 51841</t>
  </si>
  <si>
    <t>BTK 51842</t>
  </si>
  <si>
    <t>BTK 51843</t>
  </si>
  <si>
    <t>BTK 51844</t>
  </si>
  <si>
    <t>BTK 51845</t>
  </si>
  <si>
    <t>BTK 51846</t>
  </si>
  <si>
    <t>BTK 51847</t>
  </si>
  <si>
    <t>BTK 51848</t>
  </si>
  <si>
    <t>BTK 51849</t>
  </si>
  <si>
    <t>BTK 51850</t>
  </si>
  <si>
    <t>Pembayaran Asep Nuryana kelas OM 14 A untuk Pelunasan Pembayaran Cicilan</t>
  </si>
  <si>
    <t>Pembayaran Reza Ahmad Sidik kelas IK 18 untuk Pelunasan Pembayaran Cicilan</t>
  </si>
  <si>
    <t>Pembayaran Noviandry Rahmawan kelas MJ 2 untuk Cic ke-9;</t>
  </si>
  <si>
    <t>BKK 27614</t>
  </si>
  <si>
    <t>Pembayaran Gina Amalia kelas KA 16 A untuk Pelunasan Pembayaran Cicilan</t>
  </si>
  <si>
    <t>Pembayaran Risma Wulandari kelas AB19 untuk Pelunasan Pembayaran Cicilan</t>
  </si>
  <si>
    <t>Pembayaran Siti Apiah kelas AK19 untuk Pelunasan Pembayaran Cicilan</t>
  </si>
  <si>
    <t>Pembayaran Linda Widyaningsih kelas AK18 untuk Cic ke-1; Cic ke-2 (sebagian);</t>
  </si>
  <si>
    <t>Pembayaran Raka Pratama kelas OM 14 B untuk Pelunasan Pembayaran Cicilan</t>
  </si>
  <si>
    <t>BTK 51851</t>
  </si>
  <si>
    <t>BTK 51852</t>
  </si>
  <si>
    <t>BTK 51853</t>
  </si>
  <si>
    <t>BTK 51854</t>
  </si>
  <si>
    <t>BTK 51855</t>
  </si>
  <si>
    <t>Konsumsi MP, Hadiah Fashul, Air minum, Aqua gelas, materai</t>
  </si>
  <si>
    <t>Daber, darum, alquran,AVIA</t>
  </si>
  <si>
    <t>Pigura, ATK, RTK, Keran, Lampu, pajak, Accu mobil</t>
  </si>
  <si>
    <t>Fee MGM Mhs, Pemasangan Street Banner</t>
  </si>
  <si>
    <t>Internet, Keran Air</t>
  </si>
  <si>
    <t>BKK 27615</t>
  </si>
  <si>
    <t>BKK 27616</t>
  </si>
  <si>
    <t>BKK 27617</t>
  </si>
  <si>
    <t>Pembayaran Dimas Chandra kelas OM 14 B untuk Cic ke-7; Cic ke-8;</t>
  </si>
  <si>
    <t>Pembayaran Ridwan Romadon kelas OM 14 B untuk Pelunasan Pembayaran Cicilan</t>
  </si>
  <si>
    <t>Telah terima dari H Rudi Kurniawan untuk Pengembalian Pinjaman ke 5</t>
  </si>
  <si>
    <t>BTK 51856</t>
  </si>
  <si>
    <t>BTK 51857</t>
  </si>
  <si>
    <t>BTK 51858</t>
  </si>
  <si>
    <t>BTK 51859</t>
  </si>
  <si>
    <t>BTK 51860</t>
  </si>
  <si>
    <t>Pembayaran Surya Abdusalam kelas IK 19 untuk Registrasi;</t>
  </si>
  <si>
    <t>Pembayaran Rani Rahmawati kelas KA 16 B untuk Pelunasan Pembayaran Cicilan</t>
  </si>
  <si>
    <t>UT, Fee Mnj, Koran, Pulsa HO &amp; BM, uang Duka Anak Bu Hermien</t>
  </si>
  <si>
    <t>BKK 27618</t>
  </si>
  <si>
    <t>BKK 27619</t>
  </si>
  <si>
    <t>Sponsor Perpisahan SMKN 2 Tsm, SMAN 6 Tsm, SMK BPN</t>
  </si>
  <si>
    <t>BKK 27620</t>
  </si>
  <si>
    <t>BTK 51861</t>
  </si>
  <si>
    <t>Pembayaran Ira nur Rodiah kelas KA 16 B untuk Cic ke-2;</t>
  </si>
  <si>
    <t>Pembayaran Yuyun Yuningsih kelas KA 16 B untuk Pelunasan Pembayaran Cicilan</t>
  </si>
  <si>
    <t>Pembayaran Azis Ginanjar kelas AB19 untuk Pelunasan Cic ke-7; Cic ke-8; Cic ke-9; Cic ke-10 (sebagian);</t>
  </si>
  <si>
    <t>Pembayaran M Nurkholik kelas TO19STT untuk Pelunasan Cic ke-8; Cic ke-9; Cic ke-10 (sebagian);</t>
  </si>
  <si>
    <t>Pembayaran Rachmat Mauly F kelas OM 14 A untuk Pelunasan Pembayaran Cicilan</t>
  </si>
  <si>
    <t>Pembayaran Rizki Romadhon kelas OM 14 B untuk Pelunasan Pembayaran Cicilan</t>
  </si>
  <si>
    <t>Pembayaran Rifa Melani Salsabila kelas KA 16 A untuk Pelunasan Pembayaran Cicilan</t>
  </si>
  <si>
    <t>Pembayaran Aisyah Risma Juliani kelas AB19 untuk Cic ke-9;</t>
  </si>
  <si>
    <t>Pembayaran Aldi Irfansyah kelas TO 19 untuk Pelunasan Registrasi;</t>
  </si>
  <si>
    <t>Pembayaran Ai Siti Rukmanah kelas MJ 2 untuk Pelunasan Pembayaran Cicilan</t>
  </si>
  <si>
    <t>Pembayaran Yunita Galda Tanti kelas MI19 untuk Cic ke-8; Cic ke-9; Cic ke-10 (sebagian);</t>
  </si>
  <si>
    <t>Pembayaran Wisyal Abdul Jabar kelas TO 18 A untuk Pelunasan Pembayaran Cicilan</t>
  </si>
  <si>
    <t>Pembayaran Iman Nuryadin kelas MI19 untuk Cic ke-4; Cic ke-5; Cic ke-6 (sebagian);</t>
  </si>
  <si>
    <t>Pembayaran Rizki Senia Warnoviana kelas OM 14 B untuk Cic ke-9;</t>
  </si>
  <si>
    <t>BTK 51862</t>
  </si>
  <si>
    <t>BTK 51863</t>
  </si>
  <si>
    <t>BTK 51864</t>
  </si>
  <si>
    <t>BTK 51865</t>
  </si>
  <si>
    <t>BTK 51866</t>
  </si>
  <si>
    <t>BTK 51867</t>
  </si>
  <si>
    <t>BTK 51868</t>
  </si>
  <si>
    <t>BTK 51869</t>
  </si>
  <si>
    <t>BTK 51870</t>
  </si>
  <si>
    <t>BTK 51871</t>
  </si>
  <si>
    <t>BTK 51872</t>
  </si>
  <si>
    <t>BTK 51873</t>
  </si>
  <si>
    <t>BTK 51874</t>
  </si>
  <si>
    <t>Pembayaran M Ihsan Rizky Maulana kelas IK 18 untuk Pelunasan Pembayaran Cicilan</t>
  </si>
  <si>
    <t>BTK 51875</t>
  </si>
  <si>
    <t>UM Karyawan, Parcel</t>
  </si>
  <si>
    <t>BKK 27621</t>
  </si>
  <si>
    <t xml:space="preserve"> </t>
  </si>
  <si>
    <t>Pembayaran Omah Muharomah kelas KA 16 A untuk Registrasi (sebagian);</t>
  </si>
  <si>
    <t>Pembayaran Diana Sukmana kelas TO 18 B untuk Pelunasan Pembayaran Cicilan</t>
  </si>
  <si>
    <t>BTK 51876</t>
  </si>
  <si>
    <t>BTK 51877</t>
  </si>
  <si>
    <t>Company Visit ke Jkt Mhs Senior 2018/2019</t>
  </si>
  <si>
    <t>Natura Dosen dan dosen, fee penceramah, daber, darum</t>
  </si>
  <si>
    <t>Kado Ultah Dosen</t>
  </si>
  <si>
    <t>Kado Ultah kary an Indri, Daber</t>
  </si>
  <si>
    <t>Pembayaran Raden Muhammad Yazid Zidane Muharam kelas MJ18 untuk Registrasi;</t>
  </si>
  <si>
    <t>BKK 27622</t>
  </si>
  <si>
    <t>BKK 27623</t>
  </si>
  <si>
    <t>BKK 27624</t>
  </si>
  <si>
    <t>BKK 27625</t>
  </si>
  <si>
    <t>BTK 51878</t>
  </si>
  <si>
    <t>Seragam dan Cap TUK, BPJS TK, BPJS Kes, Jiwasraya, PPh 25</t>
  </si>
  <si>
    <t>BKK 27626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</si>
</sst>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8"/>
      <color theme="1"/>
      <name val="Times New Roman"/>
      <family val="1"/>
    </font>
    <font>
      <sz val="9"/>
      <color theme="1"/>
      <name val="Times New Roman"/>
      <family val="1"/>
    </font>
    <font>
      <b/>
      <u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u val="singleAccounting"/>
      <sz val="10"/>
      <color theme="1"/>
      <name val="Times New Roman"/>
      <family val="1"/>
    </font>
    <font>
      <sz val="11"/>
      <color rgb="FF00000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8"/>
      <name val="Times New Roman"/>
      <family val="1"/>
    </font>
    <font>
      <sz val="11"/>
      <name val="Calibri"/>
      <family val="2"/>
      <charset val="1"/>
      <scheme val="minor"/>
    </font>
    <font>
      <sz val="9"/>
      <name val="Times New Roman"/>
      <family val="1"/>
    </font>
    <font>
      <i/>
      <sz val="10"/>
      <name val="Times New Roman"/>
      <family val="1"/>
    </font>
    <font>
      <i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55">
    <xf numFmtId="0" fontId="0" fillId="0" borderId="0" xfId="0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41" fontId="6" fillId="2" borderId="1" xfId="2" applyFont="1" applyFill="1" applyBorder="1" applyAlignment="1">
      <alignment horizontal="right" vertical="center" wrapText="1"/>
    </xf>
    <xf numFmtId="41" fontId="7" fillId="2" borderId="1" xfId="2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center" vertical="center" wrapText="1"/>
    </xf>
    <xf numFmtId="164" fontId="3" fillId="2" borderId="0" xfId="1" applyNumberFormat="1" applyFont="1" applyFill="1" applyAlignment="1">
      <alignment horizontal="left" vertical="center" wrapText="1"/>
    </xf>
    <xf numFmtId="41" fontId="3" fillId="2" borderId="1" xfId="2" applyFont="1" applyFill="1" applyBorder="1" applyAlignment="1">
      <alignment horizontal="right" vertical="center" wrapText="1"/>
    </xf>
    <xf numFmtId="41" fontId="3" fillId="2" borderId="1" xfId="2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1" fontId="8" fillId="2" borderId="1" xfId="2" applyFont="1" applyFill="1" applyBorder="1" applyAlignment="1">
      <alignment horizontal="right" vertical="center" wrapText="1"/>
    </xf>
    <xf numFmtId="0" fontId="5" fillId="2" borderId="0" xfId="0" applyFont="1" applyFill="1" applyAlignment="1">
      <alignment vertical="center"/>
    </xf>
    <xf numFmtId="0" fontId="8" fillId="2" borderId="1" xfId="0" applyFont="1" applyFill="1" applyBorder="1" applyAlignment="1">
      <alignment vertical="center" wrapText="1"/>
    </xf>
    <xf numFmtId="41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64" fontId="3" fillId="2" borderId="0" xfId="1" applyNumberFormat="1" applyFont="1" applyFill="1" applyAlignment="1">
      <alignment horizontal="center" vertical="center"/>
    </xf>
    <xf numFmtId="41" fontId="3" fillId="2" borderId="0" xfId="2" applyFont="1" applyFill="1" applyAlignment="1">
      <alignment horizontal="right" vertical="center"/>
    </xf>
    <xf numFmtId="41" fontId="3" fillId="2" borderId="0" xfId="0" applyNumberFormat="1" applyFont="1" applyFill="1" applyAlignment="1">
      <alignment vertical="center"/>
    </xf>
    <xf numFmtId="41" fontId="3" fillId="2" borderId="0" xfId="0" applyNumberFormat="1" applyFont="1" applyFill="1" applyAlignment="1">
      <alignment horizontal="left" vertical="center"/>
    </xf>
    <xf numFmtId="43" fontId="3" fillId="2" borderId="0" xfId="1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164" fontId="9" fillId="2" borderId="0" xfId="1" applyNumberFormat="1" applyFont="1" applyFill="1" applyAlignment="1">
      <alignment horizontal="center" vertical="center"/>
    </xf>
    <xf numFmtId="41" fontId="9" fillId="2" borderId="0" xfId="2" applyFont="1" applyFill="1" applyAlignment="1">
      <alignment horizontal="right" vertical="center"/>
    </xf>
    <xf numFmtId="41" fontId="10" fillId="2" borderId="0" xfId="2" applyFont="1" applyFill="1" applyAlignment="1">
      <alignment vertical="center"/>
    </xf>
    <xf numFmtId="41" fontId="9" fillId="2" borderId="0" xfId="2" applyFont="1" applyFill="1" applyAlignment="1">
      <alignment horizontal="left" vertical="center"/>
    </xf>
    <xf numFmtId="43" fontId="5" fillId="2" borderId="0" xfId="1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43" fontId="3" fillId="2" borderId="0" xfId="1" applyFont="1" applyFill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41" fontId="3" fillId="2" borderId="0" xfId="0" applyNumberFormat="1" applyFont="1" applyFill="1" applyAlignment="1">
      <alignment vertical="center" wrapText="1"/>
    </xf>
    <xf numFmtId="164" fontId="3" fillId="2" borderId="0" xfId="1" applyNumberFormat="1" applyFont="1" applyFill="1" applyAlignment="1">
      <alignment horizontal="center" vertical="center" wrapText="1"/>
    </xf>
    <xf numFmtId="41" fontId="3" fillId="2" borderId="0" xfId="2" applyFont="1" applyFill="1" applyAlignment="1">
      <alignment horizontal="right" vertical="center" wrapText="1"/>
    </xf>
    <xf numFmtId="41" fontId="3" fillId="2" borderId="0" xfId="2" applyFont="1" applyFill="1" applyAlignment="1">
      <alignment vertical="center" wrapText="1"/>
    </xf>
    <xf numFmtId="41" fontId="3" fillId="2" borderId="0" xfId="2" applyFont="1" applyFill="1" applyAlignment="1">
      <alignment horizontal="left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41" fontId="5" fillId="2" borderId="1" xfId="2" applyFont="1" applyFill="1" applyBorder="1" applyAlignment="1">
      <alignment horizontal="center" vertical="center" wrapText="1"/>
    </xf>
    <xf numFmtId="41" fontId="3" fillId="2" borderId="0" xfId="2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4" fontId="5" fillId="2" borderId="2" xfId="1" applyNumberFormat="1" applyFont="1" applyFill="1" applyBorder="1" applyAlignment="1">
      <alignment horizontal="center" vertical="center" wrapText="1"/>
    </xf>
    <xf numFmtId="41" fontId="3" fillId="2" borderId="1" xfId="2" applyFont="1" applyFill="1" applyBorder="1" applyAlignment="1">
      <alignment vertical="center" wrapText="1"/>
    </xf>
    <xf numFmtId="41" fontId="3" fillId="2" borderId="0" xfId="0" applyNumberFormat="1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41" fontId="7" fillId="2" borderId="1" xfId="2" applyFont="1" applyFill="1" applyBorder="1" applyAlignment="1">
      <alignment horizontal="center" vertical="center" wrapText="1"/>
    </xf>
    <xf numFmtId="41" fontId="3" fillId="2" borderId="1" xfId="2" applyFont="1" applyFill="1" applyBorder="1" applyAlignment="1">
      <alignment horizontal="center" wrapText="1"/>
    </xf>
    <xf numFmtId="41" fontId="8" fillId="2" borderId="1" xfId="2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right" vertical="center" wrapText="1"/>
    </xf>
    <xf numFmtId="41" fontId="3" fillId="2" borderId="3" xfId="2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41" fontId="3" fillId="2" borderId="5" xfId="2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horizontal="right" vertic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13" fillId="2" borderId="0" xfId="0" applyFont="1" applyFill="1" applyAlignment="1">
      <alignment vertical="center" wrapText="1"/>
    </xf>
    <xf numFmtId="164" fontId="15" fillId="2" borderId="0" xfId="1" applyNumberFormat="1" applyFont="1" applyFill="1" applyAlignment="1">
      <alignment vertical="center"/>
    </xf>
    <xf numFmtId="164" fontId="5" fillId="2" borderId="0" xfId="1" applyNumberFormat="1" applyFont="1" applyFill="1" applyAlignment="1">
      <alignment vertical="center"/>
    </xf>
    <xf numFmtId="41" fontId="5" fillId="2" borderId="6" xfId="2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 wrapText="1"/>
    </xf>
    <xf numFmtId="0" fontId="14" fillId="2" borderId="0" xfId="0" applyFont="1" applyFill="1" applyAlignment="1">
      <alignment horizontal="left" vertical="center"/>
    </xf>
    <xf numFmtId="41" fontId="14" fillId="2" borderId="0" xfId="2" applyFont="1" applyFill="1" applyAlignment="1">
      <alignment horizontal="right" vertical="center" wrapText="1"/>
    </xf>
    <xf numFmtId="0" fontId="8" fillId="0" borderId="1" xfId="0" applyFont="1" applyBorder="1" applyAlignment="1">
      <alignment vertical="center" wrapText="1"/>
    </xf>
    <xf numFmtId="17" fontId="3" fillId="2" borderId="1" xfId="2" applyNumberFormat="1" applyFont="1" applyFill="1" applyBorder="1" applyAlignment="1">
      <alignment horizontal="center" vertical="center" wrapText="1"/>
    </xf>
    <xf numFmtId="41" fontId="8" fillId="0" borderId="1" xfId="2" applyFont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 wrapText="1"/>
    </xf>
    <xf numFmtId="41" fontId="3" fillId="3" borderId="1" xfId="2" applyFont="1" applyFill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41" fontId="16" fillId="0" borderId="2" xfId="2" applyFont="1" applyBorder="1" applyAlignment="1">
      <alignment horizontal="right" vertical="center" wrapText="1"/>
    </xf>
    <xf numFmtId="41" fontId="6" fillId="2" borderId="1" xfId="2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41" fontId="16" fillId="0" borderId="7" xfId="2" applyFont="1" applyBorder="1" applyAlignment="1">
      <alignment horizontal="right" vertical="center" wrapText="1"/>
    </xf>
    <xf numFmtId="3" fontId="16" fillId="0" borderId="2" xfId="0" applyNumberFormat="1" applyFont="1" applyBorder="1" applyAlignment="1">
      <alignment horizontal="righ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wrapText="1"/>
    </xf>
    <xf numFmtId="3" fontId="8" fillId="0" borderId="1" xfId="0" applyNumberFormat="1" applyFont="1" applyBorder="1" applyAlignment="1">
      <alignment horizontal="righ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8" fillId="4" borderId="1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3" fontId="6" fillId="0" borderId="2" xfId="0" applyNumberFormat="1" applyFont="1" applyBorder="1" applyAlignment="1">
      <alignment horizontal="right" vertical="center" wrapText="1"/>
    </xf>
    <xf numFmtId="0" fontId="12" fillId="3" borderId="1" xfId="0" applyFont="1" applyFill="1" applyBorder="1" applyAlignment="1">
      <alignment horizontal="center" vertical="center" wrapText="1"/>
    </xf>
    <xf numFmtId="41" fontId="6" fillId="0" borderId="1" xfId="2" applyFont="1" applyBorder="1" applyAlignment="1">
      <alignment horizontal="righ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center" wrapText="1"/>
    </xf>
    <xf numFmtId="41" fontId="6" fillId="0" borderId="2" xfId="2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18" fillId="0" borderId="0" xfId="0" applyFont="1" applyAlignment="1">
      <alignment vertical="center" wrapText="1"/>
    </xf>
    <xf numFmtId="0" fontId="7" fillId="2" borderId="8" xfId="0" applyFont="1" applyFill="1" applyBorder="1" applyAlignment="1">
      <alignment horizontal="center" vertical="center" wrapText="1"/>
    </xf>
    <xf numFmtId="41" fontId="7" fillId="2" borderId="4" xfId="2" applyFont="1" applyFill="1" applyBorder="1" applyAlignment="1">
      <alignment horizontal="right" vertical="center" wrapText="1"/>
    </xf>
    <xf numFmtId="0" fontId="17" fillId="2" borderId="8" xfId="0" applyFont="1" applyFill="1" applyBorder="1" applyAlignment="1">
      <alignment horizontal="center" vertical="center" wrapText="1"/>
    </xf>
    <xf numFmtId="41" fontId="3" fillId="2" borderId="1" xfId="0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4" fontId="3" fillId="2" borderId="4" xfId="1" applyNumberFormat="1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1" fontId="18" fillId="0" borderId="1" xfId="2" applyFont="1" applyBorder="1" applyAlignment="1">
      <alignment horizontal="right" vertical="center" wrapText="1"/>
    </xf>
    <xf numFmtId="0" fontId="2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41" fontId="2" fillId="2" borderId="0" xfId="2" applyFont="1" applyFill="1" applyAlignment="1">
      <alignment horizontal="right" vertical="center" wrapText="1"/>
    </xf>
    <xf numFmtId="41" fontId="5" fillId="2" borderId="0" xfId="2" applyFont="1" applyFill="1" applyAlignment="1">
      <alignment horizontal="center" vertical="center" wrapText="1"/>
    </xf>
    <xf numFmtId="41" fontId="14" fillId="2" borderId="0" xfId="2" applyFont="1" applyFill="1" applyAlignment="1">
      <alignment horizontal="left" vertical="center"/>
    </xf>
    <xf numFmtId="41" fontId="5" fillId="2" borderId="0" xfId="2" applyFont="1" applyFill="1" applyAlignment="1">
      <alignment horizontal="left" vertical="center"/>
    </xf>
    <xf numFmtId="0" fontId="5" fillId="2" borderId="0" xfId="0" applyFont="1" applyFill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3" fontId="6" fillId="2" borderId="2" xfId="0" applyNumberFormat="1" applyFont="1" applyFill="1" applyBorder="1" applyAlignment="1">
      <alignment horizontal="right" vertical="center" wrapText="1"/>
    </xf>
    <xf numFmtId="41" fontId="6" fillId="2" borderId="2" xfId="2" applyFont="1" applyFill="1" applyBorder="1" applyAlignment="1">
      <alignment horizontal="right" vertical="center" wrapText="1"/>
    </xf>
    <xf numFmtId="0" fontId="17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41" fontId="7" fillId="2" borderId="1" xfId="2" applyFont="1" applyFill="1" applyBorder="1" applyAlignment="1">
      <alignment vertical="center" wrapText="1"/>
    </xf>
    <xf numFmtId="41" fontId="3" fillId="2" borderId="4" xfId="2" applyFont="1" applyFill="1" applyBorder="1" applyAlignment="1">
      <alignment horizontal="right" vertical="center" wrapText="1"/>
    </xf>
    <xf numFmtId="41" fontId="8" fillId="2" borderId="4" xfId="2" applyFont="1" applyFill="1" applyBorder="1" applyAlignment="1">
      <alignment horizontal="right" vertical="center" wrapText="1"/>
    </xf>
    <xf numFmtId="164" fontId="7" fillId="2" borderId="0" xfId="1" applyNumberFormat="1" applyFont="1" applyFill="1" applyAlignment="1">
      <alignment horizontal="center" vertical="center" wrapText="1"/>
    </xf>
    <xf numFmtId="0" fontId="18" fillId="0" borderId="1" xfId="0" applyFont="1" applyBorder="1" applyAlignment="1">
      <alignment wrapText="1"/>
    </xf>
    <xf numFmtId="0" fontId="18" fillId="0" borderId="0" xfId="0" applyFont="1" applyAlignment="1">
      <alignment wrapText="1"/>
    </xf>
    <xf numFmtId="3" fontId="18" fillId="2" borderId="1" xfId="0" applyNumberFormat="1" applyFont="1" applyFill="1" applyBorder="1" applyAlignment="1">
      <alignment horizontal="right" vertical="center" wrapText="1"/>
    </xf>
    <xf numFmtId="41" fontId="17" fillId="2" borderId="1" xfId="2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18" fillId="4" borderId="1" xfId="0" applyFont="1" applyFill="1" applyBorder="1" applyAlignment="1">
      <alignment vertical="top" wrapText="1"/>
    </xf>
    <xf numFmtId="41" fontId="7" fillId="2" borderId="1" xfId="0" applyNumberFormat="1" applyFont="1" applyFill="1" applyBorder="1" applyAlignment="1">
      <alignment horizontal="left" vertical="center" wrapText="1"/>
    </xf>
    <xf numFmtId="41" fontId="7" fillId="2" borderId="1" xfId="0" applyNumberFormat="1" applyFont="1" applyFill="1" applyBorder="1" applyAlignment="1">
      <alignment horizontal="center" vertical="center" wrapText="1"/>
    </xf>
    <xf numFmtId="41" fontId="7" fillId="2" borderId="1" xfId="0" applyNumberFormat="1" applyFont="1" applyFill="1" applyBorder="1" applyAlignment="1">
      <alignment vertical="center" wrapText="1"/>
    </xf>
    <xf numFmtId="0" fontId="18" fillId="6" borderId="1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41" fontId="2" fillId="2" borderId="4" xfId="2" applyFont="1" applyFill="1" applyBorder="1" applyAlignment="1">
      <alignment horizontal="right" vertical="center" wrapText="1"/>
    </xf>
    <xf numFmtId="41" fontId="3" fillId="2" borderId="4" xfId="0" applyNumberFormat="1" applyFont="1" applyFill="1" applyBorder="1" applyAlignment="1">
      <alignment vertical="center" wrapText="1"/>
    </xf>
    <xf numFmtId="164" fontId="3" fillId="2" borderId="4" xfId="1" applyNumberFormat="1" applyFont="1" applyFill="1" applyBorder="1" applyAlignment="1">
      <alignment vertical="center" wrapText="1"/>
    </xf>
    <xf numFmtId="164" fontId="7" fillId="2" borderId="1" xfId="1" applyNumberFormat="1" applyFont="1" applyFill="1" applyBorder="1" applyAlignment="1">
      <alignment horizontal="center" vertical="center" wrapText="1"/>
    </xf>
    <xf numFmtId="164" fontId="7" fillId="2" borderId="4" xfId="1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4" fontId="3" fillId="2" borderId="0" xfId="1" applyNumberFormat="1" applyFont="1" applyFill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center" wrapText="1"/>
    </xf>
    <xf numFmtId="3" fontId="0" fillId="0" borderId="1" xfId="0" applyNumberFormat="1" applyBorder="1" applyAlignment="1">
      <alignment horizontal="right" vertical="center" wrapText="1"/>
    </xf>
    <xf numFmtId="0" fontId="18" fillId="7" borderId="1" xfId="0" applyFont="1" applyFill="1" applyBorder="1" applyAlignment="1">
      <alignment vertical="top" wrapText="1"/>
    </xf>
    <xf numFmtId="41" fontId="18" fillId="2" borderId="1" xfId="2" applyFont="1" applyFill="1" applyBorder="1" applyAlignment="1">
      <alignment horizontal="right" vertical="center" wrapText="1"/>
    </xf>
    <xf numFmtId="41" fontId="0" fillId="0" borderId="1" xfId="2" applyFont="1" applyBorder="1" applyAlignment="1">
      <alignment horizontal="right" vertical="center" wrapText="1"/>
    </xf>
    <xf numFmtId="41" fontId="7" fillId="2" borderId="0" xfId="0" applyNumberFormat="1" applyFont="1" applyFill="1" applyAlignment="1">
      <alignment vertical="center" wrapText="1"/>
    </xf>
    <xf numFmtId="41" fontId="6" fillId="2" borderId="4" xfId="2" applyFont="1" applyFill="1" applyBorder="1" applyAlignment="1">
      <alignment horizontal="right" vertical="center" wrapText="1"/>
    </xf>
    <xf numFmtId="41" fontId="8" fillId="2" borderId="0" xfId="0" applyNumberFormat="1" applyFont="1" applyFill="1" applyAlignment="1">
      <alignment vertical="center"/>
    </xf>
    <xf numFmtId="41" fontId="8" fillId="2" borderId="0" xfId="2" applyFont="1" applyFill="1" applyAlignment="1">
      <alignment vertical="center"/>
    </xf>
    <xf numFmtId="41" fontId="8" fillId="2" borderId="0" xfId="2" applyFont="1" applyFill="1" applyAlignment="1">
      <alignment vertical="center" wrapText="1"/>
    </xf>
    <xf numFmtId="41" fontId="2" fillId="2" borderId="1" xfId="2" applyFont="1" applyFill="1" applyBorder="1" applyAlignment="1">
      <alignment horizontal="center" vertical="center" wrapText="1"/>
    </xf>
    <xf numFmtId="41" fontId="6" fillId="2" borderId="1" xfId="2" applyFont="1" applyFill="1" applyBorder="1" applyAlignment="1">
      <alignment horizontal="center" vertical="center" wrapText="1"/>
    </xf>
    <xf numFmtId="41" fontId="18" fillId="2" borderId="1" xfId="2" applyFont="1" applyFill="1" applyBorder="1" applyAlignment="1">
      <alignment horizontal="center" vertical="center" wrapText="1"/>
    </xf>
    <xf numFmtId="41" fontId="2" fillId="2" borderId="0" xfId="2" applyFont="1" applyFill="1" applyAlignment="1">
      <alignment horizontal="center" vertical="center" wrapText="1"/>
    </xf>
    <xf numFmtId="41" fontId="8" fillId="2" borderId="0" xfId="0" applyNumberFormat="1" applyFont="1" applyFill="1" applyAlignment="1">
      <alignment horizontal="left" vertical="center" wrapText="1"/>
    </xf>
    <xf numFmtId="164" fontId="8" fillId="2" borderId="0" xfId="1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41" fontId="8" fillId="2" borderId="0" xfId="0" applyNumberFormat="1" applyFont="1" applyFill="1" applyAlignment="1">
      <alignment vertical="center" wrapText="1"/>
    </xf>
    <xf numFmtId="41" fontId="8" fillId="2" borderId="0" xfId="2" applyFont="1" applyFill="1" applyAlignment="1">
      <alignment horizontal="right" vertical="center"/>
    </xf>
    <xf numFmtId="41" fontId="2" fillId="2" borderId="0" xfId="2" applyFont="1" applyFill="1" applyAlignment="1">
      <alignment horizontal="right" vertical="center"/>
    </xf>
    <xf numFmtId="41" fontId="8" fillId="2" borderId="0" xfId="2" applyFont="1" applyFill="1" applyAlignment="1">
      <alignment horizontal="right" vertical="center" wrapText="1"/>
    </xf>
    <xf numFmtId="41" fontId="8" fillId="2" borderId="1" xfId="2" applyFont="1" applyFill="1" applyBorder="1" applyAlignment="1">
      <alignment vertical="center" wrapText="1"/>
    </xf>
    <xf numFmtId="41" fontId="8" fillId="2" borderId="4" xfId="2" applyFont="1" applyFill="1" applyBorder="1" applyAlignment="1">
      <alignment vertical="center" wrapText="1"/>
    </xf>
    <xf numFmtId="41" fontId="6" fillId="2" borderId="0" xfId="0" applyNumberFormat="1" applyFont="1" applyFill="1" applyAlignment="1">
      <alignment vertical="center" wrapText="1"/>
    </xf>
    <xf numFmtId="41" fontId="2" fillId="2" borderId="0" xfId="2" applyFont="1" applyFill="1" applyAlignment="1">
      <alignment horizontal="left" vertical="center"/>
    </xf>
    <xf numFmtId="41" fontId="21" fillId="2" borderId="0" xfId="2" applyFont="1" applyFill="1" applyAlignment="1">
      <alignment horizontal="left" vertical="center"/>
    </xf>
    <xf numFmtId="41" fontId="17" fillId="2" borderId="0" xfId="2" applyFont="1" applyFill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164" fontId="17" fillId="2" borderId="0" xfId="1" applyNumberFormat="1" applyFont="1" applyFill="1" applyAlignment="1">
      <alignment horizontal="center" vertical="center"/>
    </xf>
    <xf numFmtId="41" fontId="18" fillId="2" borderId="0" xfId="2" applyFont="1" applyFill="1" applyAlignment="1">
      <alignment horizontal="right" vertical="center"/>
    </xf>
    <xf numFmtId="41" fontId="17" fillId="2" borderId="0" xfId="0" applyNumberFormat="1" applyFont="1" applyFill="1" applyAlignment="1">
      <alignment horizontal="left" vertical="center"/>
    </xf>
    <xf numFmtId="43" fontId="17" fillId="2" borderId="0" xfId="1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1" fontId="17" fillId="2" borderId="0" xfId="0" applyNumberFormat="1" applyFont="1" applyFill="1" applyAlignment="1">
      <alignment vertical="center"/>
    </xf>
    <xf numFmtId="0" fontId="20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center" vertical="center"/>
    </xf>
    <xf numFmtId="164" fontId="23" fillId="2" borderId="0" xfId="1" applyNumberFormat="1" applyFont="1" applyFill="1" applyAlignment="1">
      <alignment horizontal="center" vertical="center"/>
    </xf>
    <xf numFmtId="41" fontId="22" fillId="2" borderId="0" xfId="2" applyFont="1" applyFill="1" applyAlignment="1">
      <alignment horizontal="right" vertical="center"/>
    </xf>
    <xf numFmtId="41" fontId="23" fillId="2" borderId="0" xfId="2" applyFont="1" applyFill="1" applyAlignment="1">
      <alignment horizontal="left" vertical="center"/>
    </xf>
    <xf numFmtId="43" fontId="19" fillId="2" borderId="0" xfId="1" applyFont="1" applyFill="1" applyAlignment="1">
      <alignment horizontal="left" vertical="center"/>
    </xf>
    <xf numFmtId="0" fontId="19" fillId="2" borderId="0" xfId="0" applyFont="1" applyFill="1" applyAlignment="1">
      <alignment vertical="center"/>
    </xf>
    <xf numFmtId="0" fontId="23" fillId="2" borderId="0" xfId="0" applyFont="1" applyFill="1" applyAlignment="1">
      <alignment horizontal="left" vertical="center" wrapText="1"/>
    </xf>
    <xf numFmtId="43" fontId="17" fillId="2" borderId="0" xfId="1" applyFont="1" applyFill="1" applyAlignment="1">
      <alignment horizontal="left" vertical="center" wrapText="1"/>
    </xf>
    <xf numFmtId="0" fontId="17" fillId="2" borderId="0" xfId="0" applyFont="1" applyFill="1" applyAlignment="1">
      <alignment vertical="center" wrapText="1"/>
    </xf>
    <xf numFmtId="41" fontId="17" fillId="2" borderId="0" xfId="0" applyNumberFormat="1" applyFont="1" applyFill="1" applyAlignment="1">
      <alignment vertical="center" wrapText="1"/>
    </xf>
    <xf numFmtId="164" fontId="17" fillId="2" borderId="0" xfId="1" applyNumberFormat="1" applyFont="1" applyFill="1" applyAlignment="1">
      <alignment horizontal="center" vertical="center" wrapText="1"/>
    </xf>
    <xf numFmtId="41" fontId="18" fillId="2" borderId="0" xfId="2" applyFont="1" applyFill="1" applyAlignment="1">
      <alignment horizontal="right" vertical="center" wrapText="1"/>
    </xf>
    <xf numFmtId="41" fontId="17" fillId="2" borderId="0" xfId="2" applyFont="1" applyFill="1" applyAlignment="1">
      <alignment horizontal="left" vertical="center" wrapText="1"/>
    </xf>
    <xf numFmtId="164" fontId="19" fillId="2" borderId="1" xfId="1" applyNumberFormat="1" applyFont="1" applyFill="1" applyBorder="1" applyAlignment="1">
      <alignment horizontal="center" vertical="center" wrapText="1"/>
    </xf>
    <xf numFmtId="41" fontId="22" fillId="2" borderId="1" xfId="2" applyFont="1" applyFill="1" applyBorder="1" applyAlignment="1">
      <alignment horizontal="center" vertical="center" wrapText="1"/>
    </xf>
    <xf numFmtId="41" fontId="17" fillId="2" borderId="0" xfId="2" applyFont="1" applyFill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164" fontId="19" fillId="2" borderId="2" xfId="1" applyNumberFormat="1" applyFont="1" applyFill="1" applyBorder="1" applyAlignment="1">
      <alignment horizontal="center" vertical="center" wrapText="1"/>
    </xf>
    <xf numFmtId="17" fontId="17" fillId="2" borderId="1" xfId="2" applyNumberFormat="1" applyFont="1" applyFill="1" applyBorder="1" applyAlignment="1">
      <alignment horizontal="center" vertical="center" wrapText="1"/>
    </xf>
    <xf numFmtId="41" fontId="18" fillId="2" borderId="1" xfId="2" applyFont="1" applyFill="1" applyBorder="1" applyAlignment="1">
      <alignment vertical="center" wrapText="1"/>
    </xf>
    <xf numFmtId="41" fontId="17" fillId="2" borderId="0" xfId="0" applyNumberFormat="1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8" fillId="2" borderId="3" xfId="0" applyFont="1" applyFill="1" applyBorder="1" applyAlignment="1">
      <alignment vertical="center" wrapText="1"/>
    </xf>
    <xf numFmtId="41" fontId="17" fillId="2" borderId="1" xfId="2" applyFont="1" applyFill="1" applyBorder="1" applyAlignment="1">
      <alignment horizontal="center" wrapText="1"/>
    </xf>
    <xf numFmtId="0" fontId="18" fillId="2" borderId="2" xfId="0" applyFont="1" applyFill="1" applyBorder="1" applyAlignment="1">
      <alignment vertical="center" wrapText="1"/>
    </xf>
    <xf numFmtId="41" fontId="18" fillId="2" borderId="2" xfId="2" applyFont="1" applyFill="1" applyBorder="1" applyAlignment="1">
      <alignment horizontal="right" vertical="center" wrapText="1"/>
    </xf>
    <xf numFmtId="41" fontId="18" fillId="2" borderId="4" xfId="2" applyFont="1" applyFill="1" applyBorder="1" applyAlignment="1">
      <alignment vertical="center" wrapText="1"/>
    </xf>
    <xf numFmtId="41" fontId="17" fillId="2" borderId="3" xfId="2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vertical="center" wrapText="1"/>
    </xf>
    <xf numFmtId="0" fontId="17" fillId="2" borderId="4" xfId="0" applyFont="1" applyFill="1" applyBorder="1" applyAlignment="1">
      <alignment vertical="center" wrapText="1"/>
    </xf>
    <xf numFmtId="41" fontId="17" fillId="2" borderId="5" xfId="2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41" fontId="18" fillId="2" borderId="4" xfId="2" applyFont="1" applyFill="1" applyBorder="1" applyAlignment="1">
      <alignment horizontal="right" vertical="center" wrapText="1"/>
    </xf>
    <xf numFmtId="41" fontId="18" fillId="2" borderId="0" xfId="0" applyNumberFormat="1" applyFont="1" applyFill="1" applyAlignment="1">
      <alignment vertical="center" wrapText="1"/>
    </xf>
    <xf numFmtId="164" fontId="17" fillId="2" borderId="0" xfId="1" applyNumberFormat="1" applyFont="1" applyFill="1" applyAlignment="1">
      <alignment horizontal="left" vertical="center" wrapText="1"/>
    </xf>
    <xf numFmtId="41" fontId="22" fillId="2" borderId="1" xfId="2" applyFont="1" applyFill="1" applyBorder="1" applyAlignment="1">
      <alignment horizontal="right" vertical="center" wrapText="1"/>
    </xf>
    <xf numFmtId="0" fontId="22" fillId="2" borderId="1" xfId="0" applyFont="1" applyFill="1" applyBorder="1" applyAlignment="1">
      <alignment vertical="center" wrapText="1"/>
    </xf>
    <xf numFmtId="41" fontId="17" fillId="2" borderId="0" xfId="2" applyFont="1" applyFill="1" applyAlignment="1">
      <alignment horizontal="right" vertical="center" wrapText="1"/>
    </xf>
    <xf numFmtId="0" fontId="22" fillId="2" borderId="0" xfId="0" applyFont="1" applyFill="1" applyAlignment="1">
      <alignment vertical="center" wrapText="1"/>
    </xf>
    <xf numFmtId="41" fontId="22" fillId="2" borderId="0" xfId="2" applyFont="1" applyFill="1" applyAlignment="1">
      <alignment horizontal="right" vertical="center" wrapText="1"/>
    </xf>
    <xf numFmtId="164" fontId="17" fillId="2" borderId="0" xfId="1" applyNumberFormat="1" applyFont="1" applyFill="1" applyAlignment="1">
      <alignment horizontal="center" vertical="center" wrapText="1"/>
    </xf>
    <xf numFmtId="164" fontId="18" fillId="2" borderId="0" xfId="1" applyNumberFormat="1" applyFont="1" applyFill="1" applyAlignment="1">
      <alignment horizontal="center" vertical="center" wrapText="1"/>
    </xf>
    <xf numFmtId="0" fontId="19" fillId="2" borderId="0" xfId="0" applyFont="1" applyFill="1" applyAlignment="1">
      <alignment vertical="center" wrapText="1"/>
    </xf>
    <xf numFmtId="164" fontId="19" fillId="2" borderId="0" xfId="1" applyNumberFormat="1" applyFont="1" applyFill="1" applyAlignment="1">
      <alignment vertical="center"/>
    </xf>
    <xf numFmtId="41" fontId="22" fillId="2" borderId="0" xfId="2" applyFont="1" applyFill="1" applyAlignment="1">
      <alignment horizontal="left" vertical="center"/>
    </xf>
    <xf numFmtId="0" fontId="18" fillId="2" borderId="0" xfId="0" applyFont="1" applyFill="1" applyAlignment="1">
      <alignment vertical="center" wrapText="1"/>
    </xf>
    <xf numFmtId="0" fontId="27" fillId="2" borderId="0" xfId="0" applyFont="1" applyFill="1" applyAlignment="1">
      <alignment vertical="center" wrapText="1"/>
    </xf>
    <xf numFmtId="0" fontId="27" fillId="2" borderId="0" xfId="0" applyFont="1" applyFill="1" applyAlignment="1">
      <alignment horizontal="left" vertical="center"/>
    </xf>
    <xf numFmtId="41" fontId="28" fillId="2" borderId="0" xfId="2" applyFont="1" applyFill="1" applyAlignment="1">
      <alignment horizontal="left" vertical="center"/>
    </xf>
    <xf numFmtId="0" fontId="18" fillId="2" borderId="1" xfId="0" applyFont="1" applyFill="1" applyBorder="1" applyAlignment="1">
      <alignment wrapText="1"/>
    </xf>
    <xf numFmtId="41" fontId="25" fillId="2" borderId="1" xfId="2" applyFont="1" applyFill="1" applyBorder="1" applyAlignment="1">
      <alignment horizontal="right" vertical="center" wrapText="1"/>
    </xf>
    <xf numFmtId="0" fontId="26" fillId="2" borderId="1" xfId="0" applyFont="1" applyFill="1" applyBorder="1" applyAlignment="1">
      <alignment horizontal="center" vertical="center" wrapText="1"/>
    </xf>
    <xf numFmtId="41" fontId="17" fillId="2" borderId="0" xfId="2" applyFont="1" applyFill="1" applyAlignment="1">
      <alignment vertical="center"/>
    </xf>
    <xf numFmtId="41" fontId="17" fillId="2" borderId="0" xfId="2" applyFont="1" applyFill="1" applyAlignment="1">
      <alignment vertical="center" wrapText="1"/>
    </xf>
    <xf numFmtId="41" fontId="19" fillId="2" borderId="1" xfId="2" applyFont="1" applyFill="1" applyBorder="1" applyAlignment="1">
      <alignment horizontal="center" vertical="center" wrapText="1"/>
    </xf>
    <xf numFmtId="41" fontId="19" fillId="2" borderId="0" xfId="2" applyFont="1" applyFill="1" applyAlignment="1">
      <alignment horizontal="center" vertical="center" wrapText="1"/>
    </xf>
    <xf numFmtId="41" fontId="17" fillId="3" borderId="1" xfId="2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4" fontId="3" fillId="2" borderId="0" xfId="1" applyNumberFormat="1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164" fontId="17" fillId="2" borderId="0" xfId="1" applyNumberFormat="1" applyFont="1" applyFill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0</xdr:row>
      <xdr:rowOff>0</xdr:rowOff>
    </xdr:from>
    <xdr:to>
      <xdr:col>1</xdr:col>
      <xdr:colOff>207065</xdr:colOff>
      <xdr:row>3</xdr:row>
      <xdr:rowOff>67034</xdr:rowOff>
    </xdr:to>
    <xdr:pic>
      <xdr:nvPicPr>
        <xdr:cNvPr id="2" name="Picture 1" descr="logo%20baru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805" y="0"/>
          <a:ext cx="552035" cy="6099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0</xdr:row>
      <xdr:rowOff>0</xdr:rowOff>
    </xdr:from>
    <xdr:to>
      <xdr:col>1</xdr:col>
      <xdr:colOff>207065</xdr:colOff>
      <xdr:row>3</xdr:row>
      <xdr:rowOff>67034</xdr:rowOff>
    </xdr:to>
    <xdr:pic>
      <xdr:nvPicPr>
        <xdr:cNvPr id="2" name="Picture 1" descr="logo%20baru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805" y="0"/>
          <a:ext cx="552035" cy="6099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0</xdr:row>
      <xdr:rowOff>0</xdr:rowOff>
    </xdr:from>
    <xdr:to>
      <xdr:col>1</xdr:col>
      <xdr:colOff>207065</xdr:colOff>
      <xdr:row>3</xdr:row>
      <xdr:rowOff>67034</xdr:rowOff>
    </xdr:to>
    <xdr:pic>
      <xdr:nvPicPr>
        <xdr:cNvPr id="2" name="Picture 1" descr="logo%20baru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805" y="0"/>
          <a:ext cx="552035" cy="6099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0</xdr:row>
      <xdr:rowOff>0</xdr:rowOff>
    </xdr:from>
    <xdr:to>
      <xdr:col>1</xdr:col>
      <xdr:colOff>207065</xdr:colOff>
      <xdr:row>3</xdr:row>
      <xdr:rowOff>67034</xdr:rowOff>
    </xdr:to>
    <xdr:pic>
      <xdr:nvPicPr>
        <xdr:cNvPr id="2" name="Picture 1" descr="logo%20baru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805" y="0"/>
          <a:ext cx="552035" cy="6099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0</xdr:row>
      <xdr:rowOff>0</xdr:rowOff>
    </xdr:from>
    <xdr:to>
      <xdr:col>1</xdr:col>
      <xdr:colOff>207065</xdr:colOff>
      <xdr:row>3</xdr:row>
      <xdr:rowOff>67034</xdr:rowOff>
    </xdr:to>
    <xdr:pic>
      <xdr:nvPicPr>
        <xdr:cNvPr id="2" name="Picture 1" descr="logo%20baru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805" y="0"/>
          <a:ext cx="552035" cy="6385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Juli%2007-Juni%2008/Buku%20Keuangan/Buku%20keuangan%200809/Data%20Keu%2008/Buku%20Keuangan/Buku%20keuangan%200809/Data%20Juli%2007-Juni%2008/Audit/audit%2022%20Juli%202008/Buku%20Kas%2007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54"/>
  <sheetViews>
    <sheetView view="pageBreakPreview" zoomScaleNormal="100" zoomScaleSheetLayoutView="100" workbookViewId="0">
      <pane ySplit="8" topLeftCell="A504" activePane="bottomLeft" state="frozen"/>
      <selection pane="bottomLeft" activeCell="C521" sqref="C521"/>
    </sheetView>
  </sheetViews>
  <sheetFormatPr defaultRowHeight="12.75" x14ac:dyDescent="0.25"/>
  <cols>
    <col min="1" max="1" width="7.28515625" style="43" customWidth="1"/>
    <col min="2" max="2" width="4.140625" style="3" customWidth="1"/>
    <col min="3" max="3" width="27.28515625" style="35" customWidth="1"/>
    <col min="4" max="5" width="7.85546875" style="3" customWidth="1"/>
    <col min="6" max="6" width="7.140625" style="3" customWidth="1"/>
    <col min="7" max="7" width="8.7109375" style="3" customWidth="1"/>
    <col min="8" max="8" width="16.7109375" style="37" customWidth="1"/>
    <col min="9" max="9" width="15.42578125" style="38" bestFit="1" customWidth="1"/>
    <col min="10" max="10" width="18.28515625" style="36" customWidth="1"/>
    <col min="11" max="11" width="15.42578125" style="48" customWidth="1"/>
    <col min="12" max="12" width="21.28515625" style="34" customWidth="1"/>
    <col min="13" max="13" width="16" style="35" customWidth="1"/>
    <col min="14" max="14" width="19" style="36" customWidth="1"/>
    <col min="15" max="15" width="17.5703125" style="35" customWidth="1"/>
    <col min="16" max="16" width="19" style="35" customWidth="1"/>
    <col min="17" max="16384" width="9.140625" style="35"/>
  </cols>
  <sheetData>
    <row r="1" spans="1:14" s="25" customFormat="1" ht="14.25" x14ac:dyDescent="0.25">
      <c r="A1" s="18"/>
      <c r="B1" s="1"/>
      <c r="C1" s="19" t="s">
        <v>0</v>
      </c>
      <c r="D1" s="1"/>
      <c r="E1" s="1"/>
      <c r="F1" s="1"/>
      <c r="G1" s="1"/>
      <c r="H1" s="20"/>
      <c r="I1" s="21"/>
      <c r="J1" s="22"/>
      <c r="K1" s="23"/>
      <c r="L1" s="24"/>
      <c r="N1" s="22"/>
    </row>
    <row r="2" spans="1:14" s="25" customFormat="1" ht="14.25" x14ac:dyDescent="0.25">
      <c r="A2" s="18"/>
      <c r="B2" s="1"/>
      <c r="C2" s="19" t="s">
        <v>1</v>
      </c>
      <c r="D2" s="2"/>
      <c r="E2" s="2"/>
      <c r="F2" s="1"/>
      <c r="G2" s="1"/>
      <c r="H2" s="20"/>
      <c r="I2" s="21"/>
      <c r="J2" s="22"/>
      <c r="K2" s="23"/>
      <c r="L2" s="24"/>
      <c r="N2" s="22"/>
    </row>
    <row r="3" spans="1:14" s="25" customFormat="1" ht="14.25" x14ac:dyDescent="0.25">
      <c r="A3" s="18"/>
      <c r="B3" s="1"/>
      <c r="C3" s="19" t="s">
        <v>2</v>
      </c>
      <c r="D3" s="2"/>
      <c r="E3" s="2"/>
      <c r="F3" s="1"/>
      <c r="G3" s="1"/>
      <c r="H3" s="20"/>
      <c r="I3" s="21"/>
      <c r="J3" s="22"/>
      <c r="K3" s="23"/>
      <c r="L3" s="24"/>
    </row>
    <row r="4" spans="1:14" s="16" customFormat="1" ht="15.75" x14ac:dyDescent="0.25">
      <c r="A4" s="18"/>
      <c r="B4" s="1"/>
      <c r="C4" s="26"/>
      <c r="D4" s="2"/>
      <c r="E4" s="2"/>
      <c r="F4" s="1"/>
      <c r="G4" s="27"/>
      <c r="H4" s="28"/>
      <c r="I4" s="29"/>
      <c r="J4" s="30"/>
      <c r="K4" s="31"/>
      <c r="L4" s="32"/>
    </row>
    <row r="5" spans="1:14" ht="15.75" x14ac:dyDescent="0.25">
      <c r="A5" s="249" t="str">
        <f>+'[1]Okt 07'!A6:H6</f>
        <v xml:space="preserve">BUKU KAS </v>
      </c>
      <c r="B5" s="249"/>
      <c r="C5" s="249"/>
      <c r="D5" s="249"/>
      <c r="E5" s="249"/>
      <c r="F5" s="249"/>
      <c r="G5" s="249"/>
      <c r="H5" s="249"/>
      <c r="I5" s="249"/>
      <c r="J5" s="249"/>
      <c r="K5" s="33"/>
    </row>
    <row r="6" spans="1:14" ht="15.75" x14ac:dyDescent="0.25">
      <c r="A6" s="249" t="s">
        <v>23</v>
      </c>
      <c r="B6" s="249"/>
      <c r="C6" s="249"/>
      <c r="D6" s="249"/>
      <c r="E6" s="249"/>
      <c r="F6" s="249"/>
      <c r="G6" s="249"/>
      <c r="H6" s="249"/>
      <c r="I6" s="249"/>
      <c r="J6" s="249"/>
      <c r="K6" s="33"/>
      <c r="M6" s="36"/>
    </row>
    <row r="7" spans="1:14" x14ac:dyDescent="0.25">
      <c r="A7" s="3"/>
      <c r="J7" s="39"/>
      <c r="K7" s="40"/>
    </row>
    <row r="8" spans="1:14" ht="25.5" x14ac:dyDescent="0.25">
      <c r="A8" s="250" t="s">
        <v>3</v>
      </c>
      <c r="B8" s="250"/>
      <c r="C8" s="4" t="s">
        <v>4</v>
      </c>
      <c r="D8" s="4" t="s">
        <v>5</v>
      </c>
      <c r="E8" s="4" t="s">
        <v>13</v>
      </c>
      <c r="F8" s="4" t="s">
        <v>6</v>
      </c>
      <c r="G8" s="4" t="s">
        <v>7</v>
      </c>
      <c r="H8" s="41" t="s">
        <v>8</v>
      </c>
      <c r="I8" s="42" t="s">
        <v>9</v>
      </c>
      <c r="J8" s="42" t="s">
        <v>10</v>
      </c>
      <c r="K8" s="43" t="s">
        <v>11</v>
      </c>
    </row>
    <row r="9" spans="1:14" x14ac:dyDescent="0.25">
      <c r="A9" s="44"/>
      <c r="B9" s="44"/>
      <c r="C9" s="45" t="s">
        <v>24</v>
      </c>
      <c r="D9" s="4"/>
      <c r="E9" s="4"/>
      <c r="F9" s="4"/>
      <c r="G9" s="4"/>
      <c r="H9" s="46"/>
      <c r="I9" s="42"/>
      <c r="J9" s="13">
        <v>69761200</v>
      </c>
      <c r="K9" s="43"/>
    </row>
    <row r="10" spans="1:14" ht="30" x14ac:dyDescent="0.25">
      <c r="A10" s="71">
        <v>43466</v>
      </c>
      <c r="B10" s="5">
        <v>5</v>
      </c>
      <c r="C10" s="70" t="s">
        <v>25</v>
      </c>
      <c r="D10" s="5" t="s">
        <v>74</v>
      </c>
      <c r="E10" s="5">
        <v>1</v>
      </c>
      <c r="F10" s="5" t="s">
        <v>92</v>
      </c>
      <c r="G10" s="5"/>
      <c r="H10" s="72">
        <v>5000000</v>
      </c>
      <c r="I10" s="47"/>
      <c r="J10" s="13">
        <f>+J9+H10-I10</f>
        <v>74761200</v>
      </c>
      <c r="M10" s="49"/>
    </row>
    <row r="11" spans="1:14" ht="60" x14ac:dyDescent="0.25">
      <c r="A11" s="13"/>
      <c r="B11" s="5">
        <v>5</v>
      </c>
      <c r="C11" s="70" t="s">
        <v>26</v>
      </c>
      <c r="D11" s="73" t="s">
        <v>75</v>
      </c>
      <c r="E11" s="5">
        <v>4</v>
      </c>
      <c r="F11" s="5" t="s">
        <v>93</v>
      </c>
      <c r="G11" s="5"/>
      <c r="H11" s="72">
        <v>1000000</v>
      </c>
      <c r="I11" s="47"/>
      <c r="J11" s="13">
        <f t="shared" ref="J11:J74" si="0">+J10+H11-I11</f>
        <v>75761200</v>
      </c>
      <c r="M11" s="49"/>
    </row>
    <row r="12" spans="1:14" s="43" customFormat="1" ht="60" x14ac:dyDescent="0.25">
      <c r="A12" s="13"/>
      <c r="B12" s="5">
        <v>5</v>
      </c>
      <c r="C12" s="70" t="s">
        <v>27</v>
      </c>
      <c r="D12" s="73" t="s">
        <v>76</v>
      </c>
      <c r="E12" s="5">
        <v>1</v>
      </c>
      <c r="F12" s="5" t="s">
        <v>94</v>
      </c>
      <c r="G12" s="5"/>
      <c r="H12" s="72">
        <v>500000</v>
      </c>
      <c r="I12" s="13"/>
      <c r="J12" s="13">
        <f t="shared" si="0"/>
        <v>76261200</v>
      </c>
      <c r="K12" s="48"/>
      <c r="L12" s="34"/>
      <c r="M12" s="40"/>
    </row>
    <row r="13" spans="1:14" s="43" customFormat="1" ht="45" x14ac:dyDescent="0.25">
      <c r="A13" s="13"/>
      <c r="B13" s="5">
        <v>5</v>
      </c>
      <c r="C13" s="70" t="s">
        <v>28</v>
      </c>
      <c r="D13" s="73" t="s">
        <v>77</v>
      </c>
      <c r="E13" s="5">
        <v>1</v>
      </c>
      <c r="F13" s="5" t="s">
        <v>95</v>
      </c>
      <c r="G13" s="5"/>
      <c r="H13" s="72">
        <v>900000</v>
      </c>
      <c r="I13" s="13"/>
      <c r="J13" s="13">
        <f t="shared" si="0"/>
        <v>77161200</v>
      </c>
      <c r="K13" s="48"/>
      <c r="L13" s="34"/>
      <c r="M13" s="40"/>
    </row>
    <row r="14" spans="1:14" s="43" customFormat="1" ht="45" x14ac:dyDescent="0.25">
      <c r="A14" s="13"/>
      <c r="B14" s="5">
        <v>5</v>
      </c>
      <c r="C14" s="70" t="s">
        <v>29</v>
      </c>
      <c r="D14" s="73" t="s">
        <v>78</v>
      </c>
      <c r="E14" s="5">
        <v>4</v>
      </c>
      <c r="F14" s="5" t="s">
        <v>96</v>
      </c>
      <c r="G14" s="5"/>
      <c r="H14" s="72">
        <v>2400000</v>
      </c>
      <c r="I14" s="13"/>
      <c r="J14" s="13">
        <f t="shared" si="0"/>
        <v>79561200</v>
      </c>
      <c r="K14" s="48"/>
      <c r="L14" s="34"/>
      <c r="M14" s="40"/>
    </row>
    <row r="15" spans="1:14" s="43" customFormat="1" ht="45" x14ac:dyDescent="0.25">
      <c r="A15" s="13"/>
      <c r="B15" s="5">
        <v>5</v>
      </c>
      <c r="C15" s="70" t="s">
        <v>30</v>
      </c>
      <c r="D15" s="5" t="s">
        <v>79</v>
      </c>
      <c r="E15" s="5">
        <v>1</v>
      </c>
      <c r="F15" s="5" t="s">
        <v>97</v>
      </c>
      <c r="G15" s="5"/>
      <c r="H15" s="72">
        <v>4200000</v>
      </c>
      <c r="I15" s="13"/>
      <c r="J15" s="13">
        <f t="shared" si="0"/>
        <v>83761200</v>
      </c>
      <c r="K15" s="48"/>
      <c r="L15" s="34"/>
      <c r="M15" s="40"/>
    </row>
    <row r="16" spans="1:14" s="43" customFormat="1" ht="45" x14ac:dyDescent="0.25">
      <c r="A16" s="13"/>
      <c r="B16" s="5">
        <v>5</v>
      </c>
      <c r="C16" s="70" t="s">
        <v>31</v>
      </c>
      <c r="D16" s="5" t="s">
        <v>80</v>
      </c>
      <c r="E16" s="5">
        <v>1</v>
      </c>
      <c r="F16" s="5" t="s">
        <v>98</v>
      </c>
      <c r="G16" s="5"/>
      <c r="H16" s="72">
        <v>2000000</v>
      </c>
      <c r="I16" s="13"/>
      <c r="J16" s="13">
        <f t="shared" si="0"/>
        <v>85761200</v>
      </c>
      <c r="K16" s="48"/>
      <c r="L16" s="34"/>
      <c r="M16" s="40"/>
    </row>
    <row r="17" spans="1:13" s="43" customFormat="1" ht="30" x14ac:dyDescent="0.25">
      <c r="A17" s="13"/>
      <c r="B17" s="5">
        <v>5</v>
      </c>
      <c r="C17" s="70" t="s">
        <v>32</v>
      </c>
      <c r="D17" s="73" t="s">
        <v>81</v>
      </c>
      <c r="E17" s="5">
        <v>3</v>
      </c>
      <c r="F17" s="5" t="s">
        <v>99</v>
      </c>
      <c r="G17" s="5"/>
      <c r="H17" s="72">
        <v>750000</v>
      </c>
      <c r="I17" s="13"/>
      <c r="J17" s="13">
        <f t="shared" si="0"/>
        <v>86511200</v>
      </c>
      <c r="K17" s="48"/>
      <c r="L17" s="34"/>
      <c r="M17" s="40"/>
    </row>
    <row r="18" spans="1:13" s="43" customFormat="1" ht="45" x14ac:dyDescent="0.25">
      <c r="A18" s="13"/>
      <c r="B18" s="5">
        <v>5</v>
      </c>
      <c r="C18" s="70" t="s">
        <v>33</v>
      </c>
      <c r="D18" s="5" t="s">
        <v>82</v>
      </c>
      <c r="E18" s="5">
        <v>1</v>
      </c>
      <c r="F18" s="5" t="s">
        <v>100</v>
      </c>
      <c r="G18" s="5"/>
      <c r="H18" s="72">
        <v>5000000</v>
      </c>
      <c r="I18" s="13"/>
      <c r="J18" s="13">
        <f t="shared" si="0"/>
        <v>91511200</v>
      </c>
      <c r="K18" s="48"/>
      <c r="L18" s="34"/>
      <c r="M18" s="40"/>
    </row>
    <row r="19" spans="1:13" s="43" customFormat="1" ht="45" x14ac:dyDescent="0.25">
      <c r="A19" s="13"/>
      <c r="B19" s="5">
        <v>5</v>
      </c>
      <c r="C19" s="70" t="s">
        <v>34</v>
      </c>
      <c r="D19" s="5" t="s">
        <v>79</v>
      </c>
      <c r="E19" s="5">
        <v>1</v>
      </c>
      <c r="F19" s="5" t="s">
        <v>101</v>
      </c>
      <c r="G19" s="5"/>
      <c r="H19" s="72">
        <v>3500000</v>
      </c>
      <c r="I19" s="13"/>
      <c r="J19" s="13">
        <f t="shared" si="0"/>
        <v>95011200</v>
      </c>
      <c r="K19" s="48"/>
      <c r="L19" s="34"/>
      <c r="M19" s="40"/>
    </row>
    <row r="20" spans="1:13" s="43" customFormat="1" ht="60" x14ac:dyDescent="0.25">
      <c r="A20" s="13"/>
      <c r="B20" s="5">
        <v>5</v>
      </c>
      <c r="C20" s="70" t="s">
        <v>35</v>
      </c>
      <c r="D20" s="73" t="s">
        <v>81</v>
      </c>
      <c r="E20" s="5">
        <v>3</v>
      </c>
      <c r="F20" s="5" t="s">
        <v>102</v>
      </c>
      <c r="G20" s="5"/>
      <c r="H20" s="72">
        <v>1200000</v>
      </c>
      <c r="I20" s="13"/>
      <c r="J20" s="13">
        <f t="shared" si="0"/>
        <v>96211200</v>
      </c>
      <c r="K20" s="48"/>
      <c r="L20" s="34"/>
      <c r="M20" s="40"/>
    </row>
    <row r="21" spans="1:13" s="43" customFormat="1" ht="45" x14ac:dyDescent="0.25">
      <c r="A21" s="13"/>
      <c r="B21" s="5">
        <v>5</v>
      </c>
      <c r="C21" s="70" t="s">
        <v>36</v>
      </c>
      <c r="D21" s="5" t="s">
        <v>74</v>
      </c>
      <c r="E21" s="5">
        <v>1</v>
      </c>
      <c r="F21" s="5" t="s">
        <v>103</v>
      </c>
      <c r="G21" s="5"/>
      <c r="H21" s="72">
        <v>3000000</v>
      </c>
      <c r="I21" s="13"/>
      <c r="J21" s="13">
        <f t="shared" si="0"/>
        <v>99211200</v>
      </c>
      <c r="K21" s="48"/>
      <c r="L21" s="34"/>
      <c r="M21" s="40"/>
    </row>
    <row r="22" spans="1:13" s="43" customFormat="1" ht="45" x14ac:dyDescent="0.25">
      <c r="A22" s="13"/>
      <c r="B22" s="5">
        <v>5</v>
      </c>
      <c r="C22" s="70" t="s">
        <v>37</v>
      </c>
      <c r="D22" s="5" t="s">
        <v>80</v>
      </c>
      <c r="E22" s="5">
        <v>1</v>
      </c>
      <c r="F22" s="5" t="s">
        <v>104</v>
      </c>
      <c r="G22" s="5"/>
      <c r="H22" s="72">
        <v>2000000</v>
      </c>
      <c r="I22" s="13"/>
      <c r="J22" s="13">
        <f t="shared" si="0"/>
        <v>101211200</v>
      </c>
      <c r="K22" s="48"/>
      <c r="L22" s="34"/>
      <c r="M22" s="40"/>
    </row>
    <row r="23" spans="1:13" s="43" customFormat="1" ht="75" x14ac:dyDescent="0.25">
      <c r="A23" s="13"/>
      <c r="B23" s="5">
        <v>5</v>
      </c>
      <c r="C23" s="70" t="s">
        <v>38</v>
      </c>
      <c r="D23" s="73" t="s">
        <v>81</v>
      </c>
      <c r="E23" s="5">
        <v>3</v>
      </c>
      <c r="F23" s="5" t="s">
        <v>105</v>
      </c>
      <c r="G23" s="5"/>
      <c r="H23" s="72">
        <v>1000000</v>
      </c>
      <c r="I23" s="13"/>
      <c r="J23" s="13">
        <f t="shared" si="0"/>
        <v>102211200</v>
      </c>
      <c r="K23" s="48"/>
      <c r="L23" s="34"/>
      <c r="M23" s="40"/>
    </row>
    <row r="24" spans="1:13" s="43" customFormat="1" ht="45" x14ac:dyDescent="0.25">
      <c r="A24" s="13"/>
      <c r="B24" s="5">
        <v>5</v>
      </c>
      <c r="C24" s="70" t="s">
        <v>39</v>
      </c>
      <c r="D24" s="73" t="s">
        <v>75</v>
      </c>
      <c r="E24" s="5">
        <v>4</v>
      </c>
      <c r="F24" s="5" t="s">
        <v>106</v>
      </c>
      <c r="G24" s="5"/>
      <c r="H24" s="72">
        <v>1400000</v>
      </c>
      <c r="I24" s="13"/>
      <c r="J24" s="13">
        <f t="shared" si="0"/>
        <v>103611200</v>
      </c>
      <c r="K24" s="48"/>
      <c r="L24" s="34"/>
      <c r="M24" s="40"/>
    </row>
    <row r="25" spans="1:13" s="43" customFormat="1" ht="60" x14ac:dyDescent="0.25">
      <c r="A25" s="13"/>
      <c r="B25" s="5">
        <v>5</v>
      </c>
      <c r="C25" s="70" t="s">
        <v>40</v>
      </c>
      <c r="D25" s="73" t="s">
        <v>83</v>
      </c>
      <c r="E25" s="5">
        <v>4</v>
      </c>
      <c r="F25" s="5" t="s">
        <v>107</v>
      </c>
      <c r="G25" s="5"/>
      <c r="H25" s="72">
        <v>1000000</v>
      </c>
      <c r="I25" s="13"/>
      <c r="J25" s="13">
        <f t="shared" si="0"/>
        <v>104611200</v>
      </c>
      <c r="K25" s="48"/>
      <c r="L25" s="34"/>
      <c r="M25" s="40"/>
    </row>
    <row r="26" spans="1:13" s="43" customFormat="1" ht="45" x14ac:dyDescent="0.25">
      <c r="A26" s="13"/>
      <c r="B26" s="5">
        <v>5</v>
      </c>
      <c r="C26" s="70" t="s">
        <v>41</v>
      </c>
      <c r="D26" s="5" t="s">
        <v>74</v>
      </c>
      <c r="E26" s="5">
        <v>1</v>
      </c>
      <c r="F26" s="5" t="s">
        <v>108</v>
      </c>
      <c r="G26" s="5"/>
      <c r="H26" s="72">
        <v>2000000</v>
      </c>
      <c r="I26" s="13"/>
      <c r="J26" s="13">
        <f t="shared" si="0"/>
        <v>106611200</v>
      </c>
      <c r="K26" s="48"/>
      <c r="L26" s="34"/>
      <c r="M26" s="40"/>
    </row>
    <row r="27" spans="1:13" s="43" customFormat="1" ht="30" x14ac:dyDescent="0.25">
      <c r="A27" s="13"/>
      <c r="B27" s="5">
        <v>5</v>
      </c>
      <c r="C27" s="70" t="s">
        <v>42</v>
      </c>
      <c r="D27" s="5" t="s">
        <v>79</v>
      </c>
      <c r="E27" s="5">
        <v>1</v>
      </c>
      <c r="F27" s="5" t="s">
        <v>109</v>
      </c>
      <c r="G27" s="5"/>
      <c r="H27" s="72">
        <v>5000000</v>
      </c>
      <c r="I27" s="13"/>
      <c r="J27" s="13">
        <f t="shared" si="0"/>
        <v>111611200</v>
      </c>
      <c r="K27" s="48"/>
      <c r="L27" s="34"/>
      <c r="M27" s="40"/>
    </row>
    <row r="28" spans="1:13" s="43" customFormat="1" ht="45" x14ac:dyDescent="0.25">
      <c r="A28" s="13"/>
      <c r="B28" s="5">
        <v>5</v>
      </c>
      <c r="C28" s="70" t="s">
        <v>43</v>
      </c>
      <c r="D28" s="73" t="s">
        <v>84</v>
      </c>
      <c r="E28" s="5">
        <v>2</v>
      </c>
      <c r="F28" s="5" t="s">
        <v>110</v>
      </c>
      <c r="G28" s="5"/>
      <c r="H28" s="72">
        <v>1000000</v>
      </c>
      <c r="I28" s="13"/>
      <c r="J28" s="13">
        <f t="shared" si="0"/>
        <v>112611200</v>
      </c>
      <c r="K28" s="48"/>
      <c r="L28" s="34"/>
      <c r="M28" s="40"/>
    </row>
    <row r="29" spans="1:13" s="43" customFormat="1" ht="60" x14ac:dyDescent="0.25">
      <c r="A29" s="13"/>
      <c r="B29" s="5">
        <v>5</v>
      </c>
      <c r="C29" s="70" t="s">
        <v>44</v>
      </c>
      <c r="D29" s="73" t="s">
        <v>75</v>
      </c>
      <c r="E29" s="5">
        <v>4</v>
      </c>
      <c r="F29" s="5" t="s">
        <v>111</v>
      </c>
      <c r="G29" s="5"/>
      <c r="H29" s="72">
        <v>3500000</v>
      </c>
      <c r="I29" s="13"/>
      <c r="J29" s="13">
        <f t="shared" si="0"/>
        <v>116111200</v>
      </c>
      <c r="K29" s="48"/>
      <c r="L29" s="34"/>
      <c r="M29" s="40"/>
    </row>
    <row r="30" spans="1:13" s="43" customFormat="1" ht="45" x14ac:dyDescent="0.25">
      <c r="A30" s="13"/>
      <c r="B30" s="5">
        <v>5</v>
      </c>
      <c r="C30" s="70" t="s">
        <v>45</v>
      </c>
      <c r="D30" s="73" t="s">
        <v>76</v>
      </c>
      <c r="E30" s="5">
        <v>1</v>
      </c>
      <c r="F30" s="5" t="s">
        <v>112</v>
      </c>
      <c r="G30" s="5"/>
      <c r="H30" s="72">
        <v>900000</v>
      </c>
      <c r="I30" s="13"/>
      <c r="J30" s="13">
        <f t="shared" si="0"/>
        <v>117011200</v>
      </c>
      <c r="K30" s="48"/>
      <c r="L30" s="34"/>
      <c r="M30" s="40"/>
    </row>
    <row r="31" spans="1:13" s="43" customFormat="1" ht="60" x14ac:dyDescent="0.25">
      <c r="A31" s="13"/>
      <c r="B31" s="5">
        <v>5</v>
      </c>
      <c r="C31" s="70" t="s">
        <v>46</v>
      </c>
      <c r="D31" s="73" t="s">
        <v>85</v>
      </c>
      <c r="E31" s="5">
        <v>2</v>
      </c>
      <c r="F31" s="5" t="s">
        <v>113</v>
      </c>
      <c r="G31" s="5"/>
      <c r="H31" s="72">
        <v>4000000</v>
      </c>
      <c r="I31" s="13"/>
      <c r="J31" s="13">
        <f t="shared" si="0"/>
        <v>121011200</v>
      </c>
      <c r="K31" s="48"/>
      <c r="L31" s="34"/>
      <c r="M31" s="40"/>
    </row>
    <row r="32" spans="1:13" s="43" customFormat="1" ht="30" x14ac:dyDescent="0.25">
      <c r="A32" s="13"/>
      <c r="B32" s="5">
        <v>5</v>
      </c>
      <c r="C32" s="70" t="s">
        <v>47</v>
      </c>
      <c r="D32" s="5" t="s">
        <v>74</v>
      </c>
      <c r="E32" s="5">
        <v>1</v>
      </c>
      <c r="F32" s="5" t="s">
        <v>114</v>
      </c>
      <c r="G32" s="5"/>
      <c r="H32" s="72">
        <v>4200000</v>
      </c>
      <c r="I32" s="13"/>
      <c r="J32" s="13">
        <f t="shared" si="0"/>
        <v>125211200</v>
      </c>
      <c r="K32" s="48"/>
      <c r="L32" s="34"/>
      <c r="M32" s="40"/>
    </row>
    <row r="33" spans="1:13" s="43" customFormat="1" ht="30" x14ac:dyDescent="0.25">
      <c r="A33" s="13"/>
      <c r="B33" s="5">
        <v>5</v>
      </c>
      <c r="C33" s="70" t="s">
        <v>48</v>
      </c>
      <c r="D33" s="5" t="s">
        <v>86</v>
      </c>
      <c r="E33" s="5">
        <v>1</v>
      </c>
      <c r="F33" s="5" t="s">
        <v>115</v>
      </c>
      <c r="G33" s="5"/>
      <c r="H33" s="72">
        <v>5000000</v>
      </c>
      <c r="I33" s="13"/>
      <c r="J33" s="13">
        <f t="shared" si="0"/>
        <v>130211200</v>
      </c>
      <c r="K33" s="48"/>
      <c r="L33" s="34"/>
      <c r="M33" s="40"/>
    </row>
    <row r="34" spans="1:13" s="43" customFormat="1" ht="45" x14ac:dyDescent="0.25">
      <c r="A34" s="13"/>
      <c r="B34" s="5">
        <v>5</v>
      </c>
      <c r="C34" s="70" t="s">
        <v>49</v>
      </c>
      <c r="D34" s="73" t="s">
        <v>87</v>
      </c>
      <c r="E34" s="5">
        <v>1</v>
      </c>
      <c r="F34" s="5" t="s">
        <v>116</v>
      </c>
      <c r="G34" s="5"/>
      <c r="H34" s="72">
        <v>1000000</v>
      </c>
      <c r="I34" s="13"/>
      <c r="J34" s="13">
        <f t="shared" si="0"/>
        <v>131211200</v>
      </c>
      <c r="K34" s="48"/>
      <c r="L34" s="34"/>
      <c r="M34" s="40"/>
    </row>
    <row r="35" spans="1:13" s="43" customFormat="1" ht="45" x14ac:dyDescent="0.25">
      <c r="A35" s="13"/>
      <c r="B35" s="5">
        <v>5</v>
      </c>
      <c r="C35" s="70" t="s">
        <v>50</v>
      </c>
      <c r="D35" s="5" t="s">
        <v>82</v>
      </c>
      <c r="E35" s="5">
        <v>1</v>
      </c>
      <c r="F35" s="5" t="s">
        <v>117</v>
      </c>
      <c r="G35" s="5"/>
      <c r="H35" s="72">
        <v>1500000</v>
      </c>
      <c r="I35" s="13"/>
      <c r="J35" s="13">
        <f t="shared" si="0"/>
        <v>132711200</v>
      </c>
      <c r="K35" s="48"/>
      <c r="L35" s="34"/>
      <c r="M35" s="40"/>
    </row>
    <row r="36" spans="1:13" s="43" customFormat="1" ht="45" x14ac:dyDescent="0.25">
      <c r="A36" s="13"/>
      <c r="B36" s="5">
        <v>5</v>
      </c>
      <c r="C36" s="70" t="s">
        <v>51</v>
      </c>
      <c r="D36" s="5" t="s">
        <v>86</v>
      </c>
      <c r="E36" s="5">
        <v>1</v>
      </c>
      <c r="F36" s="5" t="s">
        <v>118</v>
      </c>
      <c r="G36" s="5"/>
      <c r="H36" s="72">
        <v>1000000</v>
      </c>
      <c r="I36" s="13"/>
      <c r="J36" s="13">
        <f t="shared" si="0"/>
        <v>133711200</v>
      </c>
      <c r="K36" s="48"/>
      <c r="L36" s="34"/>
      <c r="M36" s="40"/>
    </row>
    <row r="37" spans="1:13" s="43" customFormat="1" ht="45" x14ac:dyDescent="0.25">
      <c r="A37" s="13"/>
      <c r="B37" s="5">
        <v>5</v>
      </c>
      <c r="C37" s="70" t="s">
        <v>52</v>
      </c>
      <c r="D37" s="5" t="s">
        <v>86</v>
      </c>
      <c r="E37" s="5">
        <v>1</v>
      </c>
      <c r="F37" s="5" t="s">
        <v>119</v>
      </c>
      <c r="G37" s="5"/>
      <c r="H37" s="72">
        <v>2000000</v>
      </c>
      <c r="I37" s="13"/>
      <c r="J37" s="13">
        <f t="shared" si="0"/>
        <v>135711200</v>
      </c>
      <c r="K37" s="48"/>
      <c r="L37" s="34"/>
      <c r="M37" s="40"/>
    </row>
    <row r="38" spans="1:13" s="43" customFormat="1" ht="60" x14ac:dyDescent="0.25">
      <c r="A38" s="13"/>
      <c r="B38" s="5">
        <v>5</v>
      </c>
      <c r="C38" s="70" t="s">
        <v>53</v>
      </c>
      <c r="D38" s="74" t="s">
        <v>75</v>
      </c>
      <c r="E38" s="5">
        <v>4</v>
      </c>
      <c r="F38" s="5" t="s">
        <v>120</v>
      </c>
      <c r="G38" s="5"/>
      <c r="H38" s="72">
        <v>4500000</v>
      </c>
      <c r="I38" s="13"/>
      <c r="J38" s="13">
        <f t="shared" si="0"/>
        <v>140211200</v>
      </c>
      <c r="K38" s="48"/>
      <c r="L38" s="34"/>
      <c r="M38" s="40"/>
    </row>
    <row r="39" spans="1:13" s="43" customFormat="1" ht="45" x14ac:dyDescent="0.25">
      <c r="A39" s="13"/>
      <c r="B39" s="5">
        <v>5</v>
      </c>
      <c r="C39" s="70" t="s">
        <v>54</v>
      </c>
      <c r="D39" s="74" t="s">
        <v>88</v>
      </c>
      <c r="E39" s="5">
        <v>2</v>
      </c>
      <c r="F39" s="5" t="s">
        <v>121</v>
      </c>
      <c r="G39" s="5"/>
      <c r="H39" s="72">
        <v>1000000</v>
      </c>
      <c r="I39" s="13"/>
      <c r="J39" s="13">
        <f t="shared" si="0"/>
        <v>141211200</v>
      </c>
      <c r="K39" s="48"/>
      <c r="L39" s="34"/>
      <c r="M39" s="40"/>
    </row>
    <row r="40" spans="1:13" s="43" customFormat="1" ht="30" x14ac:dyDescent="0.25">
      <c r="A40" s="13"/>
      <c r="B40" s="5">
        <v>5</v>
      </c>
      <c r="C40" s="70" t="s">
        <v>55</v>
      </c>
      <c r="D40" s="74" t="s">
        <v>81</v>
      </c>
      <c r="E40" s="5">
        <v>3</v>
      </c>
      <c r="F40" s="5" t="s">
        <v>122</v>
      </c>
      <c r="G40" s="5"/>
      <c r="H40" s="72">
        <v>650000</v>
      </c>
      <c r="I40" s="13"/>
      <c r="J40" s="13">
        <f t="shared" si="0"/>
        <v>141861200</v>
      </c>
      <c r="K40" s="48"/>
      <c r="L40" s="34"/>
      <c r="M40" s="40"/>
    </row>
    <row r="41" spans="1:13" s="43" customFormat="1" ht="45" x14ac:dyDescent="0.25">
      <c r="A41" s="13"/>
      <c r="B41" s="5">
        <v>5</v>
      </c>
      <c r="C41" s="70" t="s">
        <v>56</v>
      </c>
      <c r="D41" s="13" t="s">
        <v>74</v>
      </c>
      <c r="E41" s="5">
        <v>1</v>
      </c>
      <c r="F41" s="5" t="s">
        <v>123</v>
      </c>
      <c r="G41" s="5"/>
      <c r="H41" s="72">
        <v>2000000</v>
      </c>
      <c r="I41" s="13"/>
      <c r="J41" s="13">
        <f t="shared" si="0"/>
        <v>143861200</v>
      </c>
      <c r="K41" s="48"/>
      <c r="L41" s="34"/>
      <c r="M41" s="40"/>
    </row>
    <row r="42" spans="1:13" s="43" customFormat="1" ht="45" x14ac:dyDescent="0.25">
      <c r="A42" s="13"/>
      <c r="B42" s="5">
        <v>5</v>
      </c>
      <c r="C42" s="70" t="s">
        <v>57</v>
      </c>
      <c r="D42" s="74" t="s">
        <v>78</v>
      </c>
      <c r="E42" s="5">
        <v>4</v>
      </c>
      <c r="F42" s="5" t="s">
        <v>124</v>
      </c>
      <c r="G42" s="5"/>
      <c r="H42" s="72">
        <v>750000</v>
      </c>
      <c r="I42" s="13"/>
      <c r="J42" s="13">
        <f t="shared" si="0"/>
        <v>144611200</v>
      </c>
      <c r="K42" s="48"/>
      <c r="L42" s="34"/>
      <c r="M42" s="40"/>
    </row>
    <row r="43" spans="1:13" s="43" customFormat="1" ht="45" x14ac:dyDescent="0.25">
      <c r="A43" s="13"/>
      <c r="B43" s="5">
        <v>5</v>
      </c>
      <c r="C43" s="70" t="s">
        <v>58</v>
      </c>
      <c r="D43" s="74" t="s">
        <v>85</v>
      </c>
      <c r="E43" s="5">
        <v>2</v>
      </c>
      <c r="F43" s="5" t="s">
        <v>125</v>
      </c>
      <c r="G43" s="5"/>
      <c r="H43" s="72">
        <v>300000</v>
      </c>
      <c r="I43" s="13"/>
      <c r="J43" s="13">
        <f t="shared" si="0"/>
        <v>144911200</v>
      </c>
      <c r="K43" s="48"/>
      <c r="L43" s="34"/>
      <c r="M43" s="40"/>
    </row>
    <row r="44" spans="1:13" s="43" customFormat="1" ht="45" x14ac:dyDescent="0.25">
      <c r="A44" s="13"/>
      <c r="B44" s="5">
        <v>5</v>
      </c>
      <c r="C44" s="70" t="s">
        <v>59</v>
      </c>
      <c r="D44" s="74" t="s">
        <v>75</v>
      </c>
      <c r="E44" s="5">
        <v>4</v>
      </c>
      <c r="F44" s="5" t="s">
        <v>126</v>
      </c>
      <c r="G44" s="5"/>
      <c r="H44" s="72">
        <v>800000</v>
      </c>
      <c r="I44" s="13"/>
      <c r="J44" s="13">
        <f t="shared" si="0"/>
        <v>145711200</v>
      </c>
      <c r="K44" s="48"/>
      <c r="L44" s="34"/>
      <c r="M44" s="40"/>
    </row>
    <row r="45" spans="1:13" s="43" customFormat="1" ht="45" x14ac:dyDescent="0.25">
      <c r="A45" s="13"/>
      <c r="B45" s="5">
        <v>5</v>
      </c>
      <c r="C45" s="70" t="s">
        <v>60</v>
      </c>
      <c r="D45" s="74" t="s">
        <v>78</v>
      </c>
      <c r="E45" s="5">
        <v>4</v>
      </c>
      <c r="F45" s="5" t="s">
        <v>127</v>
      </c>
      <c r="G45" s="5"/>
      <c r="H45" s="72">
        <v>500000</v>
      </c>
      <c r="I45" s="13"/>
      <c r="J45" s="13">
        <f t="shared" si="0"/>
        <v>146211200</v>
      </c>
      <c r="K45" s="48"/>
      <c r="L45" s="34"/>
      <c r="M45" s="40"/>
    </row>
    <row r="46" spans="1:13" s="43" customFormat="1" ht="45" x14ac:dyDescent="0.25">
      <c r="A46" s="13"/>
      <c r="B46" s="5">
        <v>5</v>
      </c>
      <c r="C46" s="70" t="s">
        <v>61</v>
      </c>
      <c r="D46" s="74" t="s">
        <v>75</v>
      </c>
      <c r="E46" s="5">
        <v>4</v>
      </c>
      <c r="F46" s="5" t="s">
        <v>128</v>
      </c>
      <c r="G46" s="5"/>
      <c r="H46" s="72">
        <v>900000</v>
      </c>
      <c r="I46" s="13"/>
      <c r="J46" s="13">
        <f t="shared" si="0"/>
        <v>147111200</v>
      </c>
      <c r="K46" s="48"/>
      <c r="L46" s="34"/>
      <c r="M46" s="40"/>
    </row>
    <row r="47" spans="1:13" s="43" customFormat="1" ht="60" x14ac:dyDescent="0.25">
      <c r="A47" s="13"/>
      <c r="B47" s="5">
        <v>5</v>
      </c>
      <c r="C47" s="70" t="s">
        <v>62</v>
      </c>
      <c r="D47" s="73" t="s">
        <v>83</v>
      </c>
      <c r="E47" s="5">
        <v>3</v>
      </c>
      <c r="F47" s="5" t="s">
        <v>129</v>
      </c>
      <c r="G47" s="5"/>
      <c r="H47" s="72">
        <v>4000000</v>
      </c>
      <c r="I47" s="13"/>
      <c r="J47" s="13">
        <f t="shared" si="0"/>
        <v>151111200</v>
      </c>
      <c r="K47" s="48"/>
      <c r="L47" s="34"/>
      <c r="M47" s="40"/>
    </row>
    <row r="48" spans="1:13" s="43" customFormat="1" ht="30" x14ac:dyDescent="0.25">
      <c r="A48" s="13"/>
      <c r="B48" s="5">
        <v>5</v>
      </c>
      <c r="C48" s="70" t="s">
        <v>63</v>
      </c>
      <c r="D48" s="73" t="s">
        <v>85</v>
      </c>
      <c r="E48" s="5">
        <v>2</v>
      </c>
      <c r="F48" s="5" t="s">
        <v>130</v>
      </c>
      <c r="G48" s="5"/>
      <c r="H48" s="72">
        <v>1000000</v>
      </c>
      <c r="I48" s="13"/>
      <c r="J48" s="13">
        <f t="shared" si="0"/>
        <v>152111200</v>
      </c>
      <c r="K48" s="48"/>
      <c r="L48" s="34"/>
      <c r="M48" s="40"/>
    </row>
    <row r="49" spans="1:13" s="43" customFormat="1" ht="60" x14ac:dyDescent="0.25">
      <c r="A49" s="13"/>
      <c r="B49" s="5">
        <v>5</v>
      </c>
      <c r="C49" s="70" t="s">
        <v>64</v>
      </c>
      <c r="D49" s="73" t="s">
        <v>89</v>
      </c>
      <c r="E49" s="5">
        <v>3</v>
      </c>
      <c r="F49" s="5" t="s">
        <v>131</v>
      </c>
      <c r="G49" s="5"/>
      <c r="H49" s="72">
        <v>1700000</v>
      </c>
      <c r="I49" s="13"/>
      <c r="J49" s="13">
        <f t="shared" si="0"/>
        <v>153811200</v>
      </c>
      <c r="K49" s="48"/>
      <c r="L49" s="34"/>
      <c r="M49" s="40"/>
    </row>
    <row r="50" spans="1:13" s="43" customFormat="1" ht="45" x14ac:dyDescent="0.25">
      <c r="A50" s="13"/>
      <c r="B50" s="5">
        <v>5</v>
      </c>
      <c r="C50" s="70" t="s">
        <v>65</v>
      </c>
      <c r="D50" s="73" t="s">
        <v>90</v>
      </c>
      <c r="E50" s="5">
        <v>4</v>
      </c>
      <c r="F50" s="5" t="s">
        <v>132</v>
      </c>
      <c r="G50" s="5"/>
      <c r="H50" s="72">
        <v>1000000</v>
      </c>
      <c r="I50" s="13"/>
      <c r="J50" s="13">
        <f t="shared" si="0"/>
        <v>154811200</v>
      </c>
      <c r="K50" s="48"/>
      <c r="L50" s="34"/>
      <c r="M50" s="40"/>
    </row>
    <row r="51" spans="1:13" s="43" customFormat="1" ht="45" x14ac:dyDescent="0.25">
      <c r="A51" s="13"/>
      <c r="B51" s="5">
        <v>5</v>
      </c>
      <c r="C51" s="70" t="s">
        <v>66</v>
      </c>
      <c r="D51" s="5" t="s">
        <v>79</v>
      </c>
      <c r="E51" s="5">
        <v>1</v>
      </c>
      <c r="F51" s="5" t="s">
        <v>133</v>
      </c>
      <c r="G51" s="5"/>
      <c r="H51" s="72">
        <v>2000000</v>
      </c>
      <c r="I51" s="13"/>
      <c r="J51" s="13">
        <f t="shared" si="0"/>
        <v>156811200</v>
      </c>
      <c r="K51" s="48"/>
      <c r="L51" s="34"/>
      <c r="M51" s="40"/>
    </row>
    <row r="52" spans="1:13" s="43" customFormat="1" ht="45" x14ac:dyDescent="0.25">
      <c r="A52" s="13"/>
      <c r="B52" s="5">
        <v>5</v>
      </c>
      <c r="C52" s="70" t="s">
        <v>67</v>
      </c>
      <c r="D52" s="73" t="s">
        <v>83</v>
      </c>
      <c r="E52" s="5">
        <v>3</v>
      </c>
      <c r="F52" s="5" t="s">
        <v>134</v>
      </c>
      <c r="G52" s="5"/>
      <c r="H52" s="72">
        <v>1600000</v>
      </c>
      <c r="I52" s="13"/>
      <c r="J52" s="13">
        <f t="shared" si="0"/>
        <v>158411200</v>
      </c>
      <c r="K52" s="48"/>
      <c r="L52" s="34"/>
      <c r="M52" s="40"/>
    </row>
    <row r="53" spans="1:13" s="43" customFormat="1" ht="60" x14ac:dyDescent="0.25">
      <c r="A53" s="13"/>
      <c r="B53" s="5">
        <v>5</v>
      </c>
      <c r="C53" s="70" t="s">
        <v>68</v>
      </c>
      <c r="D53" s="73" t="s">
        <v>78</v>
      </c>
      <c r="E53" s="5">
        <v>4</v>
      </c>
      <c r="F53" s="5" t="s">
        <v>135</v>
      </c>
      <c r="G53" s="5"/>
      <c r="H53" s="72">
        <v>1950000</v>
      </c>
      <c r="I53" s="13"/>
      <c r="J53" s="13">
        <f t="shared" si="0"/>
        <v>160361200</v>
      </c>
      <c r="K53" s="48"/>
      <c r="L53" s="34"/>
      <c r="M53" s="40"/>
    </row>
    <row r="54" spans="1:13" s="43" customFormat="1" ht="45" x14ac:dyDescent="0.25">
      <c r="A54" s="13"/>
      <c r="B54" s="5">
        <v>5</v>
      </c>
      <c r="C54" s="70" t="s">
        <v>69</v>
      </c>
      <c r="D54" s="73" t="s">
        <v>141</v>
      </c>
      <c r="E54" s="5">
        <v>1</v>
      </c>
      <c r="F54" s="5" t="s">
        <v>136</v>
      </c>
      <c r="G54" s="5"/>
      <c r="H54" s="72">
        <v>1800000</v>
      </c>
      <c r="I54" s="13"/>
      <c r="J54" s="13">
        <f t="shared" si="0"/>
        <v>162161200</v>
      </c>
      <c r="K54" s="48"/>
      <c r="L54" s="34"/>
      <c r="M54" s="40"/>
    </row>
    <row r="55" spans="1:13" s="43" customFormat="1" ht="60" x14ac:dyDescent="0.25">
      <c r="A55" s="13"/>
      <c r="B55" s="5">
        <v>5</v>
      </c>
      <c r="C55" s="70" t="s">
        <v>70</v>
      </c>
      <c r="D55" s="73" t="s">
        <v>83</v>
      </c>
      <c r="E55" s="6">
        <v>3</v>
      </c>
      <c r="F55" s="5" t="s">
        <v>137</v>
      </c>
      <c r="G55" s="6"/>
      <c r="H55" s="72">
        <v>1000000</v>
      </c>
      <c r="I55" s="50"/>
      <c r="J55" s="13">
        <f t="shared" si="0"/>
        <v>163161200</v>
      </c>
      <c r="K55" s="48"/>
      <c r="L55" s="34"/>
      <c r="M55" s="40"/>
    </row>
    <row r="56" spans="1:13" s="43" customFormat="1" ht="30" x14ac:dyDescent="0.25">
      <c r="A56" s="13"/>
      <c r="B56" s="5">
        <v>5</v>
      </c>
      <c r="C56" s="70" t="s">
        <v>71</v>
      </c>
      <c r="D56" s="73" t="s">
        <v>89</v>
      </c>
      <c r="E56" s="5">
        <v>3</v>
      </c>
      <c r="F56" s="5" t="s">
        <v>138</v>
      </c>
      <c r="G56" s="6"/>
      <c r="H56" s="72">
        <v>750000</v>
      </c>
      <c r="I56" s="50"/>
      <c r="J56" s="13">
        <f t="shared" si="0"/>
        <v>163911200</v>
      </c>
      <c r="K56" s="48"/>
      <c r="L56" s="34"/>
      <c r="M56" s="40"/>
    </row>
    <row r="57" spans="1:13" s="43" customFormat="1" ht="45" x14ac:dyDescent="0.25">
      <c r="A57" s="13"/>
      <c r="B57" s="5">
        <v>5</v>
      </c>
      <c r="C57" s="70" t="s">
        <v>72</v>
      </c>
      <c r="D57" s="73" t="s">
        <v>91</v>
      </c>
      <c r="E57" s="5">
        <v>2</v>
      </c>
      <c r="F57" s="5" t="s">
        <v>139</v>
      </c>
      <c r="G57" s="6"/>
      <c r="H57" s="72">
        <v>60000</v>
      </c>
      <c r="I57" s="50"/>
      <c r="J57" s="13">
        <f t="shared" si="0"/>
        <v>163971200</v>
      </c>
      <c r="K57" s="48"/>
      <c r="L57" s="34"/>
      <c r="M57" s="40"/>
    </row>
    <row r="58" spans="1:13" s="43" customFormat="1" ht="45" x14ac:dyDescent="0.25">
      <c r="A58" s="13"/>
      <c r="B58" s="5">
        <v>5</v>
      </c>
      <c r="C58" s="70" t="s">
        <v>73</v>
      </c>
      <c r="D58" s="73" t="s">
        <v>91</v>
      </c>
      <c r="E58" s="5">
        <v>2</v>
      </c>
      <c r="F58" s="5" t="s">
        <v>140</v>
      </c>
      <c r="G58" s="5"/>
      <c r="H58" s="72">
        <v>50000</v>
      </c>
      <c r="I58" s="13"/>
      <c r="J58" s="13">
        <f t="shared" si="0"/>
        <v>164021200</v>
      </c>
      <c r="K58" s="48"/>
      <c r="L58" s="34"/>
      <c r="M58" s="40"/>
    </row>
    <row r="59" spans="1:13" s="43" customFormat="1" ht="30" x14ac:dyDescent="0.25">
      <c r="A59" s="13"/>
      <c r="B59" s="5">
        <v>5</v>
      </c>
      <c r="C59" s="75" t="s">
        <v>142</v>
      </c>
      <c r="D59" s="73" t="s">
        <v>88</v>
      </c>
      <c r="E59" s="5">
        <v>2</v>
      </c>
      <c r="F59" s="5" t="s">
        <v>155</v>
      </c>
      <c r="G59" s="5"/>
      <c r="H59" s="76">
        <v>850000</v>
      </c>
      <c r="I59" s="13"/>
      <c r="J59" s="13">
        <f t="shared" si="0"/>
        <v>164871200</v>
      </c>
      <c r="K59" s="48"/>
      <c r="L59" s="34"/>
      <c r="M59" s="40"/>
    </row>
    <row r="60" spans="1:13" s="43" customFormat="1" ht="60" x14ac:dyDescent="0.25">
      <c r="A60" s="13"/>
      <c r="B60" s="5">
        <v>5</v>
      </c>
      <c r="C60" s="75" t="s">
        <v>143</v>
      </c>
      <c r="D60" s="73" t="s">
        <v>169</v>
      </c>
      <c r="E60" s="5">
        <v>1</v>
      </c>
      <c r="F60" s="5" t="s">
        <v>156</v>
      </c>
      <c r="G60" s="5"/>
      <c r="H60" s="76">
        <v>4500000</v>
      </c>
      <c r="I60" s="13"/>
      <c r="J60" s="13">
        <f t="shared" si="0"/>
        <v>169371200</v>
      </c>
      <c r="K60" s="48"/>
      <c r="L60" s="34"/>
      <c r="M60" s="40"/>
    </row>
    <row r="61" spans="1:13" s="43" customFormat="1" ht="60" x14ac:dyDescent="0.25">
      <c r="A61" s="13"/>
      <c r="B61" s="5">
        <v>5</v>
      </c>
      <c r="C61" s="75" t="s">
        <v>144</v>
      </c>
      <c r="D61" s="73" t="s">
        <v>76</v>
      </c>
      <c r="E61" s="5">
        <v>1</v>
      </c>
      <c r="F61" s="5" t="s">
        <v>157</v>
      </c>
      <c r="G61" s="5"/>
      <c r="H61" s="76">
        <v>700000</v>
      </c>
      <c r="I61" s="13"/>
      <c r="J61" s="13">
        <f t="shared" si="0"/>
        <v>170071200</v>
      </c>
      <c r="K61" s="48"/>
      <c r="L61" s="34"/>
      <c r="M61" s="40"/>
    </row>
    <row r="62" spans="1:13" s="43" customFormat="1" ht="45" x14ac:dyDescent="0.25">
      <c r="A62" s="13"/>
      <c r="B62" s="5">
        <v>5</v>
      </c>
      <c r="C62" s="75" t="s">
        <v>145</v>
      </c>
      <c r="D62" s="5" t="s">
        <v>79</v>
      </c>
      <c r="E62" s="5">
        <v>1</v>
      </c>
      <c r="F62" s="5" t="s">
        <v>158</v>
      </c>
      <c r="G62" s="5"/>
      <c r="H62" s="76">
        <v>1000000</v>
      </c>
      <c r="I62" s="13"/>
      <c r="J62" s="13">
        <f t="shared" si="0"/>
        <v>171071200</v>
      </c>
      <c r="K62" s="48"/>
      <c r="L62" s="34"/>
      <c r="M62" s="40"/>
    </row>
    <row r="63" spans="1:13" s="43" customFormat="1" ht="45" x14ac:dyDescent="0.25">
      <c r="A63" s="13"/>
      <c r="B63" s="5">
        <v>5</v>
      </c>
      <c r="C63" s="75" t="s">
        <v>145</v>
      </c>
      <c r="D63" s="5" t="s">
        <v>79</v>
      </c>
      <c r="E63" s="5">
        <v>1</v>
      </c>
      <c r="F63" s="5" t="s">
        <v>159</v>
      </c>
      <c r="G63" s="5"/>
      <c r="H63" s="76">
        <v>1575000</v>
      </c>
      <c r="I63" s="13"/>
      <c r="J63" s="13">
        <f t="shared" si="0"/>
        <v>172646200</v>
      </c>
      <c r="K63" s="48"/>
      <c r="L63" s="34"/>
      <c r="M63" s="40"/>
    </row>
    <row r="64" spans="1:13" s="43" customFormat="1" ht="45" x14ac:dyDescent="0.25">
      <c r="A64" s="13"/>
      <c r="B64" s="5">
        <v>5</v>
      </c>
      <c r="C64" s="75" t="s">
        <v>146</v>
      </c>
      <c r="D64" s="5" t="s">
        <v>74</v>
      </c>
      <c r="E64" s="5">
        <v>1</v>
      </c>
      <c r="F64" s="5" t="s">
        <v>160</v>
      </c>
      <c r="G64" s="5"/>
      <c r="H64" s="76">
        <v>4750000</v>
      </c>
      <c r="I64" s="13"/>
      <c r="J64" s="13">
        <f t="shared" si="0"/>
        <v>177396200</v>
      </c>
      <c r="K64" s="48"/>
      <c r="L64" s="34"/>
      <c r="M64" s="40"/>
    </row>
    <row r="65" spans="1:13" s="43" customFormat="1" ht="45" x14ac:dyDescent="0.25">
      <c r="A65" s="13"/>
      <c r="B65" s="5">
        <v>5</v>
      </c>
      <c r="C65" s="75" t="s">
        <v>147</v>
      </c>
      <c r="D65" s="73" t="s">
        <v>88</v>
      </c>
      <c r="E65" s="5">
        <v>2</v>
      </c>
      <c r="F65" s="5" t="s">
        <v>161</v>
      </c>
      <c r="G65" s="5"/>
      <c r="H65" s="76">
        <v>2000000</v>
      </c>
      <c r="I65" s="13"/>
      <c r="J65" s="13">
        <f t="shared" si="0"/>
        <v>179396200</v>
      </c>
      <c r="K65" s="48"/>
      <c r="L65" s="34"/>
      <c r="M65" s="40"/>
    </row>
    <row r="66" spans="1:13" s="43" customFormat="1" ht="45" x14ac:dyDescent="0.25">
      <c r="A66" s="13"/>
      <c r="B66" s="5">
        <v>5</v>
      </c>
      <c r="C66" s="75" t="s">
        <v>148</v>
      </c>
      <c r="D66" s="5" t="s">
        <v>74</v>
      </c>
      <c r="E66" s="5">
        <v>1</v>
      </c>
      <c r="F66" s="5" t="s">
        <v>162</v>
      </c>
      <c r="G66" s="5"/>
      <c r="H66" s="76">
        <v>2500000</v>
      </c>
      <c r="I66" s="13"/>
      <c r="J66" s="13">
        <f t="shared" si="0"/>
        <v>181896200</v>
      </c>
      <c r="K66" s="48"/>
      <c r="L66" s="34"/>
      <c r="M66" s="40"/>
    </row>
    <row r="67" spans="1:13" s="43" customFormat="1" ht="45" x14ac:dyDescent="0.25">
      <c r="A67" s="13"/>
      <c r="B67" s="5">
        <v>5</v>
      </c>
      <c r="C67" s="75" t="s">
        <v>149</v>
      </c>
      <c r="D67" s="73" t="s">
        <v>83</v>
      </c>
      <c r="E67" s="5">
        <v>3</v>
      </c>
      <c r="F67" s="5" t="s">
        <v>163</v>
      </c>
      <c r="G67" s="5"/>
      <c r="H67" s="76">
        <v>950000</v>
      </c>
      <c r="I67" s="13"/>
      <c r="J67" s="13">
        <f t="shared" si="0"/>
        <v>182846200</v>
      </c>
      <c r="K67" s="48"/>
      <c r="L67" s="34"/>
      <c r="M67" s="40"/>
    </row>
    <row r="68" spans="1:13" s="43" customFormat="1" ht="60" x14ac:dyDescent="0.25">
      <c r="A68" s="13"/>
      <c r="B68" s="5">
        <v>5</v>
      </c>
      <c r="C68" s="75" t="s">
        <v>150</v>
      </c>
      <c r="D68" s="73" t="s">
        <v>75</v>
      </c>
      <c r="E68" s="5">
        <v>4</v>
      </c>
      <c r="F68" s="5" t="s">
        <v>164</v>
      </c>
      <c r="G68" s="5"/>
      <c r="H68" s="76">
        <v>3000000</v>
      </c>
      <c r="I68" s="13"/>
      <c r="J68" s="13">
        <f t="shared" si="0"/>
        <v>185846200</v>
      </c>
      <c r="K68" s="48"/>
      <c r="L68" s="34"/>
      <c r="M68" s="40"/>
    </row>
    <row r="69" spans="1:13" s="43" customFormat="1" ht="45" x14ac:dyDescent="0.25">
      <c r="A69" s="13"/>
      <c r="B69" s="5">
        <v>5</v>
      </c>
      <c r="C69" s="75" t="s">
        <v>151</v>
      </c>
      <c r="D69" s="73" t="s">
        <v>75</v>
      </c>
      <c r="E69" s="5">
        <v>4</v>
      </c>
      <c r="F69" s="5" t="s">
        <v>165</v>
      </c>
      <c r="G69" s="5"/>
      <c r="H69" s="76">
        <v>575000</v>
      </c>
      <c r="I69" s="13"/>
      <c r="J69" s="13">
        <f t="shared" si="0"/>
        <v>186421200</v>
      </c>
      <c r="K69" s="48"/>
      <c r="L69" s="34"/>
      <c r="M69" s="40"/>
    </row>
    <row r="70" spans="1:13" s="43" customFormat="1" ht="45" x14ac:dyDescent="0.25">
      <c r="A70" s="13"/>
      <c r="B70" s="5">
        <v>5</v>
      </c>
      <c r="C70" s="75" t="s">
        <v>152</v>
      </c>
      <c r="D70" s="73" t="s">
        <v>84</v>
      </c>
      <c r="E70" s="5">
        <v>2</v>
      </c>
      <c r="F70" s="5" t="s">
        <v>166</v>
      </c>
      <c r="G70" s="5"/>
      <c r="H70" s="76">
        <v>550000</v>
      </c>
      <c r="I70" s="13"/>
      <c r="J70" s="13">
        <f t="shared" si="0"/>
        <v>186971200</v>
      </c>
      <c r="K70" s="48"/>
      <c r="L70" s="34"/>
      <c r="M70" s="40"/>
    </row>
    <row r="71" spans="1:13" s="43" customFormat="1" ht="60" x14ac:dyDescent="0.25">
      <c r="A71" s="13"/>
      <c r="B71" s="5">
        <v>5</v>
      </c>
      <c r="C71" s="75" t="s">
        <v>153</v>
      </c>
      <c r="D71" s="80" t="s">
        <v>75</v>
      </c>
      <c r="E71" s="78">
        <v>4</v>
      </c>
      <c r="F71" s="5" t="s">
        <v>167</v>
      </c>
      <c r="G71" s="6"/>
      <c r="H71" s="76">
        <v>2000000</v>
      </c>
      <c r="I71" s="50"/>
      <c r="J71" s="13">
        <f t="shared" si="0"/>
        <v>188971200</v>
      </c>
      <c r="K71" s="48"/>
      <c r="L71" s="34"/>
      <c r="M71" s="40"/>
    </row>
    <row r="72" spans="1:13" s="43" customFormat="1" ht="60" x14ac:dyDescent="0.25">
      <c r="A72" s="13"/>
      <c r="B72" s="5">
        <v>5</v>
      </c>
      <c r="C72" s="75" t="s">
        <v>154</v>
      </c>
      <c r="D72" s="79" t="s">
        <v>78</v>
      </c>
      <c r="E72" s="6">
        <v>4</v>
      </c>
      <c r="F72" s="5" t="s">
        <v>168</v>
      </c>
      <c r="G72" s="6"/>
      <c r="H72" s="76">
        <v>800000</v>
      </c>
      <c r="I72" s="50"/>
      <c r="J72" s="13">
        <f t="shared" si="0"/>
        <v>189771200</v>
      </c>
      <c r="K72" s="48"/>
      <c r="L72" s="34"/>
      <c r="M72" s="40"/>
    </row>
    <row r="73" spans="1:13" s="43" customFormat="1" ht="45" x14ac:dyDescent="0.25">
      <c r="A73" s="13"/>
      <c r="B73" s="6">
        <v>7</v>
      </c>
      <c r="C73" s="7" t="s">
        <v>176</v>
      </c>
      <c r="D73" s="6"/>
      <c r="E73" s="6"/>
      <c r="F73" s="6" t="s">
        <v>170</v>
      </c>
      <c r="G73" s="6"/>
      <c r="H73" s="8"/>
      <c r="I73" s="50">
        <v>10002500</v>
      </c>
      <c r="J73" s="13">
        <f t="shared" si="0"/>
        <v>179768700</v>
      </c>
      <c r="K73" s="48" t="s">
        <v>177</v>
      </c>
      <c r="L73" s="34">
        <f t="shared" ref="L73:L78" si="1">-I73</f>
        <v>-10002500</v>
      </c>
      <c r="M73" s="40" t="s">
        <v>178</v>
      </c>
    </row>
    <row r="74" spans="1:13" s="43" customFormat="1" ht="30" x14ac:dyDescent="0.25">
      <c r="A74" s="13"/>
      <c r="B74" s="6">
        <v>7</v>
      </c>
      <c r="C74" s="7" t="s">
        <v>179</v>
      </c>
      <c r="D74" s="6"/>
      <c r="E74" s="6"/>
      <c r="F74" s="6" t="s">
        <v>171</v>
      </c>
      <c r="G74" s="6"/>
      <c r="H74" s="8"/>
      <c r="I74" s="50">
        <v>8933000</v>
      </c>
      <c r="J74" s="13">
        <f t="shared" si="0"/>
        <v>170835700</v>
      </c>
      <c r="K74" s="48" t="s">
        <v>177</v>
      </c>
      <c r="L74" s="34">
        <f t="shared" si="1"/>
        <v>-8933000</v>
      </c>
      <c r="M74" s="40" t="s">
        <v>178</v>
      </c>
    </row>
    <row r="75" spans="1:13" s="43" customFormat="1" ht="30" x14ac:dyDescent="0.25">
      <c r="A75" s="13"/>
      <c r="B75" s="6">
        <v>7</v>
      </c>
      <c r="C75" s="7" t="s">
        <v>180</v>
      </c>
      <c r="D75" s="6"/>
      <c r="E75" s="6"/>
      <c r="F75" s="6" t="s">
        <v>172</v>
      </c>
      <c r="G75" s="6"/>
      <c r="H75" s="8"/>
      <c r="I75" s="50">
        <v>9086300</v>
      </c>
      <c r="J75" s="13">
        <f t="shared" ref="J75:J138" si="2">+J74+H75-I75</f>
        <v>161749400</v>
      </c>
      <c r="K75" s="48" t="s">
        <v>181</v>
      </c>
      <c r="L75" s="34">
        <f t="shared" si="1"/>
        <v>-9086300</v>
      </c>
      <c r="M75" s="40" t="s">
        <v>182</v>
      </c>
    </row>
    <row r="76" spans="1:13" s="43" customFormat="1" ht="45" x14ac:dyDescent="0.25">
      <c r="A76" s="13"/>
      <c r="B76" s="6">
        <v>7</v>
      </c>
      <c r="C76" s="7" t="s">
        <v>183</v>
      </c>
      <c r="D76" s="6"/>
      <c r="E76" s="6"/>
      <c r="F76" s="6" t="s">
        <v>173</v>
      </c>
      <c r="G76" s="6"/>
      <c r="H76" s="8"/>
      <c r="I76" s="50">
        <v>2845000</v>
      </c>
      <c r="J76" s="13">
        <f t="shared" si="2"/>
        <v>158904400</v>
      </c>
      <c r="K76" s="48" t="s">
        <v>184</v>
      </c>
      <c r="L76" s="34">
        <f t="shared" si="1"/>
        <v>-2845000</v>
      </c>
      <c r="M76" s="40" t="s">
        <v>185</v>
      </c>
    </row>
    <row r="77" spans="1:13" s="43" customFormat="1" ht="30" x14ac:dyDescent="0.25">
      <c r="A77" s="13"/>
      <c r="B77" s="6">
        <v>7</v>
      </c>
      <c r="C77" s="7" t="s">
        <v>186</v>
      </c>
      <c r="D77" s="6"/>
      <c r="E77" s="6"/>
      <c r="F77" s="6" t="s">
        <v>174</v>
      </c>
      <c r="G77" s="6"/>
      <c r="H77" s="77"/>
      <c r="I77" s="50">
        <v>5023000</v>
      </c>
      <c r="J77" s="13">
        <f t="shared" si="2"/>
        <v>153881400</v>
      </c>
      <c r="K77" s="48" t="s">
        <v>177</v>
      </c>
      <c r="L77" s="34">
        <f t="shared" si="1"/>
        <v>-5023000</v>
      </c>
      <c r="M77" s="40" t="s">
        <v>178</v>
      </c>
    </row>
    <row r="78" spans="1:13" s="43" customFormat="1" ht="30" x14ac:dyDescent="0.25">
      <c r="A78" s="13"/>
      <c r="B78" s="6">
        <v>7</v>
      </c>
      <c r="C78" s="7" t="s">
        <v>187</v>
      </c>
      <c r="D78" s="6"/>
      <c r="E78" s="6"/>
      <c r="F78" s="6" t="s">
        <v>175</v>
      </c>
      <c r="G78" s="6"/>
      <c r="H78" s="77"/>
      <c r="I78" s="50">
        <v>2670000</v>
      </c>
      <c r="J78" s="13">
        <f t="shared" si="2"/>
        <v>151211400</v>
      </c>
      <c r="K78" s="48" t="s">
        <v>184</v>
      </c>
      <c r="L78" s="34">
        <f t="shared" si="1"/>
        <v>-2670000</v>
      </c>
      <c r="M78" s="40" t="s">
        <v>188</v>
      </c>
    </row>
    <row r="79" spans="1:13" s="43" customFormat="1" ht="45" x14ac:dyDescent="0.25">
      <c r="A79" s="13"/>
      <c r="B79" s="5">
        <v>7</v>
      </c>
      <c r="C79" s="75" t="s">
        <v>512</v>
      </c>
      <c r="D79" s="73" t="s">
        <v>83</v>
      </c>
      <c r="E79" s="5">
        <v>4</v>
      </c>
      <c r="F79" s="5" t="s">
        <v>189</v>
      </c>
      <c r="G79" s="5"/>
      <c r="H79" s="76">
        <v>1000000</v>
      </c>
      <c r="I79" s="13"/>
      <c r="J79" s="13">
        <f t="shared" si="2"/>
        <v>152211400</v>
      </c>
      <c r="K79" s="48"/>
      <c r="L79" s="34"/>
      <c r="M79" s="40"/>
    </row>
    <row r="80" spans="1:13" s="43" customFormat="1" ht="30" x14ac:dyDescent="0.25">
      <c r="A80" s="13"/>
      <c r="B80" s="5">
        <v>7</v>
      </c>
      <c r="C80" s="75" t="s">
        <v>513</v>
      </c>
      <c r="D80" s="73" t="s">
        <v>81</v>
      </c>
      <c r="E80" s="5">
        <v>3</v>
      </c>
      <c r="F80" s="5" t="s">
        <v>190</v>
      </c>
      <c r="G80" s="5"/>
      <c r="H80" s="76">
        <v>850000</v>
      </c>
      <c r="I80" s="13"/>
      <c r="J80" s="13">
        <f t="shared" si="2"/>
        <v>153061400</v>
      </c>
      <c r="K80" s="48"/>
      <c r="L80" s="34"/>
      <c r="M80" s="40"/>
    </row>
    <row r="81" spans="1:13" s="43" customFormat="1" ht="45" x14ac:dyDescent="0.25">
      <c r="A81" s="13"/>
      <c r="B81" s="5">
        <v>7</v>
      </c>
      <c r="C81" s="75" t="s">
        <v>514</v>
      </c>
      <c r="D81" s="73" t="s">
        <v>578</v>
      </c>
      <c r="E81" s="5">
        <v>2</v>
      </c>
      <c r="F81" s="5" t="s">
        <v>191</v>
      </c>
      <c r="G81" s="5"/>
      <c r="H81" s="76">
        <v>1700000</v>
      </c>
      <c r="I81" s="13"/>
      <c r="J81" s="13">
        <f t="shared" si="2"/>
        <v>154761400</v>
      </c>
      <c r="K81" s="48"/>
      <c r="L81" s="34"/>
      <c r="M81" s="40"/>
    </row>
    <row r="82" spans="1:13" s="43" customFormat="1" ht="45" x14ac:dyDescent="0.25">
      <c r="A82" s="13"/>
      <c r="B82" s="5">
        <v>7</v>
      </c>
      <c r="C82" s="75" t="s">
        <v>515</v>
      </c>
      <c r="D82" s="73" t="s">
        <v>578</v>
      </c>
      <c r="E82" s="5">
        <v>2</v>
      </c>
      <c r="F82" s="5" t="s">
        <v>192</v>
      </c>
      <c r="G82" s="5"/>
      <c r="H82" s="76">
        <v>2000000</v>
      </c>
      <c r="I82" s="13"/>
      <c r="J82" s="13">
        <f t="shared" si="2"/>
        <v>156761400</v>
      </c>
      <c r="K82" s="48"/>
      <c r="L82" s="34"/>
      <c r="M82" s="40"/>
    </row>
    <row r="83" spans="1:13" s="43" customFormat="1" ht="45" x14ac:dyDescent="0.25">
      <c r="A83" s="13"/>
      <c r="B83" s="5">
        <v>7</v>
      </c>
      <c r="C83" s="75" t="s">
        <v>516</v>
      </c>
      <c r="D83" s="73" t="s">
        <v>87</v>
      </c>
      <c r="E83" s="5">
        <v>1</v>
      </c>
      <c r="F83" s="5" t="s">
        <v>193</v>
      </c>
      <c r="G83" s="5"/>
      <c r="H83" s="76">
        <v>1000000</v>
      </c>
      <c r="I83" s="13"/>
      <c r="J83" s="13">
        <f t="shared" si="2"/>
        <v>157761400</v>
      </c>
      <c r="K83" s="48"/>
      <c r="L83" s="34"/>
      <c r="M83" s="40"/>
    </row>
    <row r="84" spans="1:13" s="43" customFormat="1" ht="45" x14ac:dyDescent="0.25">
      <c r="A84" s="13"/>
      <c r="B84" s="5">
        <v>7</v>
      </c>
      <c r="C84" s="75" t="s">
        <v>517</v>
      </c>
      <c r="D84" s="5" t="s">
        <v>79</v>
      </c>
      <c r="E84" s="5">
        <v>1</v>
      </c>
      <c r="F84" s="5" t="s">
        <v>194</v>
      </c>
      <c r="G84" s="5"/>
      <c r="H84" s="76">
        <v>2500000</v>
      </c>
      <c r="I84" s="13"/>
      <c r="J84" s="13">
        <f t="shared" si="2"/>
        <v>160261400</v>
      </c>
      <c r="K84" s="48"/>
      <c r="L84" s="34"/>
      <c r="M84" s="40"/>
    </row>
    <row r="85" spans="1:13" s="43" customFormat="1" ht="60" x14ac:dyDescent="0.25">
      <c r="A85" s="13"/>
      <c r="B85" s="5">
        <v>7</v>
      </c>
      <c r="C85" s="75" t="s">
        <v>518</v>
      </c>
      <c r="D85" s="73" t="s">
        <v>78</v>
      </c>
      <c r="E85" s="6">
        <v>4</v>
      </c>
      <c r="F85" s="5" t="s">
        <v>195</v>
      </c>
      <c r="G85" s="5"/>
      <c r="H85" s="76">
        <v>1000000</v>
      </c>
      <c r="I85" s="13"/>
      <c r="J85" s="13">
        <f t="shared" si="2"/>
        <v>161261400</v>
      </c>
      <c r="K85" s="48"/>
      <c r="L85" s="34"/>
      <c r="M85" s="40"/>
    </row>
    <row r="86" spans="1:13" s="43" customFormat="1" ht="60" x14ac:dyDescent="0.25">
      <c r="A86" s="13"/>
      <c r="B86" s="5">
        <v>7</v>
      </c>
      <c r="C86" s="75" t="s">
        <v>519</v>
      </c>
      <c r="D86" s="73" t="s">
        <v>75</v>
      </c>
      <c r="E86" s="6">
        <v>4</v>
      </c>
      <c r="F86" s="5" t="s">
        <v>196</v>
      </c>
      <c r="G86" s="5"/>
      <c r="H86" s="76">
        <v>1500000</v>
      </c>
      <c r="I86" s="13"/>
      <c r="J86" s="13">
        <f t="shared" si="2"/>
        <v>162761400</v>
      </c>
      <c r="K86" s="48"/>
      <c r="L86" s="34"/>
      <c r="M86" s="40"/>
    </row>
    <row r="87" spans="1:13" s="43" customFormat="1" ht="60" x14ac:dyDescent="0.25">
      <c r="A87" s="13"/>
      <c r="B87" s="5">
        <v>7</v>
      </c>
      <c r="C87" s="75" t="s">
        <v>520</v>
      </c>
      <c r="D87" s="73" t="s">
        <v>88</v>
      </c>
      <c r="E87" s="5">
        <v>2</v>
      </c>
      <c r="F87" s="5" t="s">
        <v>197</v>
      </c>
      <c r="G87" s="5"/>
      <c r="H87" s="76">
        <v>900000</v>
      </c>
      <c r="I87" s="13"/>
      <c r="J87" s="13">
        <f t="shared" si="2"/>
        <v>163661400</v>
      </c>
      <c r="K87" s="48"/>
      <c r="L87" s="34"/>
      <c r="M87" s="40"/>
    </row>
    <row r="88" spans="1:13" s="43" customFormat="1" ht="45" x14ac:dyDescent="0.25">
      <c r="A88" s="13"/>
      <c r="B88" s="5">
        <v>7</v>
      </c>
      <c r="C88" s="75" t="s">
        <v>521</v>
      </c>
      <c r="D88" s="73" t="s">
        <v>83</v>
      </c>
      <c r="E88" s="5">
        <v>4</v>
      </c>
      <c r="F88" s="5" t="s">
        <v>198</v>
      </c>
      <c r="G88" s="5"/>
      <c r="H88" s="76">
        <v>2000000</v>
      </c>
      <c r="I88" s="13"/>
      <c r="J88" s="13">
        <f t="shared" si="2"/>
        <v>165661400</v>
      </c>
      <c r="K88" s="48"/>
      <c r="L88" s="34"/>
      <c r="M88" s="40"/>
    </row>
    <row r="89" spans="1:13" s="43" customFormat="1" ht="45" x14ac:dyDescent="0.25">
      <c r="A89" s="50"/>
      <c r="B89" s="5">
        <v>7</v>
      </c>
      <c r="C89" s="75" t="s">
        <v>522</v>
      </c>
      <c r="D89" s="79" t="s">
        <v>75</v>
      </c>
      <c r="E89" s="6">
        <v>4</v>
      </c>
      <c r="F89" s="5" t="s">
        <v>199</v>
      </c>
      <c r="G89" s="6"/>
      <c r="H89" s="76">
        <v>500000</v>
      </c>
      <c r="I89" s="50"/>
      <c r="J89" s="13">
        <f t="shared" si="2"/>
        <v>166161400</v>
      </c>
      <c r="K89" s="48"/>
      <c r="L89" s="34"/>
      <c r="M89" s="40"/>
    </row>
    <row r="90" spans="1:13" s="43" customFormat="1" ht="60" x14ac:dyDescent="0.25">
      <c r="A90" s="50"/>
      <c r="B90" s="5">
        <v>7</v>
      </c>
      <c r="C90" s="75" t="s">
        <v>523</v>
      </c>
      <c r="D90" s="79" t="s">
        <v>75</v>
      </c>
      <c r="E90" s="6">
        <v>4</v>
      </c>
      <c r="F90" s="5" t="s">
        <v>200</v>
      </c>
      <c r="G90" s="6"/>
      <c r="H90" s="76">
        <v>3200000</v>
      </c>
      <c r="I90" s="50"/>
      <c r="J90" s="13">
        <f t="shared" si="2"/>
        <v>169361400</v>
      </c>
      <c r="K90" s="48"/>
      <c r="L90" s="34"/>
      <c r="M90" s="40"/>
    </row>
    <row r="91" spans="1:13" s="43" customFormat="1" ht="45" x14ac:dyDescent="0.25">
      <c r="A91" s="50"/>
      <c r="B91" s="5">
        <v>7</v>
      </c>
      <c r="C91" s="75" t="s">
        <v>524</v>
      </c>
      <c r="D91" s="79" t="s">
        <v>91</v>
      </c>
      <c r="E91" s="5">
        <v>2</v>
      </c>
      <c r="F91" s="5" t="s">
        <v>201</v>
      </c>
      <c r="G91" s="6"/>
      <c r="H91" s="76">
        <v>900000</v>
      </c>
      <c r="I91" s="50"/>
      <c r="J91" s="13">
        <f t="shared" si="2"/>
        <v>170261400</v>
      </c>
      <c r="K91" s="48"/>
      <c r="L91" s="34"/>
      <c r="M91" s="40"/>
    </row>
    <row r="92" spans="1:13" s="43" customFormat="1" ht="60" x14ac:dyDescent="0.25">
      <c r="A92" s="50"/>
      <c r="B92" s="5">
        <v>7</v>
      </c>
      <c r="C92" s="75" t="s">
        <v>525</v>
      </c>
      <c r="D92" s="79" t="s">
        <v>91</v>
      </c>
      <c r="E92" s="5">
        <v>2</v>
      </c>
      <c r="F92" s="5" t="s">
        <v>202</v>
      </c>
      <c r="G92" s="6"/>
      <c r="H92" s="76">
        <v>1500000</v>
      </c>
      <c r="I92" s="50"/>
      <c r="J92" s="13">
        <f t="shared" si="2"/>
        <v>171761400</v>
      </c>
      <c r="K92" s="48"/>
      <c r="L92" s="34"/>
      <c r="M92" s="40"/>
    </row>
    <row r="93" spans="1:13" s="43" customFormat="1" ht="45" x14ac:dyDescent="0.25">
      <c r="A93" s="50"/>
      <c r="B93" s="5">
        <v>7</v>
      </c>
      <c r="C93" s="75" t="s">
        <v>526</v>
      </c>
      <c r="D93" s="79" t="s">
        <v>578</v>
      </c>
      <c r="E93" s="5">
        <v>2</v>
      </c>
      <c r="F93" s="5" t="s">
        <v>203</v>
      </c>
      <c r="G93" s="6"/>
      <c r="H93" s="76">
        <v>1000000</v>
      </c>
      <c r="I93" s="50"/>
      <c r="J93" s="13">
        <f t="shared" si="2"/>
        <v>172761400</v>
      </c>
      <c r="K93" s="48"/>
      <c r="L93" s="34"/>
      <c r="M93" s="40"/>
    </row>
    <row r="94" spans="1:13" s="43" customFormat="1" ht="30" x14ac:dyDescent="0.25">
      <c r="A94" s="50"/>
      <c r="B94" s="5">
        <v>7</v>
      </c>
      <c r="C94" s="75" t="s">
        <v>527</v>
      </c>
      <c r="D94" s="79" t="s">
        <v>91</v>
      </c>
      <c r="E94" s="5">
        <v>2</v>
      </c>
      <c r="F94" s="5" t="s">
        <v>204</v>
      </c>
      <c r="G94" s="6"/>
      <c r="H94" s="76">
        <v>850000</v>
      </c>
      <c r="I94" s="50"/>
      <c r="J94" s="13">
        <f t="shared" si="2"/>
        <v>173611400</v>
      </c>
      <c r="K94" s="48"/>
      <c r="L94" s="34"/>
      <c r="M94" s="40"/>
    </row>
    <row r="95" spans="1:13" s="43" customFormat="1" ht="45" x14ac:dyDescent="0.25">
      <c r="A95" s="13"/>
      <c r="B95" s="5">
        <v>7</v>
      </c>
      <c r="C95" s="75" t="s">
        <v>528</v>
      </c>
      <c r="D95" s="73" t="s">
        <v>84</v>
      </c>
      <c r="E95" s="5">
        <v>2</v>
      </c>
      <c r="F95" s="5" t="s">
        <v>205</v>
      </c>
      <c r="G95" s="5"/>
      <c r="H95" s="76">
        <v>1000000</v>
      </c>
      <c r="I95" s="13"/>
      <c r="J95" s="13">
        <f t="shared" si="2"/>
        <v>174611400</v>
      </c>
      <c r="K95" s="48"/>
      <c r="L95" s="34"/>
      <c r="M95" s="40"/>
    </row>
    <row r="96" spans="1:13" s="43" customFormat="1" ht="45" x14ac:dyDescent="0.25">
      <c r="A96" s="13"/>
      <c r="B96" s="5">
        <v>7</v>
      </c>
      <c r="C96" s="75" t="s">
        <v>529</v>
      </c>
      <c r="D96" s="73" t="s">
        <v>81</v>
      </c>
      <c r="E96" s="5">
        <v>3</v>
      </c>
      <c r="F96" s="5" t="s">
        <v>206</v>
      </c>
      <c r="G96" s="5"/>
      <c r="H96" s="76">
        <v>1500000</v>
      </c>
      <c r="I96" s="13"/>
      <c r="J96" s="13">
        <f t="shared" si="2"/>
        <v>176111400</v>
      </c>
      <c r="K96" s="48"/>
      <c r="L96" s="34"/>
      <c r="M96" s="40"/>
    </row>
    <row r="97" spans="1:13" s="43" customFormat="1" ht="45" x14ac:dyDescent="0.25">
      <c r="A97" s="13"/>
      <c r="B97" s="5">
        <v>7</v>
      </c>
      <c r="C97" s="75" t="s">
        <v>530</v>
      </c>
      <c r="D97" s="73" t="s">
        <v>85</v>
      </c>
      <c r="E97" s="5">
        <v>2</v>
      </c>
      <c r="F97" s="5" t="s">
        <v>207</v>
      </c>
      <c r="G97" s="5"/>
      <c r="H97" s="76">
        <v>2000000</v>
      </c>
      <c r="I97" s="13"/>
      <c r="J97" s="13">
        <f t="shared" si="2"/>
        <v>178111400</v>
      </c>
      <c r="K97" s="48"/>
      <c r="L97" s="34"/>
      <c r="M97" s="40"/>
    </row>
    <row r="98" spans="1:13" s="43" customFormat="1" ht="45" x14ac:dyDescent="0.25">
      <c r="A98" s="13"/>
      <c r="B98" s="5">
        <v>8</v>
      </c>
      <c r="C98" s="75" t="s">
        <v>531</v>
      </c>
      <c r="D98" s="73" t="s">
        <v>84</v>
      </c>
      <c r="E98" s="5">
        <v>2</v>
      </c>
      <c r="F98" s="5" t="s">
        <v>208</v>
      </c>
      <c r="G98" s="5"/>
      <c r="H98" s="76">
        <v>1000000</v>
      </c>
      <c r="I98" s="13"/>
      <c r="J98" s="13">
        <f t="shared" si="2"/>
        <v>179111400</v>
      </c>
      <c r="K98" s="48"/>
      <c r="L98" s="34"/>
      <c r="M98" s="40"/>
    </row>
    <row r="99" spans="1:13" s="43" customFormat="1" ht="60" x14ac:dyDescent="0.25">
      <c r="A99" s="13"/>
      <c r="B99" s="5">
        <v>8</v>
      </c>
      <c r="C99" s="75" t="s">
        <v>532</v>
      </c>
      <c r="D99" s="73" t="s">
        <v>84</v>
      </c>
      <c r="E99" s="5">
        <v>2</v>
      </c>
      <c r="F99" s="5" t="s">
        <v>209</v>
      </c>
      <c r="G99" s="5"/>
      <c r="H99" s="76">
        <v>3600000</v>
      </c>
      <c r="I99" s="13"/>
      <c r="J99" s="13">
        <f t="shared" si="2"/>
        <v>182711400</v>
      </c>
      <c r="K99" s="48"/>
      <c r="L99" s="34"/>
      <c r="M99" s="40"/>
    </row>
    <row r="100" spans="1:13" s="43" customFormat="1" ht="45" x14ac:dyDescent="0.25">
      <c r="A100" s="13"/>
      <c r="B100" s="5">
        <v>8</v>
      </c>
      <c r="C100" s="75" t="s">
        <v>533</v>
      </c>
      <c r="D100" s="73" t="s">
        <v>169</v>
      </c>
      <c r="E100" s="5">
        <v>1</v>
      </c>
      <c r="F100" s="5" t="s">
        <v>210</v>
      </c>
      <c r="G100" s="5"/>
      <c r="H100" s="76">
        <v>1580000</v>
      </c>
      <c r="I100" s="13"/>
      <c r="J100" s="13">
        <f t="shared" si="2"/>
        <v>184291400</v>
      </c>
      <c r="K100" s="48"/>
      <c r="L100" s="34"/>
      <c r="M100" s="40"/>
    </row>
    <row r="101" spans="1:13" s="43" customFormat="1" ht="60" x14ac:dyDescent="0.25">
      <c r="A101" s="13"/>
      <c r="B101" s="5">
        <v>8</v>
      </c>
      <c r="C101" s="75" t="s">
        <v>534</v>
      </c>
      <c r="D101" s="73" t="s">
        <v>90</v>
      </c>
      <c r="E101" s="5">
        <v>3</v>
      </c>
      <c r="F101" s="5" t="s">
        <v>211</v>
      </c>
      <c r="G101" s="5"/>
      <c r="H101" s="76">
        <v>3500000</v>
      </c>
      <c r="I101" s="13"/>
      <c r="J101" s="13">
        <f t="shared" si="2"/>
        <v>187791400</v>
      </c>
      <c r="K101" s="48"/>
      <c r="L101" s="34"/>
      <c r="M101" s="40"/>
    </row>
    <row r="102" spans="1:13" s="43" customFormat="1" ht="60" x14ac:dyDescent="0.25">
      <c r="A102" s="13"/>
      <c r="B102" s="5">
        <v>8</v>
      </c>
      <c r="C102" s="75" t="s">
        <v>535</v>
      </c>
      <c r="D102" s="73" t="s">
        <v>75</v>
      </c>
      <c r="E102" s="6">
        <v>4</v>
      </c>
      <c r="F102" s="5" t="s">
        <v>212</v>
      </c>
      <c r="G102" s="5"/>
      <c r="H102" s="76">
        <v>2750000</v>
      </c>
      <c r="I102" s="13"/>
      <c r="J102" s="13">
        <f t="shared" si="2"/>
        <v>190541400</v>
      </c>
      <c r="K102" s="48"/>
      <c r="L102" s="34"/>
      <c r="M102" s="40"/>
    </row>
    <row r="103" spans="1:13" s="43" customFormat="1" ht="30" x14ac:dyDescent="0.25">
      <c r="A103" s="13"/>
      <c r="B103" s="5">
        <v>8</v>
      </c>
      <c r="C103" s="75" t="s">
        <v>536</v>
      </c>
      <c r="D103" s="73" t="s">
        <v>76</v>
      </c>
      <c r="E103" s="5">
        <v>1</v>
      </c>
      <c r="F103" s="5" t="s">
        <v>213</v>
      </c>
      <c r="G103" s="5"/>
      <c r="H103" s="76">
        <v>1600000</v>
      </c>
      <c r="I103" s="13"/>
      <c r="J103" s="13">
        <f t="shared" si="2"/>
        <v>192141400</v>
      </c>
      <c r="K103" s="48"/>
      <c r="L103" s="34"/>
      <c r="M103" s="40"/>
    </row>
    <row r="104" spans="1:13" s="43" customFormat="1" ht="60" x14ac:dyDescent="0.25">
      <c r="A104" s="13"/>
      <c r="B104" s="5">
        <v>8</v>
      </c>
      <c r="C104" s="75" t="s">
        <v>537</v>
      </c>
      <c r="D104" s="73" t="s">
        <v>76</v>
      </c>
      <c r="E104" s="5">
        <v>1</v>
      </c>
      <c r="F104" s="5" t="s">
        <v>214</v>
      </c>
      <c r="G104" s="5"/>
      <c r="H104" s="76">
        <v>825000</v>
      </c>
      <c r="I104" s="13"/>
      <c r="J104" s="13">
        <f t="shared" si="2"/>
        <v>192966400</v>
      </c>
      <c r="K104" s="48"/>
      <c r="L104" s="34"/>
      <c r="M104" s="40"/>
    </row>
    <row r="105" spans="1:13" s="43" customFormat="1" ht="45" x14ac:dyDescent="0.25">
      <c r="A105" s="13"/>
      <c r="B105" s="5">
        <v>8</v>
      </c>
      <c r="C105" s="75" t="s">
        <v>538</v>
      </c>
      <c r="D105" s="73" t="s">
        <v>76</v>
      </c>
      <c r="E105" s="5">
        <v>1</v>
      </c>
      <c r="F105" s="5" t="s">
        <v>215</v>
      </c>
      <c r="G105" s="5"/>
      <c r="H105" s="76">
        <v>825000</v>
      </c>
      <c r="I105" s="13"/>
      <c r="J105" s="13">
        <f t="shared" si="2"/>
        <v>193791400</v>
      </c>
      <c r="K105" s="48"/>
      <c r="L105" s="34"/>
      <c r="M105" s="40"/>
    </row>
    <row r="106" spans="1:13" s="43" customFormat="1" ht="30" x14ac:dyDescent="0.25">
      <c r="A106" s="13"/>
      <c r="B106" s="5">
        <v>8</v>
      </c>
      <c r="C106" s="75" t="s">
        <v>539</v>
      </c>
      <c r="D106" s="73" t="s">
        <v>76</v>
      </c>
      <c r="E106" s="5">
        <v>1</v>
      </c>
      <c r="F106" s="5" t="s">
        <v>216</v>
      </c>
      <c r="G106" s="5"/>
      <c r="H106" s="76">
        <v>200000</v>
      </c>
      <c r="I106" s="13"/>
      <c r="J106" s="13">
        <f t="shared" si="2"/>
        <v>193991400</v>
      </c>
      <c r="K106" s="48"/>
      <c r="L106" s="34"/>
      <c r="M106" s="40"/>
    </row>
    <row r="107" spans="1:13" s="43" customFormat="1" ht="45" x14ac:dyDescent="0.25">
      <c r="A107" s="13"/>
      <c r="B107" s="5">
        <v>8</v>
      </c>
      <c r="C107" s="75" t="s">
        <v>540</v>
      </c>
      <c r="D107" s="73" t="s">
        <v>76</v>
      </c>
      <c r="E107" s="5">
        <v>1</v>
      </c>
      <c r="F107" s="5" t="s">
        <v>217</v>
      </c>
      <c r="G107" s="5"/>
      <c r="H107" s="76">
        <v>1800000</v>
      </c>
      <c r="I107" s="13"/>
      <c r="J107" s="13">
        <f t="shared" si="2"/>
        <v>195791400</v>
      </c>
      <c r="K107" s="48"/>
      <c r="L107" s="34"/>
      <c r="M107" s="40"/>
    </row>
    <row r="108" spans="1:13" s="43" customFormat="1" ht="45" x14ac:dyDescent="0.25">
      <c r="A108" s="13"/>
      <c r="B108" s="5">
        <v>8</v>
      </c>
      <c r="C108" s="75" t="s">
        <v>541</v>
      </c>
      <c r="D108" s="73" t="s">
        <v>87</v>
      </c>
      <c r="E108" s="5">
        <v>1</v>
      </c>
      <c r="F108" s="5" t="s">
        <v>218</v>
      </c>
      <c r="G108" s="5"/>
      <c r="H108" s="76">
        <v>1800000</v>
      </c>
      <c r="I108" s="13"/>
      <c r="J108" s="13">
        <f t="shared" si="2"/>
        <v>197591400</v>
      </c>
      <c r="K108" s="48"/>
      <c r="L108" s="34"/>
      <c r="M108" s="40"/>
    </row>
    <row r="109" spans="1:13" s="43" customFormat="1" ht="75" x14ac:dyDescent="0.25">
      <c r="A109" s="13"/>
      <c r="B109" s="5">
        <v>8</v>
      </c>
      <c r="C109" s="75" t="s">
        <v>542</v>
      </c>
      <c r="D109" s="73" t="s">
        <v>88</v>
      </c>
      <c r="E109" s="5">
        <v>2</v>
      </c>
      <c r="F109" s="5" t="s">
        <v>219</v>
      </c>
      <c r="G109" s="5"/>
      <c r="H109" s="76">
        <v>3000000</v>
      </c>
      <c r="I109" s="13"/>
      <c r="J109" s="13">
        <f t="shared" si="2"/>
        <v>200591400</v>
      </c>
      <c r="K109" s="48"/>
      <c r="L109" s="34"/>
      <c r="M109" s="40"/>
    </row>
    <row r="110" spans="1:13" s="43" customFormat="1" ht="45" x14ac:dyDescent="0.25">
      <c r="A110" s="13"/>
      <c r="B110" s="5">
        <v>8</v>
      </c>
      <c r="C110" s="75" t="s">
        <v>543</v>
      </c>
      <c r="D110" s="73" t="s">
        <v>169</v>
      </c>
      <c r="E110" s="5">
        <v>1</v>
      </c>
      <c r="F110" s="5" t="s">
        <v>220</v>
      </c>
      <c r="G110" s="5"/>
      <c r="H110" s="76">
        <v>800000</v>
      </c>
      <c r="I110" s="13"/>
      <c r="J110" s="13">
        <f t="shared" si="2"/>
        <v>201391400</v>
      </c>
      <c r="K110" s="48"/>
      <c r="L110" s="34"/>
      <c r="M110" s="40"/>
    </row>
    <row r="111" spans="1:13" s="43" customFormat="1" ht="45" x14ac:dyDescent="0.25">
      <c r="A111" s="13"/>
      <c r="B111" s="5">
        <v>8</v>
      </c>
      <c r="C111" s="75" t="s">
        <v>544</v>
      </c>
      <c r="D111" s="73" t="s">
        <v>169</v>
      </c>
      <c r="E111" s="5">
        <v>1</v>
      </c>
      <c r="F111" s="5" t="s">
        <v>221</v>
      </c>
      <c r="G111" s="5"/>
      <c r="H111" s="76">
        <v>1600000</v>
      </c>
      <c r="I111" s="13"/>
      <c r="J111" s="13">
        <f t="shared" si="2"/>
        <v>202991400</v>
      </c>
      <c r="L111" s="34"/>
      <c r="M111" s="48"/>
    </row>
    <row r="112" spans="1:13" s="43" customFormat="1" ht="45" x14ac:dyDescent="0.25">
      <c r="A112" s="13"/>
      <c r="B112" s="5">
        <v>8</v>
      </c>
      <c r="C112" s="75" t="s">
        <v>545</v>
      </c>
      <c r="D112" s="73" t="s">
        <v>76</v>
      </c>
      <c r="E112" s="5">
        <v>1</v>
      </c>
      <c r="F112" s="5" t="s">
        <v>222</v>
      </c>
      <c r="G112" s="5"/>
      <c r="H112" s="76">
        <v>800000</v>
      </c>
      <c r="I112" s="13"/>
      <c r="J112" s="13">
        <f t="shared" si="2"/>
        <v>203791400</v>
      </c>
      <c r="L112" s="34"/>
      <c r="M112" s="48"/>
    </row>
    <row r="113" spans="1:13" s="43" customFormat="1" ht="45" x14ac:dyDescent="0.25">
      <c r="A113" s="13"/>
      <c r="B113" s="5">
        <v>8</v>
      </c>
      <c r="C113" s="75" t="s">
        <v>546</v>
      </c>
      <c r="D113" s="73" t="s">
        <v>169</v>
      </c>
      <c r="E113" s="5">
        <v>1</v>
      </c>
      <c r="F113" s="5" t="s">
        <v>223</v>
      </c>
      <c r="G113" s="5"/>
      <c r="H113" s="76">
        <v>750000</v>
      </c>
      <c r="I113" s="13"/>
      <c r="J113" s="13">
        <f t="shared" si="2"/>
        <v>204541400</v>
      </c>
      <c r="L113" s="34"/>
      <c r="M113" s="48"/>
    </row>
    <row r="114" spans="1:13" s="43" customFormat="1" ht="30" x14ac:dyDescent="0.25">
      <c r="A114" s="13"/>
      <c r="B114" s="5">
        <v>8</v>
      </c>
      <c r="C114" s="75" t="s">
        <v>547</v>
      </c>
      <c r="D114" s="73" t="s">
        <v>141</v>
      </c>
      <c r="E114" s="5">
        <v>1</v>
      </c>
      <c r="F114" s="5" t="s">
        <v>224</v>
      </c>
      <c r="G114" s="5"/>
      <c r="H114" s="76">
        <v>900000</v>
      </c>
      <c r="I114" s="13"/>
      <c r="J114" s="13">
        <f t="shared" si="2"/>
        <v>205441400</v>
      </c>
      <c r="L114" s="34"/>
      <c r="M114" s="48"/>
    </row>
    <row r="115" spans="1:13" s="43" customFormat="1" ht="45" x14ac:dyDescent="0.25">
      <c r="A115" s="13"/>
      <c r="B115" s="5">
        <v>8</v>
      </c>
      <c r="C115" s="75" t="s">
        <v>548</v>
      </c>
      <c r="D115" s="73" t="s">
        <v>141</v>
      </c>
      <c r="E115" s="5">
        <v>1</v>
      </c>
      <c r="F115" s="5" t="s">
        <v>225</v>
      </c>
      <c r="G115" s="5"/>
      <c r="H115" s="76">
        <v>900000</v>
      </c>
      <c r="I115" s="13"/>
      <c r="J115" s="13">
        <f t="shared" si="2"/>
        <v>206341400</v>
      </c>
      <c r="L115" s="34"/>
      <c r="M115" s="48"/>
    </row>
    <row r="116" spans="1:13" s="43" customFormat="1" ht="30" x14ac:dyDescent="0.2">
      <c r="A116" s="51"/>
      <c r="B116" s="5">
        <v>8</v>
      </c>
      <c r="C116" s="75" t="s">
        <v>549</v>
      </c>
      <c r="D116" s="73" t="s">
        <v>141</v>
      </c>
      <c r="E116" s="5">
        <v>1</v>
      </c>
      <c r="F116" s="5" t="s">
        <v>226</v>
      </c>
      <c r="G116" s="5"/>
      <c r="H116" s="76">
        <v>800000</v>
      </c>
      <c r="I116" s="13"/>
      <c r="J116" s="13">
        <f t="shared" si="2"/>
        <v>207141400</v>
      </c>
      <c r="L116" s="34"/>
      <c r="M116" s="48"/>
    </row>
    <row r="117" spans="1:13" s="43" customFormat="1" ht="45" x14ac:dyDescent="0.25">
      <c r="A117" s="13"/>
      <c r="B117" s="5">
        <v>8</v>
      </c>
      <c r="C117" s="75" t="s">
        <v>550</v>
      </c>
      <c r="D117" s="73" t="s">
        <v>141</v>
      </c>
      <c r="E117" s="5">
        <v>1</v>
      </c>
      <c r="F117" s="5" t="s">
        <v>227</v>
      </c>
      <c r="G117" s="5"/>
      <c r="H117" s="76">
        <v>750000</v>
      </c>
      <c r="I117" s="13"/>
      <c r="J117" s="13">
        <f t="shared" si="2"/>
        <v>207891400</v>
      </c>
      <c r="L117" s="34"/>
      <c r="M117" s="48"/>
    </row>
    <row r="118" spans="1:13" s="43" customFormat="1" ht="30" x14ac:dyDescent="0.25">
      <c r="A118" s="13"/>
      <c r="B118" s="5">
        <v>8</v>
      </c>
      <c r="C118" s="75" t="s">
        <v>551</v>
      </c>
      <c r="D118" s="73" t="s">
        <v>578</v>
      </c>
      <c r="E118" s="5">
        <v>2</v>
      </c>
      <c r="F118" s="5" t="s">
        <v>228</v>
      </c>
      <c r="G118" s="5"/>
      <c r="H118" s="76">
        <v>900000</v>
      </c>
      <c r="I118" s="13"/>
      <c r="J118" s="13">
        <f t="shared" si="2"/>
        <v>208791400</v>
      </c>
      <c r="L118" s="34"/>
      <c r="M118" s="48"/>
    </row>
    <row r="119" spans="1:13" s="43" customFormat="1" ht="45" x14ac:dyDescent="0.25">
      <c r="A119" s="13"/>
      <c r="B119" s="5">
        <v>8</v>
      </c>
      <c r="C119" s="75" t="s">
        <v>552</v>
      </c>
      <c r="D119" s="73" t="s">
        <v>84</v>
      </c>
      <c r="E119" s="5">
        <v>2</v>
      </c>
      <c r="F119" s="5" t="s">
        <v>229</v>
      </c>
      <c r="G119" s="5"/>
      <c r="H119" s="76">
        <v>1000000</v>
      </c>
      <c r="I119" s="13"/>
      <c r="J119" s="13">
        <f t="shared" si="2"/>
        <v>209791400</v>
      </c>
      <c r="L119" s="34"/>
      <c r="M119" s="48"/>
    </row>
    <row r="120" spans="1:13" s="43" customFormat="1" ht="45" x14ac:dyDescent="0.25">
      <c r="A120" s="13"/>
      <c r="B120" s="5">
        <v>8</v>
      </c>
      <c r="C120" s="75" t="s">
        <v>553</v>
      </c>
      <c r="D120" s="73" t="s">
        <v>75</v>
      </c>
      <c r="E120" s="6">
        <v>4</v>
      </c>
      <c r="F120" s="5" t="s">
        <v>230</v>
      </c>
      <c r="G120" s="5"/>
      <c r="H120" s="76">
        <v>850000</v>
      </c>
      <c r="I120" s="13"/>
      <c r="J120" s="13">
        <f t="shared" si="2"/>
        <v>210641400</v>
      </c>
      <c r="L120" s="34"/>
      <c r="M120" s="48"/>
    </row>
    <row r="121" spans="1:13" s="43" customFormat="1" ht="60" x14ac:dyDescent="0.25">
      <c r="A121" s="13"/>
      <c r="B121" s="5">
        <v>8</v>
      </c>
      <c r="C121" s="75" t="s">
        <v>554</v>
      </c>
      <c r="D121" s="73" t="s">
        <v>76</v>
      </c>
      <c r="E121" s="5">
        <v>1</v>
      </c>
      <c r="F121" s="5" t="s">
        <v>231</v>
      </c>
      <c r="G121" s="5"/>
      <c r="H121" s="76">
        <v>500000</v>
      </c>
      <c r="I121" s="13"/>
      <c r="J121" s="13">
        <f t="shared" si="2"/>
        <v>211141400</v>
      </c>
      <c r="L121" s="34"/>
      <c r="M121" s="48"/>
    </row>
    <row r="122" spans="1:13" s="43" customFormat="1" ht="45" x14ac:dyDescent="0.25">
      <c r="A122" s="13"/>
      <c r="B122" s="5">
        <v>8</v>
      </c>
      <c r="C122" s="75" t="s">
        <v>555</v>
      </c>
      <c r="D122" s="73" t="s">
        <v>76</v>
      </c>
      <c r="E122" s="5">
        <v>1</v>
      </c>
      <c r="F122" s="5" t="s">
        <v>232</v>
      </c>
      <c r="G122" s="5"/>
      <c r="H122" s="76">
        <v>900000</v>
      </c>
      <c r="I122" s="13"/>
      <c r="J122" s="13">
        <f t="shared" si="2"/>
        <v>212041400</v>
      </c>
      <c r="L122" s="34"/>
      <c r="M122" s="48"/>
    </row>
    <row r="123" spans="1:13" s="43" customFormat="1" ht="45" x14ac:dyDescent="0.25">
      <c r="A123" s="13"/>
      <c r="B123" s="5">
        <v>8</v>
      </c>
      <c r="C123" s="75" t="s">
        <v>556</v>
      </c>
      <c r="D123" s="73" t="s">
        <v>76</v>
      </c>
      <c r="E123" s="5">
        <v>1</v>
      </c>
      <c r="F123" s="5" t="s">
        <v>233</v>
      </c>
      <c r="G123" s="5"/>
      <c r="H123" s="76">
        <v>900000</v>
      </c>
      <c r="I123" s="13"/>
      <c r="J123" s="13">
        <f t="shared" si="2"/>
        <v>212941400</v>
      </c>
      <c r="L123" s="34"/>
      <c r="M123" s="48"/>
    </row>
    <row r="124" spans="1:13" s="43" customFormat="1" ht="30" x14ac:dyDescent="0.25">
      <c r="A124" s="13"/>
      <c r="B124" s="5">
        <v>8</v>
      </c>
      <c r="C124" s="75" t="s">
        <v>557</v>
      </c>
      <c r="D124" s="73" t="s">
        <v>141</v>
      </c>
      <c r="E124" s="5">
        <v>1</v>
      </c>
      <c r="F124" s="5" t="s">
        <v>234</v>
      </c>
      <c r="G124" s="5"/>
      <c r="H124" s="76">
        <v>800000</v>
      </c>
      <c r="I124" s="13"/>
      <c r="J124" s="13">
        <f t="shared" si="2"/>
        <v>213741400</v>
      </c>
      <c r="L124" s="34"/>
      <c r="M124" s="48"/>
    </row>
    <row r="125" spans="1:13" s="43" customFormat="1" ht="30" x14ac:dyDescent="0.25">
      <c r="A125" s="13"/>
      <c r="B125" s="5">
        <v>8</v>
      </c>
      <c r="C125" s="75" t="s">
        <v>558</v>
      </c>
      <c r="D125" s="73" t="s">
        <v>169</v>
      </c>
      <c r="E125" s="5">
        <v>1</v>
      </c>
      <c r="F125" s="5" t="s">
        <v>235</v>
      </c>
      <c r="G125" s="5"/>
      <c r="H125" s="76">
        <v>1000000</v>
      </c>
      <c r="I125" s="13"/>
      <c r="J125" s="13">
        <f t="shared" si="2"/>
        <v>214741400</v>
      </c>
      <c r="L125" s="34"/>
      <c r="M125" s="48"/>
    </row>
    <row r="126" spans="1:13" s="43" customFormat="1" ht="30" x14ac:dyDescent="0.25">
      <c r="A126" s="13"/>
      <c r="B126" s="5">
        <v>8</v>
      </c>
      <c r="C126" s="75" t="s">
        <v>559</v>
      </c>
      <c r="D126" s="73" t="s">
        <v>87</v>
      </c>
      <c r="E126" s="5">
        <v>1</v>
      </c>
      <c r="F126" s="5" t="s">
        <v>236</v>
      </c>
      <c r="G126" s="5"/>
      <c r="H126" s="76">
        <v>850000</v>
      </c>
      <c r="I126" s="13"/>
      <c r="J126" s="13">
        <f t="shared" si="2"/>
        <v>215591400</v>
      </c>
      <c r="L126" s="34"/>
      <c r="M126" s="48"/>
    </row>
    <row r="127" spans="1:13" s="43" customFormat="1" ht="45" x14ac:dyDescent="0.25">
      <c r="A127" s="13"/>
      <c r="B127" s="5">
        <v>8</v>
      </c>
      <c r="C127" s="75" t="s">
        <v>560</v>
      </c>
      <c r="D127" s="73" t="s">
        <v>87</v>
      </c>
      <c r="E127" s="5">
        <v>1</v>
      </c>
      <c r="F127" s="5" t="s">
        <v>237</v>
      </c>
      <c r="G127" s="5"/>
      <c r="H127" s="76">
        <v>900000</v>
      </c>
      <c r="I127" s="13"/>
      <c r="J127" s="13">
        <f t="shared" si="2"/>
        <v>216491400</v>
      </c>
      <c r="L127" s="34"/>
      <c r="M127" s="48"/>
    </row>
    <row r="128" spans="1:13" s="43" customFormat="1" ht="45" x14ac:dyDescent="0.25">
      <c r="A128" s="13"/>
      <c r="B128" s="5">
        <v>8</v>
      </c>
      <c r="C128" s="75" t="s">
        <v>561</v>
      </c>
      <c r="D128" s="73" t="s">
        <v>87</v>
      </c>
      <c r="E128" s="5">
        <v>1</v>
      </c>
      <c r="F128" s="5" t="s">
        <v>238</v>
      </c>
      <c r="G128" s="5"/>
      <c r="H128" s="76">
        <v>900000</v>
      </c>
      <c r="I128" s="13"/>
      <c r="J128" s="13">
        <f t="shared" si="2"/>
        <v>217391400</v>
      </c>
      <c r="L128" s="34"/>
      <c r="M128" s="48"/>
    </row>
    <row r="129" spans="1:13" s="43" customFormat="1" ht="45" x14ac:dyDescent="0.25">
      <c r="A129" s="13"/>
      <c r="B129" s="5">
        <v>8</v>
      </c>
      <c r="C129" s="75" t="s">
        <v>562</v>
      </c>
      <c r="D129" s="73" t="s">
        <v>81</v>
      </c>
      <c r="E129" s="5">
        <v>3</v>
      </c>
      <c r="F129" s="5" t="s">
        <v>239</v>
      </c>
      <c r="G129" s="5"/>
      <c r="H129" s="76">
        <v>1600000</v>
      </c>
      <c r="I129" s="13"/>
      <c r="J129" s="13">
        <f t="shared" si="2"/>
        <v>218991400</v>
      </c>
      <c r="L129" s="34"/>
      <c r="M129" s="48"/>
    </row>
    <row r="130" spans="1:13" s="43" customFormat="1" ht="30" x14ac:dyDescent="0.25">
      <c r="A130" s="13"/>
      <c r="B130" s="5">
        <v>8</v>
      </c>
      <c r="C130" s="75" t="s">
        <v>563</v>
      </c>
      <c r="D130" s="73" t="s">
        <v>81</v>
      </c>
      <c r="E130" s="5">
        <v>3</v>
      </c>
      <c r="F130" s="5" t="s">
        <v>240</v>
      </c>
      <c r="G130" s="5"/>
      <c r="H130" s="76">
        <v>800000</v>
      </c>
      <c r="I130" s="13"/>
      <c r="J130" s="13">
        <f t="shared" si="2"/>
        <v>219791400</v>
      </c>
      <c r="L130" s="34"/>
      <c r="M130" s="48"/>
    </row>
    <row r="131" spans="1:13" s="43" customFormat="1" ht="45" x14ac:dyDescent="0.25">
      <c r="A131" s="13"/>
      <c r="B131" s="5">
        <v>8</v>
      </c>
      <c r="C131" s="75" t="s">
        <v>564</v>
      </c>
      <c r="D131" s="73" t="s">
        <v>76</v>
      </c>
      <c r="E131" s="5">
        <v>1</v>
      </c>
      <c r="F131" s="5" t="s">
        <v>241</v>
      </c>
      <c r="G131" s="5"/>
      <c r="H131" s="76">
        <v>1800000</v>
      </c>
      <c r="I131" s="13"/>
      <c r="J131" s="13">
        <f t="shared" si="2"/>
        <v>221591400</v>
      </c>
      <c r="L131" s="34"/>
      <c r="M131" s="48"/>
    </row>
    <row r="132" spans="1:13" s="43" customFormat="1" ht="30" x14ac:dyDescent="0.25">
      <c r="A132" s="13"/>
      <c r="B132" s="5">
        <v>8</v>
      </c>
      <c r="C132" s="75" t="s">
        <v>565</v>
      </c>
      <c r="D132" s="73" t="s">
        <v>85</v>
      </c>
      <c r="E132" s="5">
        <v>2</v>
      </c>
      <c r="F132" s="5" t="s">
        <v>242</v>
      </c>
      <c r="G132" s="5"/>
      <c r="H132" s="76">
        <v>1000000</v>
      </c>
      <c r="I132" s="13"/>
      <c r="J132" s="13">
        <f t="shared" si="2"/>
        <v>222591400</v>
      </c>
      <c r="L132" s="34"/>
      <c r="M132" s="48"/>
    </row>
    <row r="133" spans="1:13" s="43" customFormat="1" ht="30" x14ac:dyDescent="0.25">
      <c r="A133" s="13"/>
      <c r="B133" s="5">
        <v>8</v>
      </c>
      <c r="C133" s="75" t="s">
        <v>566</v>
      </c>
      <c r="D133" s="73" t="s">
        <v>88</v>
      </c>
      <c r="E133" s="5">
        <v>2</v>
      </c>
      <c r="F133" s="5" t="s">
        <v>243</v>
      </c>
      <c r="G133" s="5"/>
      <c r="H133" s="76">
        <v>1000000</v>
      </c>
      <c r="I133" s="13"/>
      <c r="J133" s="13">
        <f t="shared" si="2"/>
        <v>223591400</v>
      </c>
      <c r="L133" s="34"/>
      <c r="M133" s="48"/>
    </row>
    <row r="134" spans="1:13" s="43" customFormat="1" ht="45" x14ac:dyDescent="0.25">
      <c r="A134" s="13"/>
      <c r="B134" s="5">
        <v>8</v>
      </c>
      <c r="C134" s="75" t="s">
        <v>567</v>
      </c>
      <c r="D134" s="73" t="s">
        <v>87</v>
      </c>
      <c r="E134" s="5">
        <v>1</v>
      </c>
      <c r="F134" s="5" t="s">
        <v>244</v>
      </c>
      <c r="G134" s="5"/>
      <c r="H134" s="76">
        <v>434000</v>
      </c>
      <c r="I134" s="13"/>
      <c r="J134" s="13">
        <f t="shared" si="2"/>
        <v>224025400</v>
      </c>
      <c r="L134" s="34"/>
      <c r="M134" s="48"/>
    </row>
    <row r="135" spans="1:13" s="43" customFormat="1" ht="30" x14ac:dyDescent="0.25">
      <c r="A135" s="13"/>
      <c r="B135" s="5">
        <v>8</v>
      </c>
      <c r="C135" s="75" t="s">
        <v>568</v>
      </c>
      <c r="D135" s="73" t="s">
        <v>75</v>
      </c>
      <c r="E135" s="6">
        <v>4</v>
      </c>
      <c r="F135" s="5" t="s">
        <v>245</v>
      </c>
      <c r="G135" s="5"/>
      <c r="H135" s="76">
        <v>750000</v>
      </c>
      <c r="I135" s="13"/>
      <c r="J135" s="13">
        <f t="shared" si="2"/>
        <v>224775400</v>
      </c>
      <c r="L135" s="34"/>
      <c r="M135" s="48"/>
    </row>
    <row r="136" spans="1:13" s="43" customFormat="1" ht="45" x14ac:dyDescent="0.25">
      <c r="A136" s="13"/>
      <c r="B136" s="5">
        <v>8</v>
      </c>
      <c r="C136" s="75" t="s">
        <v>569</v>
      </c>
      <c r="D136" s="73" t="s">
        <v>81</v>
      </c>
      <c r="E136" s="5">
        <v>3</v>
      </c>
      <c r="F136" s="5" t="s">
        <v>246</v>
      </c>
      <c r="G136" s="5"/>
      <c r="H136" s="76">
        <v>650000</v>
      </c>
      <c r="I136" s="13"/>
      <c r="J136" s="13">
        <f t="shared" si="2"/>
        <v>225425400</v>
      </c>
      <c r="L136" s="34"/>
      <c r="M136" s="48"/>
    </row>
    <row r="137" spans="1:13" s="43" customFormat="1" ht="30" x14ac:dyDescent="0.25">
      <c r="A137" s="13"/>
      <c r="B137" s="5">
        <v>8</v>
      </c>
      <c r="C137" s="75" t="s">
        <v>570</v>
      </c>
      <c r="D137" s="73" t="s">
        <v>85</v>
      </c>
      <c r="E137" s="5">
        <v>2</v>
      </c>
      <c r="F137" s="5" t="s">
        <v>247</v>
      </c>
      <c r="G137" s="5"/>
      <c r="H137" s="76">
        <v>1000000</v>
      </c>
      <c r="I137" s="13"/>
      <c r="J137" s="13">
        <f t="shared" si="2"/>
        <v>226425400</v>
      </c>
      <c r="L137" s="34"/>
      <c r="M137" s="48"/>
    </row>
    <row r="138" spans="1:13" s="43" customFormat="1" ht="45" x14ac:dyDescent="0.25">
      <c r="A138" s="13"/>
      <c r="B138" s="5">
        <v>8</v>
      </c>
      <c r="C138" s="75" t="s">
        <v>571</v>
      </c>
      <c r="D138" s="73" t="s">
        <v>141</v>
      </c>
      <c r="E138" s="5">
        <v>1</v>
      </c>
      <c r="F138" s="5" t="s">
        <v>248</v>
      </c>
      <c r="G138" s="5"/>
      <c r="H138" s="76">
        <v>1600000</v>
      </c>
      <c r="I138" s="13"/>
      <c r="J138" s="13">
        <f t="shared" si="2"/>
        <v>228025400</v>
      </c>
      <c r="L138" s="34"/>
      <c r="M138" s="48"/>
    </row>
    <row r="139" spans="1:13" s="43" customFormat="1" ht="30" x14ac:dyDescent="0.25">
      <c r="A139" s="13"/>
      <c r="B139" s="5">
        <v>8</v>
      </c>
      <c r="C139" s="75" t="s">
        <v>572</v>
      </c>
      <c r="D139" s="73" t="s">
        <v>87</v>
      </c>
      <c r="E139" s="5">
        <v>1</v>
      </c>
      <c r="F139" s="5" t="s">
        <v>249</v>
      </c>
      <c r="G139" s="5"/>
      <c r="H139" s="76">
        <v>900000</v>
      </c>
      <c r="I139" s="13"/>
      <c r="J139" s="13">
        <f t="shared" ref="J139:J202" si="3">+J138+H139-I139</f>
        <v>228925400</v>
      </c>
      <c r="L139" s="34"/>
      <c r="M139" s="48"/>
    </row>
    <row r="140" spans="1:13" s="43" customFormat="1" ht="45" x14ac:dyDescent="0.25">
      <c r="A140" s="13"/>
      <c r="B140" s="5">
        <v>8</v>
      </c>
      <c r="C140" s="75" t="s">
        <v>573</v>
      </c>
      <c r="D140" s="73" t="s">
        <v>169</v>
      </c>
      <c r="E140" s="5">
        <v>1</v>
      </c>
      <c r="F140" s="5" t="s">
        <v>250</v>
      </c>
      <c r="G140" s="5"/>
      <c r="H140" s="76">
        <v>775000</v>
      </c>
      <c r="I140" s="13"/>
      <c r="J140" s="13">
        <f t="shared" si="3"/>
        <v>229700400</v>
      </c>
      <c r="L140" s="34"/>
      <c r="M140" s="48"/>
    </row>
    <row r="141" spans="1:13" s="43" customFormat="1" ht="45" x14ac:dyDescent="0.25">
      <c r="A141" s="13"/>
      <c r="B141" s="5">
        <v>8</v>
      </c>
      <c r="C141" s="75" t="s">
        <v>574</v>
      </c>
      <c r="D141" s="73" t="s">
        <v>88</v>
      </c>
      <c r="E141" s="5">
        <v>2</v>
      </c>
      <c r="F141" s="5" t="s">
        <v>251</v>
      </c>
      <c r="G141" s="5"/>
      <c r="H141" s="76">
        <v>1000000</v>
      </c>
      <c r="I141" s="13"/>
      <c r="J141" s="13">
        <f t="shared" si="3"/>
        <v>230700400</v>
      </c>
      <c r="L141" s="34"/>
      <c r="M141" s="48"/>
    </row>
    <row r="142" spans="1:13" s="43" customFormat="1" ht="45" x14ac:dyDescent="0.25">
      <c r="A142" s="13"/>
      <c r="B142" s="5">
        <v>8</v>
      </c>
      <c r="C142" s="75" t="s">
        <v>575</v>
      </c>
      <c r="D142" s="73" t="s">
        <v>88</v>
      </c>
      <c r="E142" s="5">
        <v>2</v>
      </c>
      <c r="F142" s="5" t="s">
        <v>252</v>
      </c>
      <c r="G142" s="5"/>
      <c r="H142" s="76">
        <v>850000</v>
      </c>
      <c r="I142" s="13"/>
      <c r="J142" s="13">
        <f t="shared" si="3"/>
        <v>231550400</v>
      </c>
      <c r="L142" s="34"/>
      <c r="M142" s="48"/>
    </row>
    <row r="143" spans="1:13" s="43" customFormat="1" ht="45" x14ac:dyDescent="0.25">
      <c r="A143" s="13"/>
      <c r="B143" s="5">
        <v>8</v>
      </c>
      <c r="C143" s="75" t="s">
        <v>576</v>
      </c>
      <c r="D143" s="73" t="s">
        <v>88</v>
      </c>
      <c r="E143" s="5">
        <v>2</v>
      </c>
      <c r="F143" s="5" t="s">
        <v>253</v>
      </c>
      <c r="G143" s="5"/>
      <c r="H143" s="76">
        <v>570000</v>
      </c>
      <c r="I143" s="13"/>
      <c r="J143" s="13">
        <f t="shared" si="3"/>
        <v>232120400</v>
      </c>
      <c r="L143" s="34"/>
      <c r="M143" s="48"/>
    </row>
    <row r="144" spans="1:13" s="43" customFormat="1" ht="45" x14ac:dyDescent="0.25">
      <c r="A144" s="13"/>
      <c r="B144" s="5">
        <v>8</v>
      </c>
      <c r="C144" s="75" t="s">
        <v>577</v>
      </c>
      <c r="D144" s="73" t="s">
        <v>88</v>
      </c>
      <c r="E144" s="5">
        <v>2</v>
      </c>
      <c r="F144" s="5" t="s">
        <v>254</v>
      </c>
      <c r="G144" s="5"/>
      <c r="H144" s="76">
        <v>3000000</v>
      </c>
      <c r="I144" s="13"/>
      <c r="J144" s="13">
        <f t="shared" si="3"/>
        <v>235120400</v>
      </c>
      <c r="L144" s="34"/>
      <c r="M144" s="48"/>
    </row>
    <row r="145" spans="1:13" s="43" customFormat="1" ht="45" x14ac:dyDescent="0.25">
      <c r="A145" s="13"/>
      <c r="B145" s="5">
        <v>9</v>
      </c>
      <c r="C145" s="70" t="s">
        <v>579</v>
      </c>
      <c r="D145" s="73" t="s">
        <v>88</v>
      </c>
      <c r="E145" s="5">
        <v>2</v>
      </c>
      <c r="F145" s="5" t="s">
        <v>255</v>
      </c>
      <c r="G145" s="5"/>
      <c r="H145" s="72">
        <v>1000000</v>
      </c>
      <c r="I145" s="13"/>
      <c r="J145" s="13">
        <f t="shared" si="3"/>
        <v>236120400</v>
      </c>
      <c r="L145" s="34"/>
      <c r="M145" s="48"/>
    </row>
    <row r="146" spans="1:13" s="43" customFormat="1" ht="45" x14ac:dyDescent="0.25">
      <c r="A146" s="13"/>
      <c r="B146" s="5">
        <v>9</v>
      </c>
      <c r="C146" s="70" t="s">
        <v>580</v>
      </c>
      <c r="D146" s="73" t="s">
        <v>88</v>
      </c>
      <c r="E146" s="5">
        <v>2</v>
      </c>
      <c r="F146" s="5" t="s">
        <v>256</v>
      </c>
      <c r="G146" s="5"/>
      <c r="H146" s="72">
        <v>1800000</v>
      </c>
      <c r="I146" s="13"/>
      <c r="J146" s="13">
        <f t="shared" si="3"/>
        <v>237920400</v>
      </c>
      <c r="L146" s="34"/>
      <c r="M146" s="48"/>
    </row>
    <row r="147" spans="1:13" s="43" customFormat="1" ht="60" x14ac:dyDescent="0.25">
      <c r="A147" s="13"/>
      <c r="B147" s="5">
        <v>9</v>
      </c>
      <c r="C147" s="70" t="s">
        <v>581</v>
      </c>
      <c r="D147" s="73" t="s">
        <v>76</v>
      </c>
      <c r="E147" s="5">
        <v>1</v>
      </c>
      <c r="F147" s="5" t="s">
        <v>257</v>
      </c>
      <c r="G147" s="5"/>
      <c r="H147" s="72">
        <v>1300000</v>
      </c>
      <c r="I147" s="13"/>
      <c r="J147" s="13">
        <f t="shared" si="3"/>
        <v>239220400</v>
      </c>
      <c r="L147" s="34"/>
      <c r="M147" s="48"/>
    </row>
    <row r="148" spans="1:13" s="43" customFormat="1" ht="45" x14ac:dyDescent="0.25">
      <c r="A148" s="13"/>
      <c r="B148" s="5">
        <v>9</v>
      </c>
      <c r="C148" s="70" t="s">
        <v>582</v>
      </c>
      <c r="D148" s="73" t="s">
        <v>87</v>
      </c>
      <c r="E148" s="5">
        <v>1</v>
      </c>
      <c r="F148" s="5" t="s">
        <v>258</v>
      </c>
      <c r="G148" s="5"/>
      <c r="H148" s="72">
        <v>700000</v>
      </c>
      <c r="I148" s="13"/>
      <c r="J148" s="13">
        <f t="shared" si="3"/>
        <v>239920400</v>
      </c>
      <c r="L148" s="34"/>
      <c r="M148" s="48"/>
    </row>
    <row r="149" spans="1:13" s="43" customFormat="1" ht="60" x14ac:dyDescent="0.25">
      <c r="A149" s="13"/>
      <c r="B149" s="5">
        <v>9</v>
      </c>
      <c r="C149" s="70" t="s">
        <v>583</v>
      </c>
      <c r="D149" s="73" t="s">
        <v>87</v>
      </c>
      <c r="E149" s="5">
        <v>1</v>
      </c>
      <c r="F149" s="5" t="s">
        <v>259</v>
      </c>
      <c r="G149" s="5"/>
      <c r="H149" s="72">
        <v>825000</v>
      </c>
      <c r="I149" s="13"/>
      <c r="J149" s="13">
        <f t="shared" si="3"/>
        <v>240745400</v>
      </c>
      <c r="L149" s="34"/>
      <c r="M149" s="48"/>
    </row>
    <row r="150" spans="1:13" s="43" customFormat="1" ht="45" x14ac:dyDescent="0.25">
      <c r="A150" s="13"/>
      <c r="B150" s="5">
        <v>9</v>
      </c>
      <c r="C150" s="70" t="s">
        <v>584</v>
      </c>
      <c r="D150" s="73" t="s">
        <v>87</v>
      </c>
      <c r="E150" s="5">
        <v>1</v>
      </c>
      <c r="F150" s="5" t="s">
        <v>260</v>
      </c>
      <c r="G150" s="5"/>
      <c r="H150" s="72">
        <v>900000</v>
      </c>
      <c r="I150" s="13"/>
      <c r="J150" s="13">
        <f t="shared" si="3"/>
        <v>241645400</v>
      </c>
      <c r="L150" s="34"/>
      <c r="M150" s="48"/>
    </row>
    <row r="151" spans="1:13" s="43" customFormat="1" ht="45" x14ac:dyDescent="0.25">
      <c r="A151" s="52"/>
      <c r="B151" s="5">
        <v>9</v>
      </c>
      <c r="C151" s="70" t="s">
        <v>585</v>
      </c>
      <c r="D151" s="73" t="s">
        <v>87</v>
      </c>
      <c r="E151" s="5">
        <v>1</v>
      </c>
      <c r="F151" s="5" t="s">
        <v>261</v>
      </c>
      <c r="G151" s="5"/>
      <c r="H151" s="72">
        <v>900000</v>
      </c>
      <c r="I151" s="13"/>
      <c r="J151" s="13">
        <f t="shared" si="3"/>
        <v>242545400</v>
      </c>
      <c r="L151" s="34"/>
      <c r="M151" s="48"/>
    </row>
    <row r="152" spans="1:13" s="43" customFormat="1" ht="45" x14ac:dyDescent="0.25">
      <c r="A152" s="52"/>
      <c r="B152" s="5">
        <v>9</v>
      </c>
      <c r="C152" s="70" t="s">
        <v>586</v>
      </c>
      <c r="D152" s="73" t="s">
        <v>87</v>
      </c>
      <c r="E152" s="5">
        <v>1</v>
      </c>
      <c r="F152" s="5" t="s">
        <v>262</v>
      </c>
      <c r="G152" s="5"/>
      <c r="H152" s="72">
        <v>800000</v>
      </c>
      <c r="I152" s="13"/>
      <c r="J152" s="13">
        <f t="shared" si="3"/>
        <v>243345400</v>
      </c>
      <c r="L152" s="34"/>
      <c r="M152" s="48"/>
    </row>
    <row r="153" spans="1:13" s="43" customFormat="1" ht="45" x14ac:dyDescent="0.25">
      <c r="A153" s="52"/>
      <c r="B153" s="5">
        <v>9</v>
      </c>
      <c r="C153" s="70" t="s">
        <v>587</v>
      </c>
      <c r="D153" s="73" t="s">
        <v>87</v>
      </c>
      <c r="E153" s="5">
        <v>1</v>
      </c>
      <c r="F153" s="5" t="s">
        <v>263</v>
      </c>
      <c r="G153" s="5"/>
      <c r="H153" s="72">
        <v>1025000</v>
      </c>
      <c r="I153" s="13"/>
      <c r="J153" s="13">
        <f t="shared" si="3"/>
        <v>244370400</v>
      </c>
      <c r="L153" s="34"/>
      <c r="M153" s="48"/>
    </row>
    <row r="154" spans="1:13" s="43" customFormat="1" ht="45" x14ac:dyDescent="0.25">
      <c r="A154" s="52"/>
      <c r="B154" s="5">
        <v>9</v>
      </c>
      <c r="C154" s="70" t="s">
        <v>588</v>
      </c>
      <c r="D154" s="73" t="s">
        <v>85</v>
      </c>
      <c r="E154" s="5">
        <v>2</v>
      </c>
      <c r="F154" s="5" t="s">
        <v>264</v>
      </c>
      <c r="G154" s="5"/>
      <c r="H154" s="72">
        <v>2000000</v>
      </c>
      <c r="I154" s="13"/>
      <c r="J154" s="13">
        <f t="shared" si="3"/>
        <v>246370400</v>
      </c>
      <c r="L154" s="34"/>
      <c r="M154" s="48"/>
    </row>
    <row r="155" spans="1:13" s="43" customFormat="1" ht="60" x14ac:dyDescent="0.25">
      <c r="A155" s="52"/>
      <c r="B155" s="5">
        <v>9</v>
      </c>
      <c r="C155" s="70" t="s">
        <v>589</v>
      </c>
      <c r="D155" s="73" t="s">
        <v>87</v>
      </c>
      <c r="E155" s="5">
        <v>1</v>
      </c>
      <c r="F155" s="5" t="s">
        <v>265</v>
      </c>
      <c r="G155" s="5"/>
      <c r="H155" s="72">
        <v>500000</v>
      </c>
      <c r="I155" s="13"/>
      <c r="J155" s="13">
        <f t="shared" si="3"/>
        <v>246870400</v>
      </c>
      <c r="L155" s="34"/>
      <c r="M155" s="48"/>
    </row>
    <row r="156" spans="1:13" s="43" customFormat="1" ht="60" x14ac:dyDescent="0.25">
      <c r="A156" s="52"/>
      <c r="B156" s="5">
        <v>9</v>
      </c>
      <c r="C156" s="70" t="s">
        <v>590</v>
      </c>
      <c r="D156" s="73" t="s">
        <v>84</v>
      </c>
      <c r="E156" s="5">
        <v>2</v>
      </c>
      <c r="F156" s="5" t="s">
        <v>266</v>
      </c>
      <c r="G156" s="5"/>
      <c r="H156" s="72">
        <v>900000</v>
      </c>
      <c r="I156" s="13"/>
      <c r="J156" s="13">
        <f t="shared" si="3"/>
        <v>247770400</v>
      </c>
      <c r="L156" s="34"/>
      <c r="M156" s="48"/>
    </row>
    <row r="157" spans="1:13" s="43" customFormat="1" ht="45" x14ac:dyDescent="0.25">
      <c r="A157" s="52"/>
      <c r="B157" s="5">
        <v>9</v>
      </c>
      <c r="C157" s="70" t="s">
        <v>591</v>
      </c>
      <c r="D157" s="73" t="s">
        <v>88</v>
      </c>
      <c r="E157" s="5">
        <v>2</v>
      </c>
      <c r="F157" s="5" t="s">
        <v>267</v>
      </c>
      <c r="G157" s="5"/>
      <c r="H157" s="72">
        <v>1000000</v>
      </c>
      <c r="I157" s="13"/>
      <c r="J157" s="13">
        <f t="shared" si="3"/>
        <v>248770400</v>
      </c>
      <c r="L157" s="34"/>
      <c r="M157" s="48"/>
    </row>
    <row r="158" spans="1:13" s="43" customFormat="1" ht="45" x14ac:dyDescent="0.25">
      <c r="A158" s="52"/>
      <c r="B158" s="5">
        <v>9</v>
      </c>
      <c r="C158" s="70" t="s">
        <v>592</v>
      </c>
      <c r="D158" s="73" t="s">
        <v>141</v>
      </c>
      <c r="E158" s="5">
        <v>1</v>
      </c>
      <c r="F158" s="5" t="s">
        <v>268</v>
      </c>
      <c r="G158" s="5"/>
      <c r="H158" s="72">
        <v>1000000</v>
      </c>
      <c r="I158" s="13"/>
      <c r="J158" s="13">
        <f t="shared" si="3"/>
        <v>249770400</v>
      </c>
      <c r="L158" s="34"/>
      <c r="M158" s="48"/>
    </row>
    <row r="159" spans="1:13" s="43" customFormat="1" ht="45" x14ac:dyDescent="0.25">
      <c r="A159" s="13"/>
      <c r="B159" s="5">
        <v>9</v>
      </c>
      <c r="C159" s="70" t="s">
        <v>593</v>
      </c>
      <c r="D159" s="73" t="s">
        <v>141</v>
      </c>
      <c r="E159" s="5">
        <v>1</v>
      </c>
      <c r="F159" s="5" t="s">
        <v>269</v>
      </c>
      <c r="G159" s="5"/>
      <c r="H159" s="72">
        <v>200000</v>
      </c>
      <c r="I159" s="13"/>
      <c r="J159" s="13">
        <f t="shared" si="3"/>
        <v>249970400</v>
      </c>
      <c r="L159" s="34"/>
      <c r="M159" s="48"/>
    </row>
    <row r="160" spans="1:13" s="43" customFormat="1" ht="45" x14ac:dyDescent="0.25">
      <c r="A160" s="13"/>
      <c r="B160" s="5">
        <v>9</v>
      </c>
      <c r="C160" s="70" t="s">
        <v>594</v>
      </c>
      <c r="D160" s="73" t="s">
        <v>89</v>
      </c>
      <c r="E160" s="5">
        <v>3</v>
      </c>
      <c r="F160" s="5" t="s">
        <v>270</v>
      </c>
      <c r="G160" s="5"/>
      <c r="H160" s="72">
        <v>650000</v>
      </c>
      <c r="I160" s="13"/>
      <c r="J160" s="13">
        <f t="shared" si="3"/>
        <v>250620400</v>
      </c>
      <c r="L160" s="34"/>
      <c r="M160" s="48"/>
    </row>
    <row r="161" spans="1:13" s="43" customFormat="1" ht="60" x14ac:dyDescent="0.25">
      <c r="A161" s="13"/>
      <c r="B161" s="5">
        <v>9</v>
      </c>
      <c r="C161" s="70" t="s">
        <v>595</v>
      </c>
      <c r="D161" s="73" t="s">
        <v>84</v>
      </c>
      <c r="E161" s="5">
        <v>2</v>
      </c>
      <c r="F161" s="5" t="s">
        <v>271</v>
      </c>
      <c r="G161" s="5"/>
      <c r="H161" s="72">
        <v>4000000</v>
      </c>
      <c r="I161" s="13"/>
      <c r="J161" s="13">
        <f t="shared" si="3"/>
        <v>254620400</v>
      </c>
      <c r="L161" s="34"/>
      <c r="M161" s="48"/>
    </row>
    <row r="162" spans="1:13" s="43" customFormat="1" ht="30" x14ac:dyDescent="0.25">
      <c r="A162" s="13"/>
      <c r="B162" s="5">
        <v>9</v>
      </c>
      <c r="C162" s="70" t="s">
        <v>596</v>
      </c>
      <c r="D162" s="73" t="s">
        <v>141</v>
      </c>
      <c r="E162" s="5">
        <v>1</v>
      </c>
      <c r="F162" s="5" t="s">
        <v>272</v>
      </c>
      <c r="G162" s="5"/>
      <c r="H162" s="72">
        <v>900000</v>
      </c>
      <c r="I162" s="13"/>
      <c r="J162" s="13">
        <f t="shared" si="3"/>
        <v>255520400</v>
      </c>
      <c r="L162" s="34"/>
      <c r="M162" s="48"/>
    </row>
    <row r="163" spans="1:13" s="43" customFormat="1" ht="30" x14ac:dyDescent="0.25">
      <c r="A163" s="13"/>
      <c r="B163" s="5">
        <v>9</v>
      </c>
      <c r="C163" s="70" t="s">
        <v>597</v>
      </c>
      <c r="D163" s="73" t="s">
        <v>91</v>
      </c>
      <c r="E163" s="5">
        <v>2</v>
      </c>
      <c r="F163" s="5" t="s">
        <v>273</v>
      </c>
      <c r="G163" s="5"/>
      <c r="H163" s="72">
        <v>1000000</v>
      </c>
      <c r="I163" s="13"/>
      <c r="J163" s="13">
        <f t="shared" si="3"/>
        <v>256520400</v>
      </c>
      <c r="L163" s="34"/>
      <c r="M163" s="48"/>
    </row>
    <row r="164" spans="1:13" s="43" customFormat="1" ht="30" x14ac:dyDescent="0.25">
      <c r="A164" s="13"/>
      <c r="B164" s="5">
        <v>9</v>
      </c>
      <c r="C164" s="70" t="s">
        <v>598</v>
      </c>
      <c r="D164" s="73" t="s">
        <v>91</v>
      </c>
      <c r="E164" s="5">
        <v>2</v>
      </c>
      <c r="F164" s="5" t="s">
        <v>274</v>
      </c>
      <c r="G164" s="5"/>
      <c r="H164" s="72">
        <v>900000</v>
      </c>
      <c r="I164" s="13"/>
      <c r="J164" s="13">
        <f t="shared" si="3"/>
        <v>257420400</v>
      </c>
      <c r="L164" s="34"/>
      <c r="M164" s="48"/>
    </row>
    <row r="165" spans="1:13" s="43" customFormat="1" ht="45" x14ac:dyDescent="0.25">
      <c r="A165" s="13"/>
      <c r="B165" s="5">
        <v>9</v>
      </c>
      <c r="C165" s="70" t="s">
        <v>599</v>
      </c>
      <c r="D165" s="73" t="s">
        <v>78</v>
      </c>
      <c r="E165" s="5">
        <v>4</v>
      </c>
      <c r="F165" s="5" t="s">
        <v>275</v>
      </c>
      <c r="G165" s="5"/>
      <c r="H165" s="72">
        <v>1090000</v>
      </c>
      <c r="I165" s="13"/>
      <c r="J165" s="13">
        <f t="shared" si="3"/>
        <v>258510400</v>
      </c>
      <c r="K165" s="48"/>
      <c r="L165" s="34"/>
      <c r="M165" s="40"/>
    </row>
    <row r="166" spans="1:13" s="43" customFormat="1" ht="45" x14ac:dyDescent="0.25">
      <c r="A166" s="13"/>
      <c r="B166" s="5">
        <v>9</v>
      </c>
      <c r="C166" s="70" t="s">
        <v>600</v>
      </c>
      <c r="D166" s="73" t="s">
        <v>78</v>
      </c>
      <c r="E166" s="5">
        <v>4</v>
      </c>
      <c r="F166" s="5" t="s">
        <v>276</v>
      </c>
      <c r="G166" s="5"/>
      <c r="H166" s="72">
        <v>1000000</v>
      </c>
      <c r="I166" s="13"/>
      <c r="J166" s="13">
        <f t="shared" si="3"/>
        <v>259510400</v>
      </c>
      <c r="K166" s="48"/>
      <c r="L166" s="34"/>
      <c r="M166" s="40"/>
    </row>
    <row r="167" spans="1:13" s="43" customFormat="1" ht="45" x14ac:dyDescent="0.25">
      <c r="A167" s="13"/>
      <c r="B167" s="5">
        <v>9</v>
      </c>
      <c r="C167" s="70" t="s">
        <v>601</v>
      </c>
      <c r="D167" s="73" t="s">
        <v>91</v>
      </c>
      <c r="E167" s="5">
        <v>2</v>
      </c>
      <c r="F167" s="5" t="s">
        <v>277</v>
      </c>
      <c r="G167" s="5"/>
      <c r="H167" s="72">
        <v>2000000</v>
      </c>
      <c r="I167" s="13"/>
      <c r="J167" s="13">
        <f t="shared" si="3"/>
        <v>261510400</v>
      </c>
      <c r="K167" s="48"/>
      <c r="L167" s="34"/>
      <c r="M167" s="40"/>
    </row>
    <row r="168" spans="1:13" s="43" customFormat="1" ht="30" x14ac:dyDescent="0.25">
      <c r="A168" s="13"/>
      <c r="B168" s="5">
        <v>9</v>
      </c>
      <c r="C168" s="70" t="s">
        <v>602</v>
      </c>
      <c r="D168" s="73" t="s">
        <v>91</v>
      </c>
      <c r="E168" s="5">
        <v>2</v>
      </c>
      <c r="F168" s="5" t="s">
        <v>278</v>
      </c>
      <c r="G168" s="5"/>
      <c r="H168" s="72">
        <v>1000000</v>
      </c>
      <c r="I168" s="13"/>
      <c r="J168" s="13">
        <f t="shared" si="3"/>
        <v>262510400</v>
      </c>
      <c r="K168" s="48"/>
      <c r="L168" s="34"/>
      <c r="M168" s="40"/>
    </row>
    <row r="169" spans="1:13" s="43" customFormat="1" ht="45" x14ac:dyDescent="0.25">
      <c r="A169" s="13"/>
      <c r="B169" s="5">
        <v>9</v>
      </c>
      <c r="C169" s="70" t="s">
        <v>603</v>
      </c>
      <c r="D169" s="73" t="s">
        <v>87</v>
      </c>
      <c r="E169" s="5">
        <v>1</v>
      </c>
      <c r="F169" s="5" t="s">
        <v>279</v>
      </c>
      <c r="G169" s="5"/>
      <c r="H169" s="72">
        <v>900000</v>
      </c>
      <c r="I169" s="13"/>
      <c r="J169" s="13">
        <f t="shared" si="3"/>
        <v>263410400</v>
      </c>
      <c r="K169" s="48"/>
      <c r="L169" s="34"/>
      <c r="M169" s="40"/>
    </row>
    <row r="170" spans="1:13" s="43" customFormat="1" ht="45" x14ac:dyDescent="0.25">
      <c r="A170" s="13"/>
      <c r="B170" s="5">
        <v>9</v>
      </c>
      <c r="C170" s="70" t="s">
        <v>604</v>
      </c>
      <c r="D170" s="73" t="s">
        <v>87</v>
      </c>
      <c r="E170" s="5">
        <v>1</v>
      </c>
      <c r="F170" s="5" t="s">
        <v>280</v>
      </c>
      <c r="G170" s="5"/>
      <c r="H170" s="72">
        <v>690000</v>
      </c>
      <c r="I170" s="13"/>
      <c r="J170" s="13">
        <f t="shared" si="3"/>
        <v>264100400</v>
      </c>
      <c r="K170" s="48"/>
      <c r="L170" s="34"/>
      <c r="M170" s="40"/>
    </row>
    <row r="171" spans="1:13" s="43" customFormat="1" ht="45" x14ac:dyDescent="0.25">
      <c r="A171" s="13"/>
      <c r="B171" s="5">
        <v>9</v>
      </c>
      <c r="C171" s="70" t="s">
        <v>605</v>
      </c>
      <c r="D171" s="73" t="s">
        <v>87</v>
      </c>
      <c r="E171" s="5">
        <v>1</v>
      </c>
      <c r="F171" s="5" t="s">
        <v>281</v>
      </c>
      <c r="G171" s="5"/>
      <c r="H171" s="72">
        <v>900000</v>
      </c>
      <c r="I171" s="13"/>
      <c r="J171" s="13">
        <f t="shared" si="3"/>
        <v>265000400</v>
      </c>
      <c r="K171" s="48"/>
      <c r="L171" s="34"/>
      <c r="M171" s="40"/>
    </row>
    <row r="172" spans="1:13" s="43" customFormat="1" ht="45" x14ac:dyDescent="0.25">
      <c r="A172" s="13"/>
      <c r="B172" s="5">
        <v>9</v>
      </c>
      <c r="C172" s="70" t="s">
        <v>606</v>
      </c>
      <c r="D172" s="5" t="s">
        <v>614</v>
      </c>
      <c r="E172" s="5" t="s">
        <v>615</v>
      </c>
      <c r="F172" s="5" t="s">
        <v>282</v>
      </c>
      <c r="G172" s="5"/>
      <c r="H172" s="72">
        <v>1000000</v>
      </c>
      <c r="I172" s="13"/>
      <c r="J172" s="13">
        <f t="shared" si="3"/>
        <v>266000400</v>
      </c>
      <c r="K172" s="48"/>
      <c r="L172" s="34"/>
      <c r="M172" s="40"/>
    </row>
    <row r="173" spans="1:13" s="43" customFormat="1" ht="45" x14ac:dyDescent="0.25">
      <c r="A173" s="13"/>
      <c r="B173" s="5">
        <v>9</v>
      </c>
      <c r="C173" s="17" t="s">
        <v>610</v>
      </c>
      <c r="D173" s="5"/>
      <c r="E173" s="5"/>
      <c r="F173" s="6" t="s">
        <v>607</v>
      </c>
      <c r="G173" s="5"/>
      <c r="H173" s="53"/>
      <c r="I173" s="13">
        <v>55826800</v>
      </c>
      <c r="J173" s="13">
        <f t="shared" si="3"/>
        <v>210173600</v>
      </c>
      <c r="K173" s="48" t="s">
        <v>177</v>
      </c>
      <c r="L173" s="34">
        <f>-I173</f>
        <v>-55826800</v>
      </c>
      <c r="M173" s="40" t="s">
        <v>178</v>
      </c>
    </row>
    <row r="174" spans="1:13" s="43" customFormat="1" ht="30" x14ac:dyDescent="0.25">
      <c r="A174" s="13"/>
      <c r="B174" s="5">
        <v>9</v>
      </c>
      <c r="C174" s="17" t="s">
        <v>611</v>
      </c>
      <c r="D174" s="5"/>
      <c r="E174" s="5"/>
      <c r="F174" s="6" t="s">
        <v>608</v>
      </c>
      <c r="G174" s="5"/>
      <c r="H174" s="53"/>
      <c r="I174" s="13">
        <v>18579000</v>
      </c>
      <c r="J174" s="13">
        <f t="shared" si="3"/>
        <v>191594600</v>
      </c>
      <c r="K174" s="48" t="s">
        <v>177</v>
      </c>
      <c r="L174" s="34">
        <f>-I174</f>
        <v>-18579000</v>
      </c>
      <c r="M174" s="40" t="s">
        <v>178</v>
      </c>
    </row>
    <row r="175" spans="1:13" s="36" customFormat="1" ht="45" x14ac:dyDescent="0.25">
      <c r="A175" s="13"/>
      <c r="B175" s="5">
        <v>9</v>
      </c>
      <c r="C175" s="17" t="s">
        <v>612</v>
      </c>
      <c r="D175" s="5"/>
      <c r="E175" s="5"/>
      <c r="F175" s="6" t="s">
        <v>609</v>
      </c>
      <c r="G175" s="5"/>
      <c r="H175" s="15"/>
      <c r="I175" s="47">
        <v>2623600</v>
      </c>
      <c r="J175" s="13">
        <f t="shared" si="3"/>
        <v>188971000</v>
      </c>
      <c r="K175" s="36" t="s">
        <v>181</v>
      </c>
      <c r="L175" s="34">
        <f>-I175</f>
        <v>-2623600</v>
      </c>
      <c r="M175" s="48" t="s">
        <v>613</v>
      </c>
    </row>
    <row r="176" spans="1:13" s="36" customFormat="1" ht="45" x14ac:dyDescent="0.25">
      <c r="A176" s="13"/>
      <c r="B176" s="5">
        <v>10</v>
      </c>
      <c r="C176" s="75" t="s">
        <v>619</v>
      </c>
      <c r="D176" s="73" t="s">
        <v>77</v>
      </c>
      <c r="E176" s="5">
        <v>1</v>
      </c>
      <c r="F176" s="5" t="s">
        <v>616</v>
      </c>
      <c r="G176" s="5"/>
      <c r="H176" s="76">
        <v>900000</v>
      </c>
      <c r="I176" s="47"/>
      <c r="J176" s="13">
        <f t="shared" si="3"/>
        <v>189871000</v>
      </c>
      <c r="L176" s="34"/>
      <c r="M176" s="48"/>
    </row>
    <row r="177" spans="1:13" s="36" customFormat="1" ht="45" x14ac:dyDescent="0.25">
      <c r="A177" s="13"/>
      <c r="B177" s="5">
        <v>10</v>
      </c>
      <c r="C177" s="75" t="s">
        <v>620</v>
      </c>
      <c r="D177" s="73" t="s">
        <v>76</v>
      </c>
      <c r="E177" s="5">
        <v>1</v>
      </c>
      <c r="F177" s="5" t="s">
        <v>617</v>
      </c>
      <c r="G177" s="5"/>
      <c r="H177" s="76">
        <v>950000</v>
      </c>
      <c r="I177" s="47"/>
      <c r="J177" s="13">
        <f t="shared" si="3"/>
        <v>190821000</v>
      </c>
      <c r="L177" s="34"/>
      <c r="M177" s="48"/>
    </row>
    <row r="178" spans="1:13" s="36" customFormat="1" ht="45" x14ac:dyDescent="0.25">
      <c r="A178" s="13"/>
      <c r="B178" s="5">
        <v>10</v>
      </c>
      <c r="C178" s="75" t="s">
        <v>621</v>
      </c>
      <c r="D178" s="73" t="s">
        <v>76</v>
      </c>
      <c r="E178" s="5">
        <v>1</v>
      </c>
      <c r="F178" s="5" t="s">
        <v>618</v>
      </c>
      <c r="G178" s="5"/>
      <c r="H178" s="76">
        <v>784000</v>
      </c>
      <c r="I178" s="47"/>
      <c r="J178" s="13">
        <f t="shared" si="3"/>
        <v>191605000</v>
      </c>
      <c r="L178" s="34"/>
      <c r="M178" s="48"/>
    </row>
    <row r="179" spans="1:13" s="36" customFormat="1" ht="45" x14ac:dyDescent="0.25">
      <c r="A179" s="13"/>
      <c r="B179" s="5">
        <v>10</v>
      </c>
      <c r="C179" s="75" t="s">
        <v>622</v>
      </c>
      <c r="D179" s="73" t="s">
        <v>76</v>
      </c>
      <c r="E179" s="5">
        <v>1</v>
      </c>
      <c r="F179" s="5" t="s">
        <v>283</v>
      </c>
      <c r="G179" s="5"/>
      <c r="H179" s="76">
        <v>550000</v>
      </c>
      <c r="I179" s="47"/>
      <c r="J179" s="13">
        <f t="shared" si="3"/>
        <v>192155000</v>
      </c>
      <c r="L179" s="34"/>
      <c r="M179" s="48"/>
    </row>
    <row r="180" spans="1:13" s="36" customFormat="1" ht="30" x14ac:dyDescent="0.25">
      <c r="A180" s="13"/>
      <c r="B180" s="5">
        <v>10</v>
      </c>
      <c r="C180" s="75" t="s">
        <v>623</v>
      </c>
      <c r="D180" s="73" t="s">
        <v>76</v>
      </c>
      <c r="E180" s="5">
        <v>1</v>
      </c>
      <c r="F180" s="5" t="s">
        <v>284</v>
      </c>
      <c r="G180" s="5"/>
      <c r="H180" s="76">
        <v>800000</v>
      </c>
      <c r="I180" s="47"/>
      <c r="J180" s="13">
        <f t="shared" si="3"/>
        <v>192955000</v>
      </c>
      <c r="L180" s="34"/>
      <c r="M180" s="48"/>
    </row>
    <row r="181" spans="1:13" s="36" customFormat="1" ht="45" x14ac:dyDescent="0.25">
      <c r="A181" s="13"/>
      <c r="B181" s="5">
        <v>10</v>
      </c>
      <c r="C181" s="75" t="s">
        <v>624</v>
      </c>
      <c r="D181" s="73" t="s">
        <v>88</v>
      </c>
      <c r="E181" s="5">
        <v>2</v>
      </c>
      <c r="F181" s="5" t="s">
        <v>285</v>
      </c>
      <c r="G181" s="5"/>
      <c r="H181" s="76">
        <v>1000000</v>
      </c>
      <c r="I181" s="47"/>
      <c r="J181" s="13">
        <f t="shared" si="3"/>
        <v>193955000</v>
      </c>
      <c r="L181" s="34"/>
      <c r="M181" s="48"/>
    </row>
    <row r="182" spans="1:13" s="36" customFormat="1" ht="60" x14ac:dyDescent="0.25">
      <c r="A182" s="13"/>
      <c r="B182" s="5">
        <v>10</v>
      </c>
      <c r="C182" s="75" t="s">
        <v>625</v>
      </c>
      <c r="D182" s="73" t="s">
        <v>83</v>
      </c>
      <c r="E182" s="5">
        <v>4</v>
      </c>
      <c r="F182" s="5" t="s">
        <v>286</v>
      </c>
      <c r="G182" s="5"/>
      <c r="H182" s="76">
        <v>700000</v>
      </c>
      <c r="I182" s="47"/>
      <c r="J182" s="13">
        <f t="shared" si="3"/>
        <v>194655000</v>
      </c>
      <c r="L182" s="34"/>
      <c r="M182" s="48"/>
    </row>
    <row r="183" spans="1:13" s="36" customFormat="1" ht="45" x14ac:dyDescent="0.25">
      <c r="A183" s="13"/>
      <c r="B183" s="5">
        <v>10</v>
      </c>
      <c r="C183" s="75" t="s">
        <v>626</v>
      </c>
      <c r="D183" s="73" t="s">
        <v>78</v>
      </c>
      <c r="E183" s="5">
        <v>4</v>
      </c>
      <c r="F183" s="5" t="s">
        <v>287</v>
      </c>
      <c r="G183" s="5"/>
      <c r="H183" s="76">
        <v>1000000</v>
      </c>
      <c r="I183" s="47"/>
      <c r="J183" s="13">
        <f t="shared" si="3"/>
        <v>195655000</v>
      </c>
      <c r="L183" s="34"/>
      <c r="M183" s="48"/>
    </row>
    <row r="184" spans="1:13" s="36" customFormat="1" ht="60" x14ac:dyDescent="0.25">
      <c r="A184" s="13"/>
      <c r="B184" s="5">
        <v>10</v>
      </c>
      <c r="C184" s="75" t="s">
        <v>627</v>
      </c>
      <c r="D184" s="73" t="s">
        <v>88</v>
      </c>
      <c r="E184" s="5">
        <v>2</v>
      </c>
      <c r="F184" s="5" t="s">
        <v>288</v>
      </c>
      <c r="G184" s="5"/>
      <c r="H184" s="76">
        <v>2000000</v>
      </c>
      <c r="I184" s="47"/>
      <c r="J184" s="13">
        <f t="shared" si="3"/>
        <v>197655000</v>
      </c>
      <c r="L184" s="34"/>
      <c r="M184" s="48"/>
    </row>
    <row r="185" spans="1:13" s="36" customFormat="1" ht="45" x14ac:dyDescent="0.25">
      <c r="A185" s="13"/>
      <c r="B185" s="5">
        <v>10</v>
      </c>
      <c r="C185" s="75" t="s">
        <v>628</v>
      </c>
      <c r="D185" s="73" t="s">
        <v>169</v>
      </c>
      <c r="E185" s="5">
        <v>1</v>
      </c>
      <c r="F185" s="5" t="s">
        <v>289</v>
      </c>
      <c r="G185" s="5"/>
      <c r="H185" s="76">
        <v>800000</v>
      </c>
      <c r="I185" s="13"/>
      <c r="J185" s="13">
        <f t="shared" si="3"/>
        <v>198455000</v>
      </c>
      <c r="L185" s="34"/>
      <c r="M185" s="40"/>
    </row>
    <row r="186" spans="1:13" s="36" customFormat="1" ht="45" x14ac:dyDescent="0.25">
      <c r="A186" s="13"/>
      <c r="B186" s="5">
        <v>10</v>
      </c>
      <c r="C186" s="75" t="s">
        <v>629</v>
      </c>
      <c r="D186" s="73" t="s">
        <v>76</v>
      </c>
      <c r="E186" s="5">
        <v>1</v>
      </c>
      <c r="F186" s="5" t="s">
        <v>290</v>
      </c>
      <c r="G186" s="5"/>
      <c r="H186" s="76">
        <v>750000</v>
      </c>
      <c r="I186" s="13"/>
      <c r="J186" s="13">
        <f t="shared" si="3"/>
        <v>199205000</v>
      </c>
      <c r="L186" s="34"/>
      <c r="M186" s="40"/>
    </row>
    <row r="187" spans="1:13" s="36" customFormat="1" ht="45" x14ac:dyDescent="0.25">
      <c r="A187" s="13"/>
      <c r="B187" s="5">
        <v>10</v>
      </c>
      <c r="C187" s="75" t="s">
        <v>630</v>
      </c>
      <c r="D187" s="73" t="s">
        <v>77</v>
      </c>
      <c r="E187" s="5">
        <v>1</v>
      </c>
      <c r="F187" s="5" t="s">
        <v>291</v>
      </c>
      <c r="G187" s="5"/>
      <c r="H187" s="76">
        <v>950000</v>
      </c>
      <c r="I187" s="47"/>
      <c r="J187" s="13">
        <f t="shared" si="3"/>
        <v>200155000</v>
      </c>
      <c r="L187" s="34"/>
      <c r="M187" s="40"/>
    </row>
    <row r="188" spans="1:13" s="36" customFormat="1" ht="30" x14ac:dyDescent="0.25">
      <c r="A188" s="13"/>
      <c r="B188" s="5">
        <v>10</v>
      </c>
      <c r="C188" s="75" t="s">
        <v>631</v>
      </c>
      <c r="D188" s="73" t="s">
        <v>88</v>
      </c>
      <c r="E188" s="5">
        <v>2</v>
      </c>
      <c r="F188" s="5" t="s">
        <v>292</v>
      </c>
      <c r="G188" s="5"/>
      <c r="H188" s="76">
        <v>1000000</v>
      </c>
      <c r="I188" s="47"/>
      <c r="J188" s="13">
        <f t="shared" si="3"/>
        <v>201155000</v>
      </c>
      <c r="L188" s="34"/>
      <c r="M188" s="48"/>
    </row>
    <row r="189" spans="1:13" s="36" customFormat="1" ht="60" x14ac:dyDescent="0.25">
      <c r="A189" s="13"/>
      <c r="B189" s="5">
        <v>10</v>
      </c>
      <c r="C189" s="75" t="s">
        <v>632</v>
      </c>
      <c r="D189" s="73" t="s">
        <v>88</v>
      </c>
      <c r="E189" s="5">
        <v>2</v>
      </c>
      <c r="F189" s="5" t="s">
        <v>293</v>
      </c>
      <c r="G189" s="5"/>
      <c r="H189" s="76">
        <v>3500000</v>
      </c>
      <c r="I189" s="47"/>
      <c r="J189" s="13">
        <f t="shared" si="3"/>
        <v>204655000</v>
      </c>
      <c r="L189" s="34"/>
      <c r="M189" s="48"/>
    </row>
    <row r="190" spans="1:13" s="36" customFormat="1" ht="45" x14ac:dyDescent="0.25">
      <c r="A190" s="13"/>
      <c r="B190" s="5">
        <v>10</v>
      </c>
      <c r="C190" s="75" t="s">
        <v>633</v>
      </c>
      <c r="D190" s="73" t="s">
        <v>87</v>
      </c>
      <c r="E190" s="5">
        <v>1</v>
      </c>
      <c r="F190" s="5" t="s">
        <v>294</v>
      </c>
      <c r="G190" s="5"/>
      <c r="H190" s="76">
        <v>1800000</v>
      </c>
      <c r="I190" s="47"/>
      <c r="J190" s="13">
        <f t="shared" si="3"/>
        <v>206455000</v>
      </c>
      <c r="L190" s="34"/>
      <c r="M190" s="48"/>
    </row>
    <row r="191" spans="1:13" s="36" customFormat="1" ht="45" x14ac:dyDescent="0.25">
      <c r="A191" s="13"/>
      <c r="B191" s="5">
        <v>10</v>
      </c>
      <c r="C191" s="75" t="s">
        <v>634</v>
      </c>
      <c r="D191" s="73" t="s">
        <v>76</v>
      </c>
      <c r="E191" s="5">
        <v>1</v>
      </c>
      <c r="F191" s="5" t="s">
        <v>295</v>
      </c>
      <c r="G191" s="5"/>
      <c r="H191" s="76">
        <v>750000</v>
      </c>
      <c r="I191" s="47"/>
      <c r="J191" s="13">
        <f t="shared" si="3"/>
        <v>207205000</v>
      </c>
      <c r="L191" s="34"/>
      <c r="M191" s="48"/>
    </row>
    <row r="192" spans="1:13" s="36" customFormat="1" ht="45" x14ac:dyDescent="0.25">
      <c r="A192" s="13"/>
      <c r="B192" s="5">
        <v>10</v>
      </c>
      <c r="C192" s="75" t="s">
        <v>635</v>
      </c>
      <c r="D192" s="73" t="s">
        <v>84</v>
      </c>
      <c r="E192" s="5">
        <v>2</v>
      </c>
      <c r="F192" s="5" t="s">
        <v>296</v>
      </c>
      <c r="G192" s="5"/>
      <c r="H192" s="76">
        <v>500000</v>
      </c>
      <c r="I192" s="47"/>
      <c r="J192" s="13">
        <f t="shared" si="3"/>
        <v>207705000</v>
      </c>
      <c r="L192" s="34"/>
      <c r="M192" s="48"/>
    </row>
    <row r="193" spans="1:13" s="36" customFormat="1" ht="45" x14ac:dyDescent="0.25">
      <c r="A193" s="13"/>
      <c r="B193" s="5">
        <v>10</v>
      </c>
      <c r="C193" s="75" t="s">
        <v>636</v>
      </c>
      <c r="D193" s="73" t="s">
        <v>88</v>
      </c>
      <c r="E193" s="5">
        <v>2</v>
      </c>
      <c r="F193" s="5" t="s">
        <v>297</v>
      </c>
      <c r="G193" s="5"/>
      <c r="H193" s="76">
        <v>1000000</v>
      </c>
      <c r="I193" s="47"/>
      <c r="J193" s="13">
        <f t="shared" si="3"/>
        <v>208705000</v>
      </c>
      <c r="L193" s="34"/>
      <c r="M193" s="48"/>
    </row>
    <row r="194" spans="1:13" s="36" customFormat="1" ht="45" x14ac:dyDescent="0.25">
      <c r="A194" s="13"/>
      <c r="B194" s="5">
        <v>10</v>
      </c>
      <c r="C194" s="75" t="s">
        <v>637</v>
      </c>
      <c r="D194" s="73" t="s">
        <v>87</v>
      </c>
      <c r="E194" s="5">
        <v>1</v>
      </c>
      <c r="F194" s="5" t="s">
        <v>298</v>
      </c>
      <c r="G194" s="5"/>
      <c r="H194" s="76">
        <v>900000</v>
      </c>
      <c r="I194" s="47"/>
      <c r="J194" s="13">
        <f t="shared" si="3"/>
        <v>209605000</v>
      </c>
      <c r="L194" s="34"/>
      <c r="M194" s="48"/>
    </row>
    <row r="195" spans="1:13" s="36" customFormat="1" ht="45" x14ac:dyDescent="0.25">
      <c r="A195" s="13"/>
      <c r="B195" s="5">
        <v>10</v>
      </c>
      <c r="C195" s="75" t="s">
        <v>638</v>
      </c>
      <c r="D195" s="73" t="s">
        <v>87</v>
      </c>
      <c r="E195" s="5">
        <v>1</v>
      </c>
      <c r="F195" s="5" t="s">
        <v>299</v>
      </c>
      <c r="G195" s="5"/>
      <c r="H195" s="76">
        <v>800000</v>
      </c>
      <c r="I195" s="47"/>
      <c r="J195" s="13">
        <f t="shared" si="3"/>
        <v>210405000</v>
      </c>
      <c r="L195" s="34"/>
      <c r="M195" s="48"/>
    </row>
    <row r="196" spans="1:13" s="36" customFormat="1" ht="45" x14ac:dyDescent="0.25">
      <c r="A196" s="13"/>
      <c r="B196" s="5">
        <v>10</v>
      </c>
      <c r="C196" s="75" t="s">
        <v>639</v>
      </c>
      <c r="D196" s="73" t="s">
        <v>77</v>
      </c>
      <c r="E196" s="5">
        <v>1</v>
      </c>
      <c r="F196" s="5" t="s">
        <v>300</v>
      </c>
      <c r="G196" s="5"/>
      <c r="H196" s="76">
        <v>875000</v>
      </c>
      <c r="I196" s="47"/>
      <c r="J196" s="13">
        <f t="shared" si="3"/>
        <v>211280000</v>
      </c>
      <c r="L196" s="34"/>
      <c r="M196" s="48"/>
    </row>
    <row r="197" spans="1:13" s="36" customFormat="1" ht="30" x14ac:dyDescent="0.25">
      <c r="A197" s="13"/>
      <c r="B197" s="5">
        <v>10</v>
      </c>
      <c r="C197" s="75" t="s">
        <v>640</v>
      </c>
      <c r="D197" s="73" t="s">
        <v>91</v>
      </c>
      <c r="E197" s="5">
        <v>2</v>
      </c>
      <c r="F197" s="5" t="s">
        <v>301</v>
      </c>
      <c r="G197" s="5"/>
      <c r="H197" s="76">
        <v>1000000</v>
      </c>
      <c r="I197" s="47"/>
      <c r="J197" s="13">
        <f t="shared" si="3"/>
        <v>212280000</v>
      </c>
      <c r="L197" s="34"/>
      <c r="M197" s="48"/>
    </row>
    <row r="198" spans="1:13" s="36" customFormat="1" ht="45" x14ac:dyDescent="0.25">
      <c r="A198" s="13"/>
      <c r="B198" s="5">
        <v>10</v>
      </c>
      <c r="C198" s="75" t="s">
        <v>641</v>
      </c>
      <c r="D198" s="73" t="s">
        <v>578</v>
      </c>
      <c r="E198" s="5">
        <v>2</v>
      </c>
      <c r="F198" s="5" t="s">
        <v>302</v>
      </c>
      <c r="G198" s="5"/>
      <c r="H198" s="76">
        <v>2000000</v>
      </c>
      <c r="I198" s="47"/>
      <c r="J198" s="13">
        <f t="shared" si="3"/>
        <v>214280000</v>
      </c>
      <c r="L198" s="34"/>
      <c r="M198" s="48"/>
    </row>
    <row r="199" spans="1:13" s="36" customFormat="1" ht="45" x14ac:dyDescent="0.25">
      <c r="A199" s="13"/>
      <c r="B199" s="5">
        <v>10</v>
      </c>
      <c r="C199" s="75" t="s">
        <v>642</v>
      </c>
      <c r="D199" s="73" t="s">
        <v>578</v>
      </c>
      <c r="E199" s="5">
        <v>2</v>
      </c>
      <c r="F199" s="5" t="s">
        <v>303</v>
      </c>
      <c r="G199" s="5"/>
      <c r="H199" s="76">
        <v>2000000</v>
      </c>
      <c r="I199" s="47"/>
      <c r="J199" s="13">
        <f t="shared" si="3"/>
        <v>216280000</v>
      </c>
      <c r="L199" s="34"/>
      <c r="M199" s="48"/>
    </row>
    <row r="200" spans="1:13" s="36" customFormat="1" ht="45" x14ac:dyDescent="0.25">
      <c r="A200" s="13"/>
      <c r="B200" s="5">
        <v>11</v>
      </c>
      <c r="C200" s="70" t="s">
        <v>643</v>
      </c>
      <c r="D200" s="73" t="s">
        <v>75</v>
      </c>
      <c r="E200" s="5">
        <v>4</v>
      </c>
      <c r="F200" s="5" t="s">
        <v>304</v>
      </c>
      <c r="G200" s="5"/>
      <c r="H200" s="72">
        <v>800000</v>
      </c>
      <c r="I200" s="47"/>
      <c r="J200" s="13">
        <f t="shared" si="3"/>
        <v>217080000</v>
      </c>
      <c r="L200" s="34"/>
      <c r="M200" s="48"/>
    </row>
    <row r="201" spans="1:13" s="36" customFormat="1" ht="45" x14ac:dyDescent="0.25">
      <c r="A201" s="13"/>
      <c r="B201" s="5">
        <v>11</v>
      </c>
      <c r="C201" s="70" t="s">
        <v>644</v>
      </c>
      <c r="D201" s="73" t="s">
        <v>76</v>
      </c>
      <c r="E201" s="5">
        <v>1</v>
      </c>
      <c r="F201" s="5" t="s">
        <v>305</v>
      </c>
      <c r="G201" s="5"/>
      <c r="H201" s="72">
        <v>1200000</v>
      </c>
      <c r="I201" s="47"/>
      <c r="J201" s="13">
        <f t="shared" si="3"/>
        <v>218280000</v>
      </c>
      <c r="L201" s="34"/>
      <c r="M201" s="48"/>
    </row>
    <row r="202" spans="1:13" s="36" customFormat="1" ht="60" x14ac:dyDescent="0.25">
      <c r="A202" s="13"/>
      <c r="B202" s="5">
        <v>11</v>
      </c>
      <c r="C202" s="70" t="s">
        <v>645</v>
      </c>
      <c r="D202" s="73" t="s">
        <v>76</v>
      </c>
      <c r="E202" s="5">
        <v>1</v>
      </c>
      <c r="F202" s="5" t="s">
        <v>306</v>
      </c>
      <c r="G202" s="5"/>
      <c r="H202" s="72">
        <v>1595000</v>
      </c>
      <c r="I202" s="47"/>
      <c r="J202" s="13">
        <f t="shared" si="3"/>
        <v>219875000</v>
      </c>
      <c r="L202" s="34"/>
      <c r="M202" s="48"/>
    </row>
    <row r="203" spans="1:13" ht="45" x14ac:dyDescent="0.25">
      <c r="A203" s="13"/>
      <c r="B203" s="5">
        <v>11</v>
      </c>
      <c r="C203" s="70" t="s">
        <v>646</v>
      </c>
      <c r="D203" s="73" t="s">
        <v>77</v>
      </c>
      <c r="E203" s="5">
        <v>1</v>
      </c>
      <c r="F203" s="5" t="s">
        <v>307</v>
      </c>
      <c r="G203" s="5"/>
      <c r="H203" s="72">
        <v>1900000</v>
      </c>
      <c r="I203" s="47"/>
      <c r="J203" s="13">
        <f t="shared" ref="J203:J266" si="4">+J202+H203-I203</f>
        <v>221775000</v>
      </c>
      <c r="K203" s="36"/>
      <c r="M203" s="48"/>
    </row>
    <row r="204" spans="1:13" ht="45" x14ac:dyDescent="0.25">
      <c r="A204" s="13"/>
      <c r="B204" s="5">
        <v>11</v>
      </c>
      <c r="C204" s="70" t="s">
        <v>647</v>
      </c>
      <c r="D204" s="5" t="s">
        <v>614</v>
      </c>
      <c r="E204" s="5" t="s">
        <v>615</v>
      </c>
      <c r="F204" s="5" t="s">
        <v>308</v>
      </c>
      <c r="G204" s="5"/>
      <c r="H204" s="72">
        <v>623000</v>
      </c>
      <c r="I204" s="47"/>
      <c r="J204" s="13">
        <f t="shared" si="4"/>
        <v>222398000</v>
      </c>
      <c r="K204" s="36"/>
      <c r="M204" s="49"/>
    </row>
    <row r="205" spans="1:13" ht="75" x14ac:dyDescent="0.25">
      <c r="A205" s="13"/>
      <c r="B205" s="5">
        <v>11</v>
      </c>
      <c r="C205" s="70" t="s">
        <v>648</v>
      </c>
      <c r="D205" s="5" t="s">
        <v>614</v>
      </c>
      <c r="E205" s="5" t="s">
        <v>615</v>
      </c>
      <c r="F205" s="5" t="s">
        <v>309</v>
      </c>
      <c r="G205" s="5"/>
      <c r="H205" s="72">
        <v>625000</v>
      </c>
      <c r="I205" s="15"/>
      <c r="J205" s="13">
        <f t="shared" si="4"/>
        <v>223023000</v>
      </c>
      <c r="K205" s="36"/>
      <c r="M205" s="49"/>
    </row>
    <row r="206" spans="1:13" ht="75" x14ac:dyDescent="0.25">
      <c r="A206" s="13"/>
      <c r="B206" s="5">
        <v>11</v>
      </c>
      <c r="C206" s="70" t="s">
        <v>649</v>
      </c>
      <c r="D206" s="5" t="s">
        <v>614</v>
      </c>
      <c r="E206" s="5" t="s">
        <v>615</v>
      </c>
      <c r="F206" s="5" t="s">
        <v>310</v>
      </c>
      <c r="G206" s="5"/>
      <c r="H206" s="72">
        <v>1000000</v>
      </c>
      <c r="I206" s="47"/>
      <c r="J206" s="13">
        <f t="shared" si="4"/>
        <v>224023000</v>
      </c>
      <c r="K206" s="36"/>
      <c r="M206" s="49"/>
    </row>
    <row r="207" spans="1:13" ht="60" x14ac:dyDescent="0.25">
      <c r="A207" s="13"/>
      <c r="B207" s="5">
        <v>11</v>
      </c>
      <c r="C207" s="70" t="s">
        <v>650</v>
      </c>
      <c r="D207" s="5" t="s">
        <v>614</v>
      </c>
      <c r="E207" s="5" t="s">
        <v>615</v>
      </c>
      <c r="F207" s="5" t="s">
        <v>311</v>
      </c>
      <c r="G207" s="5"/>
      <c r="H207" s="72">
        <v>1000000</v>
      </c>
      <c r="I207" s="47"/>
      <c r="J207" s="13">
        <f t="shared" si="4"/>
        <v>225023000</v>
      </c>
      <c r="K207" s="36"/>
      <c r="M207" s="49"/>
    </row>
    <row r="208" spans="1:13" ht="60" x14ac:dyDescent="0.25">
      <c r="A208" s="13"/>
      <c r="B208" s="5">
        <v>11</v>
      </c>
      <c r="C208" s="70" t="s">
        <v>651</v>
      </c>
      <c r="D208" s="5" t="s">
        <v>614</v>
      </c>
      <c r="E208" s="5" t="s">
        <v>615</v>
      </c>
      <c r="F208" s="5" t="s">
        <v>312</v>
      </c>
      <c r="G208" s="5"/>
      <c r="H208" s="72">
        <v>500000</v>
      </c>
      <c r="I208" s="47"/>
      <c r="J208" s="13">
        <f t="shared" si="4"/>
        <v>225523000</v>
      </c>
      <c r="K208" s="36"/>
      <c r="M208" s="49"/>
    </row>
    <row r="209" spans="1:17" ht="45" x14ac:dyDescent="0.25">
      <c r="A209" s="54"/>
      <c r="B209" s="5">
        <v>11</v>
      </c>
      <c r="C209" s="70" t="s">
        <v>652</v>
      </c>
      <c r="D209" s="14" t="s">
        <v>614</v>
      </c>
      <c r="E209" s="5" t="s">
        <v>615</v>
      </c>
      <c r="F209" s="5" t="s">
        <v>313</v>
      </c>
      <c r="G209" s="55"/>
      <c r="H209" s="72">
        <v>500000</v>
      </c>
      <c r="I209" s="47"/>
      <c r="J209" s="13">
        <f t="shared" si="4"/>
        <v>226023000</v>
      </c>
      <c r="K209" s="36"/>
      <c r="M209" s="49"/>
    </row>
    <row r="210" spans="1:17" s="56" customFormat="1" ht="45" x14ac:dyDescent="0.25">
      <c r="A210" s="13"/>
      <c r="B210" s="5">
        <v>11</v>
      </c>
      <c r="C210" s="70" t="s">
        <v>653</v>
      </c>
      <c r="D210" s="5" t="s">
        <v>614</v>
      </c>
      <c r="E210" s="5" t="s">
        <v>615</v>
      </c>
      <c r="F210" s="5" t="s">
        <v>314</v>
      </c>
      <c r="H210" s="72">
        <v>400000</v>
      </c>
      <c r="I210" s="47"/>
      <c r="J210" s="13">
        <f t="shared" si="4"/>
        <v>226423000</v>
      </c>
      <c r="K210" s="36"/>
      <c r="L210" s="34"/>
      <c r="M210" s="49"/>
      <c r="N210" s="36"/>
      <c r="O210" s="35"/>
      <c r="P210" s="35"/>
      <c r="Q210" s="57"/>
    </row>
    <row r="211" spans="1:17" ht="45" x14ac:dyDescent="0.25">
      <c r="A211" s="58"/>
      <c r="B211" s="5">
        <v>11</v>
      </c>
      <c r="C211" s="70" t="s">
        <v>654</v>
      </c>
      <c r="D211" s="5" t="s">
        <v>614</v>
      </c>
      <c r="E211" s="5" t="s">
        <v>615</v>
      </c>
      <c r="F211" s="5" t="s">
        <v>315</v>
      </c>
      <c r="G211" s="59"/>
      <c r="H211" s="72">
        <v>500000</v>
      </c>
      <c r="I211" s="47"/>
      <c r="J211" s="13">
        <f t="shared" si="4"/>
        <v>226923000</v>
      </c>
      <c r="K211" s="36"/>
      <c r="M211" s="49"/>
    </row>
    <row r="212" spans="1:17" ht="60" x14ac:dyDescent="0.25">
      <c r="A212" s="13"/>
      <c r="B212" s="5">
        <v>11</v>
      </c>
      <c r="C212" s="70" t="s">
        <v>655</v>
      </c>
      <c r="D212" s="5" t="s">
        <v>614</v>
      </c>
      <c r="E212" s="5" t="s">
        <v>615</v>
      </c>
      <c r="F212" s="5" t="s">
        <v>316</v>
      </c>
      <c r="G212" s="5"/>
      <c r="H212" s="72">
        <v>1300000</v>
      </c>
      <c r="I212" s="47"/>
      <c r="J212" s="13">
        <f t="shared" si="4"/>
        <v>228223000</v>
      </c>
      <c r="K212" s="36"/>
      <c r="M212" s="49"/>
    </row>
    <row r="213" spans="1:17" ht="60" x14ac:dyDescent="0.25">
      <c r="A213" s="13"/>
      <c r="B213" s="5">
        <v>11</v>
      </c>
      <c r="C213" s="70" t="s">
        <v>656</v>
      </c>
      <c r="D213" s="5" t="s">
        <v>614</v>
      </c>
      <c r="E213" s="5" t="s">
        <v>615</v>
      </c>
      <c r="F213" s="5" t="s">
        <v>317</v>
      </c>
      <c r="G213" s="5"/>
      <c r="H213" s="72">
        <v>334000</v>
      </c>
      <c r="I213" s="12"/>
      <c r="J213" s="13">
        <f t="shared" si="4"/>
        <v>228557000</v>
      </c>
      <c r="K213" s="36"/>
      <c r="M213" s="49"/>
    </row>
    <row r="214" spans="1:17" ht="60" x14ac:dyDescent="0.25">
      <c r="A214" s="13"/>
      <c r="B214" s="5">
        <v>11</v>
      </c>
      <c r="C214" s="70" t="s">
        <v>657</v>
      </c>
      <c r="D214" s="5" t="s">
        <v>614</v>
      </c>
      <c r="E214" s="5" t="s">
        <v>615</v>
      </c>
      <c r="F214" s="5" t="s">
        <v>318</v>
      </c>
      <c r="G214" s="5"/>
      <c r="H214" s="72">
        <v>200000</v>
      </c>
      <c r="I214" s="12"/>
      <c r="J214" s="13">
        <f t="shared" si="4"/>
        <v>228757000</v>
      </c>
      <c r="K214" s="36"/>
      <c r="M214" s="40"/>
    </row>
    <row r="215" spans="1:17" ht="75" x14ac:dyDescent="0.25">
      <c r="A215" s="13"/>
      <c r="B215" s="5">
        <v>11</v>
      </c>
      <c r="C215" s="70" t="s">
        <v>658</v>
      </c>
      <c r="D215" s="5" t="s">
        <v>614</v>
      </c>
      <c r="E215" s="5" t="s">
        <v>615</v>
      </c>
      <c r="F215" s="5" t="s">
        <v>319</v>
      </c>
      <c r="G215" s="5"/>
      <c r="H215" s="72">
        <v>500000</v>
      </c>
      <c r="I215" s="12"/>
      <c r="J215" s="13">
        <f t="shared" si="4"/>
        <v>229257000</v>
      </c>
      <c r="K215" s="36"/>
      <c r="M215" s="40"/>
    </row>
    <row r="216" spans="1:17" ht="60" x14ac:dyDescent="0.25">
      <c r="A216" s="13"/>
      <c r="B216" s="5">
        <v>11</v>
      </c>
      <c r="C216" s="70" t="s">
        <v>659</v>
      </c>
      <c r="D216" s="5" t="s">
        <v>614</v>
      </c>
      <c r="E216" s="5" t="s">
        <v>615</v>
      </c>
      <c r="F216" s="5" t="s">
        <v>320</v>
      </c>
      <c r="G216" s="5"/>
      <c r="H216" s="72">
        <v>250000</v>
      </c>
      <c r="J216" s="13">
        <f t="shared" si="4"/>
        <v>229507000</v>
      </c>
    </row>
    <row r="217" spans="1:17" ht="75" x14ac:dyDescent="0.25">
      <c r="A217" s="13"/>
      <c r="B217" s="5">
        <v>11</v>
      </c>
      <c r="C217" s="70" t="s">
        <v>660</v>
      </c>
      <c r="D217" s="6" t="s">
        <v>614</v>
      </c>
      <c r="E217" s="5" t="s">
        <v>615</v>
      </c>
      <c r="F217" s="5" t="s">
        <v>321</v>
      </c>
      <c r="G217" s="6"/>
      <c r="H217" s="72">
        <v>500000</v>
      </c>
      <c r="I217" s="9"/>
      <c r="J217" s="13">
        <f t="shared" si="4"/>
        <v>230007000</v>
      </c>
    </row>
    <row r="218" spans="1:17" ht="30" x14ac:dyDescent="0.25">
      <c r="A218" s="13"/>
      <c r="B218" s="5">
        <v>11</v>
      </c>
      <c r="C218" s="70" t="s">
        <v>661</v>
      </c>
      <c r="D218" s="79" t="s">
        <v>87</v>
      </c>
      <c r="E218" s="5">
        <v>1</v>
      </c>
      <c r="F218" s="5" t="s">
        <v>322</v>
      </c>
      <c r="G218" s="6"/>
      <c r="H218" s="72">
        <v>875000</v>
      </c>
      <c r="I218" s="9"/>
      <c r="J218" s="13">
        <f t="shared" si="4"/>
        <v>230882000</v>
      </c>
    </row>
    <row r="219" spans="1:17" ht="45" x14ac:dyDescent="0.25">
      <c r="A219" s="13"/>
      <c r="B219" s="5">
        <v>11</v>
      </c>
      <c r="C219" s="70" t="s">
        <v>662</v>
      </c>
      <c r="D219" s="79" t="s">
        <v>89</v>
      </c>
      <c r="E219" s="5">
        <v>3</v>
      </c>
      <c r="F219" s="5" t="s">
        <v>323</v>
      </c>
      <c r="G219" s="6"/>
      <c r="H219" s="72">
        <v>1500000</v>
      </c>
      <c r="I219" s="9"/>
      <c r="J219" s="13">
        <f t="shared" si="4"/>
        <v>232382000</v>
      </c>
    </row>
    <row r="220" spans="1:17" ht="45" x14ac:dyDescent="0.25">
      <c r="A220" s="13"/>
      <c r="B220" s="5">
        <v>11</v>
      </c>
      <c r="C220" s="70" t="s">
        <v>663</v>
      </c>
      <c r="D220" s="73" t="s">
        <v>88</v>
      </c>
      <c r="E220" s="5">
        <v>2</v>
      </c>
      <c r="F220" s="5" t="s">
        <v>324</v>
      </c>
      <c r="G220" s="5"/>
      <c r="H220" s="72">
        <v>1000000</v>
      </c>
      <c r="I220" s="12"/>
      <c r="J220" s="13">
        <f t="shared" si="4"/>
        <v>233382000</v>
      </c>
      <c r="K220" s="36"/>
      <c r="M220" s="40"/>
    </row>
    <row r="221" spans="1:17" ht="30" x14ac:dyDescent="0.25">
      <c r="A221" s="13"/>
      <c r="B221" s="5">
        <v>11</v>
      </c>
      <c r="C221" s="70" t="s">
        <v>664</v>
      </c>
      <c r="D221" s="73" t="s">
        <v>578</v>
      </c>
      <c r="E221" s="5">
        <v>2</v>
      </c>
      <c r="F221" s="5" t="s">
        <v>325</v>
      </c>
      <c r="G221" s="5"/>
      <c r="H221" s="72">
        <v>1000000</v>
      </c>
      <c r="I221" s="12"/>
      <c r="J221" s="13">
        <f t="shared" si="4"/>
        <v>234382000</v>
      </c>
      <c r="K221" s="36"/>
      <c r="M221" s="40"/>
    </row>
    <row r="222" spans="1:17" ht="45" x14ac:dyDescent="0.25">
      <c r="A222" s="13"/>
      <c r="B222" s="5">
        <v>11</v>
      </c>
      <c r="C222" s="70" t="s">
        <v>665</v>
      </c>
      <c r="D222" s="73" t="s">
        <v>87</v>
      </c>
      <c r="E222" s="5">
        <v>1</v>
      </c>
      <c r="F222" s="5" t="s">
        <v>326</v>
      </c>
      <c r="G222" s="5"/>
      <c r="H222" s="72">
        <v>1000000</v>
      </c>
      <c r="I222" s="12"/>
      <c r="J222" s="13">
        <f t="shared" si="4"/>
        <v>235382000</v>
      </c>
      <c r="K222" s="36"/>
      <c r="M222" s="40"/>
    </row>
    <row r="223" spans="1:17" s="36" customFormat="1" ht="45" x14ac:dyDescent="0.25">
      <c r="A223" s="13"/>
      <c r="B223" s="5">
        <v>11</v>
      </c>
      <c r="C223" s="70" t="s">
        <v>666</v>
      </c>
      <c r="D223" s="73" t="s">
        <v>84</v>
      </c>
      <c r="E223" s="5">
        <v>2</v>
      </c>
      <c r="F223" s="5" t="s">
        <v>327</v>
      </c>
      <c r="G223" s="5"/>
      <c r="H223" s="72">
        <v>2000000</v>
      </c>
      <c r="I223" s="12"/>
      <c r="J223" s="13">
        <f t="shared" si="4"/>
        <v>237382000</v>
      </c>
      <c r="L223" s="34"/>
      <c r="M223" s="40"/>
    </row>
    <row r="224" spans="1:17" s="36" customFormat="1" ht="45" x14ac:dyDescent="0.25">
      <c r="A224" s="13"/>
      <c r="B224" s="5">
        <v>11</v>
      </c>
      <c r="C224" s="70" t="s">
        <v>667</v>
      </c>
      <c r="D224" s="73" t="s">
        <v>78</v>
      </c>
      <c r="E224" s="5">
        <v>4</v>
      </c>
      <c r="F224" s="5" t="s">
        <v>328</v>
      </c>
      <c r="G224" s="5"/>
      <c r="H224" s="72">
        <v>300000</v>
      </c>
      <c r="I224" s="15"/>
      <c r="J224" s="13">
        <f t="shared" si="4"/>
        <v>237682000</v>
      </c>
      <c r="L224" s="34"/>
      <c r="M224" s="40"/>
    </row>
    <row r="225" spans="1:14" s="36" customFormat="1" ht="45" x14ac:dyDescent="0.25">
      <c r="A225" s="13"/>
      <c r="B225" s="5">
        <v>11</v>
      </c>
      <c r="C225" s="70" t="s">
        <v>668</v>
      </c>
      <c r="D225" s="73" t="s">
        <v>87</v>
      </c>
      <c r="E225" s="5">
        <v>1</v>
      </c>
      <c r="F225" s="5" t="s">
        <v>329</v>
      </c>
      <c r="G225" s="5"/>
      <c r="H225" s="72">
        <v>900000</v>
      </c>
      <c r="I225" s="15"/>
      <c r="J225" s="13">
        <f t="shared" si="4"/>
        <v>238582000</v>
      </c>
      <c r="L225" s="34"/>
      <c r="M225" s="40"/>
    </row>
    <row r="226" spans="1:14" s="36" customFormat="1" ht="45" x14ac:dyDescent="0.25">
      <c r="A226" s="13"/>
      <c r="B226" s="5">
        <v>11</v>
      </c>
      <c r="C226" s="70" t="s">
        <v>669</v>
      </c>
      <c r="D226" s="73" t="s">
        <v>90</v>
      </c>
      <c r="E226" s="5">
        <v>4</v>
      </c>
      <c r="F226" s="5" t="s">
        <v>330</v>
      </c>
      <c r="G226" s="5"/>
      <c r="H226" s="72">
        <v>900000</v>
      </c>
      <c r="I226" s="15"/>
      <c r="J226" s="13">
        <f t="shared" si="4"/>
        <v>239482000</v>
      </c>
      <c r="L226" s="34"/>
      <c r="M226" s="40"/>
    </row>
    <row r="227" spans="1:14" s="36" customFormat="1" ht="45" x14ac:dyDescent="0.25">
      <c r="A227" s="13"/>
      <c r="B227" s="5">
        <v>11</v>
      </c>
      <c r="C227" s="70" t="s">
        <v>670</v>
      </c>
      <c r="D227" s="73" t="s">
        <v>578</v>
      </c>
      <c r="E227" s="5">
        <v>2</v>
      </c>
      <c r="F227" s="5" t="s">
        <v>331</v>
      </c>
      <c r="G227" s="5"/>
      <c r="H227" s="72">
        <v>1000000</v>
      </c>
      <c r="I227" s="15"/>
      <c r="J227" s="13">
        <f t="shared" si="4"/>
        <v>240482000</v>
      </c>
      <c r="L227" s="34"/>
      <c r="M227" s="40"/>
    </row>
    <row r="228" spans="1:14" s="36" customFormat="1" ht="45" x14ac:dyDescent="0.25">
      <c r="A228" s="13"/>
      <c r="B228" s="5">
        <v>11</v>
      </c>
      <c r="C228" s="70" t="s">
        <v>671</v>
      </c>
      <c r="D228" s="73" t="s">
        <v>91</v>
      </c>
      <c r="E228" s="5">
        <v>2</v>
      </c>
      <c r="F228" s="5" t="s">
        <v>332</v>
      </c>
      <c r="G228" s="5"/>
      <c r="H228" s="72">
        <v>1000000</v>
      </c>
      <c r="I228" s="15"/>
      <c r="J228" s="13">
        <f t="shared" si="4"/>
        <v>241482000</v>
      </c>
      <c r="L228" s="34"/>
      <c r="M228" s="40"/>
    </row>
    <row r="229" spans="1:14" s="36" customFormat="1" ht="45" x14ac:dyDescent="0.25">
      <c r="A229" s="13"/>
      <c r="B229" s="5"/>
      <c r="C229" s="75" t="s">
        <v>698</v>
      </c>
      <c r="D229" s="5" t="s">
        <v>740</v>
      </c>
      <c r="E229" s="5" t="s">
        <v>615</v>
      </c>
      <c r="F229" s="5" t="s">
        <v>333</v>
      </c>
      <c r="G229" s="5"/>
      <c r="H229" s="76">
        <v>500000</v>
      </c>
      <c r="I229" s="15"/>
      <c r="J229" s="13">
        <f t="shared" si="4"/>
        <v>241982000</v>
      </c>
      <c r="L229" s="34"/>
      <c r="M229" s="40"/>
    </row>
    <row r="230" spans="1:14" s="36" customFormat="1" ht="45" x14ac:dyDescent="0.25">
      <c r="A230" s="13"/>
      <c r="B230" s="5"/>
      <c r="C230" s="75" t="s">
        <v>699</v>
      </c>
      <c r="D230" s="73" t="s">
        <v>77</v>
      </c>
      <c r="E230" s="5">
        <v>1</v>
      </c>
      <c r="F230" s="5" t="s">
        <v>334</v>
      </c>
      <c r="G230" s="5"/>
      <c r="H230" s="76">
        <v>1600000</v>
      </c>
      <c r="I230" s="15"/>
      <c r="J230" s="13">
        <f t="shared" si="4"/>
        <v>243582000</v>
      </c>
      <c r="L230" s="34"/>
      <c r="M230" s="40"/>
    </row>
    <row r="231" spans="1:14" s="36" customFormat="1" ht="45" x14ac:dyDescent="0.25">
      <c r="A231" s="13"/>
      <c r="B231" s="5"/>
      <c r="C231" s="81" t="s">
        <v>700</v>
      </c>
      <c r="D231" s="5" t="s">
        <v>740</v>
      </c>
      <c r="E231" s="5" t="s">
        <v>615</v>
      </c>
      <c r="F231" s="5" t="s">
        <v>335</v>
      </c>
      <c r="G231" s="5"/>
      <c r="H231" s="82">
        <v>100000</v>
      </c>
      <c r="I231" s="15"/>
      <c r="J231" s="13">
        <f t="shared" si="4"/>
        <v>243682000</v>
      </c>
      <c r="L231" s="34"/>
      <c r="M231" s="40"/>
    </row>
    <row r="232" spans="1:14" s="36" customFormat="1" ht="45" x14ac:dyDescent="0.25">
      <c r="A232" s="13"/>
      <c r="B232" s="5">
        <v>12</v>
      </c>
      <c r="C232" s="70" t="s">
        <v>672</v>
      </c>
      <c r="D232" s="73" t="s">
        <v>76</v>
      </c>
      <c r="E232" s="5">
        <v>1</v>
      </c>
      <c r="F232" s="5" t="s">
        <v>336</v>
      </c>
      <c r="G232" s="5"/>
      <c r="H232" s="72">
        <v>900000</v>
      </c>
      <c r="I232" s="15"/>
      <c r="J232" s="13">
        <f t="shared" si="4"/>
        <v>244582000</v>
      </c>
      <c r="L232" s="34"/>
      <c r="M232" s="40"/>
    </row>
    <row r="233" spans="1:14" s="36" customFormat="1" ht="45" x14ac:dyDescent="0.25">
      <c r="A233" s="13"/>
      <c r="B233" s="5">
        <v>12</v>
      </c>
      <c r="C233" s="70" t="s">
        <v>673</v>
      </c>
      <c r="D233" s="73" t="s">
        <v>77</v>
      </c>
      <c r="E233" s="5">
        <v>1</v>
      </c>
      <c r="F233" s="5" t="s">
        <v>337</v>
      </c>
      <c r="G233" s="5"/>
      <c r="H233" s="72">
        <v>2400000</v>
      </c>
      <c r="I233" s="15"/>
      <c r="J233" s="13">
        <f t="shared" si="4"/>
        <v>246982000</v>
      </c>
      <c r="L233" s="34"/>
      <c r="M233" s="40"/>
    </row>
    <row r="234" spans="1:14" s="36" customFormat="1" ht="45" x14ac:dyDescent="0.25">
      <c r="A234" s="13"/>
      <c r="B234" s="5">
        <v>12</v>
      </c>
      <c r="C234" s="70" t="s">
        <v>674</v>
      </c>
      <c r="D234" s="73" t="s">
        <v>76</v>
      </c>
      <c r="E234" s="5">
        <v>1</v>
      </c>
      <c r="F234" s="5" t="s">
        <v>338</v>
      </c>
      <c r="G234" s="5"/>
      <c r="H234" s="72">
        <v>800000</v>
      </c>
      <c r="I234" s="15"/>
      <c r="J234" s="13">
        <f t="shared" si="4"/>
        <v>247782000</v>
      </c>
      <c r="L234" s="34"/>
      <c r="M234" s="40"/>
    </row>
    <row r="235" spans="1:14" s="36" customFormat="1" ht="45" x14ac:dyDescent="0.25">
      <c r="A235" s="13"/>
      <c r="B235" s="5">
        <v>12</v>
      </c>
      <c r="C235" s="70" t="s">
        <v>675</v>
      </c>
      <c r="D235" s="73" t="s">
        <v>76</v>
      </c>
      <c r="E235" s="5">
        <v>1</v>
      </c>
      <c r="F235" s="5" t="s">
        <v>339</v>
      </c>
      <c r="G235" s="5"/>
      <c r="H235" s="72">
        <v>800000</v>
      </c>
      <c r="I235" s="15"/>
      <c r="J235" s="13">
        <f t="shared" si="4"/>
        <v>248582000</v>
      </c>
      <c r="L235" s="34"/>
      <c r="M235" s="40"/>
    </row>
    <row r="236" spans="1:14" s="36" customFormat="1" ht="45" x14ac:dyDescent="0.25">
      <c r="A236" s="13"/>
      <c r="B236" s="5">
        <v>12</v>
      </c>
      <c r="C236" s="70" t="s">
        <v>676</v>
      </c>
      <c r="D236" s="73" t="s">
        <v>169</v>
      </c>
      <c r="E236" s="5">
        <v>1</v>
      </c>
      <c r="F236" s="5" t="s">
        <v>340</v>
      </c>
      <c r="G236" s="5"/>
      <c r="H236" s="72">
        <v>900000</v>
      </c>
      <c r="I236" s="15"/>
      <c r="J236" s="13">
        <f t="shared" si="4"/>
        <v>249482000</v>
      </c>
      <c r="L236" s="34"/>
      <c r="M236" s="40"/>
    </row>
    <row r="237" spans="1:14" s="36" customFormat="1" ht="45" x14ac:dyDescent="0.25">
      <c r="A237" s="13"/>
      <c r="B237" s="5">
        <v>12</v>
      </c>
      <c r="C237" s="70" t="s">
        <v>73</v>
      </c>
      <c r="D237" s="73" t="s">
        <v>91</v>
      </c>
      <c r="E237" s="5">
        <v>2</v>
      </c>
      <c r="F237" s="5" t="s">
        <v>341</v>
      </c>
      <c r="G237" s="5"/>
      <c r="H237" s="72">
        <v>280000</v>
      </c>
      <c r="I237" s="15"/>
      <c r="J237" s="13">
        <f t="shared" si="4"/>
        <v>249762000</v>
      </c>
      <c r="L237" s="34"/>
      <c r="M237" s="40"/>
    </row>
    <row r="238" spans="1:14" s="36" customFormat="1" ht="45" x14ac:dyDescent="0.25">
      <c r="A238" s="13"/>
      <c r="B238" s="5">
        <v>12</v>
      </c>
      <c r="C238" s="70" t="s">
        <v>677</v>
      </c>
      <c r="D238" s="73" t="s">
        <v>578</v>
      </c>
      <c r="E238" s="5">
        <v>2</v>
      </c>
      <c r="F238" s="5" t="s">
        <v>342</v>
      </c>
      <c r="G238" s="5"/>
      <c r="H238" s="72">
        <v>800000</v>
      </c>
      <c r="I238" s="15"/>
      <c r="J238" s="13">
        <f t="shared" si="4"/>
        <v>250562000</v>
      </c>
      <c r="L238" s="34"/>
      <c r="M238" s="40"/>
    </row>
    <row r="239" spans="1:14" ht="30" x14ac:dyDescent="0.25">
      <c r="A239" s="13"/>
      <c r="B239" s="5">
        <v>12</v>
      </c>
      <c r="C239" s="70" t="s">
        <v>678</v>
      </c>
      <c r="D239" s="5" t="s">
        <v>86</v>
      </c>
      <c r="E239" s="5">
        <v>1</v>
      </c>
      <c r="F239" s="5" t="s">
        <v>343</v>
      </c>
      <c r="G239" s="5"/>
      <c r="H239" s="72">
        <v>5000000</v>
      </c>
      <c r="I239" s="15"/>
      <c r="J239" s="13">
        <f t="shared" si="4"/>
        <v>255562000</v>
      </c>
      <c r="K239" s="36"/>
      <c r="M239" s="40"/>
      <c r="N239" s="35"/>
    </row>
    <row r="240" spans="1:14" ht="45" x14ac:dyDescent="0.25">
      <c r="A240" s="13"/>
      <c r="B240" s="5">
        <v>12</v>
      </c>
      <c r="C240" s="70" t="s">
        <v>679</v>
      </c>
      <c r="D240" s="73" t="s">
        <v>75</v>
      </c>
      <c r="E240" s="5">
        <v>4</v>
      </c>
      <c r="F240" s="5" t="s">
        <v>344</v>
      </c>
      <c r="G240" s="5"/>
      <c r="H240" s="72">
        <v>850000</v>
      </c>
      <c r="I240" s="15"/>
      <c r="J240" s="13">
        <f t="shared" si="4"/>
        <v>256412000</v>
      </c>
      <c r="K240" s="36"/>
      <c r="M240" s="40"/>
      <c r="N240" s="35"/>
    </row>
    <row r="241" spans="1:14" ht="45" x14ac:dyDescent="0.25">
      <c r="A241" s="13"/>
      <c r="B241" s="5">
        <v>12</v>
      </c>
      <c r="C241" s="70" t="s">
        <v>680</v>
      </c>
      <c r="D241" s="73" t="s">
        <v>91</v>
      </c>
      <c r="E241" s="5">
        <v>2</v>
      </c>
      <c r="F241" s="5" t="s">
        <v>345</v>
      </c>
      <c r="G241" s="5"/>
      <c r="H241" s="72">
        <v>600000</v>
      </c>
      <c r="I241" s="15"/>
      <c r="J241" s="13">
        <f t="shared" si="4"/>
        <v>257012000</v>
      </c>
      <c r="K241" s="36"/>
      <c r="M241" s="40"/>
      <c r="N241" s="35"/>
    </row>
    <row r="242" spans="1:14" ht="45" x14ac:dyDescent="0.25">
      <c r="A242" s="13"/>
      <c r="B242" s="5">
        <v>12</v>
      </c>
      <c r="C242" s="70" t="s">
        <v>681</v>
      </c>
      <c r="D242" s="73" t="s">
        <v>76</v>
      </c>
      <c r="E242" s="5">
        <v>1</v>
      </c>
      <c r="F242" s="5" t="s">
        <v>346</v>
      </c>
      <c r="G242" s="5"/>
      <c r="H242" s="72">
        <v>800000</v>
      </c>
      <c r="I242" s="15"/>
      <c r="J242" s="13">
        <f t="shared" si="4"/>
        <v>257812000</v>
      </c>
      <c r="K242" s="36"/>
      <c r="M242" s="40"/>
      <c r="N242" s="35"/>
    </row>
    <row r="243" spans="1:14" ht="45" x14ac:dyDescent="0.25">
      <c r="A243" s="13"/>
      <c r="B243" s="5">
        <v>12</v>
      </c>
      <c r="C243" s="70" t="s">
        <v>682</v>
      </c>
      <c r="D243" s="73" t="s">
        <v>87</v>
      </c>
      <c r="E243" s="5">
        <v>1</v>
      </c>
      <c r="F243" s="5" t="s">
        <v>347</v>
      </c>
      <c r="G243" s="5"/>
      <c r="H243" s="72">
        <v>827000</v>
      </c>
      <c r="I243" s="15"/>
      <c r="J243" s="13">
        <f t="shared" si="4"/>
        <v>258639000</v>
      </c>
      <c r="K243" s="36"/>
      <c r="M243" s="40"/>
      <c r="N243" s="35"/>
    </row>
    <row r="244" spans="1:14" ht="45" x14ac:dyDescent="0.25">
      <c r="A244" s="13"/>
      <c r="B244" s="5">
        <v>12</v>
      </c>
      <c r="C244" s="70" t="s">
        <v>683</v>
      </c>
      <c r="D244" s="73" t="s">
        <v>77</v>
      </c>
      <c r="E244" s="5">
        <v>1</v>
      </c>
      <c r="F244" s="5" t="s">
        <v>348</v>
      </c>
      <c r="G244" s="5"/>
      <c r="H244" s="72">
        <v>825000</v>
      </c>
      <c r="I244" s="15"/>
      <c r="J244" s="13">
        <f t="shared" si="4"/>
        <v>259464000</v>
      </c>
      <c r="K244" s="36"/>
      <c r="M244" s="40"/>
      <c r="N244" s="35"/>
    </row>
    <row r="245" spans="1:14" ht="45" x14ac:dyDescent="0.25">
      <c r="A245" s="13"/>
      <c r="B245" s="5">
        <v>12</v>
      </c>
      <c r="C245" s="70" t="s">
        <v>684</v>
      </c>
      <c r="D245" s="73" t="s">
        <v>76</v>
      </c>
      <c r="E245" s="5">
        <v>1</v>
      </c>
      <c r="F245" s="5" t="s">
        <v>349</v>
      </c>
      <c r="G245" s="5"/>
      <c r="H245" s="72">
        <v>1800000</v>
      </c>
      <c r="I245" s="15"/>
      <c r="J245" s="13">
        <f t="shared" si="4"/>
        <v>261264000</v>
      </c>
      <c r="K245" s="36"/>
      <c r="M245" s="40"/>
      <c r="N245" s="35"/>
    </row>
    <row r="246" spans="1:14" ht="60" x14ac:dyDescent="0.25">
      <c r="A246" s="13"/>
      <c r="B246" s="5">
        <v>12</v>
      </c>
      <c r="C246" s="70" t="s">
        <v>685</v>
      </c>
      <c r="D246" s="73" t="s">
        <v>78</v>
      </c>
      <c r="E246" s="5">
        <v>4</v>
      </c>
      <c r="F246" s="5" t="s">
        <v>350</v>
      </c>
      <c r="G246" s="5"/>
      <c r="H246" s="72">
        <v>2850000</v>
      </c>
      <c r="I246" s="15"/>
      <c r="J246" s="13">
        <f t="shared" si="4"/>
        <v>264114000</v>
      </c>
      <c r="K246" s="36"/>
      <c r="M246" s="40"/>
      <c r="N246" s="35"/>
    </row>
    <row r="247" spans="1:14" ht="45" x14ac:dyDescent="0.25">
      <c r="A247" s="13"/>
      <c r="B247" s="5">
        <v>12</v>
      </c>
      <c r="C247" s="70" t="s">
        <v>686</v>
      </c>
      <c r="D247" s="73" t="s">
        <v>78</v>
      </c>
      <c r="E247" s="5">
        <v>4</v>
      </c>
      <c r="F247" s="5" t="s">
        <v>351</v>
      </c>
      <c r="G247" s="5"/>
      <c r="H247" s="72">
        <v>1000000</v>
      </c>
      <c r="I247" s="15"/>
      <c r="J247" s="13">
        <f t="shared" si="4"/>
        <v>265114000</v>
      </c>
      <c r="K247" s="36"/>
      <c r="M247" s="40"/>
      <c r="N247" s="35"/>
    </row>
    <row r="248" spans="1:14" ht="60" x14ac:dyDescent="0.25">
      <c r="A248" s="13"/>
      <c r="B248" s="5">
        <v>12</v>
      </c>
      <c r="C248" s="70" t="s">
        <v>687</v>
      </c>
      <c r="D248" s="73" t="s">
        <v>91</v>
      </c>
      <c r="E248" s="5">
        <v>2</v>
      </c>
      <c r="F248" s="5" t="s">
        <v>352</v>
      </c>
      <c r="G248" s="5"/>
      <c r="H248" s="72">
        <v>3500000</v>
      </c>
      <c r="I248" s="12"/>
      <c r="J248" s="13">
        <f t="shared" si="4"/>
        <v>268614000</v>
      </c>
      <c r="K248" s="36"/>
      <c r="M248" s="40"/>
      <c r="N248" s="35"/>
    </row>
    <row r="249" spans="1:14" ht="30" x14ac:dyDescent="0.25">
      <c r="A249" s="13"/>
      <c r="B249" s="5">
        <v>12</v>
      </c>
      <c r="C249" s="70" t="s">
        <v>688</v>
      </c>
      <c r="D249" s="79" t="s">
        <v>75</v>
      </c>
      <c r="E249" s="5">
        <v>4</v>
      </c>
      <c r="F249" s="5" t="s">
        <v>353</v>
      </c>
      <c r="G249" s="6"/>
      <c r="H249" s="72">
        <v>500000</v>
      </c>
      <c r="I249" s="9"/>
      <c r="J249" s="13">
        <f t="shared" si="4"/>
        <v>269114000</v>
      </c>
      <c r="K249" s="36"/>
      <c r="M249" s="40"/>
      <c r="N249" s="35"/>
    </row>
    <row r="250" spans="1:14" ht="60" x14ac:dyDescent="0.25">
      <c r="A250" s="13"/>
      <c r="B250" s="5">
        <v>12</v>
      </c>
      <c r="C250" s="70" t="s">
        <v>689</v>
      </c>
      <c r="D250" s="73" t="s">
        <v>85</v>
      </c>
      <c r="E250" s="5">
        <v>2</v>
      </c>
      <c r="F250" s="5" t="s">
        <v>354</v>
      </c>
      <c r="G250" s="5"/>
      <c r="H250" s="72">
        <v>4000000</v>
      </c>
      <c r="I250" s="12"/>
      <c r="J250" s="13">
        <f t="shared" si="4"/>
        <v>273114000</v>
      </c>
      <c r="K250" s="36"/>
      <c r="M250" s="40"/>
      <c r="N250" s="35"/>
    </row>
    <row r="251" spans="1:14" ht="45" x14ac:dyDescent="0.25">
      <c r="A251" s="13"/>
      <c r="B251" s="5">
        <v>12</v>
      </c>
      <c r="C251" s="70" t="s">
        <v>690</v>
      </c>
      <c r="D251" s="73" t="s">
        <v>741</v>
      </c>
      <c r="E251" s="5">
        <v>3</v>
      </c>
      <c r="F251" s="5" t="s">
        <v>355</v>
      </c>
      <c r="G251" s="5"/>
      <c r="H251" s="72">
        <v>2500000</v>
      </c>
      <c r="I251" s="12"/>
      <c r="J251" s="13">
        <f t="shared" si="4"/>
        <v>275614000</v>
      </c>
      <c r="K251" s="36"/>
      <c r="M251" s="40"/>
      <c r="N251" s="35"/>
    </row>
    <row r="252" spans="1:14" ht="45" x14ac:dyDescent="0.25">
      <c r="A252" s="13"/>
      <c r="B252" s="5">
        <v>12</v>
      </c>
      <c r="C252" s="70" t="s">
        <v>691</v>
      </c>
      <c r="D252" s="73" t="s">
        <v>75</v>
      </c>
      <c r="E252" s="5">
        <v>4</v>
      </c>
      <c r="F252" s="5" t="s">
        <v>356</v>
      </c>
      <c r="G252" s="5"/>
      <c r="H252" s="72">
        <v>775000</v>
      </c>
      <c r="I252" s="13"/>
      <c r="J252" s="13">
        <f t="shared" si="4"/>
        <v>276389000</v>
      </c>
      <c r="K252" s="36"/>
      <c r="M252" s="40"/>
      <c r="N252" s="35"/>
    </row>
    <row r="253" spans="1:14" ht="45" x14ac:dyDescent="0.25">
      <c r="A253" s="13"/>
      <c r="B253" s="5">
        <v>12</v>
      </c>
      <c r="C253" s="70" t="s">
        <v>692</v>
      </c>
      <c r="D253" s="73" t="s">
        <v>87</v>
      </c>
      <c r="E253" s="5">
        <v>1</v>
      </c>
      <c r="F253" s="5" t="s">
        <v>357</v>
      </c>
      <c r="G253" s="5"/>
      <c r="H253" s="72">
        <v>800000</v>
      </c>
      <c r="I253" s="13"/>
      <c r="J253" s="13">
        <f t="shared" si="4"/>
        <v>277189000</v>
      </c>
      <c r="K253" s="36"/>
      <c r="M253" s="40"/>
      <c r="N253" s="35"/>
    </row>
    <row r="254" spans="1:14" ht="45" x14ac:dyDescent="0.25">
      <c r="A254" s="13"/>
      <c r="B254" s="5">
        <v>12</v>
      </c>
      <c r="C254" s="70" t="s">
        <v>693</v>
      </c>
      <c r="D254" s="73" t="s">
        <v>83</v>
      </c>
      <c r="E254" s="5">
        <v>4</v>
      </c>
      <c r="F254" s="5" t="s">
        <v>358</v>
      </c>
      <c r="G254" s="5"/>
      <c r="H254" s="72">
        <v>900000</v>
      </c>
      <c r="I254" s="13"/>
      <c r="J254" s="13">
        <f t="shared" si="4"/>
        <v>278089000</v>
      </c>
      <c r="K254" s="36"/>
      <c r="M254" s="40"/>
      <c r="N254" s="35"/>
    </row>
    <row r="255" spans="1:14" ht="45" x14ac:dyDescent="0.25">
      <c r="A255" s="13"/>
      <c r="B255" s="5">
        <v>12</v>
      </c>
      <c r="C255" s="70" t="s">
        <v>694</v>
      </c>
      <c r="D255" s="73" t="s">
        <v>76</v>
      </c>
      <c r="E255" s="5">
        <v>1</v>
      </c>
      <c r="F255" s="5" t="s">
        <v>359</v>
      </c>
      <c r="G255" s="5"/>
      <c r="H255" s="72">
        <v>1800000</v>
      </c>
      <c r="I255" s="12"/>
      <c r="J255" s="13">
        <f t="shared" si="4"/>
        <v>279889000</v>
      </c>
      <c r="K255" s="36"/>
      <c r="M255" s="40"/>
      <c r="N255" s="35"/>
    </row>
    <row r="256" spans="1:14" ht="45" x14ac:dyDescent="0.25">
      <c r="A256" s="13"/>
      <c r="B256" s="5">
        <v>12</v>
      </c>
      <c r="C256" s="70" t="s">
        <v>695</v>
      </c>
      <c r="D256" s="73" t="s">
        <v>87</v>
      </c>
      <c r="E256" s="5">
        <v>1</v>
      </c>
      <c r="F256" s="5" t="s">
        <v>360</v>
      </c>
      <c r="G256" s="5"/>
      <c r="H256" s="72">
        <v>900000</v>
      </c>
      <c r="I256" s="12"/>
      <c r="J256" s="13">
        <f t="shared" si="4"/>
        <v>280789000</v>
      </c>
      <c r="K256" s="36"/>
      <c r="M256" s="40"/>
      <c r="N256" s="35"/>
    </row>
    <row r="257" spans="1:14" ht="60" x14ac:dyDescent="0.25">
      <c r="A257" s="13"/>
      <c r="B257" s="5">
        <v>12</v>
      </c>
      <c r="C257" s="70" t="s">
        <v>696</v>
      </c>
      <c r="D257" s="73" t="s">
        <v>83</v>
      </c>
      <c r="E257" s="5">
        <v>20</v>
      </c>
      <c r="F257" s="5" t="s">
        <v>361</v>
      </c>
      <c r="G257" s="5"/>
      <c r="H257" s="72">
        <v>3500000</v>
      </c>
      <c r="I257" s="12"/>
      <c r="J257" s="13">
        <f t="shared" si="4"/>
        <v>284289000</v>
      </c>
      <c r="K257" s="36"/>
      <c r="M257" s="40"/>
      <c r="N257" s="35"/>
    </row>
    <row r="258" spans="1:14" ht="60" x14ac:dyDescent="0.25">
      <c r="A258" s="13"/>
      <c r="B258" s="5">
        <v>12</v>
      </c>
      <c r="C258" s="70" t="s">
        <v>697</v>
      </c>
      <c r="D258" s="73" t="s">
        <v>83</v>
      </c>
      <c r="E258" s="5">
        <v>3</v>
      </c>
      <c r="F258" s="5" t="s">
        <v>362</v>
      </c>
      <c r="G258" s="5"/>
      <c r="H258" s="72">
        <v>1800000</v>
      </c>
      <c r="I258" s="12"/>
      <c r="J258" s="13">
        <f t="shared" si="4"/>
        <v>286089000</v>
      </c>
      <c r="K258" s="36"/>
      <c r="M258" s="40"/>
      <c r="N258" s="35"/>
    </row>
    <row r="259" spans="1:14" ht="45" x14ac:dyDescent="0.25">
      <c r="A259" s="13"/>
      <c r="B259" s="5">
        <v>13</v>
      </c>
      <c r="C259" s="70" t="s">
        <v>701</v>
      </c>
      <c r="D259" s="73" t="s">
        <v>81</v>
      </c>
      <c r="E259" s="5">
        <v>3</v>
      </c>
      <c r="F259" s="5" t="s">
        <v>363</v>
      </c>
      <c r="G259" s="5"/>
      <c r="H259" s="72">
        <v>1550000</v>
      </c>
      <c r="I259" s="12"/>
      <c r="J259" s="13">
        <f t="shared" si="4"/>
        <v>287639000</v>
      </c>
      <c r="K259" s="36"/>
      <c r="M259" s="40"/>
      <c r="N259" s="35"/>
    </row>
    <row r="260" spans="1:14" ht="45" x14ac:dyDescent="0.25">
      <c r="A260" s="13"/>
      <c r="B260" s="5">
        <v>13</v>
      </c>
      <c r="C260" s="70" t="s">
        <v>702</v>
      </c>
      <c r="D260" s="73" t="s">
        <v>81</v>
      </c>
      <c r="E260" s="5">
        <v>3</v>
      </c>
      <c r="F260" s="5" t="s">
        <v>364</v>
      </c>
      <c r="G260" s="5"/>
      <c r="H260" s="72">
        <v>1000000</v>
      </c>
      <c r="I260" s="12"/>
      <c r="J260" s="13">
        <f t="shared" si="4"/>
        <v>288639000</v>
      </c>
      <c r="K260" s="36"/>
      <c r="M260" s="40"/>
      <c r="N260" s="35"/>
    </row>
    <row r="261" spans="1:14" ht="45" x14ac:dyDescent="0.25">
      <c r="A261" s="13"/>
      <c r="B261" s="5">
        <v>13</v>
      </c>
      <c r="C261" s="70" t="s">
        <v>703</v>
      </c>
      <c r="D261" s="73" t="s">
        <v>75</v>
      </c>
      <c r="E261" s="5">
        <v>4</v>
      </c>
      <c r="F261" s="5" t="s">
        <v>365</v>
      </c>
      <c r="G261" s="5"/>
      <c r="H261" s="72">
        <v>1000000</v>
      </c>
      <c r="I261" s="15"/>
      <c r="J261" s="13">
        <f t="shared" si="4"/>
        <v>289639000</v>
      </c>
      <c r="K261" s="36"/>
      <c r="M261" s="40"/>
      <c r="N261" s="35"/>
    </row>
    <row r="262" spans="1:14" ht="45" x14ac:dyDescent="0.25">
      <c r="A262" s="13"/>
      <c r="B262" s="5">
        <v>13</v>
      </c>
      <c r="C262" s="70" t="s">
        <v>704</v>
      </c>
      <c r="D262" s="73" t="s">
        <v>75</v>
      </c>
      <c r="E262" s="5">
        <v>4</v>
      </c>
      <c r="F262" s="5" t="s">
        <v>366</v>
      </c>
      <c r="G262" s="5"/>
      <c r="H262" s="72">
        <v>525000</v>
      </c>
      <c r="I262" s="15"/>
      <c r="J262" s="13">
        <f t="shared" si="4"/>
        <v>290164000</v>
      </c>
      <c r="K262" s="36"/>
      <c r="M262" s="40"/>
      <c r="N262" s="35"/>
    </row>
    <row r="263" spans="1:14" ht="60" x14ac:dyDescent="0.25">
      <c r="A263" s="13"/>
      <c r="B263" s="5">
        <v>13</v>
      </c>
      <c r="C263" s="70" t="s">
        <v>705</v>
      </c>
      <c r="D263" s="79" t="s">
        <v>75</v>
      </c>
      <c r="E263" s="5">
        <v>4</v>
      </c>
      <c r="F263" s="5" t="s">
        <v>367</v>
      </c>
      <c r="G263" s="6"/>
      <c r="H263" s="72">
        <v>1175000</v>
      </c>
      <c r="I263" s="8"/>
      <c r="J263" s="13">
        <f t="shared" si="4"/>
        <v>291339000</v>
      </c>
      <c r="K263" s="36"/>
      <c r="M263" s="40"/>
      <c r="N263" s="35"/>
    </row>
    <row r="264" spans="1:14" ht="45" x14ac:dyDescent="0.25">
      <c r="A264" s="13"/>
      <c r="B264" s="5">
        <v>13</v>
      </c>
      <c r="C264" s="70" t="s">
        <v>706</v>
      </c>
      <c r="D264" s="73" t="s">
        <v>75</v>
      </c>
      <c r="E264" s="5">
        <v>4</v>
      </c>
      <c r="F264" s="5" t="s">
        <v>368</v>
      </c>
      <c r="G264" s="5"/>
      <c r="H264" s="72">
        <v>1000000</v>
      </c>
      <c r="I264" s="15"/>
      <c r="J264" s="13">
        <f t="shared" si="4"/>
        <v>292339000</v>
      </c>
      <c r="K264" s="36"/>
      <c r="M264" s="40"/>
      <c r="N264" s="35"/>
    </row>
    <row r="265" spans="1:14" ht="45" x14ac:dyDescent="0.25">
      <c r="A265" s="13"/>
      <c r="B265" s="5">
        <v>13</v>
      </c>
      <c r="C265" s="70" t="s">
        <v>707</v>
      </c>
      <c r="D265" s="73" t="s">
        <v>75</v>
      </c>
      <c r="E265" s="5">
        <v>4</v>
      </c>
      <c r="F265" s="5" t="s">
        <v>369</v>
      </c>
      <c r="G265" s="5"/>
      <c r="H265" s="72">
        <v>2500000</v>
      </c>
      <c r="I265" s="15"/>
      <c r="J265" s="13">
        <f t="shared" si="4"/>
        <v>294839000</v>
      </c>
      <c r="K265" s="36"/>
      <c r="M265" s="40"/>
      <c r="N265" s="35"/>
    </row>
    <row r="266" spans="1:14" ht="30" x14ac:dyDescent="0.25">
      <c r="A266" s="13"/>
      <c r="B266" s="5">
        <v>13</v>
      </c>
      <c r="C266" s="70" t="s">
        <v>708</v>
      </c>
      <c r="D266" s="73" t="s">
        <v>81</v>
      </c>
      <c r="E266" s="5">
        <v>3</v>
      </c>
      <c r="F266" s="5" t="s">
        <v>370</v>
      </c>
      <c r="G266" s="5"/>
      <c r="H266" s="72">
        <v>750000</v>
      </c>
      <c r="I266" s="15"/>
      <c r="J266" s="13">
        <f t="shared" si="4"/>
        <v>295589000</v>
      </c>
      <c r="K266" s="36"/>
      <c r="M266" s="40"/>
      <c r="N266" s="35"/>
    </row>
    <row r="267" spans="1:14" ht="45" x14ac:dyDescent="0.25">
      <c r="A267" s="13"/>
      <c r="B267" s="5">
        <v>13</v>
      </c>
      <c r="C267" s="70" t="s">
        <v>709</v>
      </c>
      <c r="D267" s="73" t="s">
        <v>90</v>
      </c>
      <c r="E267" s="5">
        <v>4</v>
      </c>
      <c r="F267" s="5" t="s">
        <v>371</v>
      </c>
      <c r="G267" s="5"/>
      <c r="H267" s="72">
        <v>500000</v>
      </c>
      <c r="I267" s="15"/>
      <c r="J267" s="13">
        <f t="shared" ref="J267:J330" si="5">+J266+H267-I267</f>
        <v>296089000</v>
      </c>
      <c r="K267" s="36"/>
      <c r="M267" s="40"/>
      <c r="N267" s="35"/>
    </row>
    <row r="268" spans="1:14" ht="45" x14ac:dyDescent="0.25">
      <c r="A268" s="13"/>
      <c r="B268" s="5">
        <v>13</v>
      </c>
      <c r="C268" s="70" t="s">
        <v>710</v>
      </c>
      <c r="D268" s="73" t="s">
        <v>90</v>
      </c>
      <c r="E268" s="5">
        <v>4</v>
      </c>
      <c r="F268" s="5" t="s">
        <v>372</v>
      </c>
      <c r="G268" s="5"/>
      <c r="H268" s="72">
        <v>1000000</v>
      </c>
      <c r="I268" s="15"/>
      <c r="J268" s="13">
        <f t="shared" si="5"/>
        <v>297089000</v>
      </c>
      <c r="K268" s="36"/>
      <c r="M268" s="40"/>
      <c r="N268" s="35"/>
    </row>
    <row r="269" spans="1:14" ht="45" x14ac:dyDescent="0.25">
      <c r="A269" s="13"/>
      <c r="B269" s="5">
        <v>13</v>
      </c>
      <c r="C269" s="70" t="s">
        <v>711</v>
      </c>
      <c r="D269" s="5" t="s">
        <v>90</v>
      </c>
      <c r="E269" s="5">
        <v>4</v>
      </c>
      <c r="F269" s="5" t="s">
        <v>373</v>
      </c>
      <c r="G269" s="5"/>
      <c r="H269" s="72">
        <v>500000</v>
      </c>
      <c r="I269" s="15"/>
      <c r="J269" s="13">
        <f t="shared" si="5"/>
        <v>297589000</v>
      </c>
      <c r="K269" s="36"/>
      <c r="M269" s="40"/>
      <c r="N269" s="35"/>
    </row>
    <row r="270" spans="1:14" ht="60" x14ac:dyDescent="0.25">
      <c r="A270" s="13"/>
      <c r="B270" s="5">
        <v>13</v>
      </c>
      <c r="C270" s="70" t="s">
        <v>712</v>
      </c>
      <c r="D270" s="73" t="s">
        <v>83</v>
      </c>
      <c r="E270" s="5">
        <v>3</v>
      </c>
      <c r="F270" s="5" t="s">
        <v>374</v>
      </c>
      <c r="G270" s="5"/>
      <c r="H270" s="72">
        <v>800000</v>
      </c>
      <c r="I270" s="15"/>
      <c r="J270" s="13">
        <f t="shared" si="5"/>
        <v>298389000</v>
      </c>
      <c r="K270" s="36"/>
      <c r="M270" s="40"/>
      <c r="N270" s="35"/>
    </row>
    <row r="271" spans="1:14" ht="45" x14ac:dyDescent="0.25">
      <c r="A271" s="13"/>
      <c r="B271" s="5">
        <v>13</v>
      </c>
      <c r="C271" s="70" t="s">
        <v>713</v>
      </c>
      <c r="D271" s="73" t="s">
        <v>89</v>
      </c>
      <c r="E271" s="5">
        <v>3</v>
      </c>
      <c r="F271" s="5" t="s">
        <v>375</v>
      </c>
      <c r="G271" s="5"/>
      <c r="H271" s="72">
        <v>1550000</v>
      </c>
      <c r="I271" s="15"/>
      <c r="J271" s="13">
        <f t="shared" si="5"/>
        <v>299939000</v>
      </c>
      <c r="K271" s="36"/>
      <c r="M271" s="40"/>
      <c r="N271" s="35"/>
    </row>
    <row r="272" spans="1:14" ht="30" x14ac:dyDescent="0.25">
      <c r="A272" s="13"/>
      <c r="B272" s="5">
        <v>13</v>
      </c>
      <c r="C272" s="70" t="s">
        <v>714</v>
      </c>
      <c r="D272" s="73" t="s">
        <v>89</v>
      </c>
      <c r="E272" s="5">
        <v>3</v>
      </c>
      <c r="F272" s="5" t="s">
        <v>376</v>
      </c>
      <c r="G272" s="5"/>
      <c r="H272" s="72">
        <v>750000</v>
      </c>
      <c r="I272" s="12"/>
      <c r="J272" s="13">
        <f t="shared" si="5"/>
        <v>300689000</v>
      </c>
      <c r="K272" s="36"/>
      <c r="M272" s="40"/>
      <c r="N272" s="35"/>
    </row>
    <row r="273" spans="1:14" ht="45" x14ac:dyDescent="0.25">
      <c r="A273" s="13"/>
      <c r="B273" s="5">
        <v>13</v>
      </c>
      <c r="C273" s="70" t="s">
        <v>715</v>
      </c>
      <c r="D273" s="73" t="s">
        <v>89</v>
      </c>
      <c r="E273" s="5">
        <v>3</v>
      </c>
      <c r="F273" s="5" t="s">
        <v>377</v>
      </c>
      <c r="G273" s="5"/>
      <c r="H273" s="72">
        <v>725000</v>
      </c>
      <c r="I273" s="12"/>
      <c r="J273" s="13">
        <f t="shared" si="5"/>
        <v>301414000</v>
      </c>
      <c r="K273" s="36"/>
      <c r="M273" s="40"/>
      <c r="N273" s="35"/>
    </row>
    <row r="274" spans="1:14" ht="45" x14ac:dyDescent="0.25">
      <c r="A274" s="13"/>
      <c r="B274" s="5">
        <v>13</v>
      </c>
      <c r="C274" s="70" t="s">
        <v>716</v>
      </c>
      <c r="D274" s="73" t="s">
        <v>89</v>
      </c>
      <c r="E274" s="5">
        <v>3</v>
      </c>
      <c r="F274" s="5" t="s">
        <v>378</v>
      </c>
      <c r="G274" s="5"/>
      <c r="H274" s="72">
        <v>2000000</v>
      </c>
      <c r="I274" s="12"/>
      <c r="J274" s="13">
        <f t="shared" si="5"/>
        <v>303414000</v>
      </c>
      <c r="K274" s="36"/>
      <c r="M274" s="40"/>
      <c r="N274" s="35"/>
    </row>
    <row r="275" spans="1:14" ht="30" x14ac:dyDescent="0.25">
      <c r="A275" s="13"/>
      <c r="B275" s="5">
        <v>13</v>
      </c>
      <c r="C275" s="70" t="s">
        <v>717</v>
      </c>
      <c r="D275" s="73" t="s">
        <v>89</v>
      </c>
      <c r="E275" s="5">
        <v>3</v>
      </c>
      <c r="F275" s="5" t="s">
        <v>379</v>
      </c>
      <c r="G275" s="5"/>
      <c r="H275" s="72">
        <v>775000</v>
      </c>
      <c r="I275" s="12"/>
      <c r="J275" s="13">
        <f t="shared" si="5"/>
        <v>304189000</v>
      </c>
      <c r="K275" s="36"/>
      <c r="M275" s="40"/>
      <c r="N275" s="35"/>
    </row>
    <row r="276" spans="1:14" ht="45" x14ac:dyDescent="0.25">
      <c r="A276" s="13"/>
      <c r="B276" s="5">
        <v>13</v>
      </c>
      <c r="C276" s="70" t="s">
        <v>718</v>
      </c>
      <c r="D276" s="73" t="s">
        <v>89</v>
      </c>
      <c r="E276" s="5">
        <v>3</v>
      </c>
      <c r="F276" s="5" t="s">
        <v>380</v>
      </c>
      <c r="G276" s="5"/>
      <c r="H276" s="72">
        <v>1000000</v>
      </c>
      <c r="I276" s="12"/>
      <c r="J276" s="13">
        <f t="shared" si="5"/>
        <v>305189000</v>
      </c>
      <c r="K276" s="36"/>
      <c r="M276" s="40"/>
      <c r="N276" s="35"/>
    </row>
    <row r="277" spans="1:14" ht="45" x14ac:dyDescent="0.25">
      <c r="A277" s="13"/>
      <c r="B277" s="5">
        <v>13</v>
      </c>
      <c r="C277" s="70" t="s">
        <v>719</v>
      </c>
      <c r="D277" s="73" t="s">
        <v>90</v>
      </c>
      <c r="E277" s="5">
        <v>4</v>
      </c>
      <c r="F277" s="5" t="s">
        <v>381</v>
      </c>
      <c r="G277" s="5"/>
      <c r="H277" s="72">
        <v>1000000</v>
      </c>
      <c r="I277" s="12"/>
      <c r="J277" s="13">
        <f t="shared" si="5"/>
        <v>306189000</v>
      </c>
      <c r="K277" s="36"/>
      <c r="M277" s="40"/>
      <c r="N277" s="35"/>
    </row>
    <row r="278" spans="1:14" ht="30" x14ac:dyDescent="0.25">
      <c r="A278" s="13"/>
      <c r="B278" s="5">
        <v>13</v>
      </c>
      <c r="C278" s="70" t="s">
        <v>720</v>
      </c>
      <c r="D278" s="73" t="s">
        <v>81</v>
      </c>
      <c r="E278" s="5">
        <v>3</v>
      </c>
      <c r="F278" s="5" t="s">
        <v>382</v>
      </c>
      <c r="G278" s="5"/>
      <c r="H278" s="72">
        <v>650000</v>
      </c>
      <c r="I278" s="12"/>
      <c r="J278" s="13">
        <f t="shared" si="5"/>
        <v>306839000</v>
      </c>
      <c r="K278" s="36"/>
      <c r="M278" s="40"/>
      <c r="N278" s="35"/>
    </row>
    <row r="279" spans="1:14" ht="30" x14ac:dyDescent="0.25">
      <c r="A279" s="13"/>
      <c r="B279" s="5">
        <v>13</v>
      </c>
      <c r="C279" s="70" t="s">
        <v>721</v>
      </c>
      <c r="D279" s="73" t="s">
        <v>78</v>
      </c>
      <c r="E279" s="5">
        <v>4</v>
      </c>
      <c r="F279" s="5" t="s">
        <v>383</v>
      </c>
      <c r="G279" s="5"/>
      <c r="H279" s="72">
        <v>900000</v>
      </c>
      <c r="I279" s="12"/>
      <c r="J279" s="13">
        <f t="shared" si="5"/>
        <v>307739000</v>
      </c>
      <c r="K279" s="36"/>
      <c r="M279" s="40"/>
      <c r="N279" s="35"/>
    </row>
    <row r="280" spans="1:14" ht="30" x14ac:dyDescent="0.25">
      <c r="A280" s="13"/>
      <c r="B280" s="5">
        <v>13</v>
      </c>
      <c r="C280" s="70" t="s">
        <v>722</v>
      </c>
      <c r="D280" s="73" t="s">
        <v>81</v>
      </c>
      <c r="E280" s="5">
        <v>3</v>
      </c>
      <c r="F280" s="5" t="s">
        <v>384</v>
      </c>
      <c r="G280" s="5"/>
      <c r="H280" s="72">
        <v>750000</v>
      </c>
      <c r="I280" s="12"/>
      <c r="J280" s="13">
        <f t="shared" si="5"/>
        <v>308489000</v>
      </c>
      <c r="K280" s="36"/>
      <c r="M280" s="40"/>
      <c r="N280" s="35"/>
    </row>
    <row r="281" spans="1:14" ht="45" x14ac:dyDescent="0.25">
      <c r="A281" s="13"/>
      <c r="B281" s="5">
        <v>13</v>
      </c>
      <c r="C281" s="70" t="s">
        <v>723</v>
      </c>
      <c r="D281" s="73" t="s">
        <v>81</v>
      </c>
      <c r="E281" s="5">
        <v>3</v>
      </c>
      <c r="F281" s="5" t="s">
        <v>385</v>
      </c>
      <c r="G281" s="5"/>
      <c r="H281" s="72">
        <v>750000</v>
      </c>
      <c r="I281" s="12"/>
      <c r="J281" s="13">
        <f t="shared" si="5"/>
        <v>309239000</v>
      </c>
      <c r="K281" s="36"/>
      <c r="M281" s="40"/>
      <c r="N281" s="35"/>
    </row>
    <row r="282" spans="1:14" ht="45" x14ac:dyDescent="0.25">
      <c r="A282" s="13"/>
      <c r="B282" s="5">
        <v>13</v>
      </c>
      <c r="C282" s="70" t="s">
        <v>724</v>
      </c>
      <c r="D282" s="73" t="s">
        <v>90</v>
      </c>
      <c r="E282" s="5">
        <v>3</v>
      </c>
      <c r="F282" s="5" t="s">
        <v>386</v>
      </c>
      <c r="G282" s="5"/>
      <c r="H282" s="72">
        <v>800000</v>
      </c>
      <c r="I282" s="12"/>
      <c r="J282" s="13">
        <f t="shared" si="5"/>
        <v>310039000</v>
      </c>
      <c r="K282" s="36"/>
      <c r="M282" s="40"/>
      <c r="N282" s="35"/>
    </row>
    <row r="283" spans="1:14" ht="45" x14ac:dyDescent="0.25">
      <c r="A283" s="13"/>
      <c r="B283" s="5">
        <v>13</v>
      </c>
      <c r="C283" s="70" t="s">
        <v>725</v>
      </c>
      <c r="D283" s="73" t="s">
        <v>90</v>
      </c>
      <c r="E283" s="5">
        <v>3</v>
      </c>
      <c r="F283" s="5" t="s">
        <v>387</v>
      </c>
      <c r="G283" s="5"/>
      <c r="H283" s="72">
        <v>1500000</v>
      </c>
      <c r="I283" s="12"/>
      <c r="J283" s="13">
        <f t="shared" si="5"/>
        <v>311539000</v>
      </c>
      <c r="K283" s="36"/>
      <c r="M283" s="40"/>
      <c r="N283" s="35"/>
    </row>
    <row r="284" spans="1:14" ht="45" x14ac:dyDescent="0.25">
      <c r="A284" s="13"/>
      <c r="B284" s="5">
        <v>13</v>
      </c>
      <c r="C284" s="70" t="s">
        <v>726</v>
      </c>
      <c r="D284" s="73" t="s">
        <v>75</v>
      </c>
      <c r="E284" s="5">
        <v>4</v>
      </c>
      <c r="F284" s="5" t="s">
        <v>388</v>
      </c>
      <c r="G284" s="5"/>
      <c r="H284" s="72">
        <v>850000</v>
      </c>
      <c r="I284" s="12"/>
      <c r="J284" s="13">
        <f t="shared" si="5"/>
        <v>312389000</v>
      </c>
      <c r="K284" s="36"/>
      <c r="M284" s="40"/>
      <c r="N284" s="35"/>
    </row>
    <row r="285" spans="1:14" ht="45" x14ac:dyDescent="0.25">
      <c r="A285" s="13"/>
      <c r="B285" s="5">
        <v>13</v>
      </c>
      <c r="C285" s="70" t="s">
        <v>727</v>
      </c>
      <c r="D285" s="73" t="s">
        <v>78</v>
      </c>
      <c r="E285" s="5">
        <v>4</v>
      </c>
      <c r="F285" s="5" t="s">
        <v>389</v>
      </c>
      <c r="G285" s="5"/>
      <c r="H285" s="72">
        <v>700000</v>
      </c>
      <c r="I285" s="12"/>
      <c r="J285" s="13">
        <f t="shared" si="5"/>
        <v>313089000</v>
      </c>
      <c r="K285" s="36"/>
      <c r="M285" s="40"/>
      <c r="N285" s="35"/>
    </row>
    <row r="286" spans="1:14" ht="60" x14ac:dyDescent="0.25">
      <c r="A286" s="13"/>
      <c r="B286" s="5">
        <v>13</v>
      </c>
      <c r="C286" s="70" t="s">
        <v>728</v>
      </c>
      <c r="D286" s="73" t="s">
        <v>90</v>
      </c>
      <c r="E286" s="5">
        <v>3</v>
      </c>
      <c r="F286" s="5" t="s">
        <v>390</v>
      </c>
      <c r="G286" s="5"/>
      <c r="H286" s="72">
        <v>2000000</v>
      </c>
      <c r="I286" s="12"/>
      <c r="J286" s="13">
        <f t="shared" si="5"/>
        <v>315089000</v>
      </c>
      <c r="K286" s="36"/>
      <c r="M286" s="11"/>
      <c r="N286" s="35"/>
    </row>
    <row r="287" spans="1:14" ht="60" x14ac:dyDescent="0.25">
      <c r="A287" s="13"/>
      <c r="B287" s="5">
        <v>13</v>
      </c>
      <c r="C287" s="70" t="s">
        <v>729</v>
      </c>
      <c r="D287" s="73" t="s">
        <v>75</v>
      </c>
      <c r="E287" s="5">
        <v>4</v>
      </c>
      <c r="F287" s="5" t="s">
        <v>391</v>
      </c>
      <c r="G287" s="5"/>
      <c r="H287" s="72">
        <v>2000000</v>
      </c>
      <c r="I287" s="12"/>
      <c r="J287" s="13">
        <f t="shared" si="5"/>
        <v>317089000</v>
      </c>
      <c r="K287" s="36"/>
      <c r="M287" s="11"/>
      <c r="N287" s="35"/>
    </row>
    <row r="288" spans="1:14" ht="30" x14ac:dyDescent="0.25">
      <c r="A288" s="13"/>
      <c r="B288" s="5">
        <v>13</v>
      </c>
      <c r="C288" s="70" t="s">
        <v>730</v>
      </c>
      <c r="D288" s="73" t="s">
        <v>78</v>
      </c>
      <c r="E288" s="5">
        <v>4</v>
      </c>
      <c r="F288" s="5" t="s">
        <v>392</v>
      </c>
      <c r="G288" s="5"/>
      <c r="H288" s="72">
        <v>700000</v>
      </c>
      <c r="I288" s="12"/>
      <c r="J288" s="13">
        <f t="shared" si="5"/>
        <v>317789000</v>
      </c>
      <c r="K288" s="36"/>
      <c r="M288" s="11"/>
      <c r="N288" s="35"/>
    </row>
    <row r="289" spans="1:14" ht="30" x14ac:dyDescent="0.25">
      <c r="A289" s="13"/>
      <c r="B289" s="5">
        <v>13</v>
      </c>
      <c r="C289" s="70" t="s">
        <v>731</v>
      </c>
      <c r="D289" s="73" t="s">
        <v>78</v>
      </c>
      <c r="E289" s="5">
        <v>4</v>
      </c>
      <c r="F289" s="5" t="s">
        <v>393</v>
      </c>
      <c r="G289" s="5"/>
      <c r="H289" s="72">
        <v>650000</v>
      </c>
      <c r="I289" s="12"/>
      <c r="J289" s="13">
        <f t="shared" si="5"/>
        <v>318439000</v>
      </c>
      <c r="K289" s="36"/>
      <c r="M289" s="11"/>
      <c r="N289" s="35"/>
    </row>
    <row r="290" spans="1:14" ht="45" x14ac:dyDescent="0.25">
      <c r="A290" s="13"/>
      <c r="B290" s="5">
        <v>13</v>
      </c>
      <c r="C290" s="70" t="s">
        <v>732</v>
      </c>
      <c r="D290" s="73" t="s">
        <v>78</v>
      </c>
      <c r="E290" s="5">
        <v>4</v>
      </c>
      <c r="F290" s="5" t="s">
        <v>394</v>
      </c>
      <c r="G290" s="5"/>
      <c r="H290" s="72">
        <v>750000</v>
      </c>
      <c r="I290" s="12"/>
      <c r="J290" s="13">
        <f t="shared" si="5"/>
        <v>319189000</v>
      </c>
      <c r="K290" s="36"/>
      <c r="M290" s="40"/>
      <c r="N290" s="35"/>
    </row>
    <row r="291" spans="1:14" ht="60" x14ac:dyDescent="0.25">
      <c r="A291" s="13"/>
      <c r="B291" s="5">
        <v>13</v>
      </c>
      <c r="C291" s="70" t="s">
        <v>733</v>
      </c>
      <c r="D291" s="73" t="s">
        <v>78</v>
      </c>
      <c r="E291" s="5">
        <v>4</v>
      </c>
      <c r="F291" s="5" t="s">
        <v>395</v>
      </c>
      <c r="G291" s="5"/>
      <c r="H291" s="72">
        <v>1000000</v>
      </c>
      <c r="I291" s="12"/>
      <c r="J291" s="13">
        <f t="shared" si="5"/>
        <v>320189000</v>
      </c>
      <c r="K291" s="36"/>
      <c r="M291" s="40"/>
      <c r="N291" s="35"/>
    </row>
    <row r="292" spans="1:14" ht="60" x14ac:dyDescent="0.25">
      <c r="A292" s="13"/>
      <c r="B292" s="5">
        <v>13</v>
      </c>
      <c r="C292" s="70" t="s">
        <v>734</v>
      </c>
      <c r="D292" s="73" t="s">
        <v>78</v>
      </c>
      <c r="E292" s="5">
        <v>4</v>
      </c>
      <c r="F292" s="5" t="s">
        <v>396</v>
      </c>
      <c r="G292" s="5"/>
      <c r="H292" s="72">
        <v>1000000</v>
      </c>
      <c r="I292" s="12"/>
      <c r="J292" s="13">
        <f t="shared" si="5"/>
        <v>321189000</v>
      </c>
      <c r="K292" s="36"/>
      <c r="M292" s="40"/>
      <c r="N292" s="35"/>
    </row>
    <row r="293" spans="1:14" ht="60" x14ac:dyDescent="0.25">
      <c r="A293" s="13"/>
      <c r="B293" s="5">
        <v>13</v>
      </c>
      <c r="C293" s="70" t="s">
        <v>735</v>
      </c>
      <c r="D293" s="73" t="s">
        <v>90</v>
      </c>
      <c r="E293" s="5">
        <v>4</v>
      </c>
      <c r="F293" s="5" t="s">
        <v>397</v>
      </c>
      <c r="G293" s="5"/>
      <c r="H293" s="72">
        <v>1600000</v>
      </c>
      <c r="I293" s="12"/>
      <c r="J293" s="13">
        <f t="shared" si="5"/>
        <v>322789000</v>
      </c>
      <c r="K293" s="36"/>
      <c r="M293" s="40"/>
      <c r="N293" s="35"/>
    </row>
    <row r="294" spans="1:14" ht="45" x14ac:dyDescent="0.25">
      <c r="A294" s="13"/>
      <c r="B294" s="5">
        <v>13</v>
      </c>
      <c r="C294" s="70" t="s">
        <v>736</v>
      </c>
      <c r="D294" s="73" t="s">
        <v>89</v>
      </c>
      <c r="E294" s="5">
        <v>3</v>
      </c>
      <c r="F294" s="5" t="s">
        <v>398</v>
      </c>
      <c r="G294" s="5"/>
      <c r="H294" s="72">
        <v>1600000</v>
      </c>
      <c r="I294" s="12"/>
      <c r="J294" s="13">
        <f t="shared" si="5"/>
        <v>324389000</v>
      </c>
      <c r="K294" s="36"/>
      <c r="M294" s="40"/>
      <c r="N294" s="35"/>
    </row>
    <row r="295" spans="1:14" ht="45" x14ac:dyDescent="0.25">
      <c r="A295" s="13"/>
      <c r="B295" s="5">
        <v>13</v>
      </c>
      <c r="C295" s="70" t="s">
        <v>737</v>
      </c>
      <c r="D295" s="73" t="s">
        <v>78</v>
      </c>
      <c r="E295" s="5">
        <v>4</v>
      </c>
      <c r="F295" s="5" t="s">
        <v>399</v>
      </c>
      <c r="G295" s="5"/>
      <c r="H295" s="72">
        <v>1250000</v>
      </c>
      <c r="I295" s="12"/>
      <c r="J295" s="13">
        <f t="shared" si="5"/>
        <v>325639000</v>
      </c>
      <c r="K295" s="36"/>
      <c r="M295" s="40"/>
      <c r="N295" s="35"/>
    </row>
    <row r="296" spans="1:14" ht="45" x14ac:dyDescent="0.25">
      <c r="A296" s="13"/>
      <c r="B296" s="5">
        <v>13</v>
      </c>
      <c r="C296" s="70" t="s">
        <v>738</v>
      </c>
      <c r="D296" s="73" t="s">
        <v>78</v>
      </c>
      <c r="E296" s="5">
        <v>4</v>
      </c>
      <c r="F296" s="5" t="s">
        <v>400</v>
      </c>
      <c r="G296" s="5"/>
      <c r="H296" s="72">
        <v>50000</v>
      </c>
      <c r="I296" s="12"/>
      <c r="J296" s="13">
        <f t="shared" si="5"/>
        <v>325689000</v>
      </c>
      <c r="K296" s="36"/>
      <c r="M296" s="40"/>
      <c r="N296" s="35"/>
    </row>
    <row r="297" spans="1:14" ht="45" x14ac:dyDescent="0.25">
      <c r="A297" s="13"/>
      <c r="B297" s="5">
        <v>13</v>
      </c>
      <c r="C297" s="70" t="s">
        <v>739</v>
      </c>
      <c r="D297" s="73" t="s">
        <v>75</v>
      </c>
      <c r="E297" s="5">
        <v>4</v>
      </c>
      <c r="F297" s="5" t="s">
        <v>401</v>
      </c>
      <c r="G297" s="5"/>
      <c r="H297" s="72">
        <v>1400000</v>
      </c>
      <c r="I297" s="12"/>
      <c r="J297" s="13">
        <f t="shared" si="5"/>
        <v>327089000</v>
      </c>
      <c r="K297" s="36"/>
      <c r="M297" s="40"/>
      <c r="N297" s="35"/>
    </row>
    <row r="298" spans="1:14" ht="60" x14ac:dyDescent="0.25">
      <c r="A298" s="13"/>
      <c r="B298" s="5">
        <v>14</v>
      </c>
      <c r="C298" s="75" t="s">
        <v>742</v>
      </c>
      <c r="D298" s="73" t="s">
        <v>88</v>
      </c>
      <c r="E298" s="5">
        <v>2</v>
      </c>
      <c r="F298" s="5" t="s">
        <v>402</v>
      </c>
      <c r="G298" s="5"/>
      <c r="H298" s="83">
        <v>3600000</v>
      </c>
      <c r="I298" s="12"/>
      <c r="J298" s="13">
        <f t="shared" si="5"/>
        <v>330689000</v>
      </c>
      <c r="K298" s="36"/>
      <c r="M298" s="40"/>
      <c r="N298" s="35"/>
    </row>
    <row r="299" spans="1:14" ht="60" x14ac:dyDescent="0.25">
      <c r="A299" s="13"/>
      <c r="B299" s="5">
        <v>14</v>
      </c>
      <c r="C299" s="75" t="s">
        <v>743</v>
      </c>
      <c r="D299" s="73" t="s">
        <v>90</v>
      </c>
      <c r="E299" s="5">
        <v>4</v>
      </c>
      <c r="F299" s="5" t="s">
        <v>403</v>
      </c>
      <c r="G299" s="5"/>
      <c r="H299" s="83">
        <v>3200000</v>
      </c>
      <c r="I299" s="12"/>
      <c r="J299" s="13">
        <f t="shared" si="5"/>
        <v>333889000</v>
      </c>
      <c r="K299" s="36"/>
      <c r="M299" s="40"/>
      <c r="N299" s="35"/>
    </row>
    <row r="300" spans="1:14" ht="45" x14ac:dyDescent="0.25">
      <c r="A300" s="13"/>
      <c r="B300" s="5">
        <v>14</v>
      </c>
      <c r="C300" s="75" t="s">
        <v>744</v>
      </c>
      <c r="D300" s="73" t="s">
        <v>578</v>
      </c>
      <c r="E300" s="5">
        <v>2</v>
      </c>
      <c r="F300" s="5" t="s">
        <v>404</v>
      </c>
      <c r="G300" s="5"/>
      <c r="H300" s="83">
        <v>2000000</v>
      </c>
      <c r="I300" s="12"/>
      <c r="J300" s="13">
        <f t="shared" si="5"/>
        <v>335889000</v>
      </c>
      <c r="K300" s="36"/>
      <c r="M300" s="40"/>
      <c r="N300" s="35"/>
    </row>
    <row r="301" spans="1:14" ht="45" x14ac:dyDescent="0.25">
      <c r="A301" s="13"/>
      <c r="B301" s="5">
        <v>14</v>
      </c>
      <c r="C301" s="75" t="s">
        <v>745</v>
      </c>
      <c r="D301" s="73" t="s">
        <v>88</v>
      </c>
      <c r="E301" s="5">
        <v>2</v>
      </c>
      <c r="F301" s="5" t="s">
        <v>405</v>
      </c>
      <c r="G301" s="5"/>
      <c r="H301" s="83">
        <v>950000</v>
      </c>
      <c r="I301" s="12"/>
      <c r="J301" s="13">
        <f t="shared" si="5"/>
        <v>336839000</v>
      </c>
      <c r="K301" s="36"/>
      <c r="M301" s="40"/>
      <c r="N301" s="35"/>
    </row>
    <row r="302" spans="1:14" ht="45" x14ac:dyDescent="0.25">
      <c r="A302" s="13"/>
      <c r="B302" s="5">
        <v>14</v>
      </c>
      <c r="C302" s="75" t="s">
        <v>746</v>
      </c>
      <c r="D302" s="73" t="s">
        <v>77</v>
      </c>
      <c r="E302" s="5">
        <v>1</v>
      </c>
      <c r="F302" s="5" t="s">
        <v>406</v>
      </c>
      <c r="G302" s="5"/>
      <c r="H302" s="83">
        <v>900000</v>
      </c>
      <c r="I302" s="12"/>
      <c r="J302" s="13">
        <f t="shared" si="5"/>
        <v>337739000</v>
      </c>
      <c r="K302" s="36"/>
      <c r="M302" s="40"/>
      <c r="N302" s="35"/>
    </row>
    <row r="303" spans="1:14" ht="45" x14ac:dyDescent="0.25">
      <c r="A303" s="13"/>
      <c r="B303" s="5">
        <v>14</v>
      </c>
      <c r="C303" s="75" t="s">
        <v>747</v>
      </c>
      <c r="D303" s="73" t="s">
        <v>88</v>
      </c>
      <c r="E303" s="5">
        <v>2</v>
      </c>
      <c r="F303" s="5" t="s">
        <v>407</v>
      </c>
      <c r="G303" s="5"/>
      <c r="H303" s="83">
        <v>2000000</v>
      </c>
      <c r="I303" s="12"/>
      <c r="J303" s="13">
        <f t="shared" si="5"/>
        <v>339739000</v>
      </c>
      <c r="K303" s="36"/>
      <c r="M303" s="40"/>
      <c r="N303" s="35"/>
    </row>
    <row r="304" spans="1:14" ht="30" x14ac:dyDescent="0.25">
      <c r="A304" s="13"/>
      <c r="B304" s="5">
        <v>14</v>
      </c>
      <c r="C304" s="75" t="s">
        <v>748</v>
      </c>
      <c r="D304" s="73" t="s">
        <v>77</v>
      </c>
      <c r="E304" s="5">
        <v>1</v>
      </c>
      <c r="F304" s="5" t="s">
        <v>408</v>
      </c>
      <c r="G304" s="5"/>
      <c r="H304" s="83">
        <v>800000</v>
      </c>
      <c r="I304" s="12"/>
      <c r="J304" s="13">
        <f t="shared" si="5"/>
        <v>340539000</v>
      </c>
      <c r="K304" s="36"/>
      <c r="M304" s="40"/>
      <c r="N304" s="35"/>
    </row>
    <row r="305" spans="1:14" ht="45" x14ac:dyDescent="0.25">
      <c r="A305" s="13"/>
      <c r="B305" s="5">
        <v>14</v>
      </c>
      <c r="C305" s="75" t="s">
        <v>749</v>
      </c>
      <c r="D305" s="73" t="s">
        <v>169</v>
      </c>
      <c r="E305" s="5">
        <v>1</v>
      </c>
      <c r="F305" s="5" t="s">
        <v>409</v>
      </c>
      <c r="G305" s="5"/>
      <c r="H305" s="83">
        <v>1800000</v>
      </c>
      <c r="I305" s="12"/>
      <c r="J305" s="13">
        <f t="shared" si="5"/>
        <v>342339000</v>
      </c>
      <c r="K305" s="36"/>
      <c r="M305" s="40"/>
      <c r="N305" s="35"/>
    </row>
    <row r="306" spans="1:14" ht="45" x14ac:dyDescent="0.25">
      <c r="A306" s="13"/>
      <c r="B306" s="5">
        <v>14</v>
      </c>
      <c r="C306" s="75" t="s">
        <v>750</v>
      </c>
      <c r="D306" s="73" t="s">
        <v>91</v>
      </c>
      <c r="E306" s="5">
        <v>2</v>
      </c>
      <c r="F306" s="5" t="s">
        <v>410</v>
      </c>
      <c r="G306" s="5"/>
      <c r="H306" s="83">
        <v>1400000</v>
      </c>
      <c r="I306" s="12"/>
      <c r="J306" s="13">
        <f t="shared" si="5"/>
        <v>343739000</v>
      </c>
      <c r="K306" s="36"/>
      <c r="M306" s="40"/>
      <c r="N306" s="35"/>
    </row>
    <row r="307" spans="1:14" ht="45" x14ac:dyDescent="0.25">
      <c r="A307" s="13"/>
      <c r="B307" s="5">
        <v>14</v>
      </c>
      <c r="C307" s="75" t="s">
        <v>751</v>
      </c>
      <c r="D307" s="73" t="s">
        <v>81</v>
      </c>
      <c r="E307" s="5">
        <v>3</v>
      </c>
      <c r="F307" s="5" t="s">
        <v>411</v>
      </c>
      <c r="G307" s="5"/>
      <c r="H307" s="83">
        <v>800000</v>
      </c>
      <c r="I307" s="12"/>
      <c r="J307" s="13">
        <f t="shared" si="5"/>
        <v>344539000</v>
      </c>
      <c r="K307" s="36"/>
      <c r="M307" s="40"/>
      <c r="N307" s="35"/>
    </row>
    <row r="308" spans="1:14" ht="45" x14ac:dyDescent="0.25">
      <c r="A308" s="13"/>
      <c r="B308" s="5">
        <v>14</v>
      </c>
      <c r="C308" s="75" t="s">
        <v>752</v>
      </c>
      <c r="D308" s="84" t="s">
        <v>77</v>
      </c>
      <c r="E308" s="5">
        <v>1</v>
      </c>
      <c r="F308" s="5" t="s">
        <v>412</v>
      </c>
      <c r="G308" s="4"/>
      <c r="H308" s="83">
        <v>1600000</v>
      </c>
      <c r="I308" s="60"/>
      <c r="J308" s="13">
        <f t="shared" si="5"/>
        <v>346139000</v>
      </c>
      <c r="K308" s="36"/>
      <c r="M308" s="40"/>
      <c r="N308" s="35"/>
    </row>
    <row r="309" spans="1:14" ht="30" x14ac:dyDescent="0.25">
      <c r="A309" s="56"/>
      <c r="B309" s="5">
        <v>14</v>
      </c>
      <c r="C309" s="75" t="s">
        <v>753</v>
      </c>
      <c r="D309" s="73" t="s">
        <v>77</v>
      </c>
      <c r="E309" s="5">
        <v>1</v>
      </c>
      <c r="F309" s="5" t="s">
        <v>413</v>
      </c>
      <c r="G309" s="56"/>
      <c r="H309" s="83">
        <v>800000</v>
      </c>
      <c r="I309" s="47"/>
      <c r="J309" s="13">
        <f t="shared" si="5"/>
        <v>346939000</v>
      </c>
      <c r="K309" s="35"/>
      <c r="L309" s="36"/>
      <c r="N309" s="35"/>
    </row>
    <row r="310" spans="1:14" ht="45" x14ac:dyDescent="0.25">
      <c r="A310" s="56"/>
      <c r="B310" s="5">
        <v>14</v>
      </c>
      <c r="C310" s="75" t="s">
        <v>754</v>
      </c>
      <c r="D310" s="73" t="s">
        <v>88</v>
      </c>
      <c r="E310" s="5">
        <v>2</v>
      </c>
      <c r="F310" s="5" t="s">
        <v>414</v>
      </c>
      <c r="G310" s="56"/>
      <c r="H310" s="83">
        <v>1000000</v>
      </c>
      <c r="I310" s="47"/>
      <c r="J310" s="13">
        <f t="shared" si="5"/>
        <v>347939000</v>
      </c>
      <c r="K310" s="35"/>
      <c r="L310" s="36"/>
      <c r="N310" s="35"/>
    </row>
    <row r="311" spans="1:14" ht="45" x14ac:dyDescent="0.25">
      <c r="A311" s="56"/>
      <c r="B311" s="5">
        <v>14</v>
      </c>
      <c r="C311" s="75" t="s">
        <v>755</v>
      </c>
      <c r="D311" s="73" t="s">
        <v>88</v>
      </c>
      <c r="E311" s="5">
        <v>2</v>
      </c>
      <c r="F311" s="5" t="s">
        <v>415</v>
      </c>
      <c r="G311" s="56"/>
      <c r="H311" s="83">
        <v>1000000</v>
      </c>
      <c r="I311" s="47"/>
      <c r="J311" s="13">
        <f t="shared" si="5"/>
        <v>348939000</v>
      </c>
      <c r="K311" s="35"/>
      <c r="L311" s="36"/>
      <c r="N311" s="35"/>
    </row>
    <row r="312" spans="1:14" ht="45" x14ac:dyDescent="0.25">
      <c r="A312" s="56"/>
      <c r="B312" s="5">
        <v>14</v>
      </c>
      <c r="C312" s="75" t="s">
        <v>756</v>
      </c>
      <c r="D312" s="73" t="s">
        <v>87</v>
      </c>
      <c r="E312" s="5">
        <v>1</v>
      </c>
      <c r="F312" s="5" t="s">
        <v>416</v>
      </c>
      <c r="G312" s="56"/>
      <c r="H312" s="83">
        <v>850000</v>
      </c>
      <c r="I312" s="47"/>
      <c r="J312" s="13">
        <f t="shared" si="5"/>
        <v>349789000</v>
      </c>
      <c r="K312" s="35"/>
      <c r="L312" s="36"/>
      <c r="N312" s="35"/>
    </row>
    <row r="313" spans="1:14" ht="45" x14ac:dyDescent="0.25">
      <c r="A313" s="13"/>
      <c r="B313" s="5">
        <v>14</v>
      </c>
      <c r="C313" s="75" t="s">
        <v>757</v>
      </c>
      <c r="D313" s="73" t="s">
        <v>77</v>
      </c>
      <c r="E313" s="5">
        <v>1</v>
      </c>
      <c r="F313" s="5" t="s">
        <v>417</v>
      </c>
      <c r="G313" s="5"/>
      <c r="H313" s="83">
        <v>800000</v>
      </c>
      <c r="I313" s="12"/>
      <c r="J313" s="13">
        <f t="shared" si="5"/>
        <v>350589000</v>
      </c>
    </row>
    <row r="314" spans="1:14" ht="45" x14ac:dyDescent="0.25">
      <c r="A314" s="13"/>
      <c r="B314" s="5">
        <v>14</v>
      </c>
      <c r="C314" s="75" t="s">
        <v>758</v>
      </c>
      <c r="D314" s="73" t="s">
        <v>77</v>
      </c>
      <c r="E314" s="5">
        <v>1</v>
      </c>
      <c r="F314" s="5" t="s">
        <v>418</v>
      </c>
      <c r="G314" s="5"/>
      <c r="H314" s="83">
        <v>850000</v>
      </c>
      <c r="I314" s="12"/>
      <c r="J314" s="13">
        <f t="shared" si="5"/>
        <v>351439000</v>
      </c>
    </row>
    <row r="315" spans="1:14" ht="45" x14ac:dyDescent="0.25">
      <c r="A315" s="13"/>
      <c r="B315" s="5">
        <v>14</v>
      </c>
      <c r="C315" s="75" t="s">
        <v>759</v>
      </c>
      <c r="D315" s="73" t="s">
        <v>77</v>
      </c>
      <c r="E315" s="5">
        <v>1</v>
      </c>
      <c r="F315" s="5" t="s">
        <v>419</v>
      </c>
      <c r="G315" s="5"/>
      <c r="H315" s="83">
        <v>900000</v>
      </c>
      <c r="I315" s="12"/>
      <c r="J315" s="13">
        <f t="shared" si="5"/>
        <v>352339000</v>
      </c>
    </row>
    <row r="316" spans="1:14" ht="45" x14ac:dyDescent="0.25">
      <c r="A316" s="13"/>
      <c r="B316" s="5">
        <v>14</v>
      </c>
      <c r="C316" s="75" t="s">
        <v>760</v>
      </c>
      <c r="D316" s="73" t="s">
        <v>169</v>
      </c>
      <c r="E316" s="5">
        <v>1</v>
      </c>
      <c r="F316" s="5" t="s">
        <v>420</v>
      </c>
      <c r="G316" s="5"/>
      <c r="H316" s="83">
        <v>900000</v>
      </c>
      <c r="I316" s="12"/>
      <c r="J316" s="13">
        <f t="shared" si="5"/>
        <v>353239000</v>
      </c>
    </row>
    <row r="317" spans="1:14" ht="45" x14ac:dyDescent="0.25">
      <c r="A317" s="13"/>
      <c r="B317" s="5">
        <v>14</v>
      </c>
      <c r="C317" s="75" t="s">
        <v>761</v>
      </c>
      <c r="D317" s="79" t="s">
        <v>87</v>
      </c>
      <c r="E317" s="6">
        <v>1</v>
      </c>
      <c r="F317" s="5" t="s">
        <v>421</v>
      </c>
      <c r="G317" s="6"/>
      <c r="H317" s="83">
        <v>1740000</v>
      </c>
      <c r="I317" s="9"/>
      <c r="J317" s="13">
        <f t="shared" si="5"/>
        <v>354979000</v>
      </c>
    </row>
    <row r="318" spans="1:14" ht="45" x14ac:dyDescent="0.25">
      <c r="A318" s="13"/>
      <c r="B318" s="5">
        <v>14</v>
      </c>
      <c r="C318" s="75" t="s">
        <v>762</v>
      </c>
      <c r="D318" s="79" t="s">
        <v>88</v>
      </c>
      <c r="E318" s="6">
        <v>2</v>
      </c>
      <c r="F318" s="5" t="s">
        <v>422</v>
      </c>
      <c r="G318" s="6"/>
      <c r="H318" s="83">
        <v>550000</v>
      </c>
      <c r="I318" s="9"/>
      <c r="J318" s="13">
        <f t="shared" si="5"/>
        <v>355529000</v>
      </c>
    </row>
    <row r="319" spans="1:14" ht="45" x14ac:dyDescent="0.25">
      <c r="A319" s="13"/>
      <c r="B319" s="78">
        <v>15</v>
      </c>
      <c r="C319" s="70" t="s">
        <v>763</v>
      </c>
      <c r="D319" s="79" t="s">
        <v>141</v>
      </c>
      <c r="E319" s="6">
        <v>1</v>
      </c>
      <c r="F319" s="5" t="s">
        <v>423</v>
      </c>
      <c r="G319" s="6"/>
      <c r="H319" s="72">
        <v>1800000</v>
      </c>
      <c r="I319" s="9"/>
      <c r="J319" s="13">
        <f t="shared" si="5"/>
        <v>357329000</v>
      </c>
    </row>
    <row r="320" spans="1:14" ht="45" x14ac:dyDescent="0.25">
      <c r="A320" s="13"/>
      <c r="B320" s="78">
        <v>15</v>
      </c>
      <c r="C320" s="70" t="s">
        <v>764</v>
      </c>
      <c r="D320" s="6" t="s">
        <v>86</v>
      </c>
      <c r="E320" s="6">
        <v>1</v>
      </c>
      <c r="F320" s="5" t="s">
        <v>424</v>
      </c>
      <c r="G320" s="6"/>
      <c r="H320" s="72">
        <v>6000000</v>
      </c>
      <c r="I320" s="9"/>
      <c r="J320" s="13">
        <f t="shared" si="5"/>
        <v>363329000</v>
      </c>
    </row>
    <row r="321" spans="1:17" ht="45" x14ac:dyDescent="0.25">
      <c r="A321" s="13"/>
      <c r="B321" s="78">
        <v>15</v>
      </c>
      <c r="C321" s="70" t="s">
        <v>765</v>
      </c>
      <c r="D321" s="79" t="s">
        <v>76</v>
      </c>
      <c r="E321" s="6">
        <v>1</v>
      </c>
      <c r="F321" s="5" t="s">
        <v>425</v>
      </c>
      <c r="G321" s="6"/>
      <c r="H321" s="72">
        <v>800000</v>
      </c>
      <c r="I321" s="9"/>
      <c r="J321" s="13">
        <f t="shared" si="5"/>
        <v>364129000</v>
      </c>
    </row>
    <row r="322" spans="1:17" ht="60" x14ac:dyDescent="0.25">
      <c r="A322" s="13"/>
      <c r="B322" s="78">
        <v>15</v>
      </c>
      <c r="C322" s="70" t="s">
        <v>766</v>
      </c>
      <c r="D322" s="73" t="s">
        <v>76</v>
      </c>
      <c r="E322" s="5">
        <v>1</v>
      </c>
      <c r="F322" s="5" t="s">
        <v>426</v>
      </c>
      <c r="G322" s="5"/>
      <c r="H322" s="72">
        <v>490000</v>
      </c>
      <c r="I322" s="12"/>
      <c r="J322" s="13">
        <f t="shared" si="5"/>
        <v>364619000</v>
      </c>
    </row>
    <row r="323" spans="1:17" ht="45" x14ac:dyDescent="0.25">
      <c r="A323" s="13"/>
      <c r="B323" s="78">
        <v>15</v>
      </c>
      <c r="C323" s="70" t="s">
        <v>767</v>
      </c>
      <c r="D323" s="73" t="s">
        <v>88</v>
      </c>
      <c r="E323" s="5">
        <v>2</v>
      </c>
      <c r="F323" s="5" t="s">
        <v>427</v>
      </c>
      <c r="G323" s="5"/>
      <c r="H323" s="72">
        <v>1000000</v>
      </c>
      <c r="I323" s="12"/>
      <c r="J323" s="13">
        <f t="shared" si="5"/>
        <v>365619000</v>
      </c>
    </row>
    <row r="324" spans="1:17" ht="45" x14ac:dyDescent="0.25">
      <c r="A324" s="13"/>
      <c r="B324" s="78">
        <v>15</v>
      </c>
      <c r="C324" s="70" t="s">
        <v>768</v>
      </c>
      <c r="D324" s="73" t="s">
        <v>90</v>
      </c>
      <c r="E324" s="5">
        <v>3</v>
      </c>
      <c r="F324" s="5" t="s">
        <v>428</v>
      </c>
      <c r="G324" s="5"/>
      <c r="H324" s="72">
        <v>775000</v>
      </c>
      <c r="I324" s="12"/>
      <c r="J324" s="13">
        <f t="shared" si="5"/>
        <v>366394000</v>
      </c>
    </row>
    <row r="325" spans="1:17" ht="60" x14ac:dyDescent="0.25">
      <c r="A325" s="13"/>
      <c r="B325" s="78">
        <v>15</v>
      </c>
      <c r="C325" s="70" t="s">
        <v>769</v>
      </c>
      <c r="D325" s="73" t="s">
        <v>76</v>
      </c>
      <c r="E325" s="5">
        <v>1</v>
      </c>
      <c r="F325" s="5" t="s">
        <v>429</v>
      </c>
      <c r="G325" s="5"/>
      <c r="H325" s="72">
        <v>4500000</v>
      </c>
      <c r="I325" s="12"/>
      <c r="J325" s="13">
        <f t="shared" si="5"/>
        <v>370894000</v>
      </c>
    </row>
    <row r="326" spans="1:17" ht="30" x14ac:dyDescent="0.25">
      <c r="A326" s="13"/>
      <c r="B326" s="78">
        <v>15</v>
      </c>
      <c r="C326" s="70" t="s">
        <v>770</v>
      </c>
      <c r="D326" s="73" t="s">
        <v>87</v>
      </c>
      <c r="E326" s="5">
        <v>1</v>
      </c>
      <c r="F326" s="5" t="s">
        <v>430</v>
      </c>
      <c r="G326" s="5"/>
      <c r="H326" s="72">
        <v>542500</v>
      </c>
      <c r="I326" s="12"/>
      <c r="J326" s="13">
        <f t="shared" si="5"/>
        <v>371436500</v>
      </c>
    </row>
    <row r="327" spans="1:17" s="36" customFormat="1" ht="45" x14ac:dyDescent="0.25">
      <c r="A327" s="13"/>
      <c r="B327" s="78">
        <v>15</v>
      </c>
      <c r="C327" s="70" t="s">
        <v>771</v>
      </c>
      <c r="D327" s="73" t="s">
        <v>578</v>
      </c>
      <c r="E327" s="5">
        <v>2</v>
      </c>
      <c r="F327" s="5" t="s">
        <v>431</v>
      </c>
      <c r="G327" s="5"/>
      <c r="H327" s="72">
        <v>1000000</v>
      </c>
      <c r="I327" s="12"/>
      <c r="J327" s="13">
        <f t="shared" si="5"/>
        <v>372436500</v>
      </c>
      <c r="K327" s="48"/>
      <c r="L327" s="34"/>
      <c r="M327" s="35"/>
      <c r="O327" s="35"/>
      <c r="P327" s="35"/>
      <c r="Q327" s="35"/>
    </row>
    <row r="328" spans="1:17" s="36" customFormat="1" ht="45" x14ac:dyDescent="0.25">
      <c r="A328" s="13"/>
      <c r="B328" s="78">
        <v>15</v>
      </c>
      <c r="C328" s="70" t="s">
        <v>772</v>
      </c>
      <c r="D328" s="73" t="s">
        <v>87</v>
      </c>
      <c r="E328" s="5">
        <v>1</v>
      </c>
      <c r="F328" s="5" t="s">
        <v>432</v>
      </c>
      <c r="G328" s="5"/>
      <c r="H328" s="72">
        <v>1100000</v>
      </c>
      <c r="I328" s="12"/>
      <c r="J328" s="13">
        <f t="shared" si="5"/>
        <v>373536500</v>
      </c>
      <c r="K328" s="48"/>
      <c r="L328" s="34"/>
      <c r="M328" s="35"/>
      <c r="O328" s="35"/>
      <c r="P328" s="35"/>
      <c r="Q328" s="35"/>
    </row>
    <row r="329" spans="1:17" s="36" customFormat="1" ht="45" x14ac:dyDescent="0.25">
      <c r="A329" s="13"/>
      <c r="B329" s="78">
        <v>15</v>
      </c>
      <c r="C329" s="70" t="s">
        <v>773</v>
      </c>
      <c r="D329" s="73" t="s">
        <v>81</v>
      </c>
      <c r="E329" s="5">
        <v>3</v>
      </c>
      <c r="F329" s="5" t="s">
        <v>433</v>
      </c>
      <c r="G329" s="5"/>
      <c r="H329" s="72">
        <v>2250000</v>
      </c>
      <c r="I329" s="12"/>
      <c r="J329" s="13">
        <f t="shared" si="5"/>
        <v>375786500</v>
      </c>
      <c r="K329" s="48"/>
      <c r="L329" s="34"/>
      <c r="M329" s="35"/>
      <c r="O329" s="35"/>
      <c r="P329" s="35"/>
      <c r="Q329" s="35"/>
    </row>
    <row r="330" spans="1:17" s="36" customFormat="1" ht="45" x14ac:dyDescent="0.25">
      <c r="A330" s="13"/>
      <c r="B330" s="78">
        <v>15</v>
      </c>
      <c r="C330" s="70" t="s">
        <v>774</v>
      </c>
      <c r="D330" s="73" t="s">
        <v>169</v>
      </c>
      <c r="E330" s="5">
        <v>1</v>
      </c>
      <c r="F330" s="5" t="s">
        <v>434</v>
      </c>
      <c r="G330" s="5"/>
      <c r="H330" s="72">
        <v>2900000</v>
      </c>
      <c r="I330" s="12"/>
      <c r="J330" s="13">
        <f t="shared" si="5"/>
        <v>378686500</v>
      </c>
      <c r="K330" s="48"/>
      <c r="L330" s="34"/>
      <c r="M330" s="35"/>
      <c r="O330" s="35"/>
      <c r="P330" s="35"/>
      <c r="Q330" s="35"/>
    </row>
    <row r="331" spans="1:17" s="36" customFormat="1" ht="30" x14ac:dyDescent="0.25">
      <c r="A331" s="13"/>
      <c r="B331" s="78">
        <v>15</v>
      </c>
      <c r="C331" s="70" t="s">
        <v>775</v>
      </c>
      <c r="D331" s="73" t="s">
        <v>169</v>
      </c>
      <c r="E331" s="5">
        <v>1</v>
      </c>
      <c r="F331" s="5" t="s">
        <v>435</v>
      </c>
      <c r="G331" s="5"/>
      <c r="H331" s="72">
        <v>900000</v>
      </c>
      <c r="I331" s="12"/>
      <c r="J331" s="13">
        <f t="shared" ref="J331:J394" si="6">+J330+H331-I331</f>
        <v>379586500</v>
      </c>
      <c r="K331" s="48"/>
      <c r="L331" s="34"/>
      <c r="M331" s="35"/>
      <c r="O331" s="35"/>
      <c r="P331" s="35"/>
      <c r="Q331" s="35"/>
    </row>
    <row r="332" spans="1:17" s="36" customFormat="1" ht="45" x14ac:dyDescent="0.25">
      <c r="A332" s="13"/>
      <c r="B332" s="78">
        <v>15</v>
      </c>
      <c r="C332" s="70" t="s">
        <v>776</v>
      </c>
      <c r="D332" s="73" t="s">
        <v>77</v>
      </c>
      <c r="E332" s="5">
        <v>1</v>
      </c>
      <c r="F332" s="5" t="s">
        <v>436</v>
      </c>
      <c r="G332" s="5"/>
      <c r="H332" s="72">
        <v>800000</v>
      </c>
      <c r="I332" s="12"/>
      <c r="J332" s="13">
        <f t="shared" si="6"/>
        <v>380386500</v>
      </c>
      <c r="K332" s="48"/>
      <c r="L332" s="34"/>
      <c r="M332" s="35"/>
      <c r="O332" s="35"/>
      <c r="P332" s="35"/>
      <c r="Q332" s="35"/>
    </row>
    <row r="333" spans="1:17" s="36" customFormat="1" ht="45" x14ac:dyDescent="0.25">
      <c r="A333" s="13"/>
      <c r="B333" s="78">
        <v>15</v>
      </c>
      <c r="C333" s="70" t="s">
        <v>777</v>
      </c>
      <c r="D333" s="73" t="s">
        <v>76</v>
      </c>
      <c r="E333" s="5">
        <v>1</v>
      </c>
      <c r="F333" s="5" t="s">
        <v>437</v>
      </c>
      <c r="G333" s="5"/>
      <c r="H333" s="72">
        <v>1900000</v>
      </c>
      <c r="I333" s="12"/>
      <c r="J333" s="13">
        <f t="shared" si="6"/>
        <v>382286500</v>
      </c>
      <c r="K333" s="48"/>
      <c r="L333" s="34"/>
      <c r="M333" s="35"/>
      <c r="O333" s="35"/>
      <c r="P333" s="35"/>
      <c r="Q333" s="35"/>
    </row>
    <row r="334" spans="1:17" s="36" customFormat="1" ht="45" x14ac:dyDescent="0.25">
      <c r="A334" s="13"/>
      <c r="B334" s="78">
        <v>15</v>
      </c>
      <c r="C334" s="70" t="s">
        <v>778</v>
      </c>
      <c r="D334" s="73" t="s">
        <v>87</v>
      </c>
      <c r="E334" s="5">
        <v>1</v>
      </c>
      <c r="F334" s="5" t="s">
        <v>438</v>
      </c>
      <c r="G334" s="5"/>
      <c r="H334" s="72">
        <v>900000</v>
      </c>
      <c r="I334" s="12"/>
      <c r="J334" s="13">
        <f t="shared" si="6"/>
        <v>383186500</v>
      </c>
      <c r="K334" s="48"/>
      <c r="L334" s="34"/>
      <c r="M334" s="35"/>
      <c r="O334" s="35"/>
      <c r="P334" s="35"/>
      <c r="Q334" s="35"/>
    </row>
    <row r="335" spans="1:17" s="36" customFormat="1" ht="30" x14ac:dyDescent="0.25">
      <c r="A335" s="13"/>
      <c r="B335" s="78">
        <v>15</v>
      </c>
      <c r="C335" s="70" t="s">
        <v>779</v>
      </c>
      <c r="D335" s="73" t="s">
        <v>78</v>
      </c>
      <c r="E335" s="5">
        <v>4</v>
      </c>
      <c r="F335" s="5" t="s">
        <v>439</v>
      </c>
      <c r="G335" s="5"/>
      <c r="H335" s="72">
        <v>800000</v>
      </c>
      <c r="I335" s="12"/>
      <c r="J335" s="13">
        <f t="shared" si="6"/>
        <v>383986500</v>
      </c>
      <c r="K335" s="48"/>
      <c r="L335" s="34"/>
      <c r="M335" s="35"/>
      <c r="O335" s="35"/>
      <c r="P335" s="35"/>
      <c r="Q335" s="35"/>
    </row>
    <row r="336" spans="1:17" s="36" customFormat="1" ht="45" x14ac:dyDescent="0.25">
      <c r="A336" s="13"/>
      <c r="B336" s="78">
        <v>15</v>
      </c>
      <c r="C336" s="70" t="s">
        <v>780</v>
      </c>
      <c r="D336" s="73" t="s">
        <v>88</v>
      </c>
      <c r="E336" s="5">
        <v>2</v>
      </c>
      <c r="F336" s="5" t="s">
        <v>440</v>
      </c>
      <c r="G336" s="5"/>
      <c r="H336" s="72">
        <v>2000000</v>
      </c>
      <c r="I336" s="12"/>
      <c r="J336" s="13">
        <f t="shared" si="6"/>
        <v>385986500</v>
      </c>
      <c r="K336" s="48"/>
      <c r="L336" s="34"/>
      <c r="M336" s="35"/>
      <c r="O336" s="35"/>
      <c r="P336" s="35"/>
      <c r="Q336" s="35"/>
    </row>
    <row r="337" spans="1:17" s="36" customFormat="1" ht="45" x14ac:dyDescent="0.25">
      <c r="A337" s="13"/>
      <c r="B337" s="78">
        <v>15</v>
      </c>
      <c r="C337" s="70" t="s">
        <v>781</v>
      </c>
      <c r="D337" s="73" t="s">
        <v>76</v>
      </c>
      <c r="E337" s="5">
        <v>1</v>
      </c>
      <c r="F337" s="5" t="s">
        <v>441</v>
      </c>
      <c r="G337" s="5"/>
      <c r="H337" s="72">
        <v>900000</v>
      </c>
      <c r="I337" s="12"/>
      <c r="J337" s="13">
        <f t="shared" si="6"/>
        <v>386886500</v>
      </c>
      <c r="K337" s="48"/>
      <c r="L337" s="34"/>
      <c r="M337" s="35"/>
      <c r="O337" s="35"/>
      <c r="P337" s="35"/>
      <c r="Q337" s="35"/>
    </row>
    <row r="338" spans="1:17" s="36" customFormat="1" ht="60" x14ac:dyDescent="0.25">
      <c r="A338" s="13"/>
      <c r="B338" s="78">
        <v>15</v>
      </c>
      <c r="C338" s="70" t="s">
        <v>782</v>
      </c>
      <c r="D338" s="73" t="s">
        <v>76</v>
      </c>
      <c r="E338" s="5">
        <v>1</v>
      </c>
      <c r="F338" s="5" t="s">
        <v>442</v>
      </c>
      <c r="G338" s="5"/>
      <c r="H338" s="72">
        <v>1000000</v>
      </c>
      <c r="I338" s="12"/>
      <c r="J338" s="13">
        <f t="shared" si="6"/>
        <v>387886500</v>
      </c>
      <c r="K338" s="48"/>
      <c r="L338" s="34"/>
      <c r="M338" s="35"/>
      <c r="O338" s="35"/>
      <c r="P338" s="35"/>
      <c r="Q338" s="35"/>
    </row>
    <row r="339" spans="1:17" s="36" customFormat="1" ht="45" x14ac:dyDescent="0.25">
      <c r="A339" s="13"/>
      <c r="B339" s="78">
        <v>15</v>
      </c>
      <c r="C339" s="70" t="s">
        <v>783</v>
      </c>
      <c r="D339" s="73" t="s">
        <v>141</v>
      </c>
      <c r="E339" s="5">
        <v>1</v>
      </c>
      <c r="F339" s="5" t="s">
        <v>443</v>
      </c>
      <c r="G339" s="5"/>
      <c r="H339" s="72">
        <v>900000</v>
      </c>
      <c r="I339" s="12"/>
      <c r="J339" s="13">
        <f t="shared" si="6"/>
        <v>388786500</v>
      </c>
      <c r="K339" s="48"/>
      <c r="L339" s="34"/>
      <c r="M339" s="35"/>
      <c r="O339" s="35"/>
      <c r="P339" s="35"/>
      <c r="Q339" s="35"/>
    </row>
    <row r="340" spans="1:17" s="36" customFormat="1" ht="45" x14ac:dyDescent="0.25">
      <c r="A340" s="13"/>
      <c r="B340" s="78">
        <v>15</v>
      </c>
      <c r="C340" s="70" t="s">
        <v>784</v>
      </c>
      <c r="D340" s="73" t="s">
        <v>76</v>
      </c>
      <c r="E340" s="5">
        <v>1</v>
      </c>
      <c r="F340" s="5" t="s">
        <v>444</v>
      </c>
      <c r="G340" s="5"/>
      <c r="H340" s="72">
        <v>1800000</v>
      </c>
      <c r="I340" s="12"/>
      <c r="J340" s="13">
        <f t="shared" si="6"/>
        <v>390586500</v>
      </c>
      <c r="K340" s="48"/>
      <c r="L340" s="34"/>
      <c r="M340" s="35"/>
      <c r="O340" s="35"/>
      <c r="P340" s="35"/>
      <c r="Q340" s="35"/>
    </row>
    <row r="341" spans="1:17" s="36" customFormat="1" ht="45" x14ac:dyDescent="0.25">
      <c r="A341" s="13"/>
      <c r="B341" s="78">
        <v>15</v>
      </c>
      <c r="C341" s="70" t="s">
        <v>785</v>
      </c>
      <c r="D341" s="73" t="s">
        <v>141</v>
      </c>
      <c r="E341" s="5">
        <v>1</v>
      </c>
      <c r="F341" s="5" t="s">
        <v>445</v>
      </c>
      <c r="G341" s="5"/>
      <c r="H341" s="72">
        <v>900000</v>
      </c>
      <c r="I341" s="12"/>
      <c r="J341" s="13">
        <f t="shared" si="6"/>
        <v>391486500</v>
      </c>
      <c r="K341" s="48"/>
      <c r="L341" s="34"/>
      <c r="M341" s="35"/>
      <c r="O341" s="35"/>
      <c r="P341" s="35"/>
      <c r="Q341" s="35"/>
    </row>
    <row r="342" spans="1:17" s="36" customFormat="1" ht="60" x14ac:dyDescent="0.25">
      <c r="A342" s="13"/>
      <c r="B342" s="5">
        <v>16</v>
      </c>
      <c r="C342" s="70" t="s">
        <v>786</v>
      </c>
      <c r="D342" s="73" t="s">
        <v>91</v>
      </c>
      <c r="E342" s="5">
        <v>2</v>
      </c>
      <c r="F342" s="5" t="s">
        <v>446</v>
      </c>
      <c r="G342" s="5"/>
      <c r="H342" s="72">
        <v>2000000</v>
      </c>
      <c r="I342" s="12"/>
      <c r="J342" s="13">
        <f t="shared" si="6"/>
        <v>393486500</v>
      </c>
      <c r="K342" s="48"/>
      <c r="L342" s="34"/>
      <c r="M342" s="35"/>
      <c r="O342" s="35"/>
      <c r="P342" s="35"/>
      <c r="Q342" s="35"/>
    </row>
    <row r="343" spans="1:17" s="36" customFormat="1" ht="30" x14ac:dyDescent="0.25">
      <c r="A343" s="13"/>
      <c r="B343" s="5">
        <v>16</v>
      </c>
      <c r="C343" s="70" t="s">
        <v>787</v>
      </c>
      <c r="D343" s="73" t="s">
        <v>85</v>
      </c>
      <c r="E343" s="5">
        <v>2</v>
      </c>
      <c r="F343" s="5" t="s">
        <v>447</v>
      </c>
      <c r="G343" s="5"/>
      <c r="H343" s="72">
        <v>750000</v>
      </c>
      <c r="I343" s="12"/>
      <c r="J343" s="13">
        <f t="shared" si="6"/>
        <v>394236500</v>
      </c>
      <c r="K343" s="48"/>
      <c r="L343" s="34"/>
      <c r="M343" s="35"/>
      <c r="O343" s="35"/>
      <c r="P343" s="35"/>
      <c r="Q343" s="35"/>
    </row>
    <row r="344" spans="1:17" s="36" customFormat="1" ht="45" x14ac:dyDescent="0.25">
      <c r="A344" s="13"/>
      <c r="B344" s="5">
        <v>16</v>
      </c>
      <c r="C344" s="70" t="s">
        <v>788</v>
      </c>
      <c r="D344" s="73" t="s">
        <v>76</v>
      </c>
      <c r="E344" s="5">
        <v>1</v>
      </c>
      <c r="F344" s="5" t="s">
        <v>448</v>
      </c>
      <c r="G344" s="5"/>
      <c r="H344" s="72">
        <v>750000</v>
      </c>
      <c r="I344" s="12"/>
      <c r="J344" s="13">
        <f t="shared" si="6"/>
        <v>394986500</v>
      </c>
      <c r="K344" s="48"/>
      <c r="L344" s="34"/>
      <c r="M344" s="35"/>
      <c r="O344" s="35"/>
      <c r="P344" s="35"/>
      <c r="Q344" s="35"/>
    </row>
    <row r="345" spans="1:17" s="36" customFormat="1" ht="45" x14ac:dyDescent="0.25">
      <c r="A345" s="13"/>
      <c r="B345" s="5">
        <v>16</v>
      </c>
      <c r="C345" s="70" t="s">
        <v>789</v>
      </c>
      <c r="D345" s="73" t="s">
        <v>76</v>
      </c>
      <c r="E345" s="5">
        <v>1</v>
      </c>
      <c r="F345" s="5" t="s">
        <v>449</v>
      </c>
      <c r="G345" s="5"/>
      <c r="H345" s="72">
        <v>800000</v>
      </c>
      <c r="I345" s="12"/>
      <c r="J345" s="13">
        <f t="shared" si="6"/>
        <v>395786500</v>
      </c>
      <c r="K345" s="48"/>
      <c r="L345" s="34"/>
      <c r="M345" s="35"/>
      <c r="O345" s="35"/>
      <c r="P345" s="35"/>
      <c r="Q345" s="35"/>
    </row>
    <row r="346" spans="1:17" s="36" customFormat="1" ht="60" x14ac:dyDescent="0.25">
      <c r="A346" s="13"/>
      <c r="B346" s="5">
        <v>16</v>
      </c>
      <c r="C346" s="70" t="s">
        <v>790</v>
      </c>
      <c r="D346" s="73" t="s">
        <v>75</v>
      </c>
      <c r="E346" s="5">
        <v>4</v>
      </c>
      <c r="F346" s="5" t="s">
        <v>450</v>
      </c>
      <c r="G346" s="5"/>
      <c r="H346" s="72">
        <v>2000000</v>
      </c>
      <c r="I346" s="12"/>
      <c r="J346" s="13">
        <f t="shared" si="6"/>
        <v>397786500</v>
      </c>
      <c r="K346" s="48"/>
      <c r="L346" s="34"/>
      <c r="M346" s="35"/>
      <c r="O346" s="35"/>
      <c r="P346" s="35"/>
      <c r="Q346" s="35"/>
    </row>
    <row r="347" spans="1:17" s="36" customFormat="1" ht="45" x14ac:dyDescent="0.25">
      <c r="A347" s="13"/>
      <c r="B347" s="6">
        <v>16</v>
      </c>
      <c r="C347" s="7" t="s">
        <v>803</v>
      </c>
      <c r="D347" s="6"/>
      <c r="E347" s="6"/>
      <c r="F347" s="6" t="s">
        <v>791</v>
      </c>
      <c r="G347" s="6"/>
      <c r="H347" s="61"/>
      <c r="I347" s="9">
        <v>1915000</v>
      </c>
      <c r="J347" s="13">
        <f t="shared" si="6"/>
        <v>395871500</v>
      </c>
      <c r="K347" s="48" t="s">
        <v>184</v>
      </c>
      <c r="L347" s="34">
        <f t="shared" ref="L347:L359" si="7">-I347</f>
        <v>-1915000</v>
      </c>
      <c r="M347" s="35" t="s">
        <v>804</v>
      </c>
      <c r="O347" s="35"/>
      <c r="P347" s="35"/>
      <c r="Q347" s="35"/>
    </row>
    <row r="348" spans="1:17" s="36" customFormat="1" ht="45" x14ac:dyDescent="0.25">
      <c r="A348" s="13"/>
      <c r="B348" s="6">
        <v>16</v>
      </c>
      <c r="C348" s="7" t="s">
        <v>805</v>
      </c>
      <c r="D348" s="6"/>
      <c r="E348" s="6"/>
      <c r="F348" s="6" t="s">
        <v>792</v>
      </c>
      <c r="G348" s="6"/>
      <c r="H348" s="61"/>
      <c r="I348" s="9">
        <v>8300000</v>
      </c>
      <c r="J348" s="13">
        <f t="shared" si="6"/>
        <v>387571500</v>
      </c>
      <c r="K348" s="48" t="s">
        <v>177</v>
      </c>
      <c r="L348" s="34">
        <f t="shared" si="7"/>
        <v>-8300000</v>
      </c>
      <c r="M348" s="35" t="s">
        <v>178</v>
      </c>
      <c r="O348" s="35"/>
      <c r="P348" s="35"/>
      <c r="Q348" s="35"/>
    </row>
    <row r="349" spans="1:17" s="36" customFormat="1" ht="30" x14ac:dyDescent="0.25">
      <c r="A349" s="13"/>
      <c r="B349" s="6">
        <v>16</v>
      </c>
      <c r="C349" s="7" t="s">
        <v>806</v>
      </c>
      <c r="D349" s="6"/>
      <c r="E349" s="6"/>
      <c r="F349" s="6" t="s">
        <v>793</v>
      </c>
      <c r="G349" s="6"/>
      <c r="H349" s="61"/>
      <c r="I349" s="9">
        <v>11720000</v>
      </c>
      <c r="J349" s="13">
        <f t="shared" si="6"/>
        <v>375851500</v>
      </c>
      <c r="K349" s="48" t="s">
        <v>177</v>
      </c>
      <c r="L349" s="34">
        <f t="shared" si="7"/>
        <v>-11720000</v>
      </c>
      <c r="M349" s="35" t="s">
        <v>178</v>
      </c>
      <c r="O349" s="35"/>
      <c r="P349" s="35"/>
      <c r="Q349" s="35"/>
    </row>
    <row r="350" spans="1:17" s="36" customFormat="1" ht="60" x14ac:dyDescent="0.25">
      <c r="A350" s="13"/>
      <c r="B350" s="6">
        <v>16</v>
      </c>
      <c r="C350" s="7" t="s">
        <v>807</v>
      </c>
      <c r="D350" s="6"/>
      <c r="E350" s="6"/>
      <c r="F350" s="6" t="s">
        <v>794</v>
      </c>
      <c r="G350" s="6"/>
      <c r="H350" s="61"/>
      <c r="I350" s="9">
        <v>1113000</v>
      </c>
      <c r="J350" s="13">
        <f t="shared" si="6"/>
        <v>374738500</v>
      </c>
      <c r="K350" s="48" t="s">
        <v>184</v>
      </c>
      <c r="L350" s="34">
        <f t="shared" si="7"/>
        <v>-1113000</v>
      </c>
      <c r="M350" s="35" t="s">
        <v>808</v>
      </c>
      <c r="O350" s="35"/>
      <c r="P350" s="35"/>
      <c r="Q350" s="35"/>
    </row>
    <row r="351" spans="1:17" s="36" customFormat="1" ht="30" x14ac:dyDescent="0.25">
      <c r="A351" s="13"/>
      <c r="B351" s="6">
        <v>16</v>
      </c>
      <c r="C351" s="7" t="s">
        <v>809</v>
      </c>
      <c r="D351" s="6"/>
      <c r="E351" s="6"/>
      <c r="F351" s="6" t="s">
        <v>795</v>
      </c>
      <c r="G351" s="6"/>
      <c r="H351" s="61"/>
      <c r="I351" s="9">
        <v>470900</v>
      </c>
      <c r="J351" s="13">
        <f t="shared" si="6"/>
        <v>374267600</v>
      </c>
      <c r="K351" s="48" t="s">
        <v>181</v>
      </c>
      <c r="L351" s="34">
        <f t="shared" si="7"/>
        <v>-470900</v>
      </c>
      <c r="M351" s="35" t="s">
        <v>810</v>
      </c>
      <c r="O351" s="35"/>
      <c r="P351" s="35"/>
      <c r="Q351" s="35"/>
    </row>
    <row r="352" spans="1:17" s="36" customFormat="1" ht="25.5" x14ac:dyDescent="0.25">
      <c r="A352" s="13"/>
      <c r="B352" s="6">
        <v>16</v>
      </c>
      <c r="C352" s="7" t="s">
        <v>811</v>
      </c>
      <c r="D352" s="6"/>
      <c r="E352" s="6"/>
      <c r="F352" s="6" t="s">
        <v>796</v>
      </c>
      <c r="G352" s="6"/>
      <c r="H352" s="61"/>
      <c r="I352" s="9">
        <v>674000</v>
      </c>
      <c r="J352" s="13">
        <f t="shared" si="6"/>
        <v>373593600</v>
      </c>
      <c r="K352" s="48" t="s">
        <v>812</v>
      </c>
      <c r="L352" s="34">
        <f t="shared" si="7"/>
        <v>-674000</v>
      </c>
      <c r="M352" s="35" t="s">
        <v>813</v>
      </c>
      <c r="O352" s="35"/>
      <c r="P352" s="35"/>
      <c r="Q352" s="35"/>
    </row>
    <row r="353" spans="1:17" s="36" customFormat="1" ht="25.5" x14ac:dyDescent="0.25">
      <c r="A353" s="13"/>
      <c r="B353" s="6">
        <v>16</v>
      </c>
      <c r="C353" s="7" t="s">
        <v>814</v>
      </c>
      <c r="D353" s="6"/>
      <c r="E353" s="6"/>
      <c r="F353" s="6" t="s">
        <v>797</v>
      </c>
      <c r="G353" s="6"/>
      <c r="H353" s="61"/>
      <c r="I353" s="9">
        <v>14000</v>
      </c>
      <c r="J353" s="13">
        <f t="shared" si="6"/>
        <v>373579600</v>
      </c>
      <c r="K353" s="48" t="s">
        <v>815</v>
      </c>
      <c r="L353" s="34">
        <f t="shared" si="7"/>
        <v>-14000</v>
      </c>
      <c r="M353" s="35" t="s">
        <v>816</v>
      </c>
      <c r="O353" s="35"/>
      <c r="P353" s="35"/>
      <c r="Q353" s="35"/>
    </row>
    <row r="354" spans="1:17" s="36" customFormat="1" ht="30" x14ac:dyDescent="0.25">
      <c r="A354" s="13"/>
      <c r="B354" s="6">
        <v>16</v>
      </c>
      <c r="C354" s="7" t="s">
        <v>817</v>
      </c>
      <c r="D354" s="6"/>
      <c r="E354" s="6"/>
      <c r="F354" s="6" t="s">
        <v>798</v>
      </c>
      <c r="G354" s="6"/>
      <c r="H354" s="61"/>
      <c r="I354" s="9">
        <v>2155500</v>
      </c>
      <c r="J354" s="13">
        <f t="shared" si="6"/>
        <v>371424100</v>
      </c>
      <c r="K354" s="48" t="s">
        <v>181</v>
      </c>
      <c r="L354" s="34">
        <f t="shared" si="7"/>
        <v>-2155500</v>
      </c>
      <c r="M354" s="35" t="s">
        <v>613</v>
      </c>
      <c r="O354" s="35"/>
      <c r="P354" s="35"/>
      <c r="Q354" s="35"/>
    </row>
    <row r="355" spans="1:17" s="36" customFormat="1" ht="30" x14ac:dyDescent="0.25">
      <c r="A355" s="13"/>
      <c r="B355" s="6">
        <v>17</v>
      </c>
      <c r="C355" s="7" t="s">
        <v>818</v>
      </c>
      <c r="D355" s="6"/>
      <c r="E355" s="6"/>
      <c r="F355" s="6" t="s">
        <v>799</v>
      </c>
      <c r="G355" s="6"/>
      <c r="H355" s="61"/>
      <c r="I355" s="9">
        <v>20105000</v>
      </c>
      <c r="J355" s="13">
        <f t="shared" si="6"/>
        <v>351319100</v>
      </c>
      <c r="K355" s="48" t="s">
        <v>815</v>
      </c>
      <c r="L355" s="34">
        <f t="shared" si="7"/>
        <v>-20105000</v>
      </c>
      <c r="M355" s="35" t="s">
        <v>819</v>
      </c>
      <c r="O355" s="35"/>
      <c r="P355" s="35"/>
      <c r="Q355" s="35"/>
    </row>
    <row r="356" spans="1:17" s="36" customFormat="1" ht="45" x14ac:dyDescent="0.25">
      <c r="A356" s="13"/>
      <c r="B356" s="6">
        <v>17</v>
      </c>
      <c r="C356" s="7" t="s">
        <v>820</v>
      </c>
      <c r="D356" s="6"/>
      <c r="E356" s="6"/>
      <c r="F356" s="6" t="s">
        <v>800</v>
      </c>
      <c r="G356" s="6"/>
      <c r="H356" s="61"/>
      <c r="I356" s="9">
        <v>2540000</v>
      </c>
      <c r="J356" s="13">
        <f t="shared" si="6"/>
        <v>348779100</v>
      </c>
      <c r="K356" s="48" t="s">
        <v>184</v>
      </c>
      <c r="L356" s="34">
        <f t="shared" si="7"/>
        <v>-2540000</v>
      </c>
      <c r="M356" s="35" t="s">
        <v>185</v>
      </c>
      <c r="O356" s="35"/>
      <c r="P356" s="35"/>
      <c r="Q356" s="35"/>
    </row>
    <row r="357" spans="1:17" s="36" customFormat="1" ht="60" x14ac:dyDescent="0.25">
      <c r="A357" s="13"/>
      <c r="B357" s="6">
        <v>17</v>
      </c>
      <c r="C357" s="7" t="s">
        <v>821</v>
      </c>
      <c r="D357" s="6"/>
      <c r="E357" s="6"/>
      <c r="F357" s="6" t="s">
        <v>801</v>
      </c>
      <c r="G357" s="6"/>
      <c r="H357" s="61"/>
      <c r="I357" s="9">
        <v>13495400</v>
      </c>
      <c r="J357" s="13">
        <f t="shared" si="6"/>
        <v>335283700</v>
      </c>
      <c r="K357" s="48" t="s">
        <v>177</v>
      </c>
      <c r="L357" s="34">
        <f t="shared" si="7"/>
        <v>-13495400</v>
      </c>
      <c r="M357" s="35" t="s">
        <v>822</v>
      </c>
      <c r="O357" s="35"/>
      <c r="P357" s="35"/>
      <c r="Q357" s="35"/>
    </row>
    <row r="358" spans="1:17" s="36" customFormat="1" ht="30" x14ac:dyDescent="0.25">
      <c r="A358" s="13"/>
      <c r="B358" s="6">
        <v>17</v>
      </c>
      <c r="C358" s="7" t="s">
        <v>823</v>
      </c>
      <c r="D358" s="6"/>
      <c r="E358" s="6"/>
      <c r="F358" s="6" t="s">
        <v>802</v>
      </c>
      <c r="G358" s="6"/>
      <c r="H358" s="61"/>
      <c r="I358" s="9">
        <v>870500</v>
      </c>
      <c r="J358" s="13">
        <f t="shared" si="6"/>
        <v>334413200</v>
      </c>
      <c r="K358" s="48" t="s">
        <v>181</v>
      </c>
      <c r="L358" s="34">
        <f t="shared" si="7"/>
        <v>-870500</v>
      </c>
      <c r="M358" s="35" t="s">
        <v>613</v>
      </c>
      <c r="O358" s="35"/>
      <c r="P358" s="35"/>
      <c r="Q358" s="35"/>
    </row>
    <row r="359" spans="1:17" s="36" customFormat="1" ht="45" x14ac:dyDescent="0.25">
      <c r="A359" s="13"/>
      <c r="B359" s="5">
        <v>17</v>
      </c>
      <c r="C359" s="75" t="s">
        <v>836</v>
      </c>
      <c r="D359" s="73" t="s">
        <v>77</v>
      </c>
      <c r="E359" s="5">
        <v>1</v>
      </c>
      <c r="F359" s="5" t="s">
        <v>824</v>
      </c>
      <c r="G359" s="5"/>
      <c r="H359" s="76">
        <v>800000</v>
      </c>
      <c r="I359" s="12"/>
      <c r="J359" s="13">
        <f t="shared" si="6"/>
        <v>335213200</v>
      </c>
      <c r="K359" s="48"/>
      <c r="L359" s="34">
        <f t="shared" si="7"/>
        <v>0</v>
      </c>
      <c r="M359" s="35"/>
      <c r="O359" s="35"/>
      <c r="P359" s="35"/>
      <c r="Q359" s="35"/>
    </row>
    <row r="360" spans="1:17" s="36" customFormat="1" ht="45" x14ac:dyDescent="0.25">
      <c r="A360" s="13"/>
      <c r="B360" s="5">
        <v>17</v>
      </c>
      <c r="C360" s="75" t="s">
        <v>837</v>
      </c>
      <c r="D360" s="73" t="s">
        <v>76</v>
      </c>
      <c r="E360" s="5">
        <v>1</v>
      </c>
      <c r="F360" s="5" t="s">
        <v>825</v>
      </c>
      <c r="G360" s="5"/>
      <c r="H360" s="76">
        <v>350000</v>
      </c>
      <c r="I360" s="12"/>
      <c r="J360" s="13">
        <f t="shared" si="6"/>
        <v>335563200</v>
      </c>
      <c r="K360" s="48"/>
      <c r="L360" s="34"/>
      <c r="M360" s="35"/>
      <c r="O360" s="35"/>
      <c r="P360" s="35"/>
      <c r="Q360" s="35"/>
    </row>
    <row r="361" spans="1:17" s="36" customFormat="1" ht="45" x14ac:dyDescent="0.25">
      <c r="A361" s="13"/>
      <c r="B361" s="5">
        <v>17</v>
      </c>
      <c r="C361" s="75" t="s">
        <v>838</v>
      </c>
      <c r="D361" s="73" t="s">
        <v>75</v>
      </c>
      <c r="E361" s="5">
        <v>4</v>
      </c>
      <c r="F361" s="5" t="s">
        <v>826</v>
      </c>
      <c r="G361" s="5"/>
      <c r="H361" s="76">
        <v>7700000</v>
      </c>
      <c r="I361" s="12"/>
      <c r="J361" s="13">
        <f t="shared" si="6"/>
        <v>343263200</v>
      </c>
      <c r="K361" s="48"/>
      <c r="L361" s="34"/>
      <c r="M361" s="35"/>
      <c r="O361" s="35"/>
      <c r="P361" s="35"/>
      <c r="Q361" s="35"/>
    </row>
    <row r="362" spans="1:17" s="36" customFormat="1" ht="45" x14ac:dyDescent="0.25">
      <c r="A362" s="13"/>
      <c r="B362" s="5">
        <v>17</v>
      </c>
      <c r="C362" s="75" t="s">
        <v>839</v>
      </c>
      <c r="D362" s="73" t="s">
        <v>141</v>
      </c>
      <c r="E362" s="5">
        <v>1</v>
      </c>
      <c r="F362" s="5" t="s">
        <v>827</v>
      </c>
      <c r="G362" s="5"/>
      <c r="H362" s="76">
        <v>1800000</v>
      </c>
      <c r="I362" s="12"/>
      <c r="J362" s="13">
        <f t="shared" si="6"/>
        <v>345063200</v>
      </c>
      <c r="K362" s="48"/>
      <c r="L362" s="34"/>
      <c r="M362" s="35"/>
      <c r="O362" s="35"/>
      <c r="P362" s="35"/>
      <c r="Q362" s="35"/>
    </row>
    <row r="363" spans="1:17" s="36" customFormat="1" ht="45" x14ac:dyDescent="0.25">
      <c r="A363" s="13"/>
      <c r="B363" s="5">
        <v>17</v>
      </c>
      <c r="C363" s="75" t="s">
        <v>840</v>
      </c>
      <c r="D363" s="73" t="s">
        <v>87</v>
      </c>
      <c r="E363" s="5">
        <v>1</v>
      </c>
      <c r="F363" s="5" t="s">
        <v>828</v>
      </c>
      <c r="G363" s="5"/>
      <c r="H363" s="76">
        <v>1600000</v>
      </c>
      <c r="I363" s="12"/>
      <c r="J363" s="13">
        <f t="shared" si="6"/>
        <v>346663200</v>
      </c>
      <c r="K363" s="48"/>
      <c r="L363" s="34"/>
      <c r="M363" s="35"/>
      <c r="O363" s="35"/>
      <c r="P363" s="35"/>
      <c r="Q363" s="35"/>
    </row>
    <row r="364" spans="1:17" s="36" customFormat="1" ht="45" x14ac:dyDescent="0.25">
      <c r="A364" s="13"/>
      <c r="B364" s="5">
        <v>17</v>
      </c>
      <c r="C364" s="75" t="s">
        <v>841</v>
      </c>
      <c r="D364" s="73" t="s">
        <v>169</v>
      </c>
      <c r="E364" s="5">
        <v>1</v>
      </c>
      <c r="F364" s="5" t="s">
        <v>829</v>
      </c>
      <c r="G364" s="5"/>
      <c r="H364" s="76">
        <v>800000</v>
      </c>
      <c r="I364" s="12"/>
      <c r="J364" s="13">
        <f t="shared" si="6"/>
        <v>347463200</v>
      </c>
      <c r="K364" s="48"/>
      <c r="L364" s="34"/>
      <c r="M364" s="35"/>
      <c r="O364" s="35"/>
      <c r="P364" s="35"/>
      <c r="Q364" s="35"/>
    </row>
    <row r="365" spans="1:17" s="36" customFormat="1" ht="60" x14ac:dyDescent="0.25">
      <c r="A365" s="13"/>
      <c r="B365" s="5">
        <v>17</v>
      </c>
      <c r="C365" s="75" t="s">
        <v>842</v>
      </c>
      <c r="D365" s="73" t="s">
        <v>83</v>
      </c>
      <c r="E365" s="5">
        <v>20</v>
      </c>
      <c r="F365" s="5" t="s">
        <v>830</v>
      </c>
      <c r="G365" s="5"/>
      <c r="H365" s="76">
        <v>7500000</v>
      </c>
      <c r="I365" s="12"/>
      <c r="J365" s="13">
        <f t="shared" si="6"/>
        <v>354963200</v>
      </c>
      <c r="K365" s="48"/>
      <c r="L365" s="34"/>
      <c r="M365" s="35"/>
      <c r="O365" s="35"/>
      <c r="P365" s="35"/>
      <c r="Q365" s="35"/>
    </row>
    <row r="366" spans="1:17" s="36" customFormat="1" ht="45" x14ac:dyDescent="0.25">
      <c r="A366" s="13"/>
      <c r="B366" s="5">
        <v>17</v>
      </c>
      <c r="C366" s="75" t="s">
        <v>843</v>
      </c>
      <c r="D366" s="73" t="s">
        <v>76</v>
      </c>
      <c r="E366" s="5">
        <v>1</v>
      </c>
      <c r="F366" s="5" t="s">
        <v>831</v>
      </c>
      <c r="G366" s="5"/>
      <c r="H366" s="76">
        <v>775000</v>
      </c>
      <c r="I366" s="12"/>
      <c r="J366" s="13">
        <f t="shared" si="6"/>
        <v>355738200</v>
      </c>
      <c r="K366" s="48"/>
      <c r="L366" s="34"/>
      <c r="M366" s="35"/>
      <c r="O366" s="35"/>
      <c r="P366" s="35"/>
      <c r="Q366" s="35"/>
    </row>
    <row r="367" spans="1:17" s="36" customFormat="1" ht="45" x14ac:dyDescent="0.25">
      <c r="A367" s="13"/>
      <c r="B367" s="5">
        <v>17</v>
      </c>
      <c r="C367" s="75" t="s">
        <v>72</v>
      </c>
      <c r="D367" s="73" t="s">
        <v>91</v>
      </c>
      <c r="E367" s="5">
        <v>2</v>
      </c>
      <c r="F367" s="5" t="s">
        <v>832</v>
      </c>
      <c r="G367" s="5"/>
      <c r="H367" s="76">
        <v>300000</v>
      </c>
      <c r="I367" s="12"/>
      <c r="J367" s="13">
        <f t="shared" si="6"/>
        <v>356038200</v>
      </c>
      <c r="K367" s="48"/>
      <c r="L367" s="34"/>
      <c r="M367" s="35"/>
      <c r="O367" s="35"/>
      <c r="P367" s="35"/>
      <c r="Q367" s="35"/>
    </row>
    <row r="368" spans="1:17" s="36" customFormat="1" ht="45" x14ac:dyDescent="0.25">
      <c r="A368" s="13"/>
      <c r="B368" s="5">
        <v>17</v>
      </c>
      <c r="C368" s="75" t="s">
        <v>844</v>
      </c>
      <c r="D368" s="73" t="s">
        <v>88</v>
      </c>
      <c r="E368" s="5">
        <v>2</v>
      </c>
      <c r="F368" s="5" t="s">
        <v>833</v>
      </c>
      <c r="G368" s="5"/>
      <c r="H368" s="76">
        <v>1000000</v>
      </c>
      <c r="I368" s="12"/>
      <c r="J368" s="13">
        <f t="shared" si="6"/>
        <v>357038200</v>
      </c>
      <c r="K368" s="48"/>
      <c r="L368" s="34"/>
      <c r="M368" s="35"/>
      <c r="O368" s="35"/>
      <c r="P368" s="35"/>
      <c r="Q368" s="35"/>
    </row>
    <row r="369" spans="1:17" s="36" customFormat="1" ht="45" x14ac:dyDescent="0.25">
      <c r="A369" s="13"/>
      <c r="B369" s="5">
        <v>17</v>
      </c>
      <c r="C369" s="75" t="s">
        <v>845</v>
      </c>
      <c r="D369" s="73" t="s">
        <v>88</v>
      </c>
      <c r="E369" s="5">
        <v>2</v>
      </c>
      <c r="F369" s="5" t="s">
        <v>834</v>
      </c>
      <c r="G369" s="5"/>
      <c r="H369" s="76">
        <v>2550000</v>
      </c>
      <c r="I369" s="12"/>
      <c r="J369" s="13">
        <f t="shared" si="6"/>
        <v>359588200</v>
      </c>
      <c r="K369" s="48"/>
      <c r="L369" s="34"/>
      <c r="M369" s="35"/>
      <c r="O369" s="35"/>
      <c r="P369" s="35"/>
      <c r="Q369" s="35"/>
    </row>
    <row r="370" spans="1:17" s="36" customFormat="1" ht="45" x14ac:dyDescent="0.25">
      <c r="A370" s="13"/>
      <c r="B370" s="5">
        <v>17</v>
      </c>
      <c r="C370" s="75" t="s">
        <v>846</v>
      </c>
      <c r="D370" s="73" t="s">
        <v>85</v>
      </c>
      <c r="E370" s="5">
        <v>2</v>
      </c>
      <c r="F370" s="5" t="s">
        <v>835</v>
      </c>
      <c r="G370" s="5"/>
      <c r="H370" s="76">
        <v>1000000</v>
      </c>
      <c r="I370" s="12"/>
      <c r="J370" s="13">
        <f t="shared" si="6"/>
        <v>360588200</v>
      </c>
      <c r="K370" s="48"/>
      <c r="L370" s="34"/>
      <c r="M370" s="35"/>
      <c r="O370" s="35"/>
      <c r="P370" s="35"/>
      <c r="Q370" s="35"/>
    </row>
    <row r="371" spans="1:17" s="36" customFormat="1" ht="60" x14ac:dyDescent="0.25">
      <c r="A371" s="13"/>
      <c r="B371" s="5">
        <v>17</v>
      </c>
      <c r="C371" s="75" t="s">
        <v>847</v>
      </c>
      <c r="D371" s="73" t="s">
        <v>85</v>
      </c>
      <c r="E371" s="5">
        <v>2</v>
      </c>
      <c r="F371" s="5" t="s">
        <v>451</v>
      </c>
      <c r="G371" s="5"/>
      <c r="H371" s="76">
        <v>2500000</v>
      </c>
      <c r="I371" s="12"/>
      <c r="J371" s="13">
        <f t="shared" si="6"/>
        <v>363088200</v>
      </c>
      <c r="K371" s="48"/>
      <c r="L371" s="34"/>
      <c r="M371" s="35"/>
      <c r="O371" s="35"/>
      <c r="P371" s="35"/>
      <c r="Q371" s="35"/>
    </row>
    <row r="372" spans="1:17" s="36" customFormat="1" ht="60" x14ac:dyDescent="0.25">
      <c r="A372" s="13"/>
      <c r="B372" s="5">
        <v>17</v>
      </c>
      <c r="C372" s="75" t="s">
        <v>848</v>
      </c>
      <c r="D372" s="73" t="s">
        <v>83</v>
      </c>
      <c r="E372" s="5">
        <v>4</v>
      </c>
      <c r="F372" s="5" t="s">
        <v>452</v>
      </c>
      <c r="G372" s="5"/>
      <c r="H372" s="76">
        <v>1700000</v>
      </c>
      <c r="I372" s="12"/>
      <c r="J372" s="13">
        <f t="shared" si="6"/>
        <v>364788200</v>
      </c>
      <c r="K372" s="48"/>
      <c r="L372" s="34"/>
      <c r="M372" s="35"/>
      <c r="O372" s="35"/>
      <c r="P372" s="35"/>
      <c r="Q372" s="35"/>
    </row>
    <row r="373" spans="1:17" s="36" customFormat="1" ht="45" x14ac:dyDescent="0.25">
      <c r="A373" s="13"/>
      <c r="B373" s="5">
        <v>17</v>
      </c>
      <c r="C373" s="75" t="s">
        <v>849</v>
      </c>
      <c r="D373" s="5" t="s">
        <v>740</v>
      </c>
      <c r="E373" s="5" t="s">
        <v>615</v>
      </c>
      <c r="F373" s="5" t="s">
        <v>453</v>
      </c>
      <c r="G373" s="5"/>
      <c r="H373" s="76">
        <v>200000</v>
      </c>
      <c r="I373" s="12"/>
      <c r="J373" s="13">
        <f t="shared" si="6"/>
        <v>364988200</v>
      </c>
      <c r="K373" s="48"/>
      <c r="L373" s="34"/>
      <c r="M373" s="35"/>
      <c r="O373" s="35"/>
      <c r="P373" s="35"/>
      <c r="Q373" s="35"/>
    </row>
    <row r="374" spans="1:17" s="36" customFormat="1" ht="45" x14ac:dyDescent="0.25">
      <c r="A374" s="13"/>
      <c r="B374" s="5">
        <v>17</v>
      </c>
      <c r="C374" s="75" t="s">
        <v>850</v>
      </c>
      <c r="D374" s="73" t="s">
        <v>578</v>
      </c>
      <c r="E374" s="5">
        <v>2</v>
      </c>
      <c r="F374" s="5" t="s">
        <v>454</v>
      </c>
      <c r="G374" s="5"/>
      <c r="H374" s="76">
        <v>5000000</v>
      </c>
      <c r="I374" s="12"/>
      <c r="J374" s="13">
        <f t="shared" si="6"/>
        <v>369988200</v>
      </c>
      <c r="K374" s="48"/>
      <c r="L374" s="34"/>
      <c r="M374" s="35"/>
      <c r="O374" s="35"/>
      <c r="P374" s="35"/>
      <c r="Q374" s="35"/>
    </row>
    <row r="375" spans="1:17" s="36" customFormat="1" ht="30" x14ac:dyDescent="0.25">
      <c r="A375" s="13"/>
      <c r="B375" s="5">
        <v>17</v>
      </c>
      <c r="C375" s="75" t="s">
        <v>851</v>
      </c>
      <c r="D375" s="73" t="s">
        <v>77</v>
      </c>
      <c r="E375" s="5">
        <v>1</v>
      </c>
      <c r="F375" s="5" t="s">
        <v>455</v>
      </c>
      <c r="G375" s="5"/>
      <c r="H375" s="76">
        <v>1000000</v>
      </c>
      <c r="I375" s="12"/>
      <c r="J375" s="13">
        <f t="shared" si="6"/>
        <v>370988200</v>
      </c>
      <c r="K375" s="48"/>
      <c r="L375" s="34"/>
      <c r="M375" s="35"/>
      <c r="O375" s="35"/>
      <c r="P375" s="35"/>
      <c r="Q375" s="35"/>
    </row>
    <row r="376" spans="1:17" s="36" customFormat="1" ht="45" x14ac:dyDescent="0.25">
      <c r="A376" s="13"/>
      <c r="B376" s="5">
        <v>17</v>
      </c>
      <c r="C376" s="75" t="s">
        <v>852</v>
      </c>
      <c r="D376" s="73" t="s">
        <v>77</v>
      </c>
      <c r="E376" s="5">
        <v>1</v>
      </c>
      <c r="F376" s="5" t="s">
        <v>456</v>
      </c>
      <c r="G376" s="5"/>
      <c r="H376" s="76">
        <v>1000000</v>
      </c>
      <c r="I376" s="12"/>
      <c r="J376" s="13">
        <f t="shared" si="6"/>
        <v>371988200</v>
      </c>
      <c r="K376" s="48"/>
      <c r="L376" s="34"/>
      <c r="M376" s="35"/>
      <c r="O376" s="35"/>
      <c r="P376" s="35"/>
      <c r="Q376" s="35"/>
    </row>
    <row r="377" spans="1:17" s="36" customFormat="1" ht="45" x14ac:dyDescent="0.25">
      <c r="A377" s="13"/>
      <c r="B377" s="5">
        <v>18</v>
      </c>
      <c r="C377" s="85" t="s">
        <v>853</v>
      </c>
      <c r="D377" s="79" t="s">
        <v>87</v>
      </c>
      <c r="E377" s="5">
        <v>1</v>
      </c>
      <c r="F377" s="5" t="s">
        <v>457</v>
      </c>
      <c r="G377" s="6"/>
      <c r="H377" s="76">
        <v>500000</v>
      </c>
      <c r="I377" s="9"/>
      <c r="J377" s="13">
        <f t="shared" si="6"/>
        <v>372488200</v>
      </c>
      <c r="K377" s="48"/>
      <c r="L377" s="34"/>
      <c r="M377" s="35"/>
      <c r="O377" s="35"/>
      <c r="P377" s="35"/>
      <c r="Q377" s="35"/>
    </row>
    <row r="378" spans="1:17" s="36" customFormat="1" ht="45" x14ac:dyDescent="0.25">
      <c r="A378" s="13"/>
      <c r="B378" s="5">
        <v>18</v>
      </c>
      <c r="C378" s="85" t="s">
        <v>854</v>
      </c>
      <c r="D378" s="79" t="s">
        <v>88</v>
      </c>
      <c r="E378" s="5">
        <v>2</v>
      </c>
      <c r="F378" s="5" t="s">
        <v>458</v>
      </c>
      <c r="G378" s="6"/>
      <c r="H378" s="76">
        <v>1000000</v>
      </c>
      <c r="I378" s="9"/>
      <c r="J378" s="13">
        <f t="shared" si="6"/>
        <v>373488200</v>
      </c>
      <c r="K378" s="48"/>
      <c r="L378" s="34"/>
      <c r="M378" s="35"/>
      <c r="O378" s="35"/>
      <c r="P378" s="35"/>
      <c r="Q378" s="35"/>
    </row>
    <row r="379" spans="1:17" s="36" customFormat="1" ht="45" x14ac:dyDescent="0.25">
      <c r="A379" s="13"/>
      <c r="B379" s="5">
        <v>18</v>
      </c>
      <c r="C379" s="85" t="s">
        <v>855</v>
      </c>
      <c r="D379" s="80" t="s">
        <v>76</v>
      </c>
      <c r="E379" s="5">
        <v>1</v>
      </c>
      <c r="F379" s="5" t="s">
        <v>459</v>
      </c>
      <c r="G379" s="6"/>
      <c r="H379" s="76">
        <v>1700000</v>
      </c>
      <c r="I379" s="9"/>
      <c r="J379" s="13">
        <f t="shared" si="6"/>
        <v>375188200</v>
      </c>
      <c r="K379" s="48"/>
      <c r="L379" s="34"/>
      <c r="M379" s="35"/>
      <c r="O379" s="35"/>
      <c r="P379" s="35"/>
      <c r="Q379" s="35"/>
    </row>
    <row r="380" spans="1:17" s="36" customFormat="1" ht="45" x14ac:dyDescent="0.25">
      <c r="A380" s="13"/>
      <c r="B380" s="5">
        <v>18</v>
      </c>
      <c r="C380" s="85" t="s">
        <v>856</v>
      </c>
      <c r="D380" s="73" t="s">
        <v>87</v>
      </c>
      <c r="E380" s="5">
        <v>1</v>
      </c>
      <c r="F380" s="5" t="s">
        <v>460</v>
      </c>
      <c r="G380" s="5"/>
      <c r="H380" s="76">
        <v>900000</v>
      </c>
      <c r="I380" s="12"/>
      <c r="J380" s="13">
        <f t="shared" si="6"/>
        <v>376088200</v>
      </c>
      <c r="K380" s="48"/>
      <c r="L380" s="34"/>
      <c r="M380" s="35"/>
      <c r="O380" s="35"/>
      <c r="P380" s="35"/>
      <c r="Q380" s="35"/>
    </row>
    <row r="381" spans="1:17" s="48" customFormat="1" ht="30" x14ac:dyDescent="0.25">
      <c r="A381" s="13"/>
      <c r="B381" s="5">
        <v>18</v>
      </c>
      <c r="C381" s="85" t="s">
        <v>857</v>
      </c>
      <c r="D381" s="73" t="s">
        <v>91</v>
      </c>
      <c r="E381" s="5">
        <v>2</v>
      </c>
      <c r="F381" s="5" t="s">
        <v>461</v>
      </c>
      <c r="G381" s="5"/>
      <c r="H381" s="76">
        <v>850000</v>
      </c>
      <c r="I381" s="12"/>
      <c r="J381" s="13">
        <f t="shared" si="6"/>
        <v>376938200</v>
      </c>
      <c r="L381" s="34"/>
      <c r="M381" s="35"/>
      <c r="N381" s="36"/>
      <c r="O381" s="35"/>
      <c r="P381" s="35"/>
      <c r="Q381" s="35"/>
    </row>
    <row r="382" spans="1:17" s="48" customFormat="1" ht="45" x14ac:dyDescent="0.25">
      <c r="A382" s="13"/>
      <c r="B382" s="5">
        <v>18</v>
      </c>
      <c r="C382" s="85" t="s">
        <v>858</v>
      </c>
      <c r="D382" s="73" t="s">
        <v>75</v>
      </c>
      <c r="E382" s="5">
        <v>4</v>
      </c>
      <c r="F382" s="5" t="s">
        <v>462</v>
      </c>
      <c r="G382" s="5"/>
      <c r="H382" s="76">
        <v>900000</v>
      </c>
      <c r="I382" s="12"/>
      <c r="J382" s="13">
        <f t="shared" si="6"/>
        <v>377838200</v>
      </c>
      <c r="L382" s="34"/>
      <c r="M382" s="35"/>
      <c r="N382" s="36"/>
      <c r="O382" s="35"/>
      <c r="P382" s="35"/>
      <c r="Q382" s="35"/>
    </row>
    <row r="383" spans="1:17" s="48" customFormat="1" ht="30" x14ac:dyDescent="0.25">
      <c r="A383" s="13"/>
      <c r="B383" s="5">
        <v>18</v>
      </c>
      <c r="C383" s="85" t="s">
        <v>859</v>
      </c>
      <c r="D383" s="73" t="s">
        <v>77</v>
      </c>
      <c r="E383" s="5">
        <v>1</v>
      </c>
      <c r="F383" s="5" t="s">
        <v>463</v>
      </c>
      <c r="G383" s="5"/>
      <c r="H383" s="76">
        <v>800000</v>
      </c>
      <c r="I383" s="12"/>
      <c r="J383" s="13">
        <f t="shared" si="6"/>
        <v>378638200</v>
      </c>
      <c r="L383" s="34"/>
      <c r="M383" s="35"/>
      <c r="N383" s="36"/>
      <c r="O383" s="35"/>
      <c r="P383" s="35"/>
      <c r="Q383" s="35"/>
    </row>
    <row r="384" spans="1:17" s="48" customFormat="1" ht="30" x14ac:dyDescent="0.25">
      <c r="A384" s="13"/>
      <c r="B384" s="5">
        <v>18</v>
      </c>
      <c r="C384" s="75" t="s">
        <v>860</v>
      </c>
      <c r="D384" s="73" t="s">
        <v>88</v>
      </c>
      <c r="E384" s="5">
        <v>2</v>
      </c>
      <c r="F384" s="5" t="s">
        <v>464</v>
      </c>
      <c r="G384" s="5"/>
      <c r="H384" s="76">
        <v>1000000</v>
      </c>
      <c r="I384" s="12"/>
      <c r="J384" s="13">
        <f t="shared" si="6"/>
        <v>379638200</v>
      </c>
      <c r="L384" s="34"/>
      <c r="M384" s="35"/>
      <c r="N384" s="36"/>
      <c r="O384" s="35"/>
      <c r="P384" s="35"/>
      <c r="Q384" s="35"/>
    </row>
    <row r="385" spans="1:17" s="48" customFormat="1" ht="45" x14ac:dyDescent="0.25">
      <c r="A385" s="13"/>
      <c r="B385" s="5">
        <v>18</v>
      </c>
      <c r="C385" s="75" t="s">
        <v>861</v>
      </c>
      <c r="D385" s="73" t="s">
        <v>87</v>
      </c>
      <c r="E385" s="5">
        <v>1</v>
      </c>
      <c r="F385" s="5" t="s">
        <v>465</v>
      </c>
      <c r="G385" s="5"/>
      <c r="H385" s="76">
        <v>900000</v>
      </c>
      <c r="I385" s="12"/>
      <c r="J385" s="13">
        <f t="shared" si="6"/>
        <v>380538200</v>
      </c>
      <c r="L385" s="34"/>
      <c r="M385" s="35"/>
      <c r="N385" s="36"/>
      <c r="O385" s="35"/>
      <c r="P385" s="35"/>
      <c r="Q385" s="35"/>
    </row>
    <row r="386" spans="1:17" s="48" customFormat="1" ht="45" x14ac:dyDescent="0.25">
      <c r="A386" s="13"/>
      <c r="B386" s="5">
        <v>18</v>
      </c>
      <c r="C386" s="75" t="s">
        <v>862</v>
      </c>
      <c r="D386" s="73" t="s">
        <v>91</v>
      </c>
      <c r="E386" s="5">
        <v>2</v>
      </c>
      <c r="F386" s="5" t="s">
        <v>466</v>
      </c>
      <c r="G386" s="5"/>
      <c r="H386" s="76">
        <v>950000</v>
      </c>
      <c r="I386" s="12"/>
      <c r="J386" s="13">
        <f t="shared" si="6"/>
        <v>381488200</v>
      </c>
      <c r="L386" s="34"/>
      <c r="M386" s="35"/>
      <c r="N386" s="36"/>
      <c r="O386" s="35"/>
      <c r="P386" s="35"/>
      <c r="Q386" s="35"/>
    </row>
    <row r="387" spans="1:17" s="48" customFormat="1" ht="45" x14ac:dyDescent="0.25">
      <c r="A387" s="13"/>
      <c r="B387" s="5">
        <v>18</v>
      </c>
      <c r="C387" s="75" t="s">
        <v>863</v>
      </c>
      <c r="D387" s="73" t="s">
        <v>77</v>
      </c>
      <c r="E387" s="5">
        <v>1</v>
      </c>
      <c r="F387" s="5" t="s">
        <v>467</v>
      </c>
      <c r="G387" s="5"/>
      <c r="H387" s="76">
        <v>800000</v>
      </c>
      <c r="I387" s="12"/>
      <c r="J387" s="13">
        <f t="shared" si="6"/>
        <v>382288200</v>
      </c>
      <c r="L387" s="34"/>
      <c r="M387" s="35"/>
      <c r="N387" s="36"/>
      <c r="O387" s="35"/>
      <c r="P387" s="35"/>
      <c r="Q387" s="35"/>
    </row>
    <row r="388" spans="1:17" s="48" customFormat="1" ht="45" x14ac:dyDescent="0.25">
      <c r="A388" s="13"/>
      <c r="B388" s="5">
        <v>18</v>
      </c>
      <c r="C388" s="75" t="s">
        <v>864</v>
      </c>
      <c r="D388" s="73" t="s">
        <v>85</v>
      </c>
      <c r="E388" s="5">
        <v>2</v>
      </c>
      <c r="F388" s="5" t="s">
        <v>468</v>
      </c>
      <c r="G388" s="5"/>
      <c r="H388" s="76">
        <v>1800000</v>
      </c>
      <c r="I388" s="12"/>
      <c r="J388" s="13">
        <f t="shared" si="6"/>
        <v>384088200</v>
      </c>
      <c r="L388" s="34"/>
      <c r="M388" s="35"/>
      <c r="N388" s="36"/>
      <c r="O388" s="35"/>
      <c r="P388" s="35"/>
      <c r="Q388" s="35"/>
    </row>
    <row r="389" spans="1:17" s="48" customFormat="1" ht="45" x14ac:dyDescent="0.25">
      <c r="A389" s="13"/>
      <c r="B389" s="5">
        <v>18</v>
      </c>
      <c r="C389" s="75" t="s">
        <v>865</v>
      </c>
      <c r="D389" s="73" t="s">
        <v>77</v>
      </c>
      <c r="E389" s="5">
        <v>1</v>
      </c>
      <c r="F389" s="5" t="s">
        <v>469</v>
      </c>
      <c r="G389" s="5"/>
      <c r="H389" s="76">
        <v>1600000</v>
      </c>
      <c r="I389" s="12"/>
      <c r="J389" s="13">
        <f t="shared" si="6"/>
        <v>385688200</v>
      </c>
      <c r="L389" s="34"/>
      <c r="M389" s="35"/>
      <c r="N389" s="36"/>
      <c r="O389" s="35"/>
      <c r="P389" s="35"/>
      <c r="Q389" s="35"/>
    </row>
    <row r="390" spans="1:17" s="48" customFormat="1" ht="45" x14ac:dyDescent="0.25">
      <c r="A390" s="13"/>
      <c r="B390" s="5">
        <v>18</v>
      </c>
      <c r="C390" s="75" t="s">
        <v>866</v>
      </c>
      <c r="D390" s="73" t="s">
        <v>77</v>
      </c>
      <c r="E390" s="5">
        <v>1</v>
      </c>
      <c r="F390" s="5" t="s">
        <v>470</v>
      </c>
      <c r="G390" s="5"/>
      <c r="H390" s="76">
        <v>800000</v>
      </c>
      <c r="I390" s="12"/>
      <c r="J390" s="13">
        <f t="shared" si="6"/>
        <v>386488200</v>
      </c>
      <c r="L390" s="34"/>
      <c r="M390" s="35"/>
      <c r="N390" s="36"/>
      <c r="O390" s="35"/>
      <c r="P390" s="35"/>
      <c r="Q390" s="35"/>
    </row>
    <row r="391" spans="1:17" s="48" customFormat="1" ht="45" x14ac:dyDescent="0.25">
      <c r="A391" s="13"/>
      <c r="B391" s="5">
        <v>19</v>
      </c>
      <c r="C391" s="70" t="s">
        <v>867</v>
      </c>
      <c r="D391" s="73" t="s">
        <v>85</v>
      </c>
      <c r="E391" s="5">
        <v>2</v>
      </c>
      <c r="F391" s="5" t="s">
        <v>471</v>
      </c>
      <c r="G391" s="5"/>
      <c r="H391" s="72">
        <v>1900000</v>
      </c>
      <c r="I391" s="12"/>
      <c r="J391" s="13">
        <f t="shared" si="6"/>
        <v>388388200</v>
      </c>
      <c r="L391" s="34"/>
      <c r="M391" s="35"/>
      <c r="N391" s="36"/>
      <c r="O391" s="35"/>
      <c r="P391" s="35"/>
      <c r="Q391" s="35"/>
    </row>
    <row r="392" spans="1:17" s="48" customFormat="1" ht="45" x14ac:dyDescent="0.25">
      <c r="A392" s="13"/>
      <c r="B392" s="5">
        <v>19</v>
      </c>
      <c r="C392" s="70" t="s">
        <v>868</v>
      </c>
      <c r="D392" s="73" t="s">
        <v>88</v>
      </c>
      <c r="E392" s="5">
        <v>2</v>
      </c>
      <c r="F392" s="5" t="s">
        <v>472</v>
      </c>
      <c r="G392" s="5"/>
      <c r="H392" s="72">
        <v>1500000</v>
      </c>
      <c r="I392" s="12"/>
      <c r="J392" s="13">
        <f t="shared" si="6"/>
        <v>389888200</v>
      </c>
      <c r="L392" s="34"/>
      <c r="M392" s="35"/>
      <c r="N392" s="36"/>
      <c r="O392" s="35"/>
      <c r="P392" s="35"/>
      <c r="Q392" s="35"/>
    </row>
    <row r="393" spans="1:17" s="48" customFormat="1" ht="60" x14ac:dyDescent="0.25">
      <c r="A393" s="13"/>
      <c r="B393" s="5">
        <v>19</v>
      </c>
      <c r="C393" s="70" t="s">
        <v>869</v>
      </c>
      <c r="D393" s="73" t="s">
        <v>75</v>
      </c>
      <c r="E393" s="5">
        <v>4</v>
      </c>
      <c r="F393" s="5" t="s">
        <v>473</v>
      </c>
      <c r="G393" s="5"/>
      <c r="H393" s="72">
        <v>1000000</v>
      </c>
      <c r="I393" s="12"/>
      <c r="J393" s="13">
        <f t="shared" si="6"/>
        <v>390888200</v>
      </c>
      <c r="L393" s="34"/>
      <c r="M393" s="35"/>
      <c r="N393" s="36"/>
      <c r="O393" s="35"/>
      <c r="P393" s="35"/>
      <c r="Q393" s="35"/>
    </row>
    <row r="394" spans="1:17" s="48" customFormat="1" ht="30" x14ac:dyDescent="0.25">
      <c r="A394" s="13"/>
      <c r="B394" s="5">
        <v>19</v>
      </c>
      <c r="C394" s="70" t="s">
        <v>870</v>
      </c>
      <c r="D394" s="5" t="s">
        <v>888</v>
      </c>
      <c r="E394" s="5">
        <v>1</v>
      </c>
      <c r="F394" s="5" t="s">
        <v>474</v>
      </c>
      <c r="G394" s="5"/>
      <c r="H394" s="72">
        <v>12150000</v>
      </c>
      <c r="I394" s="12"/>
      <c r="J394" s="13">
        <f t="shared" si="6"/>
        <v>403038200</v>
      </c>
      <c r="L394" s="34"/>
      <c r="M394" s="35"/>
      <c r="N394" s="36"/>
      <c r="O394" s="35"/>
      <c r="P394" s="35"/>
      <c r="Q394" s="35"/>
    </row>
    <row r="395" spans="1:17" s="48" customFormat="1" ht="30" x14ac:dyDescent="0.25">
      <c r="A395" s="13"/>
      <c r="B395" s="5">
        <v>19</v>
      </c>
      <c r="C395" s="70" t="s">
        <v>871</v>
      </c>
      <c r="D395" s="73" t="s">
        <v>89</v>
      </c>
      <c r="E395" s="5">
        <v>3</v>
      </c>
      <c r="F395" s="5" t="s">
        <v>475</v>
      </c>
      <c r="G395" s="17"/>
      <c r="H395" s="72">
        <v>1000000</v>
      </c>
      <c r="I395" s="12"/>
      <c r="J395" s="13">
        <f t="shared" ref="J395:J458" si="8">+J394+H395-I395</f>
        <v>404038200</v>
      </c>
      <c r="L395" s="34"/>
      <c r="M395" s="35"/>
      <c r="N395" s="36"/>
      <c r="O395" s="35"/>
      <c r="P395" s="35"/>
      <c r="Q395" s="35"/>
    </row>
    <row r="396" spans="1:17" s="48" customFormat="1" ht="45" x14ac:dyDescent="0.25">
      <c r="A396" s="13"/>
      <c r="B396" s="5">
        <v>19</v>
      </c>
      <c r="C396" s="70" t="s">
        <v>872</v>
      </c>
      <c r="D396" s="87" t="s">
        <v>75</v>
      </c>
      <c r="E396" s="5">
        <v>4</v>
      </c>
      <c r="F396" s="5" t="s">
        <v>476</v>
      </c>
      <c r="G396" s="17"/>
      <c r="H396" s="72">
        <v>650000</v>
      </c>
      <c r="I396" s="12"/>
      <c r="J396" s="13">
        <f t="shared" si="8"/>
        <v>404688200</v>
      </c>
      <c r="L396" s="34"/>
      <c r="M396" s="35"/>
      <c r="N396" s="36"/>
      <c r="O396" s="35"/>
      <c r="P396" s="35"/>
      <c r="Q396" s="35"/>
    </row>
    <row r="397" spans="1:17" s="36" customFormat="1" ht="45" x14ac:dyDescent="0.25">
      <c r="A397" s="13"/>
      <c r="B397" s="5">
        <v>19</v>
      </c>
      <c r="C397" s="70" t="s">
        <v>873</v>
      </c>
      <c r="D397" s="87" t="s">
        <v>76</v>
      </c>
      <c r="E397" s="5">
        <v>1</v>
      </c>
      <c r="F397" s="5" t="s">
        <v>477</v>
      </c>
      <c r="G397" s="17"/>
      <c r="H397" s="72">
        <v>950000</v>
      </c>
      <c r="I397" s="12"/>
      <c r="J397" s="13">
        <f t="shared" si="8"/>
        <v>405638200</v>
      </c>
      <c r="K397" s="48"/>
      <c r="L397" s="34"/>
      <c r="M397" s="35"/>
      <c r="O397" s="35"/>
      <c r="P397" s="35"/>
      <c r="Q397" s="35"/>
    </row>
    <row r="398" spans="1:17" s="36" customFormat="1" ht="45" x14ac:dyDescent="0.25">
      <c r="A398" s="13"/>
      <c r="B398" s="5">
        <v>19</v>
      </c>
      <c r="C398" s="70" t="s">
        <v>874</v>
      </c>
      <c r="D398" s="87" t="s">
        <v>76</v>
      </c>
      <c r="E398" s="5">
        <v>1</v>
      </c>
      <c r="F398" s="5" t="s">
        <v>478</v>
      </c>
      <c r="G398" s="17"/>
      <c r="H398" s="72">
        <v>1670000</v>
      </c>
      <c r="I398" s="12"/>
      <c r="J398" s="13">
        <f t="shared" si="8"/>
        <v>407308200</v>
      </c>
      <c r="K398" s="48"/>
      <c r="L398" s="34"/>
      <c r="M398" s="35"/>
      <c r="O398" s="35"/>
      <c r="P398" s="35"/>
      <c r="Q398" s="35"/>
    </row>
    <row r="399" spans="1:17" s="36" customFormat="1" ht="60" x14ac:dyDescent="0.25">
      <c r="A399" s="13"/>
      <c r="B399" s="5">
        <v>19</v>
      </c>
      <c r="C399" s="70" t="s">
        <v>875</v>
      </c>
      <c r="D399" s="87" t="s">
        <v>75</v>
      </c>
      <c r="E399" s="5">
        <v>4</v>
      </c>
      <c r="F399" s="5" t="s">
        <v>479</v>
      </c>
      <c r="G399" s="17"/>
      <c r="H399" s="72">
        <v>1550000</v>
      </c>
      <c r="I399" s="12"/>
      <c r="J399" s="13">
        <f t="shared" si="8"/>
        <v>408858200</v>
      </c>
      <c r="K399" s="48"/>
      <c r="L399" s="34"/>
      <c r="M399" s="35"/>
      <c r="O399" s="35"/>
      <c r="P399" s="35"/>
      <c r="Q399" s="35"/>
    </row>
    <row r="400" spans="1:17" s="36" customFormat="1" ht="45" x14ac:dyDescent="0.25">
      <c r="A400" s="13"/>
      <c r="B400" s="5">
        <v>19</v>
      </c>
      <c r="C400" s="70" t="s">
        <v>876</v>
      </c>
      <c r="D400" s="87" t="s">
        <v>81</v>
      </c>
      <c r="E400" s="5">
        <v>3</v>
      </c>
      <c r="F400" s="5" t="s">
        <v>480</v>
      </c>
      <c r="G400" s="17"/>
      <c r="H400" s="72">
        <v>1500000</v>
      </c>
      <c r="I400" s="12"/>
      <c r="J400" s="13">
        <f t="shared" si="8"/>
        <v>410358200</v>
      </c>
      <c r="K400" s="48"/>
      <c r="L400" s="34"/>
      <c r="M400" s="35"/>
      <c r="O400" s="35"/>
      <c r="P400" s="35"/>
      <c r="Q400" s="35"/>
    </row>
    <row r="401" spans="1:17" s="36" customFormat="1" ht="45" x14ac:dyDescent="0.25">
      <c r="A401" s="13"/>
      <c r="B401" s="5">
        <v>19</v>
      </c>
      <c r="C401" s="70" t="s">
        <v>877</v>
      </c>
      <c r="D401" s="87" t="s">
        <v>81</v>
      </c>
      <c r="E401" s="5">
        <v>3</v>
      </c>
      <c r="F401" s="5" t="s">
        <v>481</v>
      </c>
      <c r="G401" s="17"/>
      <c r="H401" s="72">
        <v>600000</v>
      </c>
      <c r="I401" s="12"/>
      <c r="J401" s="13">
        <f t="shared" si="8"/>
        <v>410958200</v>
      </c>
      <c r="K401" s="48"/>
      <c r="L401" s="34"/>
      <c r="M401" s="35"/>
      <c r="O401" s="35"/>
      <c r="P401" s="35"/>
      <c r="Q401" s="35"/>
    </row>
    <row r="402" spans="1:17" s="36" customFormat="1" ht="30" x14ac:dyDescent="0.25">
      <c r="A402" s="13"/>
      <c r="B402" s="5">
        <v>19</v>
      </c>
      <c r="C402" s="70" t="s">
        <v>878</v>
      </c>
      <c r="D402" s="87" t="s">
        <v>81</v>
      </c>
      <c r="E402" s="5">
        <v>3</v>
      </c>
      <c r="F402" s="5" t="s">
        <v>482</v>
      </c>
      <c r="G402" s="17"/>
      <c r="H402" s="72">
        <v>800000</v>
      </c>
      <c r="I402" s="12"/>
      <c r="J402" s="13">
        <f t="shared" si="8"/>
        <v>411758200</v>
      </c>
      <c r="K402" s="48"/>
      <c r="L402" s="34"/>
      <c r="M402" s="35"/>
      <c r="O402" s="35"/>
      <c r="P402" s="35"/>
      <c r="Q402" s="35"/>
    </row>
    <row r="403" spans="1:17" s="36" customFormat="1" ht="60" x14ac:dyDescent="0.25">
      <c r="A403" s="13"/>
      <c r="B403" s="5">
        <v>19</v>
      </c>
      <c r="C403" s="70" t="s">
        <v>879</v>
      </c>
      <c r="D403" s="87" t="s">
        <v>75</v>
      </c>
      <c r="E403" s="5">
        <v>4</v>
      </c>
      <c r="F403" s="5" t="s">
        <v>483</v>
      </c>
      <c r="G403" s="17"/>
      <c r="H403" s="72">
        <v>1500000</v>
      </c>
      <c r="I403" s="12"/>
      <c r="J403" s="13">
        <f t="shared" si="8"/>
        <v>413258200</v>
      </c>
      <c r="K403" s="48"/>
      <c r="L403" s="34"/>
      <c r="M403" s="35"/>
      <c r="O403" s="35"/>
      <c r="P403" s="35"/>
      <c r="Q403" s="35"/>
    </row>
    <row r="404" spans="1:17" s="36" customFormat="1" ht="45" x14ac:dyDescent="0.25">
      <c r="A404" s="13"/>
      <c r="B404" s="5">
        <v>19</v>
      </c>
      <c r="C404" s="70" t="s">
        <v>880</v>
      </c>
      <c r="D404" s="87" t="s">
        <v>78</v>
      </c>
      <c r="E404" s="5">
        <v>4</v>
      </c>
      <c r="F404" s="5" t="s">
        <v>484</v>
      </c>
      <c r="G404" s="17"/>
      <c r="H404" s="72">
        <v>400000</v>
      </c>
      <c r="I404" s="12"/>
      <c r="J404" s="13">
        <f t="shared" si="8"/>
        <v>413658200</v>
      </c>
      <c r="K404" s="48"/>
      <c r="L404" s="34"/>
      <c r="M404" s="35"/>
      <c r="O404" s="35"/>
      <c r="P404" s="35"/>
      <c r="Q404" s="35"/>
    </row>
    <row r="405" spans="1:17" s="36" customFormat="1" ht="45" x14ac:dyDescent="0.25">
      <c r="A405" s="13"/>
      <c r="B405" s="5">
        <v>19</v>
      </c>
      <c r="C405" s="70" t="s">
        <v>881</v>
      </c>
      <c r="D405" s="87" t="s">
        <v>169</v>
      </c>
      <c r="E405" s="5">
        <v>1</v>
      </c>
      <c r="F405" s="5" t="s">
        <v>485</v>
      </c>
      <c r="G405" s="17"/>
      <c r="H405" s="72">
        <v>1085000</v>
      </c>
      <c r="I405" s="12"/>
      <c r="J405" s="13">
        <f t="shared" si="8"/>
        <v>414743200</v>
      </c>
      <c r="K405" s="48"/>
      <c r="L405" s="34"/>
      <c r="M405" s="35"/>
      <c r="O405" s="35"/>
      <c r="P405" s="35"/>
      <c r="Q405" s="35"/>
    </row>
    <row r="406" spans="1:17" s="36" customFormat="1" ht="45" x14ac:dyDescent="0.25">
      <c r="A406" s="13"/>
      <c r="B406" s="5">
        <v>19</v>
      </c>
      <c r="C406" s="70" t="s">
        <v>882</v>
      </c>
      <c r="D406" s="87" t="s">
        <v>83</v>
      </c>
      <c r="E406" s="5">
        <v>4</v>
      </c>
      <c r="F406" s="5" t="s">
        <v>486</v>
      </c>
      <c r="G406" s="17"/>
      <c r="H406" s="72">
        <v>1400000</v>
      </c>
      <c r="I406" s="12"/>
      <c r="J406" s="13">
        <f t="shared" si="8"/>
        <v>416143200</v>
      </c>
      <c r="K406" s="48"/>
      <c r="L406" s="34"/>
      <c r="M406" s="35"/>
      <c r="O406" s="35"/>
      <c r="P406" s="35"/>
      <c r="Q406" s="35"/>
    </row>
    <row r="407" spans="1:17" s="36" customFormat="1" ht="30" x14ac:dyDescent="0.25">
      <c r="A407" s="13"/>
      <c r="B407" s="5">
        <v>19</v>
      </c>
      <c r="C407" s="70" t="s">
        <v>883</v>
      </c>
      <c r="D407" s="87" t="s">
        <v>83</v>
      </c>
      <c r="E407" s="5">
        <v>4</v>
      </c>
      <c r="F407" s="5" t="s">
        <v>487</v>
      </c>
      <c r="G407" s="17"/>
      <c r="H407" s="72">
        <v>900000</v>
      </c>
      <c r="I407" s="12"/>
      <c r="J407" s="13">
        <f t="shared" si="8"/>
        <v>417043200</v>
      </c>
      <c r="K407" s="48"/>
      <c r="L407" s="34"/>
      <c r="M407" s="35"/>
      <c r="O407" s="35"/>
      <c r="P407" s="35"/>
      <c r="Q407" s="35"/>
    </row>
    <row r="408" spans="1:17" s="36" customFormat="1" ht="45" x14ac:dyDescent="0.25">
      <c r="A408" s="13"/>
      <c r="B408" s="5">
        <v>19</v>
      </c>
      <c r="C408" s="70" t="s">
        <v>884</v>
      </c>
      <c r="D408" s="87" t="s">
        <v>81</v>
      </c>
      <c r="E408" s="5">
        <v>3</v>
      </c>
      <c r="F408" s="5" t="s">
        <v>488</v>
      </c>
      <c r="G408" s="17"/>
      <c r="H408" s="72">
        <v>1700000</v>
      </c>
      <c r="I408" s="12"/>
      <c r="J408" s="13">
        <f t="shared" si="8"/>
        <v>418743200</v>
      </c>
      <c r="K408" s="48"/>
      <c r="L408" s="34"/>
      <c r="M408" s="35"/>
      <c r="O408" s="35"/>
      <c r="P408" s="35"/>
      <c r="Q408" s="35"/>
    </row>
    <row r="409" spans="1:17" s="36" customFormat="1" ht="45" x14ac:dyDescent="0.25">
      <c r="A409" s="13"/>
      <c r="B409" s="5">
        <v>19</v>
      </c>
      <c r="C409" s="70" t="s">
        <v>885</v>
      </c>
      <c r="D409" s="87" t="s">
        <v>87</v>
      </c>
      <c r="E409" s="5">
        <v>1</v>
      </c>
      <c r="F409" s="5" t="s">
        <v>489</v>
      </c>
      <c r="G409" s="17"/>
      <c r="H409" s="72">
        <v>900000</v>
      </c>
      <c r="I409" s="12"/>
      <c r="J409" s="13">
        <f t="shared" si="8"/>
        <v>419643200</v>
      </c>
      <c r="K409" s="48"/>
      <c r="L409" s="34"/>
      <c r="M409" s="35"/>
      <c r="O409" s="35"/>
      <c r="P409" s="35"/>
      <c r="Q409" s="35"/>
    </row>
    <row r="410" spans="1:17" s="36" customFormat="1" ht="30" x14ac:dyDescent="0.25">
      <c r="A410" s="13"/>
      <c r="B410" s="5">
        <v>19</v>
      </c>
      <c r="C410" s="70" t="s">
        <v>886</v>
      </c>
      <c r="D410" s="87" t="s">
        <v>141</v>
      </c>
      <c r="E410" s="5">
        <v>1</v>
      </c>
      <c r="F410" s="5" t="s">
        <v>490</v>
      </c>
      <c r="G410" s="17"/>
      <c r="H410" s="72">
        <v>800000</v>
      </c>
      <c r="I410" s="12"/>
      <c r="J410" s="13">
        <f t="shared" si="8"/>
        <v>420443200</v>
      </c>
      <c r="K410" s="48"/>
      <c r="L410" s="34"/>
      <c r="M410" s="35"/>
      <c r="O410" s="35"/>
      <c r="P410" s="35"/>
      <c r="Q410" s="35"/>
    </row>
    <row r="411" spans="1:17" s="36" customFormat="1" ht="30" x14ac:dyDescent="0.25">
      <c r="A411" s="13"/>
      <c r="B411" s="5">
        <v>19</v>
      </c>
      <c r="C411" s="70" t="s">
        <v>887</v>
      </c>
      <c r="D411" s="10" t="s">
        <v>888</v>
      </c>
      <c r="E411" s="5">
        <v>1</v>
      </c>
      <c r="F411" s="5" t="s">
        <v>491</v>
      </c>
      <c r="G411" s="17"/>
      <c r="H411" s="72">
        <v>5000000</v>
      </c>
      <c r="I411" s="12"/>
      <c r="J411" s="13">
        <f t="shared" si="8"/>
        <v>425443200</v>
      </c>
      <c r="K411" s="48"/>
      <c r="L411" s="34"/>
      <c r="M411" s="35"/>
      <c r="O411" s="35"/>
      <c r="P411" s="35"/>
      <c r="Q411" s="35"/>
    </row>
    <row r="412" spans="1:17" s="36" customFormat="1" ht="45" x14ac:dyDescent="0.25">
      <c r="A412" s="13"/>
      <c r="B412" s="5">
        <v>20</v>
      </c>
      <c r="C412" s="17" t="s">
        <v>893</v>
      </c>
      <c r="D412" s="10"/>
      <c r="E412" s="5"/>
      <c r="F412" s="6" t="s">
        <v>889</v>
      </c>
      <c r="G412" s="17"/>
      <c r="H412" s="53"/>
      <c r="I412" s="12">
        <v>714000</v>
      </c>
      <c r="J412" s="13">
        <f t="shared" si="8"/>
        <v>424729200</v>
      </c>
      <c r="K412" s="48" t="s">
        <v>184</v>
      </c>
      <c r="L412" s="34">
        <f>-I412</f>
        <v>-714000</v>
      </c>
      <c r="M412" s="35" t="s">
        <v>894</v>
      </c>
      <c r="O412" s="35"/>
      <c r="P412" s="35"/>
      <c r="Q412" s="35"/>
    </row>
    <row r="413" spans="1:17" s="36" customFormat="1" ht="30" x14ac:dyDescent="0.25">
      <c r="A413" s="13"/>
      <c r="B413" s="5">
        <v>20</v>
      </c>
      <c r="C413" s="17" t="s">
        <v>895</v>
      </c>
      <c r="D413" s="10"/>
      <c r="E413" s="5"/>
      <c r="F413" s="6" t="s">
        <v>890</v>
      </c>
      <c r="G413" s="17"/>
      <c r="H413" s="53"/>
      <c r="I413" s="12">
        <v>2986700</v>
      </c>
      <c r="J413" s="13">
        <f t="shared" si="8"/>
        <v>421742500</v>
      </c>
      <c r="K413" s="48" t="s">
        <v>177</v>
      </c>
      <c r="L413" s="34">
        <f>-I413</f>
        <v>-2986700</v>
      </c>
      <c r="M413" s="35" t="s">
        <v>178</v>
      </c>
      <c r="O413" s="35"/>
      <c r="P413" s="35"/>
      <c r="Q413" s="35"/>
    </row>
    <row r="414" spans="1:17" s="36" customFormat="1" ht="45" x14ac:dyDescent="0.25">
      <c r="A414" s="13"/>
      <c r="B414" s="5">
        <v>20</v>
      </c>
      <c r="C414" s="17" t="s">
        <v>896</v>
      </c>
      <c r="D414" s="10"/>
      <c r="E414" s="5"/>
      <c r="F414" s="6" t="s">
        <v>891</v>
      </c>
      <c r="G414" s="17"/>
      <c r="H414" s="53"/>
      <c r="I414" s="12">
        <v>196915000</v>
      </c>
      <c r="J414" s="13">
        <f t="shared" si="8"/>
        <v>224827500</v>
      </c>
      <c r="K414" s="48" t="s">
        <v>177</v>
      </c>
      <c r="L414" s="34">
        <f>-I414</f>
        <v>-196915000</v>
      </c>
      <c r="M414" s="35" t="s">
        <v>178</v>
      </c>
      <c r="O414" s="35"/>
      <c r="P414" s="35"/>
      <c r="Q414" s="35"/>
    </row>
    <row r="415" spans="1:17" s="36" customFormat="1" ht="30" x14ac:dyDescent="0.25">
      <c r="A415" s="13"/>
      <c r="B415" s="5">
        <v>20</v>
      </c>
      <c r="C415" s="17" t="s">
        <v>897</v>
      </c>
      <c r="D415" s="10"/>
      <c r="E415" s="5"/>
      <c r="F415" s="6" t="s">
        <v>892</v>
      </c>
      <c r="G415" s="17"/>
      <c r="H415" s="53"/>
      <c r="I415" s="12">
        <v>9532600</v>
      </c>
      <c r="J415" s="13">
        <f t="shared" si="8"/>
        <v>215294900</v>
      </c>
      <c r="K415" s="48" t="s">
        <v>177</v>
      </c>
      <c r="L415" s="34">
        <f>-I415</f>
        <v>-9532600</v>
      </c>
      <c r="M415" s="35" t="s">
        <v>178</v>
      </c>
      <c r="O415" s="35"/>
      <c r="P415" s="35"/>
      <c r="Q415" s="35"/>
    </row>
    <row r="416" spans="1:17" s="36" customFormat="1" ht="25.5" x14ac:dyDescent="0.25">
      <c r="A416" s="13"/>
      <c r="B416" s="5">
        <v>20</v>
      </c>
      <c r="C416" s="17" t="s">
        <v>899</v>
      </c>
      <c r="D416" s="10"/>
      <c r="E416" s="5"/>
      <c r="F416" s="6" t="s">
        <v>898</v>
      </c>
      <c r="G416" s="17"/>
      <c r="H416" s="53"/>
      <c r="I416" s="12">
        <v>10000</v>
      </c>
      <c r="J416" s="13">
        <f t="shared" si="8"/>
        <v>215284900</v>
      </c>
      <c r="K416" s="48"/>
      <c r="L416" s="34">
        <f>-I416</f>
        <v>-10000</v>
      </c>
      <c r="M416" s="35"/>
      <c r="O416" s="35"/>
      <c r="P416" s="35"/>
      <c r="Q416" s="35"/>
    </row>
    <row r="417" spans="1:17" s="36" customFormat="1" ht="30" x14ac:dyDescent="0.25">
      <c r="A417" s="13"/>
      <c r="B417" s="5">
        <v>20</v>
      </c>
      <c r="C417" s="70" t="s">
        <v>900</v>
      </c>
      <c r="D417" s="87" t="s">
        <v>89</v>
      </c>
      <c r="E417" s="5">
        <v>3</v>
      </c>
      <c r="F417" s="5" t="s">
        <v>492</v>
      </c>
      <c r="G417" s="17"/>
      <c r="H417" s="86">
        <v>750000</v>
      </c>
      <c r="I417" s="9"/>
      <c r="J417" s="13">
        <f t="shared" si="8"/>
        <v>216034900</v>
      </c>
      <c r="K417" s="48"/>
      <c r="L417" s="34"/>
      <c r="M417" s="35"/>
      <c r="O417" s="35"/>
      <c r="P417" s="35"/>
      <c r="Q417" s="35"/>
    </row>
    <row r="418" spans="1:17" s="36" customFormat="1" ht="30" x14ac:dyDescent="0.25">
      <c r="A418" s="13"/>
      <c r="B418" s="5">
        <v>20</v>
      </c>
      <c r="C418" s="70" t="s">
        <v>901</v>
      </c>
      <c r="D418" s="87" t="s">
        <v>81</v>
      </c>
      <c r="E418" s="5">
        <v>3</v>
      </c>
      <c r="F418" s="5" t="s">
        <v>493</v>
      </c>
      <c r="G418" s="17"/>
      <c r="H418" s="86">
        <v>500000</v>
      </c>
      <c r="I418" s="9"/>
      <c r="J418" s="13">
        <f t="shared" si="8"/>
        <v>216534900</v>
      </c>
      <c r="K418" s="48"/>
      <c r="L418" s="34"/>
      <c r="M418" s="35"/>
      <c r="O418" s="35"/>
      <c r="P418" s="35"/>
      <c r="Q418" s="35"/>
    </row>
    <row r="419" spans="1:17" s="36" customFormat="1" ht="30" x14ac:dyDescent="0.25">
      <c r="A419" s="13"/>
      <c r="B419" s="5">
        <v>20</v>
      </c>
      <c r="C419" s="70" t="s">
        <v>902</v>
      </c>
      <c r="D419" s="87" t="s">
        <v>81</v>
      </c>
      <c r="E419" s="5">
        <v>3</v>
      </c>
      <c r="F419" s="5" t="s">
        <v>494</v>
      </c>
      <c r="G419" s="17"/>
      <c r="H419" s="86">
        <v>900000</v>
      </c>
      <c r="I419" s="9"/>
      <c r="J419" s="13">
        <f t="shared" si="8"/>
        <v>217434900</v>
      </c>
      <c r="K419" s="48"/>
      <c r="L419" s="34"/>
      <c r="M419" s="35"/>
      <c r="O419" s="35"/>
      <c r="P419" s="35"/>
      <c r="Q419" s="35"/>
    </row>
    <row r="420" spans="1:17" s="36" customFormat="1" ht="30" x14ac:dyDescent="0.25">
      <c r="A420" s="13"/>
      <c r="B420" s="5">
        <v>20</v>
      </c>
      <c r="C420" s="70" t="s">
        <v>903</v>
      </c>
      <c r="D420" s="87" t="s">
        <v>89</v>
      </c>
      <c r="E420" s="5">
        <v>3</v>
      </c>
      <c r="F420" s="5" t="s">
        <v>495</v>
      </c>
      <c r="G420" s="17"/>
      <c r="H420" s="86">
        <v>1000000</v>
      </c>
      <c r="I420" s="9"/>
      <c r="J420" s="13">
        <f t="shared" si="8"/>
        <v>218434900</v>
      </c>
      <c r="K420" s="48"/>
      <c r="L420" s="34"/>
      <c r="M420" s="35"/>
      <c r="O420" s="35"/>
      <c r="P420" s="35"/>
      <c r="Q420" s="35"/>
    </row>
    <row r="421" spans="1:17" s="36" customFormat="1" ht="30" x14ac:dyDescent="0.25">
      <c r="A421" s="13"/>
      <c r="B421" s="5">
        <v>20</v>
      </c>
      <c r="C421" s="70" t="s">
        <v>904</v>
      </c>
      <c r="D421" s="87" t="s">
        <v>81</v>
      </c>
      <c r="E421" s="5">
        <v>3</v>
      </c>
      <c r="F421" s="5" t="s">
        <v>496</v>
      </c>
      <c r="G421" s="17"/>
      <c r="H421" s="86">
        <v>800000</v>
      </c>
      <c r="I421" s="9"/>
      <c r="J421" s="13">
        <f t="shared" si="8"/>
        <v>219234900</v>
      </c>
      <c r="K421" s="48"/>
      <c r="L421" s="34"/>
      <c r="M421" s="35"/>
      <c r="O421" s="35"/>
      <c r="P421" s="35"/>
      <c r="Q421" s="35"/>
    </row>
    <row r="422" spans="1:17" s="36" customFormat="1" ht="45" x14ac:dyDescent="0.25">
      <c r="A422" s="13"/>
      <c r="B422" s="5">
        <v>20</v>
      </c>
      <c r="C422" s="70" t="s">
        <v>905</v>
      </c>
      <c r="D422" s="87" t="s">
        <v>78</v>
      </c>
      <c r="E422" s="5">
        <v>4</v>
      </c>
      <c r="F422" s="5" t="s">
        <v>497</v>
      </c>
      <c r="G422" s="17"/>
      <c r="H422" s="86">
        <v>875000</v>
      </c>
      <c r="I422" s="9"/>
      <c r="J422" s="13">
        <f t="shared" si="8"/>
        <v>220109900</v>
      </c>
      <c r="K422" s="48"/>
      <c r="L422" s="34"/>
      <c r="M422" s="35"/>
      <c r="O422" s="35"/>
      <c r="P422" s="35"/>
      <c r="Q422" s="35"/>
    </row>
    <row r="423" spans="1:17" s="36" customFormat="1" ht="45" x14ac:dyDescent="0.25">
      <c r="A423" s="13"/>
      <c r="B423" s="5">
        <v>20</v>
      </c>
      <c r="C423" s="70" t="s">
        <v>906</v>
      </c>
      <c r="D423" s="87" t="s">
        <v>83</v>
      </c>
      <c r="E423" s="5">
        <v>3</v>
      </c>
      <c r="F423" s="5" t="s">
        <v>498</v>
      </c>
      <c r="G423" s="17"/>
      <c r="H423" s="86">
        <v>850000</v>
      </c>
      <c r="I423" s="9"/>
      <c r="J423" s="13">
        <f t="shared" si="8"/>
        <v>220959900</v>
      </c>
      <c r="K423" s="48"/>
      <c r="L423" s="34"/>
      <c r="M423" s="35"/>
      <c r="O423" s="35"/>
      <c r="P423" s="35"/>
      <c r="Q423" s="35"/>
    </row>
    <row r="424" spans="1:17" s="36" customFormat="1" ht="45" x14ac:dyDescent="0.25">
      <c r="A424" s="13"/>
      <c r="B424" s="5">
        <v>20</v>
      </c>
      <c r="C424" s="70" t="s">
        <v>907</v>
      </c>
      <c r="D424" s="73" t="s">
        <v>91</v>
      </c>
      <c r="E424" s="5">
        <v>2</v>
      </c>
      <c r="F424" s="5" t="s">
        <v>499</v>
      </c>
      <c r="G424" s="5"/>
      <c r="H424" s="86">
        <v>190000</v>
      </c>
      <c r="I424" s="9"/>
      <c r="J424" s="13">
        <f t="shared" si="8"/>
        <v>221149900</v>
      </c>
      <c r="K424" s="48"/>
      <c r="L424" s="34"/>
      <c r="M424" s="35"/>
      <c r="O424" s="35"/>
      <c r="P424" s="35"/>
      <c r="Q424" s="35"/>
    </row>
    <row r="425" spans="1:17" s="48" customFormat="1" ht="45" x14ac:dyDescent="0.25">
      <c r="A425" s="13"/>
      <c r="B425" s="5">
        <v>20</v>
      </c>
      <c r="C425" s="70" t="s">
        <v>908</v>
      </c>
      <c r="D425" s="73" t="s">
        <v>78</v>
      </c>
      <c r="E425" s="5">
        <v>4</v>
      </c>
      <c r="F425" s="5" t="s">
        <v>500</v>
      </c>
      <c r="G425" s="5"/>
      <c r="H425" s="53">
        <v>1575000</v>
      </c>
      <c r="I425" s="9"/>
      <c r="J425" s="13">
        <f t="shared" si="8"/>
        <v>222724900</v>
      </c>
      <c r="L425" s="34"/>
      <c r="M425" s="35"/>
      <c r="N425" s="36"/>
      <c r="O425" s="35"/>
      <c r="P425" s="35"/>
      <c r="Q425" s="35"/>
    </row>
    <row r="426" spans="1:17" s="48" customFormat="1" ht="45" x14ac:dyDescent="0.25">
      <c r="A426" s="13"/>
      <c r="B426" s="5">
        <v>20</v>
      </c>
      <c r="C426" s="70" t="s">
        <v>909</v>
      </c>
      <c r="D426" s="73" t="s">
        <v>83</v>
      </c>
      <c r="E426" s="5">
        <v>20</v>
      </c>
      <c r="F426" s="5" t="s">
        <v>501</v>
      </c>
      <c r="G426" s="5"/>
      <c r="H426" s="53">
        <v>5000000</v>
      </c>
      <c r="I426" s="9"/>
      <c r="J426" s="13">
        <f t="shared" si="8"/>
        <v>227724900</v>
      </c>
      <c r="L426" s="34"/>
      <c r="M426" s="35"/>
      <c r="N426" s="36"/>
      <c r="O426" s="35"/>
      <c r="P426" s="35"/>
      <c r="Q426" s="35"/>
    </row>
    <row r="427" spans="1:17" s="48" customFormat="1" ht="45" x14ac:dyDescent="0.25">
      <c r="A427" s="13"/>
      <c r="B427" s="5">
        <v>20</v>
      </c>
      <c r="C427" s="70" t="s">
        <v>910</v>
      </c>
      <c r="D427" s="5" t="s">
        <v>888</v>
      </c>
      <c r="E427" s="5">
        <v>1</v>
      </c>
      <c r="F427" s="5" t="s">
        <v>502</v>
      </c>
      <c r="G427" s="5"/>
      <c r="H427" s="53">
        <v>2000000</v>
      </c>
      <c r="I427" s="9"/>
      <c r="J427" s="13">
        <f t="shared" si="8"/>
        <v>229724900</v>
      </c>
      <c r="L427" s="34"/>
      <c r="M427" s="35"/>
      <c r="N427" s="36"/>
      <c r="O427" s="35"/>
      <c r="P427" s="35"/>
      <c r="Q427" s="35"/>
    </row>
    <row r="428" spans="1:17" s="48" customFormat="1" ht="60" x14ac:dyDescent="0.25">
      <c r="A428" s="13"/>
      <c r="B428" s="5">
        <v>21</v>
      </c>
      <c r="C428" s="70" t="s">
        <v>911</v>
      </c>
      <c r="D428" s="5" t="s">
        <v>919</v>
      </c>
      <c r="E428" s="5">
        <v>2</v>
      </c>
      <c r="F428" s="5" t="s">
        <v>503</v>
      </c>
      <c r="G428" s="5"/>
      <c r="H428" s="15">
        <v>5000000</v>
      </c>
      <c r="I428" s="9"/>
      <c r="J428" s="13">
        <f t="shared" si="8"/>
        <v>234724900</v>
      </c>
      <c r="L428" s="34"/>
      <c r="M428" s="35"/>
      <c r="N428" s="36"/>
      <c r="O428" s="35"/>
      <c r="P428" s="35"/>
      <c r="Q428" s="35"/>
    </row>
    <row r="429" spans="1:17" s="48" customFormat="1" ht="45" x14ac:dyDescent="0.25">
      <c r="A429" s="13"/>
      <c r="B429" s="5">
        <v>21</v>
      </c>
      <c r="C429" s="70" t="s">
        <v>912</v>
      </c>
      <c r="D429" s="73" t="s">
        <v>87</v>
      </c>
      <c r="E429" s="5">
        <v>1</v>
      </c>
      <c r="F429" s="5" t="s">
        <v>504</v>
      </c>
      <c r="G429" s="5"/>
      <c r="H429" s="15">
        <v>1800000</v>
      </c>
      <c r="I429" s="9"/>
      <c r="J429" s="13">
        <f t="shared" si="8"/>
        <v>236524900</v>
      </c>
      <c r="L429" s="34"/>
      <c r="M429" s="35"/>
      <c r="N429" s="36"/>
      <c r="O429" s="35"/>
      <c r="P429" s="35"/>
      <c r="Q429" s="35"/>
    </row>
    <row r="430" spans="1:17" s="48" customFormat="1" ht="60" x14ac:dyDescent="0.25">
      <c r="A430" s="13"/>
      <c r="B430" s="5">
        <v>21</v>
      </c>
      <c r="C430" s="70" t="s">
        <v>913</v>
      </c>
      <c r="D430" s="73" t="s">
        <v>85</v>
      </c>
      <c r="E430" s="5">
        <v>2</v>
      </c>
      <c r="F430" s="5" t="s">
        <v>505</v>
      </c>
      <c r="G430" s="5"/>
      <c r="H430" s="15">
        <v>6000000</v>
      </c>
      <c r="I430" s="9"/>
      <c r="J430" s="13">
        <f t="shared" si="8"/>
        <v>242524900</v>
      </c>
      <c r="L430" s="34"/>
      <c r="M430" s="35"/>
      <c r="N430" s="36"/>
      <c r="O430" s="35"/>
      <c r="P430" s="35"/>
      <c r="Q430" s="35"/>
    </row>
    <row r="431" spans="1:17" s="48" customFormat="1" ht="30" x14ac:dyDescent="0.25">
      <c r="A431" s="13"/>
      <c r="B431" s="5">
        <v>21</v>
      </c>
      <c r="C431" s="70" t="s">
        <v>914</v>
      </c>
      <c r="D431" s="73" t="s">
        <v>578</v>
      </c>
      <c r="E431" s="5">
        <v>2</v>
      </c>
      <c r="F431" s="5" t="s">
        <v>506</v>
      </c>
      <c r="G431" s="5"/>
      <c r="H431" s="15">
        <v>1000000</v>
      </c>
      <c r="I431" s="9"/>
      <c r="J431" s="13">
        <f t="shared" si="8"/>
        <v>243524900</v>
      </c>
      <c r="L431" s="34"/>
      <c r="M431" s="35"/>
      <c r="N431" s="36"/>
      <c r="O431" s="35"/>
      <c r="P431" s="35"/>
      <c r="Q431" s="35"/>
    </row>
    <row r="432" spans="1:17" s="48" customFormat="1" ht="60" x14ac:dyDescent="0.25">
      <c r="A432" s="13"/>
      <c r="B432" s="5">
        <v>21</v>
      </c>
      <c r="C432" s="70" t="s">
        <v>915</v>
      </c>
      <c r="D432" s="73" t="s">
        <v>91</v>
      </c>
      <c r="E432" s="5">
        <v>2</v>
      </c>
      <c r="F432" s="5" t="s">
        <v>507</v>
      </c>
      <c r="G432" s="5"/>
      <c r="H432" s="15">
        <v>850000</v>
      </c>
      <c r="I432" s="9"/>
      <c r="J432" s="13">
        <f t="shared" si="8"/>
        <v>244374900</v>
      </c>
      <c r="L432" s="34"/>
      <c r="M432" s="35"/>
      <c r="N432" s="36"/>
      <c r="O432" s="35"/>
      <c r="P432" s="35"/>
      <c r="Q432" s="35"/>
    </row>
    <row r="433" spans="1:17" s="48" customFormat="1" ht="30" x14ac:dyDescent="0.25">
      <c r="A433" s="13"/>
      <c r="B433" s="5">
        <v>21</v>
      </c>
      <c r="C433" s="70" t="s">
        <v>916</v>
      </c>
      <c r="D433" s="73" t="s">
        <v>81</v>
      </c>
      <c r="E433" s="5">
        <v>3</v>
      </c>
      <c r="F433" s="5" t="s">
        <v>508</v>
      </c>
      <c r="G433" s="5"/>
      <c r="H433" s="15">
        <v>750000</v>
      </c>
      <c r="I433" s="9"/>
      <c r="J433" s="13">
        <f t="shared" si="8"/>
        <v>245124900</v>
      </c>
      <c r="L433" s="34"/>
      <c r="M433" s="35"/>
      <c r="N433" s="36"/>
      <c r="O433" s="35"/>
      <c r="P433" s="35"/>
      <c r="Q433" s="35"/>
    </row>
    <row r="434" spans="1:17" s="48" customFormat="1" ht="45" x14ac:dyDescent="0.25">
      <c r="A434" s="13"/>
      <c r="B434" s="5">
        <v>21</v>
      </c>
      <c r="C434" s="70" t="s">
        <v>917</v>
      </c>
      <c r="D434" s="73" t="s">
        <v>88</v>
      </c>
      <c r="E434" s="5">
        <v>2</v>
      </c>
      <c r="F434" s="5" t="s">
        <v>509</v>
      </c>
      <c r="G434" s="5"/>
      <c r="H434" s="15">
        <v>1000000</v>
      </c>
      <c r="I434" s="9"/>
      <c r="J434" s="13">
        <f t="shared" si="8"/>
        <v>246124900</v>
      </c>
      <c r="L434" s="34"/>
      <c r="M434" s="35"/>
      <c r="N434" s="36"/>
      <c r="O434" s="35"/>
      <c r="P434" s="35"/>
      <c r="Q434" s="35"/>
    </row>
    <row r="435" spans="1:17" s="48" customFormat="1" ht="45" x14ac:dyDescent="0.25">
      <c r="A435" s="13"/>
      <c r="B435" s="5">
        <v>21</v>
      </c>
      <c r="C435" s="70" t="s">
        <v>918</v>
      </c>
      <c r="D435" s="73" t="s">
        <v>169</v>
      </c>
      <c r="E435" s="5">
        <v>1</v>
      </c>
      <c r="F435" s="5" t="s">
        <v>510</v>
      </c>
      <c r="G435" s="5"/>
      <c r="H435" s="15">
        <v>950000</v>
      </c>
      <c r="I435" s="9"/>
      <c r="J435" s="13">
        <f t="shared" si="8"/>
        <v>247074900</v>
      </c>
      <c r="L435" s="34"/>
      <c r="M435" s="35"/>
      <c r="N435" s="36"/>
      <c r="O435" s="35"/>
      <c r="P435" s="35"/>
      <c r="Q435" s="35"/>
    </row>
    <row r="436" spans="1:17" s="48" customFormat="1" ht="30" x14ac:dyDescent="0.25">
      <c r="A436" s="13"/>
      <c r="B436" s="5">
        <v>21</v>
      </c>
      <c r="C436" s="70" t="s">
        <v>920</v>
      </c>
      <c r="D436" s="73" t="s">
        <v>169</v>
      </c>
      <c r="E436" s="5">
        <v>1</v>
      </c>
      <c r="F436" s="5" t="s">
        <v>511</v>
      </c>
      <c r="G436" s="5"/>
      <c r="H436" s="15">
        <v>900000</v>
      </c>
      <c r="I436" s="9"/>
      <c r="J436" s="13">
        <f t="shared" si="8"/>
        <v>247974900</v>
      </c>
      <c r="L436" s="34"/>
      <c r="M436" s="35"/>
      <c r="N436" s="36"/>
      <c r="O436" s="35"/>
      <c r="P436" s="35"/>
      <c r="Q436" s="35"/>
    </row>
    <row r="437" spans="1:17" s="48" customFormat="1" ht="30" x14ac:dyDescent="0.25">
      <c r="A437" s="13"/>
      <c r="B437" s="5">
        <v>21</v>
      </c>
      <c r="C437" s="70" t="s">
        <v>921</v>
      </c>
      <c r="D437" s="73" t="s">
        <v>169</v>
      </c>
      <c r="E437" s="5">
        <v>1</v>
      </c>
      <c r="F437" s="5" t="s">
        <v>922</v>
      </c>
      <c r="G437" s="5"/>
      <c r="H437" s="15">
        <v>800000</v>
      </c>
      <c r="I437" s="9"/>
      <c r="J437" s="13">
        <f t="shared" si="8"/>
        <v>248774900</v>
      </c>
      <c r="L437" s="34"/>
      <c r="M437" s="35"/>
      <c r="N437" s="36"/>
      <c r="O437" s="35"/>
      <c r="P437" s="35"/>
      <c r="Q437" s="35"/>
    </row>
    <row r="438" spans="1:17" s="48" customFormat="1" ht="45" x14ac:dyDescent="0.25">
      <c r="A438" s="13"/>
      <c r="B438" s="5">
        <v>21</v>
      </c>
      <c r="C438" s="70" t="s">
        <v>923</v>
      </c>
      <c r="D438" s="73" t="s">
        <v>77</v>
      </c>
      <c r="E438" s="5">
        <v>1</v>
      </c>
      <c r="F438" s="5" t="s">
        <v>924</v>
      </c>
      <c r="G438" s="5"/>
      <c r="H438" s="15">
        <v>1000000</v>
      </c>
      <c r="I438" s="9"/>
      <c r="J438" s="13">
        <f t="shared" si="8"/>
        <v>249774900</v>
      </c>
      <c r="L438" s="34"/>
      <c r="M438" s="35"/>
      <c r="N438" s="36"/>
      <c r="O438" s="35"/>
      <c r="P438" s="35"/>
      <c r="Q438" s="35"/>
    </row>
    <row r="439" spans="1:17" s="48" customFormat="1" ht="45" x14ac:dyDescent="0.25">
      <c r="A439" s="13"/>
      <c r="B439" s="5">
        <v>21</v>
      </c>
      <c r="C439" s="70" t="s">
        <v>925</v>
      </c>
      <c r="D439" s="73" t="s">
        <v>78</v>
      </c>
      <c r="E439" s="5">
        <v>4</v>
      </c>
      <c r="F439" s="5" t="s">
        <v>928</v>
      </c>
      <c r="G439" s="5"/>
      <c r="H439" s="15">
        <v>750000</v>
      </c>
      <c r="I439" s="9"/>
      <c r="J439" s="13">
        <f t="shared" si="8"/>
        <v>250524900</v>
      </c>
      <c r="L439" s="34"/>
      <c r="M439" s="35"/>
      <c r="N439" s="36"/>
      <c r="O439" s="35"/>
      <c r="P439" s="35"/>
      <c r="Q439" s="35"/>
    </row>
    <row r="440" spans="1:17" s="48" customFormat="1" ht="60" x14ac:dyDescent="0.25">
      <c r="A440" s="13"/>
      <c r="B440" s="5">
        <v>21</v>
      </c>
      <c r="C440" s="70" t="s">
        <v>926</v>
      </c>
      <c r="D440" s="73" t="s">
        <v>84</v>
      </c>
      <c r="E440" s="5">
        <v>2</v>
      </c>
      <c r="F440" s="5" t="s">
        <v>929</v>
      </c>
      <c r="G440" s="5"/>
      <c r="H440" s="15">
        <v>1700000</v>
      </c>
      <c r="I440" s="9"/>
      <c r="J440" s="13">
        <f t="shared" si="8"/>
        <v>252224900</v>
      </c>
      <c r="L440" s="34"/>
      <c r="M440" s="35"/>
      <c r="N440" s="36"/>
      <c r="O440" s="35"/>
      <c r="P440" s="35"/>
      <c r="Q440" s="35"/>
    </row>
    <row r="441" spans="1:17" s="48" customFormat="1" ht="45" x14ac:dyDescent="0.25">
      <c r="A441" s="13"/>
      <c r="B441" s="5">
        <v>21</v>
      </c>
      <c r="C441" s="70" t="s">
        <v>927</v>
      </c>
      <c r="D441" s="73" t="s">
        <v>84</v>
      </c>
      <c r="E441" s="5">
        <v>2</v>
      </c>
      <c r="F441" s="5" t="s">
        <v>930</v>
      </c>
      <c r="G441" s="5"/>
      <c r="H441" s="15">
        <v>1000000</v>
      </c>
      <c r="I441" s="9"/>
      <c r="J441" s="13">
        <f t="shared" si="8"/>
        <v>253224900</v>
      </c>
      <c r="L441" s="34"/>
      <c r="M441" s="35"/>
      <c r="N441" s="36"/>
      <c r="O441" s="35"/>
      <c r="P441" s="35"/>
      <c r="Q441" s="35"/>
    </row>
    <row r="442" spans="1:17" s="48" customFormat="1" ht="45" x14ac:dyDescent="0.25">
      <c r="A442" s="13"/>
      <c r="B442" s="5">
        <v>21</v>
      </c>
      <c r="C442" s="70" t="s">
        <v>931</v>
      </c>
      <c r="D442" s="73" t="s">
        <v>90</v>
      </c>
      <c r="E442" s="5">
        <v>3</v>
      </c>
      <c r="F442" s="5" t="s">
        <v>932</v>
      </c>
      <c r="G442" s="5"/>
      <c r="H442" s="15">
        <v>800000</v>
      </c>
      <c r="I442" s="9"/>
      <c r="J442" s="13">
        <f t="shared" si="8"/>
        <v>254024900</v>
      </c>
      <c r="L442" s="34"/>
      <c r="M442" s="35"/>
      <c r="N442" s="36"/>
      <c r="O442" s="35"/>
      <c r="P442" s="35"/>
      <c r="Q442" s="35"/>
    </row>
    <row r="443" spans="1:17" s="48" customFormat="1" ht="30" x14ac:dyDescent="0.25">
      <c r="A443" s="13"/>
      <c r="B443" s="78">
        <v>22</v>
      </c>
      <c r="C443" s="70" t="s">
        <v>1052</v>
      </c>
      <c r="D443" s="80" t="s">
        <v>91</v>
      </c>
      <c r="E443" s="78">
        <v>2</v>
      </c>
      <c r="F443" s="5" t="s">
        <v>933</v>
      </c>
      <c r="G443" s="5"/>
      <c r="H443" s="72">
        <v>900000</v>
      </c>
      <c r="I443" s="9"/>
      <c r="J443" s="13">
        <f t="shared" si="8"/>
        <v>254924900</v>
      </c>
      <c r="L443" s="34"/>
      <c r="M443" s="35"/>
      <c r="N443" s="36"/>
      <c r="O443" s="35"/>
      <c r="P443" s="35"/>
      <c r="Q443" s="35"/>
    </row>
    <row r="444" spans="1:17" s="48" customFormat="1" ht="45" x14ac:dyDescent="0.25">
      <c r="A444" s="13"/>
      <c r="B444" s="78">
        <v>22</v>
      </c>
      <c r="C444" s="70" t="s">
        <v>1053</v>
      </c>
      <c r="D444" s="73" t="s">
        <v>87</v>
      </c>
      <c r="E444" s="5">
        <v>1</v>
      </c>
      <c r="F444" s="5" t="s">
        <v>934</v>
      </c>
      <c r="G444" s="5"/>
      <c r="H444" s="72">
        <v>900000</v>
      </c>
      <c r="I444" s="9"/>
      <c r="J444" s="13">
        <f t="shared" si="8"/>
        <v>255824900</v>
      </c>
      <c r="L444" s="34"/>
      <c r="M444" s="35"/>
      <c r="N444" s="36"/>
      <c r="O444" s="35"/>
      <c r="P444" s="35"/>
      <c r="Q444" s="35"/>
    </row>
    <row r="445" spans="1:17" s="48" customFormat="1" ht="45" x14ac:dyDescent="0.25">
      <c r="A445" s="13"/>
      <c r="B445" s="78">
        <v>22</v>
      </c>
      <c r="C445" s="70" t="s">
        <v>1054</v>
      </c>
      <c r="D445" s="80" t="s">
        <v>77</v>
      </c>
      <c r="E445" s="78">
        <v>1</v>
      </c>
      <c r="F445" s="5" t="s">
        <v>935</v>
      </c>
      <c r="G445" s="5"/>
      <c r="H445" s="72">
        <v>850000</v>
      </c>
      <c r="I445" s="9"/>
      <c r="J445" s="13">
        <f t="shared" si="8"/>
        <v>256674900</v>
      </c>
      <c r="L445" s="34"/>
      <c r="M445" s="35"/>
      <c r="N445" s="36"/>
      <c r="O445" s="35"/>
      <c r="P445" s="35"/>
      <c r="Q445" s="35"/>
    </row>
    <row r="446" spans="1:17" s="48" customFormat="1" ht="45" x14ac:dyDescent="0.25">
      <c r="A446" s="13"/>
      <c r="B446" s="78">
        <v>22</v>
      </c>
      <c r="C446" s="70" t="s">
        <v>1055</v>
      </c>
      <c r="D446" s="5" t="s">
        <v>1093</v>
      </c>
      <c r="E446" s="5">
        <v>2</v>
      </c>
      <c r="F446" s="5" t="s">
        <v>936</v>
      </c>
      <c r="G446" s="5"/>
      <c r="H446" s="72">
        <v>5000000</v>
      </c>
      <c r="I446" s="9"/>
      <c r="J446" s="13">
        <f t="shared" si="8"/>
        <v>261674900</v>
      </c>
      <c r="L446" s="34"/>
      <c r="M446" s="35"/>
      <c r="N446" s="36"/>
      <c r="O446" s="35"/>
      <c r="P446" s="35"/>
      <c r="Q446" s="35"/>
    </row>
    <row r="447" spans="1:17" s="48" customFormat="1" ht="45" x14ac:dyDescent="0.25">
      <c r="A447" s="13"/>
      <c r="B447" s="78">
        <v>22</v>
      </c>
      <c r="C447" s="70" t="s">
        <v>1056</v>
      </c>
      <c r="D447" s="73" t="s">
        <v>578</v>
      </c>
      <c r="E447" s="5">
        <v>2</v>
      </c>
      <c r="F447" s="5" t="s">
        <v>937</v>
      </c>
      <c r="G447" s="5"/>
      <c r="H447" s="72">
        <v>2000000</v>
      </c>
      <c r="I447" s="9"/>
      <c r="J447" s="13">
        <f t="shared" si="8"/>
        <v>263674900</v>
      </c>
      <c r="L447" s="34"/>
      <c r="M447" s="35"/>
      <c r="N447" s="36"/>
      <c r="O447" s="35"/>
      <c r="P447" s="35"/>
      <c r="Q447" s="35"/>
    </row>
    <row r="448" spans="1:17" s="48" customFormat="1" ht="45" x14ac:dyDescent="0.25">
      <c r="A448" s="13"/>
      <c r="B448" s="78">
        <v>22</v>
      </c>
      <c r="C448" s="70" t="s">
        <v>1057</v>
      </c>
      <c r="D448" s="73" t="s">
        <v>578</v>
      </c>
      <c r="E448" s="5">
        <v>2</v>
      </c>
      <c r="F448" s="5" t="s">
        <v>938</v>
      </c>
      <c r="G448" s="5"/>
      <c r="H448" s="72">
        <v>2000000</v>
      </c>
      <c r="I448" s="9"/>
      <c r="J448" s="13">
        <f t="shared" si="8"/>
        <v>265674900</v>
      </c>
      <c r="L448" s="34"/>
      <c r="M448" s="35"/>
      <c r="N448" s="36"/>
      <c r="O448" s="35"/>
      <c r="P448" s="35"/>
      <c r="Q448" s="35"/>
    </row>
    <row r="449" spans="1:17" s="48" customFormat="1" ht="60" x14ac:dyDescent="0.25">
      <c r="A449" s="13"/>
      <c r="B449" s="78">
        <v>22</v>
      </c>
      <c r="C449" s="70" t="s">
        <v>1058</v>
      </c>
      <c r="D449" s="80" t="s">
        <v>76</v>
      </c>
      <c r="E449" s="78">
        <v>1</v>
      </c>
      <c r="F449" s="5" t="s">
        <v>939</v>
      </c>
      <c r="G449" s="5"/>
      <c r="H449" s="72">
        <v>1500000</v>
      </c>
      <c r="I449" s="9"/>
      <c r="J449" s="13">
        <f t="shared" si="8"/>
        <v>267174900</v>
      </c>
      <c r="L449" s="34"/>
      <c r="M449" s="35"/>
      <c r="N449" s="36"/>
      <c r="O449" s="35"/>
      <c r="P449" s="35"/>
      <c r="Q449" s="35"/>
    </row>
    <row r="450" spans="1:17" s="48" customFormat="1" ht="60" x14ac:dyDescent="0.25">
      <c r="A450" s="13"/>
      <c r="B450" s="78">
        <v>22</v>
      </c>
      <c r="C450" s="70" t="s">
        <v>1059</v>
      </c>
      <c r="D450" s="80" t="s">
        <v>77</v>
      </c>
      <c r="E450" s="78">
        <v>1</v>
      </c>
      <c r="F450" s="5" t="s">
        <v>940</v>
      </c>
      <c r="G450" s="6"/>
      <c r="H450" s="72">
        <v>2300000</v>
      </c>
      <c r="I450" s="9"/>
      <c r="J450" s="13">
        <f t="shared" si="8"/>
        <v>269474900</v>
      </c>
      <c r="L450" s="34"/>
      <c r="M450" s="35"/>
      <c r="N450" s="36"/>
      <c r="O450" s="35"/>
      <c r="P450" s="35"/>
      <c r="Q450" s="35"/>
    </row>
    <row r="451" spans="1:17" s="48" customFormat="1" ht="45" x14ac:dyDescent="0.25">
      <c r="A451" s="13"/>
      <c r="B451" s="78">
        <v>22</v>
      </c>
      <c r="C451" s="70" t="s">
        <v>1060</v>
      </c>
      <c r="D451" s="6" t="s">
        <v>1094</v>
      </c>
      <c r="E451" s="6">
        <v>2</v>
      </c>
      <c r="F451" s="5" t="s">
        <v>941</v>
      </c>
      <c r="G451" s="6"/>
      <c r="H451" s="72">
        <v>2700000</v>
      </c>
      <c r="I451" s="9"/>
      <c r="J451" s="13">
        <f t="shared" si="8"/>
        <v>272174900</v>
      </c>
      <c r="L451" s="34"/>
      <c r="M451" s="35"/>
      <c r="N451" s="36"/>
      <c r="O451" s="35"/>
      <c r="P451" s="35"/>
      <c r="Q451" s="35"/>
    </row>
    <row r="452" spans="1:17" s="48" customFormat="1" ht="60" x14ac:dyDescent="0.25">
      <c r="A452" s="13"/>
      <c r="B452" s="78">
        <v>22</v>
      </c>
      <c r="C452" s="70" t="s">
        <v>1061</v>
      </c>
      <c r="D452" s="80" t="s">
        <v>77</v>
      </c>
      <c r="E452" s="78">
        <v>1</v>
      </c>
      <c r="F452" s="5" t="s">
        <v>942</v>
      </c>
      <c r="G452" s="6"/>
      <c r="H452" s="72">
        <v>1700000</v>
      </c>
      <c r="I452" s="9"/>
      <c r="J452" s="13">
        <f t="shared" si="8"/>
        <v>273874900</v>
      </c>
      <c r="L452" s="34"/>
      <c r="M452" s="35"/>
      <c r="N452" s="36"/>
      <c r="O452" s="35"/>
      <c r="P452" s="35"/>
      <c r="Q452" s="35"/>
    </row>
    <row r="453" spans="1:17" s="48" customFormat="1" ht="60" x14ac:dyDescent="0.25">
      <c r="A453" s="13"/>
      <c r="B453" s="78">
        <v>22</v>
      </c>
      <c r="C453" s="88" t="s">
        <v>1062</v>
      </c>
      <c r="D453" s="6" t="s">
        <v>1139</v>
      </c>
      <c r="E453" s="6">
        <v>2</v>
      </c>
      <c r="F453" s="5" t="s">
        <v>943</v>
      </c>
      <c r="G453" s="6"/>
      <c r="H453" s="72">
        <v>5000000</v>
      </c>
      <c r="I453" s="9"/>
      <c r="J453" s="13">
        <f t="shared" si="8"/>
        <v>278874900</v>
      </c>
      <c r="L453" s="34"/>
      <c r="M453" s="35"/>
      <c r="N453" s="36"/>
      <c r="O453" s="35"/>
      <c r="P453" s="35"/>
      <c r="Q453" s="35"/>
    </row>
    <row r="454" spans="1:17" s="48" customFormat="1" ht="30" x14ac:dyDescent="0.25">
      <c r="A454" s="13"/>
      <c r="B454" s="6">
        <v>22</v>
      </c>
      <c r="C454" s="88" t="s">
        <v>1065</v>
      </c>
      <c r="D454" s="6"/>
      <c r="E454" s="6"/>
      <c r="F454" s="6" t="s">
        <v>1063</v>
      </c>
      <c r="G454" s="6"/>
      <c r="H454" s="8"/>
      <c r="I454" s="9">
        <v>1100000</v>
      </c>
      <c r="J454" s="13">
        <f t="shared" si="8"/>
        <v>277774900</v>
      </c>
      <c r="K454" s="48" t="s">
        <v>815</v>
      </c>
      <c r="L454" s="34">
        <f>-I454</f>
        <v>-1100000</v>
      </c>
      <c r="M454" s="35" t="s">
        <v>819</v>
      </c>
      <c r="N454" s="36"/>
      <c r="O454" s="35"/>
      <c r="P454" s="35"/>
      <c r="Q454" s="35"/>
    </row>
    <row r="455" spans="1:17" s="48" customFormat="1" ht="30" x14ac:dyDescent="0.25">
      <c r="A455" s="13"/>
      <c r="B455" s="6">
        <v>22</v>
      </c>
      <c r="C455" s="88" t="s">
        <v>1066</v>
      </c>
      <c r="D455" s="6"/>
      <c r="E455" s="6"/>
      <c r="F455" s="6" t="s">
        <v>1064</v>
      </c>
      <c r="G455" s="6"/>
      <c r="H455" s="8"/>
      <c r="I455" s="9">
        <v>660000</v>
      </c>
      <c r="J455" s="13">
        <f t="shared" si="8"/>
        <v>277114900</v>
      </c>
      <c r="K455" s="48" t="s">
        <v>184</v>
      </c>
      <c r="L455" s="34">
        <f>-I455</f>
        <v>-660000</v>
      </c>
      <c r="M455" s="35" t="s">
        <v>808</v>
      </c>
      <c r="N455" s="36"/>
      <c r="O455" s="35"/>
      <c r="P455" s="35"/>
      <c r="Q455" s="35"/>
    </row>
    <row r="456" spans="1:17" s="48" customFormat="1" ht="45" x14ac:dyDescent="0.25">
      <c r="A456" s="13"/>
      <c r="B456" s="5">
        <v>23</v>
      </c>
      <c r="C456" s="70" t="s">
        <v>1067</v>
      </c>
      <c r="D456" s="80" t="s">
        <v>75</v>
      </c>
      <c r="E456" s="78">
        <v>4</v>
      </c>
      <c r="F456" s="5" t="s">
        <v>1084</v>
      </c>
      <c r="G456" s="6"/>
      <c r="H456" s="86">
        <v>1000000</v>
      </c>
      <c r="I456" s="9"/>
      <c r="J456" s="13">
        <f t="shared" si="8"/>
        <v>278114900</v>
      </c>
      <c r="L456" s="34"/>
      <c r="M456" s="35"/>
      <c r="N456" s="36"/>
      <c r="O456" s="35"/>
      <c r="P456" s="35"/>
      <c r="Q456" s="35"/>
    </row>
    <row r="457" spans="1:17" s="48" customFormat="1" ht="60" x14ac:dyDescent="0.25">
      <c r="A457" s="13"/>
      <c r="B457" s="5">
        <v>23</v>
      </c>
      <c r="C457" s="70" t="s">
        <v>1068</v>
      </c>
      <c r="D457" s="80" t="s">
        <v>87</v>
      </c>
      <c r="E457" s="78">
        <v>1</v>
      </c>
      <c r="F457" s="5" t="s">
        <v>1085</v>
      </c>
      <c r="G457" s="6"/>
      <c r="H457" s="86">
        <v>2200000</v>
      </c>
      <c r="I457" s="9"/>
      <c r="J457" s="13">
        <f t="shared" si="8"/>
        <v>280314900</v>
      </c>
      <c r="L457" s="34"/>
      <c r="M457" s="35"/>
      <c r="N457" s="36"/>
      <c r="O457" s="35"/>
      <c r="P457" s="35"/>
      <c r="Q457" s="35"/>
    </row>
    <row r="458" spans="1:17" s="48" customFormat="1" ht="45" x14ac:dyDescent="0.25">
      <c r="A458" s="13"/>
      <c r="B458" s="5">
        <v>23</v>
      </c>
      <c r="C458" s="70" t="s">
        <v>1069</v>
      </c>
      <c r="D458" s="6" t="s">
        <v>1095</v>
      </c>
      <c r="E458" s="6">
        <v>2</v>
      </c>
      <c r="F458" s="5" t="s">
        <v>944</v>
      </c>
      <c r="G458" s="6"/>
      <c r="H458" s="86">
        <v>5000000</v>
      </c>
      <c r="I458" s="9"/>
      <c r="J458" s="13">
        <f t="shared" si="8"/>
        <v>285314900</v>
      </c>
      <c r="L458" s="34"/>
      <c r="M458" s="35"/>
      <c r="N458" s="36"/>
      <c r="O458" s="35"/>
      <c r="P458" s="35"/>
      <c r="Q458" s="35"/>
    </row>
    <row r="459" spans="1:17" s="48" customFormat="1" ht="45" x14ac:dyDescent="0.25">
      <c r="A459" s="13"/>
      <c r="B459" s="5">
        <v>23</v>
      </c>
      <c r="C459" s="70" t="s">
        <v>1070</v>
      </c>
      <c r="D459" s="80" t="s">
        <v>91</v>
      </c>
      <c r="E459" s="78">
        <v>2</v>
      </c>
      <c r="F459" s="5" t="s">
        <v>945</v>
      </c>
      <c r="G459" s="6"/>
      <c r="H459" s="86">
        <v>2000000</v>
      </c>
      <c r="I459" s="9"/>
      <c r="J459" s="13">
        <f t="shared" ref="J459:J522" si="9">+J458+H459-I459</f>
        <v>287314900</v>
      </c>
      <c r="L459" s="34"/>
      <c r="M459" s="35"/>
      <c r="N459" s="36"/>
      <c r="O459" s="35"/>
      <c r="P459" s="35"/>
      <c r="Q459" s="35"/>
    </row>
    <row r="460" spans="1:17" s="48" customFormat="1" ht="60" x14ac:dyDescent="0.25">
      <c r="A460" s="13"/>
      <c r="B460" s="5">
        <v>23</v>
      </c>
      <c r="C460" s="70" t="s">
        <v>1071</v>
      </c>
      <c r="D460" s="80" t="s">
        <v>87</v>
      </c>
      <c r="E460" s="78">
        <v>1</v>
      </c>
      <c r="F460" s="5" t="s">
        <v>946</v>
      </c>
      <c r="G460" s="6"/>
      <c r="H460" s="86">
        <v>3000000</v>
      </c>
      <c r="I460" s="9"/>
      <c r="J460" s="13">
        <f t="shared" si="9"/>
        <v>290314900</v>
      </c>
      <c r="L460" s="34"/>
      <c r="M460" s="35"/>
      <c r="N460" s="36"/>
      <c r="O460" s="35"/>
      <c r="P460" s="35"/>
      <c r="Q460" s="35"/>
    </row>
    <row r="461" spans="1:17" s="48" customFormat="1" ht="60" x14ac:dyDescent="0.25">
      <c r="A461" s="13"/>
      <c r="B461" s="5">
        <v>23</v>
      </c>
      <c r="C461" s="70" t="s">
        <v>1072</v>
      </c>
      <c r="D461" s="80" t="s">
        <v>87</v>
      </c>
      <c r="E461" s="78">
        <v>1</v>
      </c>
      <c r="F461" s="5" t="s">
        <v>947</v>
      </c>
      <c r="G461" s="6"/>
      <c r="H461" s="86">
        <v>1900000</v>
      </c>
      <c r="I461" s="9"/>
      <c r="J461" s="13">
        <f t="shared" si="9"/>
        <v>292214900</v>
      </c>
      <c r="L461" s="34"/>
      <c r="M461" s="35"/>
      <c r="N461" s="36"/>
      <c r="O461" s="35"/>
      <c r="P461" s="35"/>
      <c r="Q461" s="35"/>
    </row>
    <row r="462" spans="1:17" s="48" customFormat="1" ht="60" x14ac:dyDescent="0.25">
      <c r="A462" s="13"/>
      <c r="B462" s="5">
        <v>23</v>
      </c>
      <c r="C462" s="70" t="s">
        <v>1073</v>
      </c>
      <c r="D462" s="80" t="s">
        <v>76</v>
      </c>
      <c r="E462" s="78">
        <v>1</v>
      </c>
      <c r="F462" s="5" t="s">
        <v>948</v>
      </c>
      <c r="G462" s="6"/>
      <c r="H462" s="86">
        <v>3600000</v>
      </c>
      <c r="I462" s="9"/>
      <c r="J462" s="13">
        <f t="shared" si="9"/>
        <v>295814900</v>
      </c>
      <c r="L462" s="34"/>
      <c r="M462" s="35"/>
      <c r="N462" s="36"/>
      <c r="O462" s="35"/>
      <c r="P462" s="35"/>
      <c r="Q462" s="35"/>
    </row>
    <row r="463" spans="1:17" s="48" customFormat="1" ht="45" x14ac:dyDescent="0.25">
      <c r="A463" s="13"/>
      <c r="B463" s="5">
        <v>23</v>
      </c>
      <c r="C463" s="70" t="s">
        <v>1074</v>
      </c>
      <c r="D463" s="6" t="s">
        <v>1096</v>
      </c>
      <c r="E463" s="6">
        <v>2</v>
      </c>
      <c r="F463" s="5" t="s">
        <v>949</v>
      </c>
      <c r="G463" s="6"/>
      <c r="H463" s="86">
        <v>12150000</v>
      </c>
      <c r="I463" s="9"/>
      <c r="J463" s="13">
        <f t="shared" si="9"/>
        <v>307964900</v>
      </c>
      <c r="L463" s="34"/>
      <c r="M463" s="35"/>
      <c r="N463" s="36"/>
      <c r="O463" s="35"/>
      <c r="P463" s="35"/>
      <c r="Q463" s="35"/>
    </row>
    <row r="464" spans="1:17" s="48" customFormat="1" ht="45" x14ac:dyDescent="0.25">
      <c r="A464" s="13"/>
      <c r="B464" s="5">
        <v>23</v>
      </c>
      <c r="C464" s="70" t="s">
        <v>1075</v>
      </c>
      <c r="D464" s="80" t="s">
        <v>76</v>
      </c>
      <c r="E464" s="78">
        <v>1</v>
      </c>
      <c r="F464" s="5" t="s">
        <v>950</v>
      </c>
      <c r="G464" s="6"/>
      <c r="H464" s="86">
        <v>750000</v>
      </c>
      <c r="I464" s="9"/>
      <c r="J464" s="13">
        <f t="shared" si="9"/>
        <v>308714900</v>
      </c>
      <c r="L464" s="34"/>
      <c r="M464" s="35"/>
      <c r="N464" s="36"/>
      <c r="O464" s="35"/>
      <c r="P464" s="35"/>
      <c r="Q464" s="35"/>
    </row>
    <row r="465" spans="1:17" s="48" customFormat="1" ht="45" x14ac:dyDescent="0.25">
      <c r="A465" s="13"/>
      <c r="B465" s="5">
        <v>23</v>
      </c>
      <c r="C465" s="70" t="s">
        <v>1076</v>
      </c>
      <c r="D465" s="6" t="s">
        <v>1096</v>
      </c>
      <c r="E465" s="6">
        <v>2</v>
      </c>
      <c r="F465" s="5" t="s">
        <v>951</v>
      </c>
      <c r="G465" s="6"/>
      <c r="H465" s="86">
        <v>5000000</v>
      </c>
      <c r="I465" s="9"/>
      <c r="J465" s="13">
        <f t="shared" si="9"/>
        <v>313714900</v>
      </c>
      <c r="L465" s="34"/>
      <c r="M465" s="35"/>
      <c r="N465" s="36"/>
      <c r="O465" s="35"/>
      <c r="P465" s="35"/>
      <c r="Q465" s="35"/>
    </row>
    <row r="466" spans="1:17" s="48" customFormat="1" ht="45" x14ac:dyDescent="0.25">
      <c r="A466" s="13"/>
      <c r="B466" s="5">
        <v>23</v>
      </c>
      <c r="C466" s="70" t="s">
        <v>1077</v>
      </c>
      <c r="D466" s="80" t="s">
        <v>84</v>
      </c>
      <c r="E466" s="78">
        <v>2</v>
      </c>
      <c r="F466" s="5" t="s">
        <v>952</v>
      </c>
      <c r="G466" s="6"/>
      <c r="H466" s="86">
        <v>1000000</v>
      </c>
      <c r="I466" s="9"/>
      <c r="J466" s="13">
        <f t="shared" si="9"/>
        <v>314714900</v>
      </c>
      <c r="L466" s="34"/>
      <c r="M466" s="35"/>
      <c r="N466" s="36"/>
      <c r="O466" s="35"/>
      <c r="P466" s="35"/>
      <c r="Q466" s="35"/>
    </row>
    <row r="467" spans="1:17" s="48" customFormat="1" ht="45" x14ac:dyDescent="0.25">
      <c r="A467" s="13"/>
      <c r="B467" s="5">
        <v>23</v>
      </c>
      <c r="C467" s="70" t="s">
        <v>1078</v>
      </c>
      <c r="D467" s="80" t="s">
        <v>1097</v>
      </c>
      <c r="E467" s="78">
        <v>4</v>
      </c>
      <c r="F467" s="5" t="s">
        <v>953</v>
      </c>
      <c r="G467" s="6"/>
      <c r="H467" s="86">
        <v>1775000</v>
      </c>
      <c r="I467" s="9"/>
      <c r="J467" s="13">
        <f t="shared" si="9"/>
        <v>316489900</v>
      </c>
      <c r="L467" s="34"/>
      <c r="M467" s="35"/>
      <c r="N467" s="36"/>
      <c r="O467" s="35"/>
      <c r="P467" s="35"/>
      <c r="Q467" s="35"/>
    </row>
    <row r="468" spans="1:17" s="48" customFormat="1" ht="60" x14ac:dyDescent="0.25">
      <c r="A468" s="13"/>
      <c r="B468" s="5">
        <v>23</v>
      </c>
      <c r="C468" s="70" t="s">
        <v>1079</v>
      </c>
      <c r="D468" s="80" t="s">
        <v>169</v>
      </c>
      <c r="E468" s="78">
        <v>1</v>
      </c>
      <c r="F468" s="5" t="s">
        <v>954</v>
      </c>
      <c r="G468" s="6"/>
      <c r="H468" s="86">
        <v>2400000</v>
      </c>
      <c r="I468" s="9"/>
      <c r="J468" s="13">
        <f t="shared" si="9"/>
        <v>318889900</v>
      </c>
      <c r="L468" s="34"/>
      <c r="M468" s="35"/>
      <c r="N468" s="36"/>
      <c r="O468" s="35"/>
      <c r="P468" s="35"/>
      <c r="Q468" s="35"/>
    </row>
    <row r="469" spans="1:17" s="48" customFormat="1" ht="45" x14ac:dyDescent="0.25">
      <c r="A469" s="13"/>
      <c r="B469" s="5">
        <v>23</v>
      </c>
      <c r="C469" s="70" t="s">
        <v>1080</v>
      </c>
      <c r="D469" s="80" t="s">
        <v>76</v>
      </c>
      <c r="E469" s="78">
        <v>1</v>
      </c>
      <c r="F469" s="5" t="s">
        <v>955</v>
      </c>
      <c r="G469" s="6"/>
      <c r="H469" s="86">
        <v>1800000</v>
      </c>
      <c r="I469" s="9"/>
      <c r="J469" s="13">
        <f t="shared" si="9"/>
        <v>320689900</v>
      </c>
      <c r="L469" s="34"/>
      <c r="M469" s="35"/>
      <c r="N469" s="36"/>
      <c r="O469" s="35"/>
      <c r="P469" s="35"/>
      <c r="Q469" s="35"/>
    </row>
    <row r="470" spans="1:17" s="48" customFormat="1" ht="45" x14ac:dyDescent="0.25">
      <c r="A470" s="13"/>
      <c r="B470" s="5">
        <v>23</v>
      </c>
      <c r="C470" s="70" t="s">
        <v>1081</v>
      </c>
      <c r="D470" s="80" t="s">
        <v>88</v>
      </c>
      <c r="E470" s="78">
        <v>2</v>
      </c>
      <c r="F470" s="5" t="s">
        <v>956</v>
      </c>
      <c r="G470" s="6"/>
      <c r="H470" s="86">
        <v>1000000</v>
      </c>
      <c r="I470" s="9"/>
      <c r="J470" s="13">
        <f t="shared" si="9"/>
        <v>321689900</v>
      </c>
      <c r="L470" s="34"/>
      <c r="M470" s="35"/>
      <c r="N470" s="36"/>
      <c r="O470" s="35"/>
      <c r="P470" s="35"/>
      <c r="Q470" s="35"/>
    </row>
    <row r="471" spans="1:17" s="48" customFormat="1" ht="45" x14ac:dyDescent="0.25">
      <c r="A471" s="13"/>
      <c r="B471" s="5">
        <v>23</v>
      </c>
      <c r="C471" s="70" t="s">
        <v>1082</v>
      </c>
      <c r="D471" s="80" t="s">
        <v>88</v>
      </c>
      <c r="E471" s="78">
        <v>2</v>
      </c>
      <c r="F471" s="5" t="s">
        <v>957</v>
      </c>
      <c r="G471" s="6"/>
      <c r="H471" s="86">
        <v>2000000</v>
      </c>
      <c r="I471" s="9"/>
      <c r="J471" s="13">
        <f t="shared" si="9"/>
        <v>323689900</v>
      </c>
      <c r="L471" s="34"/>
      <c r="M471" s="35"/>
      <c r="N471" s="36"/>
      <c r="O471" s="35"/>
      <c r="P471" s="35"/>
      <c r="Q471" s="35"/>
    </row>
    <row r="472" spans="1:17" s="48" customFormat="1" ht="45" x14ac:dyDescent="0.25">
      <c r="A472" s="13"/>
      <c r="B472" s="5">
        <v>23</v>
      </c>
      <c r="C472" s="70" t="s">
        <v>1083</v>
      </c>
      <c r="D472" s="80" t="s">
        <v>77</v>
      </c>
      <c r="E472" s="78">
        <v>2</v>
      </c>
      <c r="F472" s="5" t="s">
        <v>958</v>
      </c>
      <c r="G472" s="6"/>
      <c r="H472" s="86">
        <v>850000</v>
      </c>
      <c r="I472" s="9"/>
      <c r="J472" s="13">
        <f t="shared" si="9"/>
        <v>324539900</v>
      </c>
      <c r="L472" s="34"/>
      <c r="M472" s="35"/>
      <c r="N472" s="36"/>
      <c r="O472" s="35"/>
      <c r="P472" s="35"/>
      <c r="Q472" s="35"/>
    </row>
    <row r="473" spans="1:17" s="48" customFormat="1" ht="45" x14ac:dyDescent="0.25">
      <c r="A473" s="13"/>
      <c r="B473" s="5">
        <v>24</v>
      </c>
      <c r="C473" s="70" t="s">
        <v>1086</v>
      </c>
      <c r="D473" s="80" t="s">
        <v>87</v>
      </c>
      <c r="E473" s="78">
        <v>1</v>
      </c>
      <c r="F473" s="5" t="s">
        <v>959</v>
      </c>
      <c r="G473" s="6"/>
      <c r="H473" s="72">
        <v>900000</v>
      </c>
      <c r="I473" s="9"/>
      <c r="J473" s="13">
        <f t="shared" si="9"/>
        <v>325439900</v>
      </c>
      <c r="L473" s="34"/>
      <c r="M473" s="35"/>
      <c r="N473" s="36"/>
      <c r="O473" s="35"/>
      <c r="P473" s="35"/>
      <c r="Q473" s="35"/>
    </row>
    <row r="474" spans="1:17" s="48" customFormat="1" ht="45" x14ac:dyDescent="0.25">
      <c r="A474" s="13"/>
      <c r="B474" s="5">
        <v>24</v>
      </c>
      <c r="C474" s="70" t="s">
        <v>1087</v>
      </c>
      <c r="D474" s="80" t="s">
        <v>77</v>
      </c>
      <c r="E474" s="78">
        <v>1</v>
      </c>
      <c r="F474" s="5" t="s">
        <v>960</v>
      </c>
      <c r="G474" s="6"/>
      <c r="H474" s="72">
        <v>2400000</v>
      </c>
      <c r="I474" s="9"/>
      <c r="J474" s="13">
        <f t="shared" si="9"/>
        <v>327839900</v>
      </c>
      <c r="L474" s="34"/>
      <c r="M474" s="35"/>
      <c r="N474" s="36"/>
      <c r="O474" s="35"/>
      <c r="P474" s="35"/>
      <c r="Q474" s="35"/>
    </row>
    <row r="475" spans="1:17" s="48" customFormat="1" ht="60" x14ac:dyDescent="0.25">
      <c r="A475" s="13"/>
      <c r="B475" s="5">
        <v>24</v>
      </c>
      <c r="C475" s="70" t="s">
        <v>1088</v>
      </c>
      <c r="D475" s="80" t="s">
        <v>169</v>
      </c>
      <c r="E475" s="78">
        <v>1</v>
      </c>
      <c r="F475" s="5" t="s">
        <v>961</v>
      </c>
      <c r="G475" s="6"/>
      <c r="H475" s="72">
        <v>800000</v>
      </c>
      <c r="I475" s="9"/>
      <c r="J475" s="13">
        <f t="shared" si="9"/>
        <v>328639900</v>
      </c>
      <c r="L475" s="34"/>
      <c r="M475" s="35"/>
      <c r="N475" s="36"/>
      <c r="O475" s="35"/>
      <c r="P475" s="35"/>
      <c r="Q475" s="35"/>
    </row>
    <row r="476" spans="1:17" s="48" customFormat="1" ht="60" x14ac:dyDescent="0.25">
      <c r="A476" s="13"/>
      <c r="B476" s="5">
        <v>24</v>
      </c>
      <c r="C476" s="70" t="s">
        <v>1089</v>
      </c>
      <c r="D476" s="6" t="s">
        <v>919</v>
      </c>
      <c r="E476" s="6">
        <v>2</v>
      </c>
      <c r="F476" s="5" t="s">
        <v>962</v>
      </c>
      <c r="G476" s="6"/>
      <c r="H476" s="72">
        <v>5000000</v>
      </c>
      <c r="I476" s="9"/>
      <c r="J476" s="13">
        <f t="shared" si="9"/>
        <v>333639900</v>
      </c>
      <c r="L476" s="34"/>
      <c r="M476" s="35"/>
      <c r="N476" s="36"/>
      <c r="O476" s="35"/>
      <c r="P476" s="35"/>
      <c r="Q476" s="35"/>
    </row>
    <row r="477" spans="1:17" s="48" customFormat="1" ht="45" x14ac:dyDescent="0.25">
      <c r="A477" s="13"/>
      <c r="B477" s="5">
        <v>24</v>
      </c>
      <c r="C477" s="70" t="s">
        <v>1090</v>
      </c>
      <c r="D477" s="6" t="s">
        <v>888</v>
      </c>
      <c r="E477" s="6">
        <v>1</v>
      </c>
      <c r="F477" s="5" t="s">
        <v>963</v>
      </c>
      <c r="G477" s="6"/>
      <c r="H477" s="72">
        <v>2500000</v>
      </c>
      <c r="I477" s="9"/>
      <c r="J477" s="13">
        <f t="shared" si="9"/>
        <v>336139900</v>
      </c>
      <c r="L477" s="34"/>
      <c r="M477" s="35"/>
      <c r="N477" s="36"/>
      <c r="O477" s="35"/>
      <c r="P477" s="35"/>
      <c r="Q477" s="35"/>
    </row>
    <row r="478" spans="1:17" s="48" customFormat="1" ht="45" x14ac:dyDescent="0.25">
      <c r="A478" s="13"/>
      <c r="B478" s="5">
        <v>24</v>
      </c>
      <c r="C478" s="70" t="s">
        <v>1091</v>
      </c>
      <c r="D478" s="80" t="s">
        <v>83</v>
      </c>
      <c r="E478" s="78">
        <v>4</v>
      </c>
      <c r="F478" s="5" t="s">
        <v>964</v>
      </c>
      <c r="G478" s="6"/>
      <c r="H478" s="72">
        <v>900000</v>
      </c>
      <c r="I478" s="9"/>
      <c r="J478" s="13">
        <f t="shared" si="9"/>
        <v>337039900</v>
      </c>
      <c r="L478" s="34"/>
      <c r="M478" s="35"/>
      <c r="N478" s="36"/>
      <c r="O478" s="35"/>
      <c r="P478" s="35"/>
      <c r="Q478" s="35"/>
    </row>
    <row r="479" spans="1:17" s="48" customFormat="1" ht="30" x14ac:dyDescent="0.25">
      <c r="A479" s="13"/>
      <c r="B479" s="5">
        <v>24</v>
      </c>
      <c r="C479" s="70" t="s">
        <v>1092</v>
      </c>
      <c r="D479" s="6" t="s">
        <v>86</v>
      </c>
      <c r="E479" s="6">
        <v>1</v>
      </c>
      <c r="F479" s="5" t="s">
        <v>965</v>
      </c>
      <c r="G479" s="6"/>
      <c r="H479" s="72">
        <v>5000000</v>
      </c>
      <c r="I479" s="9"/>
      <c r="J479" s="13">
        <f t="shared" si="9"/>
        <v>342039900</v>
      </c>
      <c r="L479" s="34"/>
      <c r="M479" s="35"/>
      <c r="N479" s="36"/>
      <c r="O479" s="35"/>
      <c r="P479" s="35"/>
      <c r="Q479" s="35"/>
    </row>
    <row r="480" spans="1:17" s="48" customFormat="1" ht="45" x14ac:dyDescent="0.25">
      <c r="A480" s="13"/>
      <c r="B480" s="5">
        <v>25</v>
      </c>
      <c r="C480" s="70" t="s">
        <v>1098</v>
      </c>
      <c r="D480" s="80" t="s">
        <v>89</v>
      </c>
      <c r="E480" s="78">
        <v>3</v>
      </c>
      <c r="F480" s="5" t="s">
        <v>966</v>
      </c>
      <c r="G480" s="6"/>
      <c r="H480" s="86">
        <v>1500000</v>
      </c>
      <c r="I480" s="9"/>
      <c r="J480" s="13">
        <f t="shared" si="9"/>
        <v>343539900</v>
      </c>
      <c r="L480" s="34"/>
      <c r="M480" s="35"/>
      <c r="N480" s="36"/>
      <c r="O480" s="35"/>
      <c r="P480" s="35"/>
      <c r="Q480" s="35"/>
    </row>
    <row r="481" spans="1:17" s="48" customFormat="1" ht="45" x14ac:dyDescent="0.25">
      <c r="A481" s="13"/>
      <c r="B481" s="5">
        <v>25</v>
      </c>
      <c r="C481" s="70" t="s">
        <v>1099</v>
      </c>
      <c r="D481" s="80" t="s">
        <v>87</v>
      </c>
      <c r="E481" s="78">
        <v>1</v>
      </c>
      <c r="F481" s="5" t="s">
        <v>967</v>
      </c>
      <c r="G481" s="6"/>
      <c r="H481" s="86">
        <v>1000000</v>
      </c>
      <c r="I481" s="9"/>
      <c r="J481" s="13">
        <f t="shared" si="9"/>
        <v>344539900</v>
      </c>
      <c r="L481" s="34"/>
      <c r="M481" s="35"/>
      <c r="N481" s="36"/>
      <c r="O481" s="35"/>
      <c r="P481" s="35"/>
      <c r="Q481" s="35"/>
    </row>
    <row r="482" spans="1:17" s="48" customFormat="1" ht="45" x14ac:dyDescent="0.25">
      <c r="A482" s="13"/>
      <c r="B482" s="5">
        <v>25</v>
      </c>
      <c r="C482" s="70" t="s">
        <v>1100</v>
      </c>
      <c r="D482" s="80" t="s">
        <v>88</v>
      </c>
      <c r="E482" s="78">
        <v>2</v>
      </c>
      <c r="F482" s="5" t="s">
        <v>968</v>
      </c>
      <c r="G482" s="6"/>
      <c r="H482" s="86">
        <v>2000000</v>
      </c>
      <c r="I482" s="9"/>
      <c r="J482" s="13">
        <f t="shared" si="9"/>
        <v>346539900</v>
      </c>
      <c r="L482" s="34"/>
      <c r="M482" s="35"/>
      <c r="N482" s="36"/>
      <c r="O482" s="35"/>
      <c r="P482" s="35"/>
      <c r="Q482" s="35"/>
    </row>
    <row r="483" spans="1:17" s="48" customFormat="1" ht="45" x14ac:dyDescent="0.25">
      <c r="A483" s="13"/>
      <c r="B483" s="5">
        <v>25</v>
      </c>
      <c r="C483" s="70" t="s">
        <v>1101</v>
      </c>
      <c r="D483" s="80" t="s">
        <v>88</v>
      </c>
      <c r="E483" s="78">
        <v>2</v>
      </c>
      <c r="F483" s="5" t="s">
        <v>969</v>
      </c>
      <c r="G483" s="6"/>
      <c r="H483" s="86">
        <v>3000000</v>
      </c>
      <c r="I483" s="9"/>
      <c r="J483" s="13">
        <f t="shared" si="9"/>
        <v>349539900</v>
      </c>
      <c r="L483" s="34"/>
      <c r="M483" s="35"/>
      <c r="N483" s="36"/>
      <c r="O483" s="35"/>
      <c r="P483" s="35"/>
      <c r="Q483" s="35"/>
    </row>
    <row r="484" spans="1:17" s="48" customFormat="1" ht="45" x14ac:dyDescent="0.25">
      <c r="A484" s="13"/>
      <c r="B484" s="5">
        <v>25</v>
      </c>
      <c r="C484" s="70" t="s">
        <v>1102</v>
      </c>
      <c r="D484" s="80" t="s">
        <v>90</v>
      </c>
      <c r="E484" s="78">
        <v>3</v>
      </c>
      <c r="F484" s="5" t="s">
        <v>970</v>
      </c>
      <c r="G484" s="6"/>
      <c r="H484" s="86">
        <v>2400000</v>
      </c>
      <c r="I484" s="9"/>
      <c r="J484" s="13">
        <f t="shared" si="9"/>
        <v>351939900</v>
      </c>
      <c r="L484" s="34"/>
      <c r="M484" s="35"/>
      <c r="N484" s="36"/>
      <c r="O484" s="35"/>
      <c r="P484" s="35"/>
      <c r="Q484" s="35"/>
    </row>
    <row r="485" spans="1:17" s="48" customFormat="1" ht="60" x14ac:dyDescent="0.25">
      <c r="A485" s="13"/>
      <c r="B485" s="5">
        <v>25</v>
      </c>
      <c r="C485" s="70" t="s">
        <v>1103</v>
      </c>
      <c r="D485" s="6" t="s">
        <v>1095</v>
      </c>
      <c r="E485" s="6">
        <v>2</v>
      </c>
      <c r="F485" s="5" t="s">
        <v>971</v>
      </c>
      <c r="G485" s="6"/>
      <c r="H485" s="86">
        <v>12150000</v>
      </c>
      <c r="I485" s="9"/>
      <c r="J485" s="13">
        <f t="shared" si="9"/>
        <v>364089900</v>
      </c>
      <c r="L485" s="34"/>
      <c r="M485" s="35"/>
      <c r="N485" s="36"/>
      <c r="O485" s="35"/>
      <c r="P485" s="35"/>
      <c r="Q485" s="35"/>
    </row>
    <row r="486" spans="1:17" s="48" customFormat="1" ht="60" x14ac:dyDescent="0.25">
      <c r="A486" s="13"/>
      <c r="B486" s="5">
        <v>25</v>
      </c>
      <c r="C486" s="70" t="s">
        <v>1104</v>
      </c>
      <c r="D486" s="6" t="s">
        <v>1095</v>
      </c>
      <c r="E486" s="6">
        <v>2</v>
      </c>
      <c r="F486" s="5" t="s">
        <v>972</v>
      </c>
      <c r="G486" s="6"/>
      <c r="H486" s="86">
        <v>5000000</v>
      </c>
      <c r="I486" s="9"/>
      <c r="J486" s="13">
        <f t="shared" si="9"/>
        <v>369089900</v>
      </c>
      <c r="L486" s="34"/>
      <c r="M486" s="35"/>
      <c r="N486" s="36"/>
      <c r="O486" s="35"/>
      <c r="P486" s="35"/>
      <c r="Q486" s="35"/>
    </row>
    <row r="487" spans="1:17" s="48" customFormat="1" ht="45" x14ac:dyDescent="0.25">
      <c r="A487" s="13"/>
      <c r="B487" s="5">
        <v>25</v>
      </c>
      <c r="C487" s="70" t="s">
        <v>1105</v>
      </c>
      <c r="D487" s="6" t="s">
        <v>919</v>
      </c>
      <c r="E487" s="6">
        <v>2</v>
      </c>
      <c r="F487" s="5" t="s">
        <v>973</v>
      </c>
      <c r="G487" s="6"/>
      <c r="H487" s="86">
        <v>5000000</v>
      </c>
      <c r="I487" s="9"/>
      <c r="J487" s="13">
        <f t="shared" si="9"/>
        <v>374089900</v>
      </c>
      <c r="L487" s="34"/>
      <c r="M487" s="35"/>
      <c r="N487" s="36"/>
      <c r="O487" s="35"/>
      <c r="P487" s="35"/>
      <c r="Q487" s="35"/>
    </row>
    <row r="488" spans="1:17" s="48" customFormat="1" ht="45" x14ac:dyDescent="0.25">
      <c r="A488" s="13"/>
      <c r="B488" s="5">
        <v>25</v>
      </c>
      <c r="C488" s="70" t="s">
        <v>1106</v>
      </c>
      <c r="D488" s="80" t="s">
        <v>77</v>
      </c>
      <c r="E488" s="78">
        <v>1</v>
      </c>
      <c r="F488" s="5" t="s">
        <v>974</v>
      </c>
      <c r="G488" s="6"/>
      <c r="H488" s="86">
        <v>900000</v>
      </c>
      <c r="I488" s="9"/>
      <c r="J488" s="13">
        <f t="shared" si="9"/>
        <v>374989900</v>
      </c>
      <c r="L488" s="34"/>
      <c r="M488" s="35"/>
      <c r="N488" s="36"/>
      <c r="O488" s="35"/>
      <c r="P488" s="35"/>
      <c r="Q488" s="35"/>
    </row>
    <row r="489" spans="1:17" s="48" customFormat="1" ht="45" x14ac:dyDescent="0.25">
      <c r="A489" s="13"/>
      <c r="B489" s="5">
        <v>26</v>
      </c>
      <c r="C489" s="70" t="s">
        <v>1107</v>
      </c>
      <c r="D489" s="80" t="s">
        <v>91</v>
      </c>
      <c r="E489" s="78">
        <v>2</v>
      </c>
      <c r="F489" s="5" t="s">
        <v>975</v>
      </c>
      <c r="G489" s="6"/>
      <c r="H489" s="72">
        <v>1000000</v>
      </c>
      <c r="I489" s="9"/>
      <c r="J489" s="13">
        <f t="shared" si="9"/>
        <v>375989900</v>
      </c>
      <c r="L489" s="34"/>
      <c r="M489" s="35"/>
      <c r="N489" s="36"/>
      <c r="O489" s="35"/>
      <c r="P489" s="35"/>
      <c r="Q489" s="35"/>
    </row>
    <row r="490" spans="1:17" s="48" customFormat="1" ht="45" x14ac:dyDescent="0.25">
      <c r="A490" s="13"/>
      <c r="B490" s="5">
        <v>26</v>
      </c>
      <c r="C490" s="70" t="s">
        <v>1108</v>
      </c>
      <c r="D490" s="6" t="s">
        <v>86</v>
      </c>
      <c r="E490" s="6">
        <v>1</v>
      </c>
      <c r="F490" s="5" t="s">
        <v>976</v>
      </c>
      <c r="G490" s="6"/>
      <c r="H490" s="72">
        <v>2000000</v>
      </c>
      <c r="I490" s="9"/>
      <c r="J490" s="13">
        <f t="shared" si="9"/>
        <v>377989900</v>
      </c>
      <c r="L490" s="34"/>
      <c r="M490" s="35"/>
      <c r="N490" s="36"/>
      <c r="O490" s="35"/>
      <c r="P490" s="35"/>
      <c r="Q490" s="35"/>
    </row>
    <row r="491" spans="1:17" s="48" customFormat="1" ht="45" x14ac:dyDescent="0.25">
      <c r="A491" s="13"/>
      <c r="B491" s="5">
        <v>26</v>
      </c>
      <c r="C491" s="70" t="s">
        <v>73</v>
      </c>
      <c r="D491" s="80" t="s">
        <v>91</v>
      </c>
      <c r="E491" s="78">
        <v>2</v>
      </c>
      <c r="F491" s="5" t="s">
        <v>977</v>
      </c>
      <c r="G491" s="6"/>
      <c r="H491" s="72">
        <v>50000</v>
      </c>
      <c r="I491" s="9"/>
      <c r="J491" s="13">
        <f t="shared" si="9"/>
        <v>378039900</v>
      </c>
      <c r="L491" s="34"/>
      <c r="M491" s="35"/>
      <c r="N491" s="36"/>
      <c r="O491" s="35"/>
      <c r="P491" s="35"/>
      <c r="Q491" s="35"/>
    </row>
    <row r="492" spans="1:17" s="48" customFormat="1" ht="45" x14ac:dyDescent="0.25">
      <c r="A492" s="13"/>
      <c r="B492" s="5">
        <v>26</v>
      </c>
      <c r="C492" s="70" t="s">
        <v>1109</v>
      </c>
      <c r="D492" s="80" t="s">
        <v>91</v>
      </c>
      <c r="E492" s="78">
        <v>2</v>
      </c>
      <c r="F492" s="5" t="s">
        <v>978</v>
      </c>
      <c r="G492" s="6"/>
      <c r="H492" s="72">
        <v>100000</v>
      </c>
      <c r="I492" s="9"/>
      <c r="J492" s="13">
        <f t="shared" si="9"/>
        <v>378139900</v>
      </c>
      <c r="L492" s="34"/>
      <c r="M492" s="35"/>
      <c r="N492" s="36"/>
      <c r="O492" s="35"/>
      <c r="P492" s="35"/>
      <c r="Q492" s="35"/>
    </row>
    <row r="493" spans="1:17" s="48" customFormat="1" ht="45" x14ac:dyDescent="0.25">
      <c r="A493" s="13"/>
      <c r="B493" s="5">
        <v>26</v>
      </c>
      <c r="C493" s="70" t="s">
        <v>1110</v>
      </c>
      <c r="D493" s="80" t="s">
        <v>84</v>
      </c>
      <c r="E493" s="78">
        <v>2</v>
      </c>
      <c r="F493" s="5" t="s">
        <v>979</v>
      </c>
      <c r="G493" s="6"/>
      <c r="H493" s="72">
        <v>950000</v>
      </c>
      <c r="I493" s="9"/>
      <c r="J493" s="13">
        <f t="shared" si="9"/>
        <v>379089900</v>
      </c>
      <c r="L493" s="34"/>
      <c r="M493" s="35"/>
      <c r="N493" s="36"/>
      <c r="O493" s="35"/>
      <c r="P493" s="35"/>
      <c r="Q493" s="35"/>
    </row>
    <row r="494" spans="1:17" s="48" customFormat="1" ht="45" x14ac:dyDescent="0.25">
      <c r="A494" s="13"/>
      <c r="B494" s="5">
        <v>26</v>
      </c>
      <c r="C494" s="70" t="s">
        <v>1111</v>
      </c>
      <c r="D494" s="80" t="s">
        <v>141</v>
      </c>
      <c r="E494" s="78">
        <v>1</v>
      </c>
      <c r="F494" s="5" t="s">
        <v>980</v>
      </c>
      <c r="G494" s="6"/>
      <c r="H494" s="72">
        <v>3600000</v>
      </c>
      <c r="I494" s="9"/>
      <c r="J494" s="13">
        <f t="shared" si="9"/>
        <v>382689900</v>
      </c>
      <c r="L494" s="34"/>
      <c r="M494" s="35"/>
      <c r="N494" s="36"/>
      <c r="O494" s="35"/>
      <c r="P494" s="35"/>
      <c r="Q494" s="35"/>
    </row>
    <row r="495" spans="1:17" s="48" customFormat="1" ht="45" x14ac:dyDescent="0.25">
      <c r="A495" s="13"/>
      <c r="B495" s="5">
        <v>26</v>
      </c>
      <c r="C495" s="70" t="s">
        <v>1112</v>
      </c>
      <c r="D495" s="6" t="s">
        <v>1093</v>
      </c>
      <c r="E495" s="6">
        <v>2</v>
      </c>
      <c r="F495" s="5" t="s">
        <v>981</v>
      </c>
      <c r="G495" s="6"/>
      <c r="H495" s="72">
        <v>5000000</v>
      </c>
      <c r="I495" s="9"/>
      <c r="J495" s="13">
        <f t="shared" si="9"/>
        <v>387689900</v>
      </c>
      <c r="L495" s="34"/>
      <c r="M495" s="35"/>
      <c r="N495" s="36"/>
      <c r="O495" s="35"/>
      <c r="P495" s="35"/>
      <c r="Q495" s="35"/>
    </row>
    <row r="496" spans="1:17" s="48" customFormat="1" ht="45" x14ac:dyDescent="0.25">
      <c r="A496" s="13"/>
      <c r="B496" s="5">
        <v>26</v>
      </c>
      <c r="C496" s="70" t="s">
        <v>1113</v>
      </c>
      <c r="D496" s="6" t="s">
        <v>1096</v>
      </c>
      <c r="E496" s="6">
        <v>2</v>
      </c>
      <c r="F496" s="5" t="s">
        <v>982</v>
      </c>
      <c r="G496" s="6"/>
      <c r="H496" s="72">
        <v>5000000</v>
      </c>
      <c r="I496" s="9"/>
      <c r="J496" s="13">
        <f t="shared" si="9"/>
        <v>392689900</v>
      </c>
      <c r="L496" s="34"/>
      <c r="M496" s="35"/>
      <c r="N496" s="36"/>
      <c r="O496" s="35"/>
      <c r="P496" s="35"/>
      <c r="Q496" s="35"/>
    </row>
    <row r="497" spans="1:17" s="48" customFormat="1" ht="45" x14ac:dyDescent="0.25">
      <c r="A497" s="13"/>
      <c r="B497" s="5">
        <v>26</v>
      </c>
      <c r="C497" s="70" t="s">
        <v>1114</v>
      </c>
      <c r="D497" s="80" t="s">
        <v>75</v>
      </c>
      <c r="E497" s="78">
        <v>4</v>
      </c>
      <c r="F497" s="5" t="s">
        <v>983</v>
      </c>
      <c r="G497" s="6"/>
      <c r="H497" s="72">
        <v>975000</v>
      </c>
      <c r="I497" s="9"/>
      <c r="J497" s="13">
        <f t="shared" si="9"/>
        <v>393664900</v>
      </c>
      <c r="L497" s="34"/>
      <c r="M497" s="35"/>
      <c r="N497" s="36"/>
      <c r="O497" s="35"/>
      <c r="P497" s="35"/>
      <c r="Q497" s="35"/>
    </row>
    <row r="498" spans="1:17" s="48" customFormat="1" ht="45" x14ac:dyDescent="0.25">
      <c r="A498" s="13"/>
      <c r="B498" s="5">
        <v>26</v>
      </c>
      <c r="C498" s="70" t="s">
        <v>1115</v>
      </c>
      <c r="D498" s="80" t="s">
        <v>87</v>
      </c>
      <c r="E498" s="78">
        <v>1</v>
      </c>
      <c r="F498" s="5" t="s">
        <v>984</v>
      </c>
      <c r="G498" s="6"/>
      <c r="H498" s="72">
        <v>800000</v>
      </c>
      <c r="I498" s="9"/>
      <c r="J498" s="13">
        <f t="shared" si="9"/>
        <v>394464900</v>
      </c>
      <c r="L498" s="34"/>
      <c r="M498" s="35"/>
      <c r="N498" s="36"/>
      <c r="O498" s="35"/>
      <c r="P498" s="35"/>
      <c r="Q498" s="35"/>
    </row>
    <row r="499" spans="1:17" s="48" customFormat="1" ht="45" x14ac:dyDescent="0.25">
      <c r="A499" s="13"/>
      <c r="B499" s="5">
        <v>26</v>
      </c>
      <c r="C499" s="70" t="s">
        <v>1116</v>
      </c>
      <c r="D499" s="80" t="s">
        <v>83</v>
      </c>
      <c r="E499" s="78">
        <v>3</v>
      </c>
      <c r="F499" s="5" t="s">
        <v>985</v>
      </c>
      <c r="G499" s="6"/>
      <c r="H499" s="72">
        <v>775000</v>
      </c>
      <c r="I499" s="9"/>
      <c r="J499" s="13">
        <f t="shared" si="9"/>
        <v>395239900</v>
      </c>
      <c r="L499" s="34"/>
      <c r="M499" s="35"/>
      <c r="N499" s="36"/>
      <c r="O499" s="35"/>
      <c r="P499" s="35"/>
      <c r="Q499" s="35"/>
    </row>
    <row r="500" spans="1:17" s="48" customFormat="1" ht="45" x14ac:dyDescent="0.25">
      <c r="A500" s="13"/>
      <c r="B500" s="5">
        <v>26</v>
      </c>
      <c r="C500" s="70" t="s">
        <v>1117</v>
      </c>
      <c r="D500" s="80" t="s">
        <v>77</v>
      </c>
      <c r="E500" s="78">
        <v>1</v>
      </c>
      <c r="F500" s="5" t="s">
        <v>986</v>
      </c>
      <c r="G500" s="6"/>
      <c r="H500" s="72">
        <v>800000</v>
      </c>
      <c r="I500" s="9"/>
      <c r="J500" s="13">
        <f t="shared" si="9"/>
        <v>396039900</v>
      </c>
      <c r="L500" s="34"/>
      <c r="M500" s="35"/>
      <c r="N500" s="36"/>
      <c r="O500" s="35"/>
      <c r="P500" s="35"/>
      <c r="Q500" s="35"/>
    </row>
    <row r="501" spans="1:17" s="48" customFormat="1" ht="30" x14ac:dyDescent="0.25">
      <c r="A501" s="13"/>
      <c r="B501" s="5">
        <v>26</v>
      </c>
      <c r="C501" s="70" t="s">
        <v>1118</v>
      </c>
      <c r="D501" s="6" t="s">
        <v>86</v>
      </c>
      <c r="E501" s="6">
        <v>1</v>
      </c>
      <c r="F501" s="5" t="s">
        <v>987</v>
      </c>
      <c r="G501" s="6"/>
      <c r="H501" s="72">
        <v>4500000</v>
      </c>
      <c r="I501" s="9"/>
      <c r="J501" s="13">
        <f t="shared" si="9"/>
        <v>400539900</v>
      </c>
      <c r="L501" s="34"/>
      <c r="M501" s="35"/>
      <c r="N501" s="36"/>
      <c r="O501" s="35"/>
      <c r="P501" s="35"/>
      <c r="Q501" s="35"/>
    </row>
    <row r="502" spans="1:17" s="48" customFormat="1" ht="45" x14ac:dyDescent="0.25">
      <c r="A502" s="13"/>
      <c r="B502" s="5">
        <v>26</v>
      </c>
      <c r="C502" s="70" t="s">
        <v>1119</v>
      </c>
      <c r="D502" s="80" t="s">
        <v>91</v>
      </c>
      <c r="E502" s="78">
        <v>2</v>
      </c>
      <c r="F502" s="5" t="s">
        <v>988</v>
      </c>
      <c r="G502" s="6"/>
      <c r="H502" s="72">
        <v>1700000</v>
      </c>
      <c r="I502" s="9"/>
      <c r="J502" s="13">
        <f t="shared" si="9"/>
        <v>402239900</v>
      </c>
      <c r="L502" s="34"/>
      <c r="M502" s="35"/>
      <c r="N502" s="36"/>
      <c r="O502" s="35"/>
      <c r="P502" s="35"/>
      <c r="Q502" s="35"/>
    </row>
    <row r="503" spans="1:17" s="48" customFormat="1" ht="45" x14ac:dyDescent="0.25">
      <c r="A503" s="13"/>
      <c r="B503" s="5">
        <v>26</v>
      </c>
      <c r="C503" s="70" t="s">
        <v>1120</v>
      </c>
      <c r="D503" s="80" t="s">
        <v>81</v>
      </c>
      <c r="E503" s="78">
        <v>3</v>
      </c>
      <c r="F503" s="5" t="s">
        <v>989</v>
      </c>
      <c r="G503" s="6"/>
      <c r="H503" s="72">
        <v>1000000</v>
      </c>
      <c r="I503" s="9"/>
      <c r="J503" s="13">
        <f t="shared" si="9"/>
        <v>403239900</v>
      </c>
      <c r="L503" s="34"/>
      <c r="M503" s="35"/>
      <c r="N503" s="36"/>
      <c r="O503" s="35"/>
      <c r="P503" s="35"/>
      <c r="Q503" s="35"/>
    </row>
    <row r="504" spans="1:17" s="48" customFormat="1" ht="60" x14ac:dyDescent="0.25">
      <c r="A504" s="13"/>
      <c r="B504" s="5">
        <v>26</v>
      </c>
      <c r="C504" s="70" t="s">
        <v>1121</v>
      </c>
      <c r="D504" s="80" t="s">
        <v>87</v>
      </c>
      <c r="E504" s="78">
        <v>1</v>
      </c>
      <c r="F504" s="5" t="s">
        <v>990</v>
      </c>
      <c r="G504" s="6"/>
      <c r="H504" s="72">
        <v>2700000</v>
      </c>
      <c r="I504" s="9"/>
      <c r="J504" s="13">
        <f t="shared" si="9"/>
        <v>405939900</v>
      </c>
      <c r="L504" s="34"/>
      <c r="M504" s="35"/>
      <c r="N504" s="36"/>
      <c r="O504" s="35"/>
      <c r="P504" s="35"/>
      <c r="Q504" s="35"/>
    </row>
    <row r="505" spans="1:17" s="48" customFormat="1" ht="45" x14ac:dyDescent="0.25">
      <c r="A505" s="13"/>
      <c r="B505" s="5">
        <v>26</v>
      </c>
      <c r="C505" s="70" t="s">
        <v>1122</v>
      </c>
      <c r="D505" s="6" t="s">
        <v>1095</v>
      </c>
      <c r="E505" s="6">
        <v>2</v>
      </c>
      <c r="F505" s="5" t="s">
        <v>991</v>
      </c>
      <c r="G505" s="6"/>
      <c r="H505" s="72">
        <v>5000000</v>
      </c>
      <c r="I505" s="9"/>
      <c r="J505" s="13">
        <f t="shared" si="9"/>
        <v>410939900</v>
      </c>
      <c r="L505" s="34"/>
      <c r="M505" s="35"/>
      <c r="N505" s="36"/>
      <c r="O505" s="35"/>
      <c r="P505" s="35"/>
      <c r="Q505" s="35"/>
    </row>
    <row r="506" spans="1:17" s="48" customFormat="1" ht="45" x14ac:dyDescent="0.25">
      <c r="A506" s="13"/>
      <c r="B506" s="5">
        <v>26</v>
      </c>
      <c r="C506" s="70" t="s">
        <v>1123</v>
      </c>
      <c r="D506" s="6" t="s">
        <v>888</v>
      </c>
      <c r="E506" s="6">
        <v>1</v>
      </c>
      <c r="F506" s="5" t="s">
        <v>992</v>
      </c>
      <c r="G506" s="6"/>
      <c r="H506" s="72">
        <v>5000000</v>
      </c>
      <c r="I506" s="9"/>
      <c r="J506" s="13">
        <f t="shared" si="9"/>
        <v>415939900</v>
      </c>
      <c r="L506" s="34"/>
      <c r="M506" s="35"/>
      <c r="N506" s="36"/>
      <c r="O506" s="35"/>
      <c r="P506" s="35"/>
      <c r="Q506" s="35"/>
    </row>
    <row r="507" spans="1:17" s="48" customFormat="1" ht="45" x14ac:dyDescent="0.25">
      <c r="A507" s="13"/>
      <c r="B507" s="5">
        <v>26</v>
      </c>
      <c r="C507" s="70" t="s">
        <v>1124</v>
      </c>
      <c r="D507" s="80" t="s">
        <v>78</v>
      </c>
      <c r="E507" s="78">
        <v>4</v>
      </c>
      <c r="F507" s="5" t="s">
        <v>993</v>
      </c>
      <c r="G507" s="6"/>
      <c r="H507" s="72">
        <v>725000</v>
      </c>
      <c r="I507" s="9"/>
      <c r="J507" s="13">
        <f t="shared" si="9"/>
        <v>416664900</v>
      </c>
      <c r="L507" s="34"/>
      <c r="M507" s="35"/>
      <c r="N507" s="36"/>
      <c r="O507" s="35"/>
      <c r="P507" s="35"/>
      <c r="Q507" s="35"/>
    </row>
    <row r="508" spans="1:17" s="48" customFormat="1" ht="60" x14ac:dyDescent="0.25">
      <c r="A508" s="13"/>
      <c r="B508" s="5">
        <v>26</v>
      </c>
      <c r="C508" s="70" t="s">
        <v>1125</v>
      </c>
      <c r="D508" s="80" t="s">
        <v>76</v>
      </c>
      <c r="E508" s="78">
        <v>1</v>
      </c>
      <c r="F508" s="5" t="s">
        <v>994</v>
      </c>
      <c r="G508" s="6"/>
      <c r="H508" s="72">
        <v>2850000</v>
      </c>
      <c r="I508" s="9"/>
      <c r="J508" s="13">
        <f t="shared" si="9"/>
        <v>419514900</v>
      </c>
      <c r="L508" s="34"/>
      <c r="M508" s="35"/>
      <c r="N508" s="36"/>
      <c r="O508" s="35"/>
      <c r="P508" s="35"/>
      <c r="Q508" s="35"/>
    </row>
    <row r="509" spans="1:17" s="48" customFormat="1" ht="30" x14ac:dyDescent="0.25">
      <c r="A509" s="13"/>
      <c r="B509" s="5">
        <v>26</v>
      </c>
      <c r="C509" s="70" t="s">
        <v>1126</v>
      </c>
      <c r="D509" s="80" t="s">
        <v>81</v>
      </c>
      <c r="E509" s="78">
        <v>3</v>
      </c>
      <c r="F509" s="5" t="s">
        <v>995</v>
      </c>
      <c r="G509" s="6"/>
      <c r="H509" s="72">
        <v>650000</v>
      </c>
      <c r="I509" s="9"/>
      <c r="J509" s="13">
        <f t="shared" si="9"/>
        <v>420164900</v>
      </c>
      <c r="L509" s="34"/>
      <c r="M509" s="35"/>
      <c r="N509" s="36"/>
      <c r="O509" s="35"/>
      <c r="P509" s="35"/>
      <c r="Q509" s="35"/>
    </row>
    <row r="510" spans="1:17" s="48" customFormat="1" ht="45" x14ac:dyDescent="0.25">
      <c r="A510" s="13"/>
      <c r="B510" s="5">
        <v>26</v>
      </c>
      <c r="C510" s="70" t="s">
        <v>1127</v>
      </c>
      <c r="D510" s="80" t="s">
        <v>75</v>
      </c>
      <c r="E510" s="78">
        <v>4</v>
      </c>
      <c r="F510" s="5" t="s">
        <v>996</v>
      </c>
      <c r="G510" s="6"/>
      <c r="H510" s="72">
        <v>1700000</v>
      </c>
      <c r="I510" s="9"/>
      <c r="J510" s="13">
        <f t="shared" si="9"/>
        <v>421864900</v>
      </c>
      <c r="L510" s="34"/>
      <c r="M510" s="35"/>
      <c r="N510" s="36"/>
      <c r="O510" s="35"/>
      <c r="P510" s="35"/>
      <c r="Q510" s="35"/>
    </row>
    <row r="511" spans="1:17" s="48" customFormat="1" ht="45" x14ac:dyDescent="0.25">
      <c r="A511" s="13"/>
      <c r="B511" s="5">
        <v>27</v>
      </c>
      <c r="C511" s="70" t="s">
        <v>1128</v>
      </c>
      <c r="D511" s="80" t="s">
        <v>91</v>
      </c>
      <c r="E511" s="78">
        <v>2</v>
      </c>
      <c r="F511" s="5" t="s">
        <v>997</v>
      </c>
      <c r="G511" s="6"/>
      <c r="H511" s="72">
        <v>750000</v>
      </c>
      <c r="I511" s="9"/>
      <c r="J511" s="13">
        <f t="shared" si="9"/>
        <v>422614900</v>
      </c>
      <c r="L511" s="34"/>
      <c r="M511" s="35"/>
      <c r="N511" s="36"/>
      <c r="O511" s="35"/>
      <c r="P511" s="35"/>
      <c r="Q511" s="35"/>
    </row>
    <row r="512" spans="1:17" s="48" customFormat="1" ht="45" x14ac:dyDescent="0.25">
      <c r="A512" s="13"/>
      <c r="B512" s="5">
        <v>27</v>
      </c>
      <c r="C512" s="70" t="s">
        <v>1129</v>
      </c>
      <c r="D512" s="6" t="s">
        <v>741</v>
      </c>
      <c r="E512" s="6">
        <v>4</v>
      </c>
      <c r="F512" s="5" t="s">
        <v>998</v>
      </c>
      <c r="G512" s="6"/>
      <c r="H512" s="72">
        <v>2500000</v>
      </c>
      <c r="I512" s="9"/>
      <c r="J512" s="13">
        <f t="shared" si="9"/>
        <v>425114900</v>
      </c>
      <c r="L512" s="34"/>
      <c r="M512" s="35"/>
      <c r="N512" s="36"/>
      <c r="O512" s="35"/>
      <c r="P512" s="35"/>
      <c r="Q512" s="35"/>
    </row>
    <row r="513" spans="1:17" s="48" customFormat="1" ht="60" x14ac:dyDescent="0.25">
      <c r="A513" s="13"/>
      <c r="B513" s="5">
        <v>27</v>
      </c>
      <c r="C513" s="70" t="s">
        <v>1130</v>
      </c>
      <c r="D513" s="80" t="s">
        <v>81</v>
      </c>
      <c r="E513" s="78">
        <v>3</v>
      </c>
      <c r="F513" s="5" t="s">
        <v>999</v>
      </c>
      <c r="G513" s="6"/>
      <c r="H513" s="72">
        <v>1000000</v>
      </c>
      <c r="I513" s="9"/>
      <c r="J513" s="13">
        <f t="shared" si="9"/>
        <v>426114900</v>
      </c>
      <c r="L513" s="34"/>
      <c r="M513" s="35"/>
      <c r="N513" s="36"/>
      <c r="O513" s="35"/>
      <c r="P513" s="35"/>
      <c r="Q513" s="35"/>
    </row>
    <row r="514" spans="1:17" s="48" customFormat="1" ht="60" x14ac:dyDescent="0.25">
      <c r="A514" s="13"/>
      <c r="B514" s="5">
        <v>27</v>
      </c>
      <c r="C514" s="70" t="s">
        <v>1131</v>
      </c>
      <c r="D514" s="80" t="s">
        <v>76</v>
      </c>
      <c r="E514" s="78">
        <v>1</v>
      </c>
      <c r="F514" s="5" t="s">
        <v>1000</v>
      </c>
      <c r="G514" s="6"/>
      <c r="H514" s="72">
        <v>4500000</v>
      </c>
      <c r="I514" s="9"/>
      <c r="J514" s="13">
        <f t="shared" si="9"/>
        <v>430614900</v>
      </c>
      <c r="L514" s="34"/>
      <c r="M514" s="35"/>
      <c r="N514" s="36"/>
      <c r="O514" s="35"/>
      <c r="P514" s="35"/>
      <c r="Q514" s="35"/>
    </row>
    <row r="515" spans="1:17" s="48" customFormat="1" ht="45" x14ac:dyDescent="0.25">
      <c r="A515" s="13"/>
      <c r="B515" s="5">
        <v>27</v>
      </c>
      <c r="C515" s="70" t="s">
        <v>1132</v>
      </c>
      <c r="D515" s="6" t="s">
        <v>1096</v>
      </c>
      <c r="E515" s="6">
        <v>2</v>
      </c>
      <c r="F515" s="5" t="s">
        <v>1001</v>
      </c>
      <c r="G515" s="6"/>
      <c r="H515" s="72">
        <v>12150000</v>
      </c>
      <c r="I515" s="9"/>
      <c r="J515" s="13">
        <f t="shared" si="9"/>
        <v>442764900</v>
      </c>
      <c r="L515" s="34"/>
      <c r="M515" s="35"/>
      <c r="N515" s="36"/>
      <c r="O515" s="35"/>
      <c r="P515" s="35"/>
      <c r="Q515" s="35"/>
    </row>
    <row r="516" spans="1:17" s="48" customFormat="1" ht="30" x14ac:dyDescent="0.25">
      <c r="A516" s="13"/>
      <c r="B516" s="5">
        <v>27</v>
      </c>
      <c r="C516" s="70" t="s">
        <v>1133</v>
      </c>
      <c r="D516" s="80" t="s">
        <v>75</v>
      </c>
      <c r="E516" s="78">
        <v>4</v>
      </c>
      <c r="F516" s="5" t="s">
        <v>1002</v>
      </c>
      <c r="G516" s="6"/>
      <c r="H516" s="72">
        <v>900000</v>
      </c>
      <c r="I516" s="9"/>
      <c r="J516" s="13">
        <f t="shared" si="9"/>
        <v>443664900</v>
      </c>
      <c r="L516" s="34"/>
      <c r="M516" s="35"/>
      <c r="N516" s="36"/>
      <c r="O516" s="35"/>
      <c r="P516" s="35"/>
      <c r="Q516" s="35"/>
    </row>
    <row r="517" spans="1:17" s="48" customFormat="1" ht="45" x14ac:dyDescent="0.25">
      <c r="A517" s="13"/>
      <c r="B517" s="5">
        <v>27</v>
      </c>
      <c r="C517" s="70" t="s">
        <v>1134</v>
      </c>
      <c r="D517" s="6" t="s">
        <v>86</v>
      </c>
      <c r="E517" s="6">
        <v>1</v>
      </c>
      <c r="F517" s="5" t="s">
        <v>1003</v>
      </c>
      <c r="G517" s="6"/>
      <c r="H517" s="72">
        <v>2000000</v>
      </c>
      <c r="I517" s="9"/>
      <c r="J517" s="13">
        <f t="shared" si="9"/>
        <v>445664900</v>
      </c>
      <c r="L517" s="34"/>
      <c r="M517" s="35"/>
      <c r="N517" s="36"/>
      <c r="O517" s="35"/>
      <c r="P517" s="35"/>
      <c r="Q517" s="35"/>
    </row>
    <row r="518" spans="1:17" s="48" customFormat="1" ht="45" x14ac:dyDescent="0.25">
      <c r="A518" s="13"/>
      <c r="B518" s="5">
        <v>27</v>
      </c>
      <c r="C518" s="70" t="s">
        <v>1135</v>
      </c>
      <c r="D518" s="80" t="s">
        <v>83</v>
      </c>
      <c r="E518" s="78">
        <v>3</v>
      </c>
      <c r="F518" s="5" t="s">
        <v>1004</v>
      </c>
      <c r="G518" s="6"/>
      <c r="H518" s="72">
        <v>650000</v>
      </c>
      <c r="I518" s="9"/>
      <c r="J518" s="13">
        <f t="shared" si="9"/>
        <v>446314900</v>
      </c>
      <c r="L518" s="34"/>
      <c r="M518" s="35"/>
      <c r="N518" s="36"/>
      <c r="O518" s="35"/>
      <c r="P518" s="35"/>
      <c r="Q518" s="35"/>
    </row>
    <row r="519" spans="1:17" s="48" customFormat="1" ht="60" x14ac:dyDescent="0.25">
      <c r="A519" s="13"/>
      <c r="B519" s="5">
        <v>27</v>
      </c>
      <c r="C519" s="70" t="s">
        <v>1136</v>
      </c>
      <c r="D519" s="80" t="s">
        <v>83</v>
      </c>
      <c r="E519" s="78">
        <v>3</v>
      </c>
      <c r="F519" s="5" t="s">
        <v>1005</v>
      </c>
      <c r="G519" s="6"/>
      <c r="H519" s="72">
        <v>1550000</v>
      </c>
      <c r="I519" s="9"/>
      <c r="J519" s="13">
        <f t="shared" si="9"/>
        <v>447864900</v>
      </c>
      <c r="L519" s="34"/>
      <c r="M519" s="35"/>
      <c r="N519" s="36"/>
      <c r="O519" s="35"/>
      <c r="P519" s="35"/>
      <c r="Q519" s="35"/>
    </row>
    <row r="520" spans="1:17" s="48" customFormat="1" ht="45" x14ac:dyDescent="0.25">
      <c r="A520" s="13"/>
      <c r="B520" s="5">
        <v>27</v>
      </c>
      <c r="C520" s="70" t="s">
        <v>1137</v>
      </c>
      <c r="D520" s="80" t="s">
        <v>78</v>
      </c>
      <c r="E520" s="78">
        <v>4</v>
      </c>
      <c r="F520" s="5" t="s">
        <v>1006</v>
      </c>
      <c r="G520" s="6"/>
      <c r="H520" s="72">
        <v>3250000</v>
      </c>
      <c r="I520" s="9"/>
      <c r="J520" s="13">
        <f t="shared" si="9"/>
        <v>451114900</v>
      </c>
      <c r="L520" s="34"/>
      <c r="M520" s="35"/>
      <c r="N520" s="36"/>
      <c r="O520" s="35"/>
      <c r="P520" s="35"/>
      <c r="Q520" s="35"/>
    </row>
    <row r="521" spans="1:17" s="48" customFormat="1" ht="60" x14ac:dyDescent="0.25">
      <c r="A521" s="13"/>
      <c r="B521" s="5">
        <v>27</v>
      </c>
      <c r="C521" s="70" t="s">
        <v>1138</v>
      </c>
      <c r="D521" s="80" t="s">
        <v>83</v>
      </c>
      <c r="E521" s="78">
        <v>4</v>
      </c>
      <c r="F521" s="5" t="s">
        <v>1007</v>
      </c>
      <c r="G521" s="6"/>
      <c r="H521" s="72">
        <v>1063000</v>
      </c>
      <c r="I521" s="9"/>
      <c r="J521" s="13">
        <f t="shared" si="9"/>
        <v>452177900</v>
      </c>
      <c r="L521" s="34"/>
      <c r="M521" s="35"/>
      <c r="N521" s="36"/>
      <c r="O521" s="35"/>
      <c r="P521" s="35"/>
      <c r="Q521" s="35"/>
    </row>
    <row r="522" spans="1:17" s="48" customFormat="1" ht="30" x14ac:dyDescent="0.25">
      <c r="A522" s="13"/>
      <c r="B522" s="6">
        <v>25</v>
      </c>
      <c r="C522" s="70" t="s">
        <v>1142</v>
      </c>
      <c r="D522" s="6"/>
      <c r="E522" s="6"/>
      <c r="F522" s="6" t="s">
        <v>1140</v>
      </c>
      <c r="G522" s="6"/>
      <c r="H522" s="8"/>
      <c r="I522" s="9">
        <v>1710000</v>
      </c>
      <c r="J522" s="13">
        <f t="shared" si="9"/>
        <v>450467900</v>
      </c>
      <c r="L522" s="34"/>
      <c r="M522" s="35"/>
      <c r="N522" s="36"/>
      <c r="O522" s="35"/>
      <c r="P522" s="35"/>
      <c r="Q522" s="35"/>
    </row>
    <row r="523" spans="1:17" s="48" customFormat="1" ht="25.5" x14ac:dyDescent="0.25">
      <c r="A523" s="13"/>
      <c r="B523" s="6">
        <v>25</v>
      </c>
      <c r="C523" s="70" t="s">
        <v>1143</v>
      </c>
      <c r="D523" s="6"/>
      <c r="E523" s="6"/>
      <c r="F523" s="6" t="s">
        <v>1141</v>
      </c>
      <c r="G523" s="6"/>
      <c r="H523" s="8"/>
      <c r="I523" s="9">
        <v>22074500</v>
      </c>
      <c r="J523" s="13">
        <f t="shared" ref="J523:J546" si="10">+J522+H523-I523</f>
        <v>428393400</v>
      </c>
      <c r="L523" s="34"/>
      <c r="M523" s="35"/>
      <c r="N523" s="36"/>
      <c r="O523" s="35"/>
      <c r="P523" s="35"/>
      <c r="Q523" s="35"/>
    </row>
    <row r="524" spans="1:17" s="48" customFormat="1" ht="45" x14ac:dyDescent="0.25">
      <c r="A524" s="13"/>
      <c r="B524" s="6">
        <v>28</v>
      </c>
      <c r="C524" s="70" t="s">
        <v>1144</v>
      </c>
      <c r="D524" s="80" t="s">
        <v>78</v>
      </c>
      <c r="E524" s="78">
        <v>4</v>
      </c>
      <c r="F524" s="5" t="s">
        <v>1008</v>
      </c>
      <c r="G524" s="6"/>
      <c r="H524" s="8">
        <v>500000</v>
      </c>
      <c r="I524" s="9"/>
      <c r="J524" s="13">
        <f t="shared" si="10"/>
        <v>428893400</v>
      </c>
      <c r="L524" s="34"/>
      <c r="M524" s="35"/>
      <c r="N524" s="36"/>
      <c r="O524" s="35"/>
      <c r="P524" s="35"/>
      <c r="Q524" s="35"/>
    </row>
    <row r="525" spans="1:17" s="48" customFormat="1" ht="45" x14ac:dyDescent="0.25">
      <c r="A525" s="13"/>
      <c r="B525" s="6">
        <v>28</v>
      </c>
      <c r="C525" s="70" t="s">
        <v>1145</v>
      </c>
      <c r="D525" s="80" t="s">
        <v>78</v>
      </c>
      <c r="E525" s="78">
        <v>4</v>
      </c>
      <c r="F525" s="5" t="s">
        <v>1009</v>
      </c>
      <c r="G525" s="6"/>
      <c r="H525" s="8">
        <v>1200000</v>
      </c>
      <c r="I525" s="9"/>
      <c r="J525" s="13">
        <f t="shared" si="10"/>
        <v>430093400</v>
      </c>
      <c r="L525" s="34"/>
      <c r="M525" s="35"/>
      <c r="N525" s="36"/>
      <c r="O525" s="35"/>
      <c r="P525" s="35"/>
      <c r="Q525" s="35"/>
    </row>
    <row r="526" spans="1:17" s="48" customFormat="1" ht="30" x14ac:dyDescent="0.25">
      <c r="A526" s="13"/>
      <c r="B526" s="6">
        <v>28</v>
      </c>
      <c r="C526" s="70" t="s">
        <v>1146</v>
      </c>
      <c r="D526" s="80" t="s">
        <v>78</v>
      </c>
      <c r="E526" s="78">
        <v>4</v>
      </c>
      <c r="F526" s="5" t="s">
        <v>1010</v>
      </c>
      <c r="G526" s="6"/>
      <c r="H526" s="8">
        <v>900000</v>
      </c>
      <c r="I526" s="9"/>
      <c r="J526" s="13">
        <f t="shared" si="10"/>
        <v>430993400</v>
      </c>
      <c r="L526" s="34"/>
      <c r="M526" s="35"/>
      <c r="N526" s="36"/>
      <c r="O526" s="35"/>
      <c r="P526" s="35"/>
      <c r="Q526" s="35"/>
    </row>
    <row r="527" spans="1:17" s="48" customFormat="1" ht="30" x14ac:dyDescent="0.25">
      <c r="A527" s="13"/>
      <c r="B527" s="6">
        <v>28</v>
      </c>
      <c r="C527" s="70" t="s">
        <v>1148</v>
      </c>
      <c r="D527" s="6"/>
      <c r="E527" s="6"/>
      <c r="F527" s="6" t="s">
        <v>1147</v>
      </c>
      <c r="G527" s="6"/>
      <c r="H527" s="8"/>
      <c r="I527" s="9">
        <v>840000</v>
      </c>
      <c r="J527" s="13">
        <f t="shared" si="10"/>
        <v>430153400</v>
      </c>
      <c r="L527" s="34"/>
      <c r="M527" s="35"/>
      <c r="N527" s="36"/>
      <c r="O527" s="35"/>
      <c r="P527" s="35"/>
      <c r="Q527" s="35"/>
    </row>
    <row r="528" spans="1:17" s="48" customFormat="1" ht="45" x14ac:dyDescent="0.25">
      <c r="A528" s="13"/>
      <c r="B528" s="6"/>
      <c r="C528" s="70" t="s">
        <v>1150</v>
      </c>
      <c r="D528" s="80" t="s">
        <v>78</v>
      </c>
      <c r="E528" s="78">
        <v>4</v>
      </c>
      <c r="F528" s="5" t="s">
        <v>1149</v>
      </c>
      <c r="G528" s="6"/>
      <c r="H528" s="72">
        <v>2000000</v>
      </c>
      <c r="I528" s="9"/>
      <c r="J528" s="13">
        <f t="shared" si="10"/>
        <v>432153400</v>
      </c>
      <c r="L528" s="34"/>
      <c r="M528" s="35"/>
      <c r="N528" s="36"/>
      <c r="O528" s="35"/>
      <c r="P528" s="35"/>
      <c r="Q528" s="35"/>
    </row>
    <row r="529" spans="1:17" s="48" customFormat="1" ht="60" x14ac:dyDescent="0.25">
      <c r="A529" s="13"/>
      <c r="B529" s="6"/>
      <c r="C529" s="70" t="s">
        <v>1151</v>
      </c>
      <c r="D529" s="80" t="s">
        <v>83</v>
      </c>
      <c r="E529" s="78">
        <v>4</v>
      </c>
      <c r="F529" s="5" t="s">
        <v>1011</v>
      </c>
      <c r="G529" s="6"/>
      <c r="H529" s="72">
        <v>2000000</v>
      </c>
      <c r="I529" s="9"/>
      <c r="J529" s="13">
        <f t="shared" si="10"/>
        <v>434153400</v>
      </c>
      <c r="L529" s="34"/>
      <c r="M529" s="35"/>
      <c r="N529" s="36"/>
      <c r="O529" s="35"/>
      <c r="P529" s="35"/>
      <c r="Q529" s="35"/>
    </row>
    <row r="530" spans="1:17" s="48" customFormat="1" ht="60" x14ac:dyDescent="0.25">
      <c r="A530" s="13"/>
      <c r="B530" s="6"/>
      <c r="C530" s="70" t="s">
        <v>1152</v>
      </c>
      <c r="D530" s="6" t="s">
        <v>919</v>
      </c>
      <c r="E530" s="6"/>
      <c r="F530" s="5" t="s">
        <v>1012</v>
      </c>
      <c r="G530" s="6"/>
      <c r="H530" s="72">
        <v>12150000</v>
      </c>
      <c r="I530" s="9"/>
      <c r="J530" s="13">
        <f t="shared" si="10"/>
        <v>446303400</v>
      </c>
      <c r="L530" s="34"/>
      <c r="M530" s="35"/>
      <c r="N530" s="36"/>
      <c r="O530" s="35"/>
      <c r="P530" s="35"/>
      <c r="Q530" s="35"/>
    </row>
    <row r="531" spans="1:17" s="48" customFormat="1" ht="45" x14ac:dyDescent="0.25">
      <c r="A531" s="13"/>
      <c r="B531" s="6"/>
      <c r="C531" s="70" t="s">
        <v>1153</v>
      </c>
      <c r="D531" s="80" t="s">
        <v>578</v>
      </c>
      <c r="E531" s="78">
        <v>2</v>
      </c>
      <c r="F531" s="5" t="s">
        <v>1013</v>
      </c>
      <c r="G531" s="6"/>
      <c r="H531" s="72">
        <v>3000000</v>
      </c>
      <c r="I531" s="9"/>
      <c r="J531" s="13">
        <f t="shared" si="10"/>
        <v>449303400</v>
      </c>
      <c r="L531" s="34"/>
      <c r="M531" s="35"/>
      <c r="N531" s="36"/>
      <c r="O531" s="35"/>
      <c r="P531" s="35"/>
      <c r="Q531" s="35"/>
    </row>
    <row r="532" spans="1:17" s="48" customFormat="1" ht="45" x14ac:dyDescent="0.25">
      <c r="A532" s="13"/>
      <c r="B532" s="6"/>
      <c r="C532" s="70" t="s">
        <v>1154</v>
      </c>
      <c r="D532" s="80" t="s">
        <v>77</v>
      </c>
      <c r="E532" s="78">
        <v>1</v>
      </c>
      <c r="F532" s="5" t="s">
        <v>1014</v>
      </c>
      <c r="G532" s="6"/>
      <c r="H532" s="72">
        <v>1500000</v>
      </c>
      <c r="I532" s="9"/>
      <c r="J532" s="13">
        <f t="shared" si="10"/>
        <v>450803400</v>
      </c>
      <c r="L532" s="34"/>
      <c r="M532" s="35"/>
      <c r="N532" s="36"/>
      <c r="O532" s="35"/>
      <c r="P532" s="35"/>
      <c r="Q532" s="35"/>
    </row>
    <row r="533" spans="1:17" s="48" customFormat="1" ht="60" x14ac:dyDescent="0.25">
      <c r="A533" s="13"/>
      <c r="B533" s="6"/>
      <c r="C533" s="70" t="s">
        <v>1155</v>
      </c>
      <c r="D533" s="80" t="s">
        <v>77</v>
      </c>
      <c r="E533" s="78">
        <v>1</v>
      </c>
      <c r="F533" s="5" t="s">
        <v>1015</v>
      </c>
      <c r="G533" s="6"/>
      <c r="H533" s="72">
        <v>2400000</v>
      </c>
      <c r="I533" s="9"/>
      <c r="J533" s="13">
        <f t="shared" si="10"/>
        <v>453203400</v>
      </c>
      <c r="L533" s="34"/>
      <c r="M533" s="35"/>
      <c r="N533" s="36"/>
      <c r="O533" s="35"/>
      <c r="P533" s="35"/>
      <c r="Q533" s="35"/>
    </row>
    <row r="534" spans="1:17" s="48" customFormat="1" ht="60" x14ac:dyDescent="0.25">
      <c r="A534" s="13"/>
      <c r="B534" s="6"/>
      <c r="C534" s="70" t="s">
        <v>1156</v>
      </c>
      <c r="D534" s="80" t="s">
        <v>91</v>
      </c>
      <c r="E534" s="78"/>
      <c r="F534" s="5" t="s">
        <v>1016</v>
      </c>
      <c r="G534" s="6"/>
      <c r="H534" s="72">
        <v>500000</v>
      </c>
      <c r="I534" s="9"/>
      <c r="J534" s="13">
        <f t="shared" si="10"/>
        <v>453703400</v>
      </c>
      <c r="L534" s="34"/>
      <c r="M534" s="35"/>
      <c r="N534" s="36"/>
      <c r="O534" s="35"/>
      <c r="P534" s="35"/>
      <c r="Q534" s="35"/>
    </row>
    <row r="535" spans="1:17" s="48" customFormat="1" ht="60" x14ac:dyDescent="0.25">
      <c r="A535" s="13"/>
      <c r="B535" s="6"/>
      <c r="C535" s="70" t="s">
        <v>1157</v>
      </c>
      <c r="D535" s="80" t="s">
        <v>87</v>
      </c>
      <c r="E535" s="78">
        <v>1</v>
      </c>
      <c r="F535" s="5" t="s">
        <v>1017</v>
      </c>
      <c r="G535" s="6"/>
      <c r="H535" s="72">
        <v>1575000</v>
      </c>
      <c r="I535" s="9"/>
      <c r="J535" s="13">
        <f t="shared" si="10"/>
        <v>455278400</v>
      </c>
      <c r="L535" s="34"/>
      <c r="M535" s="35"/>
      <c r="N535" s="36"/>
      <c r="O535" s="35"/>
      <c r="P535" s="35"/>
      <c r="Q535" s="35"/>
    </row>
    <row r="536" spans="1:17" s="48" customFormat="1" ht="60" x14ac:dyDescent="0.25">
      <c r="A536" s="13"/>
      <c r="B536" s="6"/>
      <c r="C536" s="70" t="s">
        <v>1158</v>
      </c>
      <c r="D536" s="80" t="s">
        <v>84</v>
      </c>
      <c r="E536" s="78">
        <v>2</v>
      </c>
      <c r="F536" s="5" t="s">
        <v>1018</v>
      </c>
      <c r="G536" s="6"/>
      <c r="H536" s="72">
        <v>2000000</v>
      </c>
      <c r="I536" s="9"/>
      <c r="J536" s="13">
        <f t="shared" si="10"/>
        <v>457278400</v>
      </c>
      <c r="L536" s="34"/>
      <c r="M536" s="35"/>
      <c r="N536" s="36"/>
      <c r="O536" s="35"/>
      <c r="P536" s="35"/>
      <c r="Q536" s="35"/>
    </row>
    <row r="537" spans="1:17" s="48" customFormat="1" ht="45" x14ac:dyDescent="0.25">
      <c r="A537" s="13"/>
      <c r="B537" s="6"/>
      <c r="C537" s="70" t="s">
        <v>1159</v>
      </c>
      <c r="D537" s="6" t="s">
        <v>1095</v>
      </c>
      <c r="E537" s="6"/>
      <c r="F537" s="5" t="s">
        <v>1019</v>
      </c>
      <c r="G537" s="6"/>
      <c r="H537" s="72">
        <v>5000000</v>
      </c>
      <c r="I537" s="9"/>
      <c r="J537" s="13">
        <f t="shared" si="10"/>
        <v>462278400</v>
      </c>
      <c r="L537" s="34"/>
      <c r="M537" s="35"/>
      <c r="N537" s="36"/>
      <c r="O537" s="35"/>
      <c r="P537" s="35"/>
      <c r="Q537" s="35"/>
    </row>
    <row r="538" spans="1:17" s="48" customFormat="1" ht="60" x14ac:dyDescent="0.25">
      <c r="A538" s="13"/>
      <c r="B538" s="6"/>
      <c r="C538" s="70" t="s">
        <v>1160</v>
      </c>
      <c r="D538" s="80" t="s">
        <v>77</v>
      </c>
      <c r="E538" s="78">
        <v>1</v>
      </c>
      <c r="F538" s="5" t="s">
        <v>1020</v>
      </c>
      <c r="G538" s="6"/>
      <c r="H538" s="72">
        <v>2400000</v>
      </c>
      <c r="I538" s="9"/>
      <c r="J538" s="13">
        <f t="shared" si="10"/>
        <v>464678400</v>
      </c>
      <c r="L538" s="34"/>
      <c r="M538" s="35"/>
      <c r="N538" s="36"/>
      <c r="O538" s="35"/>
      <c r="P538" s="35"/>
      <c r="Q538" s="35"/>
    </row>
    <row r="539" spans="1:17" s="48" customFormat="1" ht="45" x14ac:dyDescent="0.25">
      <c r="A539" s="13"/>
      <c r="B539" s="6"/>
      <c r="C539" s="70" t="s">
        <v>1161</v>
      </c>
      <c r="D539" s="6" t="s">
        <v>1094</v>
      </c>
      <c r="E539" s="6"/>
      <c r="F539" s="5" t="s">
        <v>1021</v>
      </c>
      <c r="G539" s="6"/>
      <c r="H539" s="72">
        <v>2600000</v>
      </c>
      <c r="I539" s="9"/>
      <c r="J539" s="13">
        <f t="shared" si="10"/>
        <v>467278400</v>
      </c>
      <c r="L539" s="34"/>
      <c r="M539" s="35"/>
      <c r="N539" s="36"/>
      <c r="O539" s="35"/>
      <c r="P539" s="35"/>
      <c r="Q539" s="35"/>
    </row>
    <row r="540" spans="1:17" s="48" customFormat="1" ht="60" x14ac:dyDescent="0.25">
      <c r="A540" s="13"/>
      <c r="B540" s="6">
        <v>28</v>
      </c>
      <c r="C540" s="70" t="s">
        <v>1169</v>
      </c>
      <c r="D540" s="6"/>
      <c r="E540" s="6"/>
      <c r="F540" s="6" t="s">
        <v>1162</v>
      </c>
      <c r="G540" s="6"/>
      <c r="H540" s="8"/>
      <c r="I540" s="9">
        <v>46222000</v>
      </c>
      <c r="J540" s="13">
        <f t="shared" si="10"/>
        <v>421056400</v>
      </c>
      <c r="K540" s="48" t="s">
        <v>181</v>
      </c>
      <c r="L540" s="34">
        <f t="shared" ref="L540:L546" si="11">-I540</f>
        <v>-46222000</v>
      </c>
      <c r="M540" s="35" t="s">
        <v>613</v>
      </c>
      <c r="N540" s="36"/>
      <c r="O540" s="35"/>
      <c r="P540" s="35"/>
      <c r="Q540" s="35"/>
    </row>
    <row r="541" spans="1:17" s="48" customFormat="1" ht="60" x14ac:dyDescent="0.25">
      <c r="A541" s="13"/>
      <c r="B541" s="6"/>
      <c r="C541" s="70" t="s">
        <v>1170</v>
      </c>
      <c r="D541" s="6"/>
      <c r="E541" s="6"/>
      <c r="F541" s="6" t="s">
        <v>1163</v>
      </c>
      <c r="G541" s="6"/>
      <c r="H541" s="8"/>
      <c r="I541" s="9">
        <v>1990000</v>
      </c>
      <c r="J541" s="13">
        <f t="shared" si="10"/>
        <v>419066400</v>
      </c>
      <c r="K541" s="48" t="s">
        <v>184</v>
      </c>
      <c r="L541" s="34">
        <f t="shared" si="11"/>
        <v>-1990000</v>
      </c>
      <c r="M541" s="35" t="s">
        <v>894</v>
      </c>
      <c r="N541" s="36"/>
      <c r="O541" s="35"/>
      <c r="P541" s="35"/>
      <c r="Q541" s="35"/>
    </row>
    <row r="542" spans="1:17" s="48" customFormat="1" ht="30" x14ac:dyDescent="0.25">
      <c r="A542" s="13"/>
      <c r="B542" s="6"/>
      <c r="C542" s="70" t="s">
        <v>1171</v>
      </c>
      <c r="D542" s="6"/>
      <c r="E542" s="6"/>
      <c r="F542" s="6" t="s">
        <v>1164</v>
      </c>
      <c r="G542" s="6"/>
      <c r="H542" s="8"/>
      <c r="I542" s="9">
        <v>1067000</v>
      </c>
      <c r="J542" s="13">
        <f t="shared" si="10"/>
        <v>417999400</v>
      </c>
      <c r="K542" s="48" t="s">
        <v>815</v>
      </c>
      <c r="L542" s="34">
        <f t="shared" si="11"/>
        <v>-1067000</v>
      </c>
      <c r="M542" s="35" t="s">
        <v>819</v>
      </c>
      <c r="N542" s="36"/>
      <c r="O542" s="35"/>
      <c r="P542" s="35"/>
      <c r="Q542" s="35"/>
    </row>
    <row r="543" spans="1:17" s="48" customFormat="1" ht="25.5" x14ac:dyDescent="0.25">
      <c r="A543" s="13"/>
      <c r="B543" s="6"/>
      <c r="C543" s="70" t="s">
        <v>1172</v>
      </c>
      <c r="D543" s="6"/>
      <c r="E543" s="6"/>
      <c r="F543" s="6" t="s">
        <v>1165</v>
      </c>
      <c r="G543" s="6"/>
      <c r="H543" s="8"/>
      <c r="I543" s="9">
        <v>663500</v>
      </c>
      <c r="J543" s="13">
        <f t="shared" si="10"/>
        <v>417335900</v>
      </c>
      <c r="K543" s="48" t="s">
        <v>1173</v>
      </c>
      <c r="L543" s="34">
        <f t="shared" si="11"/>
        <v>-663500</v>
      </c>
      <c r="M543" s="35" t="s">
        <v>813</v>
      </c>
      <c r="N543" s="36"/>
      <c r="O543" s="35"/>
      <c r="P543" s="35"/>
      <c r="Q543" s="35"/>
    </row>
    <row r="544" spans="1:17" s="48" customFormat="1" ht="45" x14ac:dyDescent="0.25">
      <c r="A544" s="13"/>
      <c r="B544" s="6"/>
      <c r="C544" s="70" t="s">
        <v>1174</v>
      </c>
      <c r="D544" s="6"/>
      <c r="E544" s="6"/>
      <c r="F544" s="6" t="s">
        <v>1166</v>
      </c>
      <c r="G544" s="6"/>
      <c r="H544" s="8"/>
      <c r="I544" s="9">
        <v>119237500</v>
      </c>
      <c r="J544" s="13">
        <f t="shared" si="10"/>
        <v>298098400</v>
      </c>
      <c r="K544" s="48" t="s">
        <v>1175</v>
      </c>
      <c r="L544" s="34">
        <f t="shared" si="11"/>
        <v>-119237500</v>
      </c>
      <c r="M544" s="35" t="s">
        <v>178</v>
      </c>
      <c r="N544" s="36"/>
      <c r="O544" s="35"/>
      <c r="P544" s="35"/>
      <c r="Q544" s="35"/>
    </row>
    <row r="545" spans="1:17" s="48" customFormat="1" ht="25.5" x14ac:dyDescent="0.25">
      <c r="A545" s="13"/>
      <c r="B545" s="6"/>
      <c r="C545" s="70" t="s">
        <v>1176</v>
      </c>
      <c r="D545" s="6"/>
      <c r="E545" s="6"/>
      <c r="F545" s="6" t="s">
        <v>1167</v>
      </c>
      <c r="G545" s="6"/>
      <c r="H545" s="8"/>
      <c r="I545" s="9">
        <v>9280500</v>
      </c>
      <c r="J545" s="13">
        <f t="shared" si="10"/>
        <v>288817900</v>
      </c>
      <c r="K545" s="48" t="s">
        <v>1175</v>
      </c>
      <c r="L545" s="34">
        <f t="shared" si="11"/>
        <v>-9280500</v>
      </c>
      <c r="M545" s="35" t="s">
        <v>178</v>
      </c>
      <c r="N545" s="36"/>
      <c r="O545" s="35"/>
      <c r="P545" s="35"/>
      <c r="Q545" s="35"/>
    </row>
    <row r="546" spans="1:17" s="48" customFormat="1" ht="45" x14ac:dyDescent="0.25">
      <c r="A546" s="13"/>
      <c r="B546" s="6"/>
      <c r="C546" s="70" t="s">
        <v>1177</v>
      </c>
      <c r="D546" s="6"/>
      <c r="E546" s="6"/>
      <c r="F546" s="6" t="s">
        <v>1168</v>
      </c>
      <c r="G546" s="6"/>
      <c r="H546" s="8"/>
      <c r="I546" s="9">
        <v>1360000</v>
      </c>
      <c r="J546" s="13">
        <f t="shared" si="10"/>
        <v>287457900</v>
      </c>
      <c r="L546" s="34">
        <f t="shared" si="11"/>
        <v>-1360000</v>
      </c>
      <c r="M546" s="35"/>
      <c r="N546" s="36"/>
      <c r="O546" s="35"/>
      <c r="P546" s="35"/>
      <c r="Q546" s="35"/>
    </row>
    <row r="547" spans="1:17" s="36" customFormat="1" ht="14.25" x14ac:dyDescent="0.25">
      <c r="A547" s="13"/>
      <c r="B547" s="5"/>
      <c r="C547" s="62" t="s">
        <v>16</v>
      </c>
      <c r="D547" s="4"/>
      <c r="E547" s="4"/>
      <c r="F547" s="5"/>
      <c r="G547" s="4"/>
      <c r="H547" s="60">
        <f>SUM(H1:H546)</f>
        <v>813022500</v>
      </c>
      <c r="I547" s="60">
        <f>SUM(I1:I546)</f>
        <v>595325800</v>
      </c>
      <c r="J547" s="42">
        <f>+J9+H547-I547</f>
        <v>287457900</v>
      </c>
      <c r="K547" s="38"/>
      <c r="L547" s="34"/>
      <c r="M547" s="35"/>
      <c r="O547" s="35"/>
      <c r="P547" s="35"/>
      <c r="Q547" s="35"/>
    </row>
    <row r="548" spans="1:17" s="36" customFormat="1" x14ac:dyDescent="0.25">
      <c r="A548" s="43"/>
      <c r="B548" s="3"/>
      <c r="C548" s="35" t="s">
        <v>22</v>
      </c>
      <c r="D548" s="3"/>
      <c r="E548" s="3"/>
      <c r="F548" s="3"/>
      <c r="G548" s="37"/>
      <c r="J548" s="48"/>
      <c r="K548" s="34"/>
      <c r="L548" s="35"/>
      <c r="N548" s="35"/>
      <c r="O548" s="35"/>
      <c r="P548" s="35"/>
    </row>
    <row r="549" spans="1:17" s="36" customFormat="1" x14ac:dyDescent="0.25">
      <c r="A549" s="43"/>
      <c r="B549" s="3"/>
      <c r="C549" s="35" t="s">
        <v>14</v>
      </c>
      <c r="D549" s="3"/>
      <c r="E549" s="3"/>
      <c r="F549" s="3"/>
      <c r="G549" s="251" t="s">
        <v>17</v>
      </c>
      <c r="H549" s="251"/>
      <c r="I549" s="251"/>
      <c r="J549" s="48"/>
      <c r="K549" s="34"/>
      <c r="L549" s="35"/>
      <c r="N549" s="35"/>
      <c r="O549" s="35"/>
      <c r="P549" s="35"/>
    </row>
    <row r="550" spans="1:17" s="36" customFormat="1" x14ac:dyDescent="0.25">
      <c r="A550" s="43"/>
      <c r="B550" s="3"/>
      <c r="C550" s="35"/>
      <c r="D550" s="3"/>
      <c r="E550" s="3"/>
      <c r="F550" s="3"/>
      <c r="G550" s="3"/>
      <c r="H550" s="37"/>
      <c r="I550" s="37"/>
      <c r="J550" s="37"/>
      <c r="K550" s="48"/>
      <c r="L550" s="34"/>
      <c r="M550" s="35"/>
      <c r="O550" s="35"/>
      <c r="P550" s="35"/>
      <c r="Q550" s="35"/>
    </row>
    <row r="553" spans="1:17" ht="15" x14ac:dyDescent="0.25">
      <c r="C553" s="63" t="s">
        <v>12</v>
      </c>
      <c r="F553" s="64" t="s">
        <v>18</v>
      </c>
      <c r="H553" s="65"/>
      <c r="I553" s="16"/>
      <c r="J553" s="66" t="s">
        <v>20</v>
      </c>
    </row>
    <row r="554" spans="1:17" x14ac:dyDescent="0.25">
      <c r="C554" s="67" t="s">
        <v>15</v>
      </c>
      <c r="F554" s="68" t="s">
        <v>19</v>
      </c>
      <c r="I554" s="3"/>
      <c r="J554" s="69" t="s">
        <v>21</v>
      </c>
    </row>
  </sheetData>
  <autoFilter ref="A8:M549">
    <filterColumn colId="0" showButton="0"/>
  </autoFilter>
  <mergeCells count="4">
    <mergeCell ref="A5:J5"/>
    <mergeCell ref="A6:J6"/>
    <mergeCell ref="A8:B8"/>
    <mergeCell ref="G549:I549"/>
  </mergeCells>
  <pageMargins left="0.70866141732283472" right="0.70866141732283472" top="0.16" bottom="0.16" header="0.31496062992125984" footer="0.31496062992125984"/>
  <pageSetup scale="74" fitToHeight="0" orientation="portrait" r:id="rId1"/>
  <rowBreaks count="1" manualBreakCount="1">
    <brk id="407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69"/>
  <sheetViews>
    <sheetView view="pageBreakPreview" zoomScaleNormal="100" zoomScaleSheetLayoutView="100" workbookViewId="0">
      <pane ySplit="8" topLeftCell="A9" activePane="bottomLeft" state="frozen"/>
      <selection pane="bottomLeft" activeCell="J10" sqref="J10"/>
    </sheetView>
  </sheetViews>
  <sheetFormatPr defaultRowHeight="12.75" x14ac:dyDescent="0.25"/>
  <cols>
    <col min="1" max="1" width="7.28515625" style="43" customWidth="1"/>
    <col min="2" max="2" width="4.140625" style="3" customWidth="1"/>
    <col min="3" max="3" width="27.28515625" style="35" customWidth="1"/>
    <col min="4" max="4" width="7.85546875" style="3" customWidth="1"/>
    <col min="5" max="5" width="7.85546875" style="127" customWidth="1"/>
    <col min="6" max="6" width="7.140625" style="3" customWidth="1"/>
    <col min="7" max="7" width="8.7109375" style="3" customWidth="1"/>
    <col min="8" max="8" width="16.7109375" style="37" customWidth="1"/>
    <col min="9" max="9" width="15.42578125" style="38" bestFit="1" customWidth="1"/>
    <col min="10" max="10" width="18.28515625" style="36" customWidth="1"/>
    <col min="11" max="11" width="15.42578125" style="48" customWidth="1"/>
    <col min="12" max="12" width="21.28515625" style="34" customWidth="1"/>
    <col min="13" max="13" width="16" style="35" customWidth="1"/>
    <col min="14" max="14" width="19" style="36" customWidth="1"/>
    <col min="15" max="15" width="17.5703125" style="35" customWidth="1"/>
    <col min="16" max="16" width="19" style="35" customWidth="1"/>
    <col min="17" max="16384" width="9.140625" style="35"/>
  </cols>
  <sheetData>
    <row r="1" spans="1:14" s="25" customFormat="1" ht="14.25" x14ac:dyDescent="0.25">
      <c r="A1" s="18"/>
      <c r="B1" s="1"/>
      <c r="C1" s="19" t="s">
        <v>0</v>
      </c>
      <c r="D1" s="1"/>
      <c r="E1" s="125"/>
      <c r="F1" s="1"/>
      <c r="G1" s="1"/>
      <c r="H1" s="20"/>
      <c r="I1" s="21"/>
      <c r="J1" s="22"/>
      <c r="K1" s="23"/>
      <c r="L1" s="24"/>
      <c r="N1" s="22"/>
    </row>
    <row r="2" spans="1:14" s="25" customFormat="1" ht="14.25" x14ac:dyDescent="0.25">
      <c r="A2" s="18"/>
      <c r="B2" s="1"/>
      <c r="C2" s="19" t="s">
        <v>1</v>
      </c>
      <c r="D2" s="2"/>
      <c r="E2" s="126"/>
      <c r="F2" s="1"/>
      <c r="G2" s="1"/>
      <c r="H2" s="20"/>
      <c r="I2" s="21"/>
      <c r="J2" s="22"/>
      <c r="K2" s="23"/>
      <c r="L2" s="24"/>
      <c r="N2" s="22"/>
    </row>
    <row r="3" spans="1:14" s="25" customFormat="1" ht="14.25" x14ac:dyDescent="0.25">
      <c r="A3" s="18"/>
      <c r="B3" s="1"/>
      <c r="C3" s="19" t="s">
        <v>2</v>
      </c>
      <c r="D3" s="2"/>
      <c r="E3" s="126"/>
      <c r="F3" s="1"/>
      <c r="G3" s="1"/>
      <c r="H3" s="20"/>
      <c r="I3" s="21"/>
      <c r="J3" s="22"/>
      <c r="K3" s="23"/>
      <c r="L3" s="24"/>
    </row>
    <row r="4" spans="1:14" s="16" customFormat="1" ht="15.75" x14ac:dyDescent="0.25">
      <c r="A4" s="18"/>
      <c r="B4" s="1"/>
      <c r="C4" s="26"/>
      <c r="D4" s="2"/>
      <c r="E4" s="126"/>
      <c r="F4" s="1"/>
      <c r="G4" s="27"/>
      <c r="H4" s="28"/>
      <c r="I4" s="29"/>
      <c r="J4" s="30"/>
      <c r="K4" s="31"/>
      <c r="L4" s="32"/>
    </row>
    <row r="5" spans="1:14" ht="15.75" x14ac:dyDescent="0.25">
      <c r="A5" s="249" t="str">
        <f>+'[1]Okt 07'!A6:H6</f>
        <v xml:space="preserve">BUKU KAS </v>
      </c>
      <c r="B5" s="249"/>
      <c r="C5" s="249"/>
      <c r="D5" s="249"/>
      <c r="E5" s="249"/>
      <c r="F5" s="249"/>
      <c r="G5" s="249"/>
      <c r="H5" s="249"/>
      <c r="I5" s="249"/>
      <c r="J5" s="249"/>
      <c r="K5" s="33"/>
    </row>
    <row r="6" spans="1:14" ht="15.75" x14ac:dyDescent="0.25">
      <c r="A6" s="249" t="s">
        <v>1746</v>
      </c>
      <c r="B6" s="249"/>
      <c r="C6" s="249"/>
      <c r="D6" s="249"/>
      <c r="E6" s="249"/>
      <c r="F6" s="249"/>
      <c r="G6" s="249"/>
      <c r="H6" s="249"/>
      <c r="I6" s="249"/>
      <c r="J6" s="249"/>
      <c r="K6" s="33"/>
      <c r="M6" s="36"/>
    </row>
    <row r="7" spans="1:14" x14ac:dyDescent="0.25">
      <c r="A7" s="3"/>
      <c r="J7" s="39"/>
      <c r="K7" s="40"/>
    </row>
    <row r="8" spans="1:14" ht="25.5" x14ac:dyDescent="0.25">
      <c r="A8" s="250" t="s">
        <v>3</v>
      </c>
      <c r="B8" s="250"/>
      <c r="C8" s="4" t="s">
        <v>4</v>
      </c>
      <c r="D8" s="4" t="s">
        <v>5</v>
      </c>
      <c r="E8" s="110" t="s">
        <v>13</v>
      </c>
      <c r="F8" s="4" t="s">
        <v>6</v>
      </c>
      <c r="G8" s="4" t="s">
        <v>7</v>
      </c>
      <c r="H8" s="41" t="s">
        <v>8</v>
      </c>
      <c r="I8" s="42" t="s">
        <v>9</v>
      </c>
      <c r="J8" s="42" t="s">
        <v>10</v>
      </c>
      <c r="K8" s="43" t="s">
        <v>11</v>
      </c>
    </row>
    <row r="9" spans="1:14" x14ac:dyDescent="0.25">
      <c r="A9" s="44"/>
      <c r="B9" s="44"/>
      <c r="C9" s="45" t="s">
        <v>24</v>
      </c>
      <c r="D9" s="4"/>
      <c r="E9" s="110"/>
      <c r="F9" s="4"/>
      <c r="G9" s="4"/>
      <c r="H9" s="46"/>
      <c r="I9" s="42"/>
      <c r="J9" s="13">
        <f>+'Januari 19'!J547</f>
        <v>287457900</v>
      </c>
      <c r="K9" s="43"/>
    </row>
    <row r="10" spans="1:14" ht="30" x14ac:dyDescent="0.25">
      <c r="A10" s="71" t="s">
        <v>1198</v>
      </c>
      <c r="B10" s="5">
        <v>29</v>
      </c>
      <c r="C10" s="75" t="s">
        <v>1178</v>
      </c>
      <c r="D10" s="73" t="s">
        <v>169</v>
      </c>
      <c r="E10" s="78">
        <v>1</v>
      </c>
      <c r="F10" s="5" t="s">
        <v>1191</v>
      </c>
      <c r="G10" s="5"/>
      <c r="H10" s="83">
        <v>900000</v>
      </c>
      <c r="I10" s="47"/>
      <c r="J10" s="13">
        <f>+J9+H10-I10</f>
        <v>288357900</v>
      </c>
      <c r="M10" s="49"/>
    </row>
    <row r="11" spans="1:14" ht="45" x14ac:dyDescent="0.25">
      <c r="A11" s="13"/>
      <c r="B11" s="5">
        <v>29</v>
      </c>
      <c r="C11" s="75" t="s">
        <v>1179</v>
      </c>
      <c r="D11" s="73" t="s">
        <v>84</v>
      </c>
      <c r="E11" s="78">
        <v>2</v>
      </c>
      <c r="F11" s="5" t="s">
        <v>1192</v>
      </c>
      <c r="G11" s="5"/>
      <c r="H11" s="83">
        <v>550000</v>
      </c>
      <c r="I11" s="47"/>
      <c r="J11" s="13">
        <f t="shared" ref="J11:J74" si="0">+J10+H11-I11</f>
        <v>288907900</v>
      </c>
      <c r="M11" s="49"/>
    </row>
    <row r="12" spans="1:14" s="43" customFormat="1" ht="30" x14ac:dyDescent="0.25">
      <c r="A12" s="13"/>
      <c r="B12" s="5">
        <v>29</v>
      </c>
      <c r="C12" s="75" t="s">
        <v>1180</v>
      </c>
      <c r="D12" s="73" t="s">
        <v>76</v>
      </c>
      <c r="E12" s="78">
        <v>1</v>
      </c>
      <c r="F12" s="5" t="s">
        <v>1193</v>
      </c>
      <c r="G12" s="5"/>
      <c r="H12" s="83">
        <v>400000</v>
      </c>
      <c r="I12" s="13"/>
      <c r="J12" s="13">
        <f t="shared" si="0"/>
        <v>289307900</v>
      </c>
      <c r="K12" s="48"/>
      <c r="L12" s="34"/>
      <c r="M12" s="40"/>
    </row>
    <row r="13" spans="1:14" s="43" customFormat="1" ht="60" x14ac:dyDescent="0.25">
      <c r="A13" s="13"/>
      <c r="B13" s="5">
        <v>29</v>
      </c>
      <c r="C13" s="75" t="s">
        <v>1181</v>
      </c>
      <c r="D13" s="73" t="s">
        <v>77</v>
      </c>
      <c r="E13" s="78">
        <v>1</v>
      </c>
      <c r="F13" s="5" t="s">
        <v>1194</v>
      </c>
      <c r="G13" s="5"/>
      <c r="H13" s="83">
        <v>1600000</v>
      </c>
      <c r="I13" s="13"/>
      <c r="J13" s="13">
        <f t="shared" si="0"/>
        <v>290907900</v>
      </c>
      <c r="K13" s="48"/>
      <c r="L13" s="34"/>
      <c r="M13" s="40"/>
    </row>
    <row r="14" spans="1:14" s="43" customFormat="1" ht="45" x14ac:dyDescent="0.25">
      <c r="A14" s="13"/>
      <c r="B14" s="5">
        <v>29</v>
      </c>
      <c r="C14" s="75" t="s">
        <v>1182</v>
      </c>
      <c r="D14" s="73" t="s">
        <v>578</v>
      </c>
      <c r="E14" s="78">
        <v>2</v>
      </c>
      <c r="F14" s="5" t="s">
        <v>1195</v>
      </c>
      <c r="G14" s="5"/>
      <c r="H14" s="83">
        <v>1800000</v>
      </c>
      <c r="I14" s="13"/>
      <c r="J14" s="13">
        <f t="shared" si="0"/>
        <v>292707900</v>
      </c>
      <c r="K14" s="48"/>
      <c r="L14" s="34"/>
      <c r="M14" s="40"/>
    </row>
    <row r="15" spans="1:14" s="43" customFormat="1" ht="45" x14ac:dyDescent="0.25">
      <c r="A15" s="13"/>
      <c r="B15" s="5">
        <v>29</v>
      </c>
      <c r="C15" s="75" t="s">
        <v>1183</v>
      </c>
      <c r="D15" s="5" t="s">
        <v>1094</v>
      </c>
      <c r="E15" s="78">
        <v>2</v>
      </c>
      <c r="F15" s="5" t="s">
        <v>1196</v>
      </c>
      <c r="G15" s="5"/>
      <c r="H15" s="83">
        <v>12150000</v>
      </c>
      <c r="I15" s="13"/>
      <c r="J15" s="13">
        <f t="shared" si="0"/>
        <v>304857900</v>
      </c>
      <c r="K15" s="48"/>
      <c r="L15" s="34"/>
      <c r="M15" s="40"/>
    </row>
    <row r="16" spans="1:14" s="43" customFormat="1" ht="45" x14ac:dyDescent="0.25">
      <c r="A16" s="13"/>
      <c r="B16" s="5">
        <v>29</v>
      </c>
      <c r="C16" s="75" t="s">
        <v>1184</v>
      </c>
      <c r="D16" s="5" t="s">
        <v>741</v>
      </c>
      <c r="E16" s="78">
        <v>4</v>
      </c>
      <c r="F16" s="5" t="s">
        <v>1197</v>
      </c>
      <c r="G16" s="5"/>
      <c r="H16" s="83">
        <v>2250000</v>
      </c>
      <c r="I16" s="13"/>
      <c r="J16" s="13">
        <f t="shared" si="0"/>
        <v>307107900</v>
      </c>
      <c r="K16" s="48"/>
      <c r="L16" s="34"/>
      <c r="M16" s="40"/>
    </row>
    <row r="17" spans="1:13" s="43" customFormat="1" ht="30" x14ac:dyDescent="0.25">
      <c r="A17" s="13"/>
      <c r="B17" s="5">
        <v>29</v>
      </c>
      <c r="C17" s="75" t="s">
        <v>1185</v>
      </c>
      <c r="D17" s="73" t="s">
        <v>77</v>
      </c>
      <c r="E17" s="78">
        <v>1</v>
      </c>
      <c r="F17" s="5" t="s">
        <v>1022</v>
      </c>
      <c r="G17" s="5"/>
      <c r="H17" s="83">
        <v>1000000</v>
      </c>
      <c r="I17" s="13"/>
      <c r="J17" s="13">
        <f t="shared" si="0"/>
        <v>308107900</v>
      </c>
      <c r="K17" s="48"/>
      <c r="L17" s="34"/>
      <c r="M17" s="40"/>
    </row>
    <row r="18" spans="1:13" s="43" customFormat="1" ht="60" x14ac:dyDescent="0.25">
      <c r="A18" s="13"/>
      <c r="B18" s="5">
        <v>29</v>
      </c>
      <c r="C18" s="75" t="s">
        <v>1186</v>
      </c>
      <c r="D18" s="73" t="s">
        <v>169</v>
      </c>
      <c r="E18" s="78">
        <v>1</v>
      </c>
      <c r="F18" s="5" t="s">
        <v>1023</v>
      </c>
      <c r="G18" s="5"/>
      <c r="H18" s="83">
        <v>1200000</v>
      </c>
      <c r="I18" s="13"/>
      <c r="J18" s="13">
        <f t="shared" si="0"/>
        <v>309307900</v>
      </c>
      <c r="K18" s="48"/>
      <c r="L18" s="34"/>
      <c r="M18" s="40"/>
    </row>
    <row r="19" spans="1:13" s="43" customFormat="1" ht="30" x14ac:dyDescent="0.25">
      <c r="A19" s="13"/>
      <c r="B19" s="5">
        <v>29</v>
      </c>
      <c r="C19" s="75" t="s">
        <v>1187</v>
      </c>
      <c r="D19" s="73" t="s">
        <v>578</v>
      </c>
      <c r="E19" s="78">
        <v>2</v>
      </c>
      <c r="F19" s="5" t="s">
        <v>1024</v>
      </c>
      <c r="G19" s="5"/>
      <c r="H19" s="83">
        <v>1000000</v>
      </c>
      <c r="I19" s="13"/>
      <c r="J19" s="13">
        <f t="shared" si="0"/>
        <v>310307900</v>
      </c>
      <c r="K19" s="48"/>
      <c r="L19" s="34"/>
      <c r="M19" s="40"/>
    </row>
    <row r="20" spans="1:13" s="43" customFormat="1" ht="60" x14ac:dyDescent="0.25">
      <c r="A20" s="13"/>
      <c r="B20" s="5">
        <v>29</v>
      </c>
      <c r="C20" s="75" t="s">
        <v>1188</v>
      </c>
      <c r="D20" s="73" t="s">
        <v>85</v>
      </c>
      <c r="E20" s="78">
        <v>2</v>
      </c>
      <c r="F20" s="5" t="s">
        <v>1025</v>
      </c>
      <c r="G20" s="5"/>
      <c r="H20" s="83">
        <v>900000</v>
      </c>
      <c r="I20" s="13"/>
      <c r="J20" s="13">
        <f t="shared" si="0"/>
        <v>311207900</v>
      </c>
      <c r="K20" s="48"/>
      <c r="L20" s="34"/>
      <c r="M20" s="40"/>
    </row>
    <row r="21" spans="1:13" s="43" customFormat="1" ht="45" x14ac:dyDescent="0.25">
      <c r="A21" s="13"/>
      <c r="B21" s="5">
        <v>29</v>
      </c>
      <c r="C21" s="75" t="s">
        <v>1189</v>
      </c>
      <c r="D21" s="5" t="s">
        <v>1096</v>
      </c>
      <c r="E21" s="78">
        <v>2</v>
      </c>
      <c r="F21" s="5" t="s">
        <v>1026</v>
      </c>
      <c r="G21" s="5"/>
      <c r="H21" s="83">
        <v>5000000</v>
      </c>
      <c r="I21" s="13"/>
      <c r="J21" s="13">
        <f t="shared" si="0"/>
        <v>316207900</v>
      </c>
      <c r="K21" s="48"/>
      <c r="L21" s="34"/>
      <c r="M21" s="40"/>
    </row>
    <row r="22" spans="1:13" s="43" customFormat="1" ht="30" x14ac:dyDescent="0.25">
      <c r="A22" s="13"/>
      <c r="B22" s="5">
        <v>29</v>
      </c>
      <c r="C22" s="75" t="s">
        <v>1190</v>
      </c>
      <c r="D22" s="73" t="s">
        <v>91</v>
      </c>
      <c r="E22" s="78">
        <v>2</v>
      </c>
      <c r="F22" s="5" t="s">
        <v>1027</v>
      </c>
      <c r="G22" s="5"/>
      <c r="H22" s="83">
        <v>850000</v>
      </c>
      <c r="I22" s="13"/>
      <c r="J22" s="13">
        <f t="shared" si="0"/>
        <v>317057900</v>
      </c>
      <c r="K22" s="48"/>
      <c r="L22" s="34"/>
      <c r="M22" s="40"/>
    </row>
    <row r="23" spans="1:13" s="43" customFormat="1" ht="45" x14ac:dyDescent="0.25">
      <c r="A23" s="13" t="s">
        <v>1198</v>
      </c>
      <c r="B23" s="5">
        <v>30</v>
      </c>
      <c r="C23" s="70" t="s">
        <v>1199</v>
      </c>
      <c r="D23" s="73" t="s">
        <v>87</v>
      </c>
      <c r="E23" s="78">
        <v>1</v>
      </c>
      <c r="F23" s="5" t="s">
        <v>1028</v>
      </c>
      <c r="G23" s="5"/>
      <c r="H23" s="86">
        <v>827000</v>
      </c>
      <c r="I23" s="13"/>
      <c r="J23" s="13">
        <f t="shared" si="0"/>
        <v>317884900</v>
      </c>
      <c r="K23" s="48"/>
      <c r="L23" s="34"/>
      <c r="M23" s="40"/>
    </row>
    <row r="24" spans="1:13" s="43" customFormat="1" ht="45" x14ac:dyDescent="0.25">
      <c r="A24" s="13"/>
      <c r="B24" s="5">
        <v>30</v>
      </c>
      <c r="C24" s="70" t="s">
        <v>1200</v>
      </c>
      <c r="D24" s="73" t="s">
        <v>88</v>
      </c>
      <c r="E24" s="78">
        <v>2</v>
      </c>
      <c r="F24" s="5" t="s">
        <v>1029</v>
      </c>
      <c r="G24" s="5"/>
      <c r="H24" s="86">
        <v>1300000</v>
      </c>
      <c r="I24" s="13"/>
      <c r="J24" s="13">
        <f t="shared" si="0"/>
        <v>319184900</v>
      </c>
      <c r="K24" s="48"/>
      <c r="L24" s="34"/>
      <c r="M24" s="40"/>
    </row>
    <row r="25" spans="1:13" s="43" customFormat="1" ht="45" x14ac:dyDescent="0.25">
      <c r="A25" s="13"/>
      <c r="B25" s="5">
        <v>30</v>
      </c>
      <c r="C25" s="70" t="s">
        <v>1201</v>
      </c>
      <c r="D25" s="73" t="s">
        <v>91</v>
      </c>
      <c r="E25" s="78">
        <v>2</v>
      </c>
      <c r="F25" s="5" t="s">
        <v>1030</v>
      </c>
      <c r="G25" s="5"/>
      <c r="H25" s="86">
        <v>2000000</v>
      </c>
      <c r="I25" s="13"/>
      <c r="J25" s="13">
        <f t="shared" si="0"/>
        <v>321184900</v>
      </c>
      <c r="K25" s="48"/>
      <c r="L25" s="34"/>
      <c r="M25" s="40"/>
    </row>
    <row r="26" spans="1:13" s="43" customFormat="1" ht="45" x14ac:dyDescent="0.25">
      <c r="A26" s="13"/>
      <c r="B26" s="5">
        <v>30</v>
      </c>
      <c r="C26" s="70" t="s">
        <v>1202</v>
      </c>
      <c r="D26" s="73" t="s">
        <v>87</v>
      </c>
      <c r="E26" s="78">
        <v>1</v>
      </c>
      <c r="F26" s="5" t="s">
        <v>1031</v>
      </c>
      <c r="G26" s="5"/>
      <c r="H26" s="86">
        <v>1080000</v>
      </c>
      <c r="I26" s="13"/>
      <c r="J26" s="13">
        <f t="shared" si="0"/>
        <v>322264900</v>
      </c>
      <c r="K26" s="48"/>
      <c r="L26" s="34"/>
      <c r="M26" s="40"/>
    </row>
    <row r="27" spans="1:13" s="43" customFormat="1" ht="45" x14ac:dyDescent="0.25">
      <c r="A27" s="13"/>
      <c r="B27" s="5">
        <v>30</v>
      </c>
      <c r="C27" s="70" t="s">
        <v>1203</v>
      </c>
      <c r="D27" s="73" t="s">
        <v>76</v>
      </c>
      <c r="E27" s="78">
        <v>1</v>
      </c>
      <c r="F27" s="5" t="s">
        <v>1032</v>
      </c>
      <c r="G27" s="5"/>
      <c r="H27" s="86">
        <v>900000</v>
      </c>
      <c r="I27" s="13"/>
      <c r="J27" s="13">
        <f t="shared" si="0"/>
        <v>323164900</v>
      </c>
      <c r="K27" s="48"/>
      <c r="L27" s="34"/>
      <c r="M27" s="40"/>
    </row>
    <row r="28" spans="1:13" s="43" customFormat="1" ht="60" x14ac:dyDescent="0.25">
      <c r="A28" s="13"/>
      <c r="B28" s="5">
        <v>30</v>
      </c>
      <c r="C28" s="70" t="s">
        <v>1204</v>
      </c>
      <c r="D28" s="73" t="s">
        <v>91</v>
      </c>
      <c r="E28" s="78">
        <v>2</v>
      </c>
      <c r="F28" s="5" t="s">
        <v>1033</v>
      </c>
      <c r="G28" s="5"/>
      <c r="H28" s="86">
        <v>1800000</v>
      </c>
      <c r="I28" s="13"/>
      <c r="J28" s="13">
        <f t="shared" si="0"/>
        <v>324964900</v>
      </c>
      <c r="K28" s="48"/>
      <c r="L28" s="34"/>
      <c r="M28" s="40"/>
    </row>
    <row r="29" spans="1:13" s="43" customFormat="1" ht="60" x14ac:dyDescent="0.25">
      <c r="A29" s="13"/>
      <c r="B29" s="5">
        <v>30</v>
      </c>
      <c r="C29" s="70" t="s">
        <v>1205</v>
      </c>
      <c r="D29" s="73" t="s">
        <v>87</v>
      </c>
      <c r="E29" s="78">
        <v>1</v>
      </c>
      <c r="F29" s="5" t="s">
        <v>1034</v>
      </c>
      <c r="G29" s="5"/>
      <c r="H29" s="86">
        <v>850000</v>
      </c>
      <c r="I29" s="13"/>
      <c r="J29" s="13">
        <f t="shared" si="0"/>
        <v>325814900</v>
      </c>
      <c r="K29" s="48"/>
      <c r="L29" s="34"/>
      <c r="M29" s="40"/>
    </row>
    <row r="30" spans="1:13" s="43" customFormat="1" ht="60" x14ac:dyDescent="0.25">
      <c r="A30" s="13"/>
      <c r="B30" s="5">
        <v>30</v>
      </c>
      <c r="C30" s="70" t="s">
        <v>1206</v>
      </c>
      <c r="D30" s="73" t="s">
        <v>169</v>
      </c>
      <c r="E30" s="78">
        <v>1</v>
      </c>
      <c r="F30" s="5" t="s">
        <v>1035</v>
      </c>
      <c r="G30" s="5"/>
      <c r="H30" s="86">
        <v>2325000</v>
      </c>
      <c r="I30" s="13"/>
      <c r="J30" s="13">
        <f t="shared" si="0"/>
        <v>328139900</v>
      </c>
      <c r="K30" s="48"/>
      <c r="L30" s="34"/>
      <c r="M30" s="40"/>
    </row>
    <row r="31" spans="1:13" s="43" customFormat="1" ht="45" x14ac:dyDescent="0.25">
      <c r="A31" s="13"/>
      <c r="B31" s="5">
        <v>30</v>
      </c>
      <c r="C31" s="70" t="s">
        <v>1207</v>
      </c>
      <c r="D31" s="5" t="s">
        <v>919</v>
      </c>
      <c r="E31" s="78">
        <v>2</v>
      </c>
      <c r="F31" s="5" t="s">
        <v>1036</v>
      </c>
      <c r="G31" s="5"/>
      <c r="H31" s="86">
        <v>12150000</v>
      </c>
      <c r="I31" s="13"/>
      <c r="J31" s="13">
        <f t="shared" si="0"/>
        <v>340289900</v>
      </c>
      <c r="K31" s="48"/>
      <c r="L31" s="34"/>
      <c r="M31" s="40"/>
    </row>
    <row r="32" spans="1:13" s="43" customFormat="1" ht="45" x14ac:dyDescent="0.25">
      <c r="A32" s="13"/>
      <c r="B32" s="5">
        <v>30</v>
      </c>
      <c r="C32" s="70" t="s">
        <v>1208</v>
      </c>
      <c r="D32" s="73" t="s">
        <v>141</v>
      </c>
      <c r="E32" s="78">
        <v>1</v>
      </c>
      <c r="F32" s="5" t="s">
        <v>1037</v>
      </c>
      <c r="G32" s="5"/>
      <c r="H32" s="86">
        <v>1000000</v>
      </c>
      <c r="I32" s="13"/>
      <c r="J32" s="13">
        <f t="shared" si="0"/>
        <v>341289900</v>
      </c>
      <c r="K32" s="48"/>
      <c r="L32" s="34"/>
      <c r="M32" s="40"/>
    </row>
    <row r="33" spans="1:13" s="43" customFormat="1" ht="60" x14ac:dyDescent="0.25">
      <c r="A33" s="13"/>
      <c r="B33" s="5">
        <v>30</v>
      </c>
      <c r="C33" s="70" t="s">
        <v>1209</v>
      </c>
      <c r="D33" s="73" t="s">
        <v>77</v>
      </c>
      <c r="E33" s="78">
        <v>1</v>
      </c>
      <c r="F33" s="5" t="s">
        <v>1038</v>
      </c>
      <c r="G33" s="5"/>
      <c r="H33" s="86">
        <v>1750000</v>
      </c>
      <c r="I33" s="13"/>
      <c r="J33" s="13">
        <f t="shared" si="0"/>
        <v>343039900</v>
      </c>
      <c r="K33" s="48"/>
      <c r="L33" s="34"/>
      <c r="M33" s="40"/>
    </row>
    <row r="34" spans="1:13" s="43" customFormat="1" ht="60" x14ac:dyDescent="0.25">
      <c r="A34" s="13"/>
      <c r="B34" s="5">
        <v>30</v>
      </c>
      <c r="C34" s="70" t="s">
        <v>1210</v>
      </c>
      <c r="D34" s="5" t="s">
        <v>1094</v>
      </c>
      <c r="E34" s="78">
        <v>2</v>
      </c>
      <c r="F34" s="5" t="s">
        <v>1039</v>
      </c>
      <c r="G34" s="5"/>
      <c r="H34" s="86">
        <v>5000000</v>
      </c>
      <c r="I34" s="13"/>
      <c r="J34" s="13">
        <f t="shared" si="0"/>
        <v>348039900</v>
      </c>
      <c r="K34" s="48"/>
      <c r="L34" s="34"/>
      <c r="M34" s="40"/>
    </row>
    <row r="35" spans="1:13" s="43" customFormat="1" ht="45" x14ac:dyDescent="0.25">
      <c r="A35" s="13"/>
      <c r="B35" s="5">
        <v>30</v>
      </c>
      <c r="C35" s="70" t="s">
        <v>1211</v>
      </c>
      <c r="D35" s="5" t="s">
        <v>1094</v>
      </c>
      <c r="E35" s="78">
        <v>2</v>
      </c>
      <c r="F35" s="5" t="s">
        <v>1040</v>
      </c>
      <c r="G35" s="5"/>
      <c r="H35" s="86">
        <v>5000000</v>
      </c>
      <c r="I35" s="13"/>
      <c r="J35" s="13">
        <f t="shared" si="0"/>
        <v>353039900</v>
      </c>
      <c r="K35" s="48"/>
      <c r="L35" s="34"/>
      <c r="M35" s="40"/>
    </row>
    <row r="36" spans="1:13" s="43" customFormat="1" ht="45" x14ac:dyDescent="0.25">
      <c r="A36" s="13"/>
      <c r="B36" s="5">
        <v>30</v>
      </c>
      <c r="C36" s="70" t="s">
        <v>1161</v>
      </c>
      <c r="D36" s="5" t="s">
        <v>1094</v>
      </c>
      <c r="E36" s="78">
        <v>2</v>
      </c>
      <c r="F36" s="5" t="s">
        <v>1041</v>
      </c>
      <c r="G36" s="5"/>
      <c r="H36" s="86">
        <v>2400000</v>
      </c>
      <c r="I36" s="13"/>
      <c r="J36" s="13">
        <f t="shared" si="0"/>
        <v>355439900</v>
      </c>
      <c r="K36" s="48"/>
      <c r="L36" s="34"/>
      <c r="M36" s="40"/>
    </row>
    <row r="37" spans="1:13" s="43" customFormat="1" ht="30" x14ac:dyDescent="0.25">
      <c r="A37" s="13"/>
      <c r="B37" s="5">
        <v>30</v>
      </c>
      <c r="C37" s="70" t="s">
        <v>1212</v>
      </c>
      <c r="D37" s="5" t="s">
        <v>79</v>
      </c>
      <c r="E37" s="78">
        <v>1</v>
      </c>
      <c r="F37" s="5" t="s">
        <v>1042</v>
      </c>
      <c r="G37" s="5"/>
      <c r="H37" s="86">
        <v>5000000</v>
      </c>
      <c r="I37" s="13"/>
      <c r="J37" s="13">
        <f t="shared" si="0"/>
        <v>360439900</v>
      </c>
      <c r="K37" s="48"/>
      <c r="L37" s="34"/>
      <c r="M37" s="40"/>
    </row>
    <row r="38" spans="1:13" s="43" customFormat="1" ht="45" x14ac:dyDescent="0.25">
      <c r="A38" s="13"/>
      <c r="B38" s="5">
        <v>30</v>
      </c>
      <c r="C38" s="70" t="s">
        <v>1213</v>
      </c>
      <c r="D38" s="74" t="s">
        <v>77</v>
      </c>
      <c r="E38" s="78">
        <v>1</v>
      </c>
      <c r="F38" s="5" t="s">
        <v>1043</v>
      </c>
      <c r="G38" s="5"/>
      <c r="H38" s="86">
        <v>900000</v>
      </c>
      <c r="I38" s="13"/>
      <c r="J38" s="13">
        <f t="shared" si="0"/>
        <v>361339900</v>
      </c>
      <c r="K38" s="48"/>
      <c r="L38" s="34"/>
      <c r="M38" s="40"/>
    </row>
    <row r="39" spans="1:13" s="43" customFormat="1" ht="60" x14ac:dyDescent="0.25">
      <c r="A39" s="13"/>
      <c r="B39" s="5">
        <v>30</v>
      </c>
      <c r="C39" s="70" t="s">
        <v>1214</v>
      </c>
      <c r="D39" s="74" t="s">
        <v>81</v>
      </c>
      <c r="E39" s="78">
        <v>3</v>
      </c>
      <c r="F39" s="5" t="s">
        <v>1044</v>
      </c>
      <c r="G39" s="5"/>
      <c r="H39" s="86">
        <v>500000</v>
      </c>
      <c r="I39" s="13"/>
      <c r="J39" s="13">
        <f t="shared" si="0"/>
        <v>361839900</v>
      </c>
      <c r="K39" s="48"/>
      <c r="L39" s="34"/>
      <c r="M39" s="40"/>
    </row>
    <row r="40" spans="1:13" s="43" customFormat="1" ht="45" x14ac:dyDescent="0.25">
      <c r="A40" s="13"/>
      <c r="B40" s="5">
        <v>30</v>
      </c>
      <c r="C40" s="70" t="s">
        <v>1215</v>
      </c>
      <c r="D40" s="74" t="s">
        <v>87</v>
      </c>
      <c r="E40" s="78">
        <v>1</v>
      </c>
      <c r="F40" s="5" t="s">
        <v>1045</v>
      </c>
      <c r="G40" s="5"/>
      <c r="H40" s="86">
        <v>900000</v>
      </c>
      <c r="I40" s="13"/>
      <c r="J40" s="13">
        <f t="shared" si="0"/>
        <v>362739900</v>
      </c>
      <c r="K40" s="48"/>
      <c r="L40" s="34"/>
      <c r="M40" s="40"/>
    </row>
    <row r="41" spans="1:13" s="43" customFormat="1" ht="45" x14ac:dyDescent="0.25">
      <c r="A41" s="13"/>
      <c r="B41" s="5">
        <v>30</v>
      </c>
      <c r="C41" s="70" t="s">
        <v>1216</v>
      </c>
      <c r="D41" s="13" t="s">
        <v>1094</v>
      </c>
      <c r="E41" s="78">
        <v>2</v>
      </c>
      <c r="F41" s="5" t="s">
        <v>1046</v>
      </c>
      <c r="G41" s="5"/>
      <c r="H41" s="86">
        <v>2300000</v>
      </c>
      <c r="I41" s="13"/>
      <c r="J41" s="13">
        <f t="shared" si="0"/>
        <v>365039900</v>
      </c>
      <c r="K41" s="48"/>
      <c r="L41" s="34"/>
      <c r="M41" s="40"/>
    </row>
    <row r="42" spans="1:13" s="43" customFormat="1" ht="60" x14ac:dyDescent="0.25">
      <c r="A42" s="13"/>
      <c r="B42" s="5">
        <v>30</v>
      </c>
      <c r="C42" s="70" t="s">
        <v>1217</v>
      </c>
      <c r="D42" s="74" t="s">
        <v>77</v>
      </c>
      <c r="E42" s="78">
        <v>1</v>
      </c>
      <c r="F42" s="5" t="s">
        <v>1047</v>
      </c>
      <c r="G42" s="5"/>
      <c r="H42" s="86">
        <v>1600000</v>
      </c>
      <c r="I42" s="13"/>
      <c r="J42" s="13">
        <f t="shared" si="0"/>
        <v>366639900</v>
      </c>
      <c r="K42" s="48"/>
      <c r="L42" s="34"/>
      <c r="M42" s="40"/>
    </row>
    <row r="43" spans="1:13" s="43" customFormat="1" ht="45" x14ac:dyDescent="0.25">
      <c r="A43" s="13"/>
      <c r="B43" s="5">
        <v>30</v>
      </c>
      <c r="C43" s="70" t="s">
        <v>1218</v>
      </c>
      <c r="D43" s="74" t="s">
        <v>76</v>
      </c>
      <c r="E43" s="78">
        <v>1</v>
      </c>
      <c r="F43" s="5" t="s">
        <v>1048</v>
      </c>
      <c r="G43" s="5"/>
      <c r="H43" s="86">
        <v>1600000</v>
      </c>
      <c r="I43" s="13"/>
      <c r="J43" s="13">
        <f t="shared" si="0"/>
        <v>368239900</v>
      </c>
      <c r="K43" s="48"/>
      <c r="L43" s="34"/>
      <c r="M43" s="40"/>
    </row>
    <row r="44" spans="1:13" s="43" customFormat="1" ht="60" x14ac:dyDescent="0.25">
      <c r="A44" s="13"/>
      <c r="B44" s="5">
        <v>30</v>
      </c>
      <c r="C44" s="70" t="s">
        <v>1219</v>
      </c>
      <c r="D44" s="74" t="s">
        <v>76</v>
      </c>
      <c r="E44" s="78">
        <v>1</v>
      </c>
      <c r="F44" s="5" t="s">
        <v>1049</v>
      </c>
      <c r="G44" s="5"/>
      <c r="H44" s="86">
        <v>2485000</v>
      </c>
      <c r="I44" s="13"/>
      <c r="J44" s="13">
        <f t="shared" si="0"/>
        <v>370724900</v>
      </c>
      <c r="K44" s="48"/>
      <c r="L44" s="34"/>
      <c r="M44" s="40"/>
    </row>
    <row r="45" spans="1:13" s="43" customFormat="1" ht="45" x14ac:dyDescent="0.25">
      <c r="A45" s="13"/>
      <c r="B45" s="5"/>
      <c r="C45" s="70" t="s">
        <v>1220</v>
      </c>
      <c r="D45" s="13" t="s">
        <v>1096</v>
      </c>
      <c r="E45" s="78">
        <v>2</v>
      </c>
      <c r="F45" s="5" t="s">
        <v>1050</v>
      </c>
      <c r="G45" s="5"/>
      <c r="H45" s="86">
        <v>5000000</v>
      </c>
      <c r="I45" s="13"/>
      <c r="J45" s="13">
        <f t="shared" si="0"/>
        <v>375724900</v>
      </c>
      <c r="K45" s="48"/>
      <c r="L45" s="34"/>
      <c r="M45" s="40"/>
    </row>
    <row r="46" spans="1:13" s="43" customFormat="1" ht="30" x14ac:dyDescent="0.25">
      <c r="A46" s="13"/>
      <c r="B46" s="5"/>
      <c r="C46" s="70" t="s">
        <v>1221</v>
      </c>
      <c r="D46" s="74" t="s">
        <v>77</v>
      </c>
      <c r="E46" s="78">
        <v>1</v>
      </c>
      <c r="F46" s="5" t="s">
        <v>1051</v>
      </c>
      <c r="G46" s="5"/>
      <c r="H46" s="86">
        <v>800000</v>
      </c>
      <c r="I46" s="13"/>
      <c r="J46" s="13">
        <f t="shared" si="0"/>
        <v>376524900</v>
      </c>
      <c r="K46" s="48"/>
      <c r="L46" s="34"/>
      <c r="M46" s="40"/>
    </row>
    <row r="47" spans="1:13" s="43" customFormat="1" ht="45" x14ac:dyDescent="0.25">
      <c r="A47" s="13"/>
      <c r="B47" s="5"/>
      <c r="C47" s="70" t="s">
        <v>1222</v>
      </c>
      <c r="D47" s="73" t="s">
        <v>78</v>
      </c>
      <c r="E47" s="78">
        <v>4</v>
      </c>
      <c r="F47" s="5" t="s">
        <v>1242</v>
      </c>
      <c r="G47" s="5"/>
      <c r="H47" s="86">
        <v>2500000</v>
      </c>
      <c r="I47" s="13"/>
      <c r="J47" s="13">
        <f t="shared" si="0"/>
        <v>379024900</v>
      </c>
      <c r="K47" s="48"/>
      <c r="L47" s="34"/>
      <c r="M47" s="40"/>
    </row>
    <row r="48" spans="1:13" s="43" customFormat="1" ht="45" x14ac:dyDescent="0.25">
      <c r="A48" s="13"/>
      <c r="B48" s="5"/>
      <c r="C48" s="70" t="s">
        <v>1223</v>
      </c>
      <c r="D48" s="73" t="s">
        <v>141</v>
      </c>
      <c r="E48" s="78">
        <v>1</v>
      </c>
      <c r="F48" s="5" t="s">
        <v>1243</v>
      </c>
      <c r="G48" s="5"/>
      <c r="H48" s="86">
        <v>4800000</v>
      </c>
      <c r="I48" s="13"/>
      <c r="J48" s="13">
        <f t="shared" si="0"/>
        <v>383824900</v>
      </c>
      <c r="K48" s="48"/>
      <c r="L48" s="34"/>
      <c r="M48" s="40"/>
    </row>
    <row r="49" spans="1:13" s="43" customFormat="1" ht="60" x14ac:dyDescent="0.25">
      <c r="A49" s="13"/>
      <c r="B49" s="5"/>
      <c r="C49" s="70" t="s">
        <v>1224</v>
      </c>
      <c r="D49" s="73" t="s">
        <v>76</v>
      </c>
      <c r="E49" s="78">
        <v>1</v>
      </c>
      <c r="F49" s="5" t="s">
        <v>1244</v>
      </c>
      <c r="G49" s="5"/>
      <c r="H49" s="86">
        <v>3600000</v>
      </c>
      <c r="I49" s="13"/>
      <c r="J49" s="13">
        <f t="shared" si="0"/>
        <v>387424900</v>
      </c>
      <c r="K49" s="48"/>
      <c r="L49" s="34"/>
      <c r="M49" s="40"/>
    </row>
    <row r="50" spans="1:13" s="43" customFormat="1" ht="45" x14ac:dyDescent="0.25">
      <c r="A50" s="13"/>
      <c r="B50" s="5"/>
      <c r="C50" s="70" t="s">
        <v>1225</v>
      </c>
      <c r="D50" s="5" t="s">
        <v>1096</v>
      </c>
      <c r="E50" s="78">
        <v>2</v>
      </c>
      <c r="F50" s="5" t="s">
        <v>1245</v>
      </c>
      <c r="G50" s="5"/>
      <c r="H50" s="86">
        <v>5000000</v>
      </c>
      <c r="I50" s="13"/>
      <c r="J50" s="13">
        <f t="shared" si="0"/>
        <v>392424900</v>
      </c>
      <c r="K50" s="48"/>
      <c r="L50" s="34"/>
      <c r="M50" s="40"/>
    </row>
    <row r="51" spans="1:13" s="43" customFormat="1" ht="30" x14ac:dyDescent="0.25">
      <c r="A51" s="13"/>
      <c r="B51" s="5"/>
      <c r="C51" s="70" t="s">
        <v>1226</v>
      </c>
      <c r="D51" s="73" t="s">
        <v>88</v>
      </c>
      <c r="E51" s="78">
        <v>2</v>
      </c>
      <c r="F51" s="5" t="s">
        <v>1246</v>
      </c>
      <c r="G51" s="5"/>
      <c r="H51" s="86">
        <v>1000000</v>
      </c>
      <c r="I51" s="13"/>
      <c r="J51" s="13">
        <f t="shared" si="0"/>
        <v>393424900</v>
      </c>
      <c r="K51" s="48"/>
      <c r="L51" s="34"/>
      <c r="M51" s="40"/>
    </row>
    <row r="52" spans="1:13" s="43" customFormat="1" ht="45" x14ac:dyDescent="0.25">
      <c r="A52" s="13"/>
      <c r="B52" s="5"/>
      <c r="C52" s="70" t="s">
        <v>1227</v>
      </c>
      <c r="D52" s="73" t="s">
        <v>75</v>
      </c>
      <c r="E52" s="78">
        <v>4</v>
      </c>
      <c r="F52" s="5" t="s">
        <v>1247</v>
      </c>
      <c r="G52" s="5"/>
      <c r="H52" s="86">
        <v>850000</v>
      </c>
      <c r="I52" s="13"/>
      <c r="J52" s="13">
        <f t="shared" si="0"/>
        <v>394274900</v>
      </c>
      <c r="K52" s="48"/>
      <c r="L52" s="34"/>
      <c r="M52" s="40"/>
    </row>
    <row r="53" spans="1:13" s="43" customFormat="1" ht="45" x14ac:dyDescent="0.25">
      <c r="A53" s="13"/>
      <c r="B53" s="5"/>
      <c r="C53" s="70" t="s">
        <v>1228</v>
      </c>
      <c r="D53" s="73" t="s">
        <v>75</v>
      </c>
      <c r="E53" s="78">
        <v>4</v>
      </c>
      <c r="F53" s="5" t="s">
        <v>1248</v>
      </c>
      <c r="G53" s="5"/>
      <c r="H53" s="86">
        <v>850000</v>
      </c>
      <c r="I53" s="13"/>
      <c r="J53" s="13">
        <f t="shared" si="0"/>
        <v>395124900</v>
      </c>
      <c r="K53" s="48"/>
      <c r="L53" s="34"/>
      <c r="M53" s="40"/>
    </row>
    <row r="54" spans="1:13" s="43" customFormat="1" ht="60" x14ac:dyDescent="0.25">
      <c r="A54" s="13"/>
      <c r="B54" s="5"/>
      <c r="C54" s="70" t="s">
        <v>1229</v>
      </c>
      <c r="D54" s="73" t="s">
        <v>78</v>
      </c>
      <c r="E54" s="78">
        <v>4</v>
      </c>
      <c r="F54" s="5" t="s">
        <v>1249</v>
      </c>
      <c r="G54" s="5"/>
      <c r="H54" s="86">
        <v>800000</v>
      </c>
      <c r="I54" s="13"/>
      <c r="J54" s="13">
        <f t="shared" si="0"/>
        <v>395924900</v>
      </c>
      <c r="K54" s="48"/>
      <c r="L54" s="34"/>
      <c r="M54" s="40"/>
    </row>
    <row r="55" spans="1:13" s="43" customFormat="1" ht="45" x14ac:dyDescent="0.25">
      <c r="A55" s="13"/>
      <c r="B55" s="5"/>
      <c r="C55" s="70" t="s">
        <v>1230</v>
      </c>
      <c r="D55" s="5" t="s">
        <v>80</v>
      </c>
      <c r="E55" s="78">
        <v>1</v>
      </c>
      <c r="F55" s="5" t="s">
        <v>1250</v>
      </c>
      <c r="G55" s="6"/>
      <c r="H55" s="86">
        <v>2500000</v>
      </c>
      <c r="I55" s="50"/>
      <c r="J55" s="13">
        <f t="shared" si="0"/>
        <v>398424900</v>
      </c>
      <c r="K55" s="48"/>
      <c r="L55" s="34"/>
      <c r="M55" s="40"/>
    </row>
    <row r="56" spans="1:13" s="43" customFormat="1" ht="45" x14ac:dyDescent="0.25">
      <c r="A56" s="13"/>
      <c r="B56" s="5"/>
      <c r="C56" s="70" t="s">
        <v>1231</v>
      </c>
      <c r="D56" s="5" t="s">
        <v>1094</v>
      </c>
      <c r="E56" s="78">
        <v>2</v>
      </c>
      <c r="F56" s="5" t="s">
        <v>1251</v>
      </c>
      <c r="G56" s="6"/>
      <c r="H56" s="86">
        <v>5000000</v>
      </c>
      <c r="I56" s="50"/>
      <c r="J56" s="13">
        <f t="shared" si="0"/>
        <v>403424900</v>
      </c>
      <c r="K56" s="48"/>
      <c r="L56" s="34"/>
      <c r="M56" s="40"/>
    </row>
    <row r="57" spans="1:13" s="43" customFormat="1" ht="60" x14ac:dyDescent="0.25">
      <c r="A57" s="13"/>
      <c r="B57" s="5"/>
      <c r="C57" s="70" t="s">
        <v>1232</v>
      </c>
      <c r="D57" s="73" t="s">
        <v>83</v>
      </c>
      <c r="E57" s="78">
        <v>4</v>
      </c>
      <c r="F57" s="5" t="s">
        <v>1252</v>
      </c>
      <c r="G57" s="6"/>
      <c r="H57" s="86">
        <v>10000000</v>
      </c>
      <c r="I57" s="50"/>
      <c r="J57" s="13">
        <f t="shared" si="0"/>
        <v>413424900</v>
      </c>
      <c r="K57" s="48"/>
      <c r="L57" s="34"/>
      <c r="M57" s="40"/>
    </row>
    <row r="58" spans="1:13" s="43" customFormat="1" ht="45" x14ac:dyDescent="0.25">
      <c r="A58" s="13"/>
      <c r="B58" s="5"/>
      <c r="C58" s="70" t="s">
        <v>1233</v>
      </c>
      <c r="D58" s="5" t="s">
        <v>86</v>
      </c>
      <c r="E58" s="78">
        <v>1</v>
      </c>
      <c r="F58" s="5" t="s">
        <v>1253</v>
      </c>
      <c r="G58" s="5"/>
      <c r="H58" s="86">
        <v>2500000</v>
      </c>
      <c r="I58" s="13"/>
      <c r="J58" s="13">
        <f t="shared" si="0"/>
        <v>415924900</v>
      </c>
      <c r="K58" s="48"/>
      <c r="L58" s="34"/>
      <c r="M58" s="40"/>
    </row>
    <row r="59" spans="1:13" s="43" customFormat="1" ht="60" x14ac:dyDescent="0.25">
      <c r="A59" s="13"/>
      <c r="B59" s="5"/>
      <c r="C59" s="70" t="s">
        <v>1234</v>
      </c>
      <c r="D59" s="73" t="s">
        <v>75</v>
      </c>
      <c r="E59" s="78">
        <v>4</v>
      </c>
      <c r="F59" s="5" t="s">
        <v>1254</v>
      </c>
      <c r="G59" s="5"/>
      <c r="H59" s="86">
        <v>1500000</v>
      </c>
      <c r="I59" s="13"/>
      <c r="J59" s="13">
        <f t="shared" si="0"/>
        <v>417424900</v>
      </c>
      <c r="K59" s="48"/>
      <c r="L59" s="34"/>
      <c r="M59" s="40"/>
    </row>
    <row r="60" spans="1:13" s="43" customFormat="1" ht="60" x14ac:dyDescent="0.25">
      <c r="A60" s="13"/>
      <c r="B60" s="5"/>
      <c r="C60" s="70" t="s">
        <v>1235</v>
      </c>
      <c r="D60" s="73" t="s">
        <v>88</v>
      </c>
      <c r="E60" s="78">
        <v>2</v>
      </c>
      <c r="F60" s="5" t="s">
        <v>1255</v>
      </c>
      <c r="G60" s="5"/>
      <c r="H60" s="86">
        <v>600000</v>
      </c>
      <c r="I60" s="13"/>
      <c r="J60" s="13">
        <f t="shared" si="0"/>
        <v>418024900</v>
      </c>
      <c r="K60" s="48"/>
      <c r="L60" s="34"/>
      <c r="M60" s="40"/>
    </row>
    <row r="61" spans="1:13" s="43" customFormat="1" ht="60" x14ac:dyDescent="0.25">
      <c r="A61" s="13"/>
      <c r="B61" s="5"/>
      <c r="C61" s="70" t="s">
        <v>1236</v>
      </c>
      <c r="D61" s="73" t="s">
        <v>1614</v>
      </c>
      <c r="E61" s="78">
        <v>1</v>
      </c>
      <c r="F61" s="5" t="s">
        <v>1256</v>
      </c>
      <c r="G61" s="5"/>
      <c r="H61" s="86">
        <v>2400000</v>
      </c>
      <c r="I61" s="13"/>
      <c r="J61" s="13">
        <f t="shared" si="0"/>
        <v>420424900</v>
      </c>
      <c r="K61" s="48"/>
      <c r="L61" s="34"/>
      <c r="M61" s="40"/>
    </row>
    <row r="62" spans="1:13" s="43" customFormat="1" ht="45" x14ac:dyDescent="0.25">
      <c r="A62" s="13"/>
      <c r="B62" s="5"/>
      <c r="C62" s="70" t="s">
        <v>1237</v>
      </c>
      <c r="D62" s="5" t="s">
        <v>1096</v>
      </c>
      <c r="E62" s="78">
        <v>2</v>
      </c>
      <c r="F62" s="5" t="s">
        <v>1257</v>
      </c>
      <c r="G62" s="5"/>
      <c r="H62" s="86">
        <v>5000000</v>
      </c>
      <c r="I62" s="13"/>
      <c r="J62" s="13">
        <f t="shared" si="0"/>
        <v>425424900</v>
      </c>
      <c r="K62" s="48"/>
      <c r="L62" s="34"/>
      <c r="M62" s="40"/>
    </row>
    <row r="63" spans="1:13" s="43" customFormat="1" ht="45" x14ac:dyDescent="0.25">
      <c r="A63" s="13"/>
      <c r="B63" s="5"/>
      <c r="C63" s="70" t="s">
        <v>1238</v>
      </c>
      <c r="D63" s="73" t="s">
        <v>78</v>
      </c>
      <c r="E63" s="78">
        <v>4</v>
      </c>
      <c r="F63" s="5" t="s">
        <v>1258</v>
      </c>
      <c r="G63" s="5"/>
      <c r="H63" s="86">
        <v>2400000</v>
      </c>
      <c r="I63" s="13"/>
      <c r="J63" s="13">
        <f t="shared" si="0"/>
        <v>427824900</v>
      </c>
      <c r="K63" s="48"/>
      <c r="L63" s="34"/>
      <c r="M63" s="40"/>
    </row>
    <row r="64" spans="1:13" s="43" customFormat="1" ht="45" x14ac:dyDescent="0.25">
      <c r="A64" s="13"/>
      <c r="B64" s="5"/>
      <c r="C64" s="70" t="s">
        <v>1239</v>
      </c>
      <c r="D64" s="5" t="s">
        <v>1094</v>
      </c>
      <c r="E64" s="78">
        <v>2</v>
      </c>
      <c r="F64" s="5" t="s">
        <v>1259</v>
      </c>
      <c r="G64" s="5"/>
      <c r="H64" s="86">
        <v>12150000</v>
      </c>
      <c r="I64" s="13"/>
      <c r="J64" s="13">
        <f t="shared" si="0"/>
        <v>439974900</v>
      </c>
      <c r="K64" s="48"/>
      <c r="L64" s="34"/>
      <c r="M64" s="40"/>
    </row>
    <row r="65" spans="1:13" s="43" customFormat="1" ht="60" x14ac:dyDescent="0.25">
      <c r="A65" s="13"/>
      <c r="B65" s="5"/>
      <c r="C65" s="70" t="s">
        <v>1240</v>
      </c>
      <c r="D65" s="73" t="s">
        <v>78</v>
      </c>
      <c r="E65" s="78">
        <v>4</v>
      </c>
      <c r="F65" s="5" t="s">
        <v>1260</v>
      </c>
      <c r="G65" s="5"/>
      <c r="H65" s="86">
        <v>1500000</v>
      </c>
      <c r="I65" s="13"/>
      <c r="J65" s="13">
        <f t="shared" si="0"/>
        <v>441474900</v>
      </c>
      <c r="K65" s="48"/>
      <c r="L65" s="34"/>
      <c r="M65" s="40"/>
    </row>
    <row r="66" spans="1:13" s="43" customFormat="1" ht="30" x14ac:dyDescent="0.25">
      <c r="A66" s="13"/>
      <c r="B66" s="5"/>
      <c r="C66" s="70" t="s">
        <v>1241</v>
      </c>
      <c r="D66" s="73" t="s">
        <v>578</v>
      </c>
      <c r="E66" s="78">
        <v>2</v>
      </c>
      <c r="F66" s="5" t="s">
        <v>1261</v>
      </c>
      <c r="G66" s="5"/>
      <c r="H66" s="86">
        <v>1000000</v>
      </c>
      <c r="I66" s="13"/>
      <c r="J66" s="13">
        <f t="shared" si="0"/>
        <v>442474900</v>
      </c>
      <c r="K66" s="48"/>
      <c r="L66" s="34"/>
      <c r="M66" s="40"/>
    </row>
    <row r="67" spans="1:13" s="43" customFormat="1" ht="75" x14ac:dyDescent="0.25">
      <c r="A67" s="13" t="s">
        <v>1265</v>
      </c>
      <c r="B67" s="5">
        <v>1</v>
      </c>
      <c r="C67" s="75" t="s">
        <v>1266</v>
      </c>
      <c r="D67" s="5"/>
      <c r="E67" s="78">
        <v>2</v>
      </c>
      <c r="F67" s="5" t="s">
        <v>1262</v>
      </c>
      <c r="G67" s="5"/>
      <c r="H67" s="76"/>
      <c r="I67" s="13">
        <v>3305000</v>
      </c>
      <c r="J67" s="13">
        <f t="shared" si="0"/>
        <v>439169900</v>
      </c>
      <c r="K67" s="48" t="s">
        <v>1267</v>
      </c>
      <c r="L67" s="34">
        <f>-I67</f>
        <v>-3305000</v>
      </c>
      <c r="M67" s="40" t="s">
        <v>1268</v>
      </c>
    </row>
    <row r="68" spans="1:13" s="43" customFormat="1" ht="30" x14ac:dyDescent="0.25">
      <c r="A68" s="13"/>
      <c r="B68" s="5">
        <v>1</v>
      </c>
      <c r="C68" s="75" t="s">
        <v>1269</v>
      </c>
      <c r="D68" s="5"/>
      <c r="E68" s="78">
        <v>2</v>
      </c>
      <c r="F68" s="5" t="s">
        <v>1263</v>
      </c>
      <c r="G68" s="5"/>
      <c r="H68" s="76"/>
      <c r="I68" s="13">
        <v>468000</v>
      </c>
      <c r="J68" s="13">
        <f t="shared" si="0"/>
        <v>438701900</v>
      </c>
      <c r="K68" s="48" t="s">
        <v>181</v>
      </c>
      <c r="L68" s="34">
        <f>-I68</f>
        <v>-468000</v>
      </c>
      <c r="M68" s="40" t="s">
        <v>182</v>
      </c>
    </row>
    <row r="69" spans="1:13" s="43" customFormat="1" ht="45" x14ac:dyDescent="0.25">
      <c r="A69" s="13"/>
      <c r="B69" s="5">
        <v>1</v>
      </c>
      <c r="C69" s="75" t="s">
        <v>1270</v>
      </c>
      <c r="D69" s="5"/>
      <c r="E69" s="78">
        <v>2</v>
      </c>
      <c r="F69" s="5" t="s">
        <v>1264</v>
      </c>
      <c r="G69" s="5"/>
      <c r="H69" s="76"/>
      <c r="I69" s="13">
        <v>4534000</v>
      </c>
      <c r="J69" s="13">
        <f t="shared" si="0"/>
        <v>434167900</v>
      </c>
      <c r="K69" s="48" t="s">
        <v>177</v>
      </c>
      <c r="L69" s="34">
        <f>-I69</f>
        <v>-4534000</v>
      </c>
      <c r="M69" s="40" t="s">
        <v>178</v>
      </c>
    </row>
    <row r="70" spans="1:13" s="43" customFormat="1" ht="45" x14ac:dyDescent="0.25">
      <c r="A70" s="13"/>
      <c r="B70" s="5">
        <v>1</v>
      </c>
      <c r="C70" s="75" t="s">
        <v>1271</v>
      </c>
      <c r="D70" s="5" t="s">
        <v>79</v>
      </c>
      <c r="E70" s="78">
        <v>1</v>
      </c>
      <c r="F70" s="5" t="s">
        <v>1283</v>
      </c>
      <c r="G70" s="5"/>
      <c r="H70" s="83">
        <v>5000000</v>
      </c>
      <c r="I70" s="13"/>
      <c r="J70" s="13">
        <f t="shared" si="0"/>
        <v>439167900</v>
      </c>
      <c r="K70" s="48"/>
      <c r="L70" s="34"/>
      <c r="M70" s="40"/>
    </row>
    <row r="71" spans="1:13" s="43" customFormat="1" ht="60" x14ac:dyDescent="0.25">
      <c r="A71" s="13"/>
      <c r="B71" s="5"/>
      <c r="C71" s="75" t="s">
        <v>1272</v>
      </c>
      <c r="D71" s="80" t="s">
        <v>76</v>
      </c>
      <c r="E71" s="78">
        <v>1</v>
      </c>
      <c r="F71" s="5" t="s">
        <v>1284</v>
      </c>
      <c r="G71" s="6"/>
      <c r="H71" s="83">
        <v>2550000</v>
      </c>
      <c r="I71" s="50"/>
      <c r="J71" s="13">
        <f t="shared" si="0"/>
        <v>441717900</v>
      </c>
      <c r="K71" s="48"/>
      <c r="L71" s="34"/>
      <c r="M71" s="40"/>
    </row>
    <row r="72" spans="1:13" s="43" customFormat="1" ht="45" x14ac:dyDescent="0.25">
      <c r="A72" s="13"/>
      <c r="B72" s="5"/>
      <c r="C72" s="75" t="s">
        <v>1273</v>
      </c>
      <c r="D72" s="6" t="s">
        <v>1096</v>
      </c>
      <c r="E72" s="78">
        <v>2</v>
      </c>
      <c r="F72" s="5" t="s">
        <v>1285</v>
      </c>
      <c r="G72" s="6"/>
      <c r="H72" s="83">
        <v>5000000</v>
      </c>
      <c r="I72" s="50"/>
      <c r="J72" s="13">
        <f t="shared" si="0"/>
        <v>446717900</v>
      </c>
      <c r="K72" s="48"/>
      <c r="L72" s="34"/>
      <c r="M72" s="40"/>
    </row>
    <row r="73" spans="1:13" s="43" customFormat="1" ht="45" x14ac:dyDescent="0.25">
      <c r="A73" s="13"/>
      <c r="B73" s="6"/>
      <c r="C73" s="75" t="s">
        <v>1274</v>
      </c>
      <c r="D73" s="80" t="s">
        <v>75</v>
      </c>
      <c r="E73" s="78">
        <v>4</v>
      </c>
      <c r="F73" s="5" t="s">
        <v>1286</v>
      </c>
      <c r="G73" s="6"/>
      <c r="H73" s="83">
        <v>500000</v>
      </c>
      <c r="I73" s="50"/>
      <c r="J73" s="13">
        <f t="shared" si="0"/>
        <v>447217900</v>
      </c>
      <c r="K73" s="48" t="s">
        <v>177</v>
      </c>
      <c r="L73" s="34">
        <f t="shared" ref="L73:L78" si="1">-I73</f>
        <v>0</v>
      </c>
      <c r="M73" s="40" t="s">
        <v>178</v>
      </c>
    </row>
    <row r="74" spans="1:13" s="43" customFormat="1" ht="60" x14ac:dyDescent="0.25">
      <c r="A74" s="13"/>
      <c r="B74" s="6"/>
      <c r="C74" s="75" t="s">
        <v>1275</v>
      </c>
      <c r="D74" s="80" t="s">
        <v>78</v>
      </c>
      <c r="E74" s="78">
        <v>4</v>
      </c>
      <c r="F74" s="5" t="s">
        <v>1287</v>
      </c>
      <c r="G74" s="6"/>
      <c r="H74" s="83">
        <v>2500000</v>
      </c>
      <c r="I74" s="50"/>
      <c r="J74" s="13">
        <f t="shared" si="0"/>
        <v>449717900</v>
      </c>
      <c r="K74" s="48" t="s">
        <v>177</v>
      </c>
      <c r="L74" s="34">
        <f t="shared" si="1"/>
        <v>0</v>
      </c>
      <c r="M74" s="40" t="s">
        <v>178</v>
      </c>
    </row>
    <row r="75" spans="1:13" s="43" customFormat="1" ht="30" x14ac:dyDescent="0.25">
      <c r="A75" s="13"/>
      <c r="B75" s="6"/>
      <c r="C75" s="75" t="s">
        <v>1276</v>
      </c>
      <c r="D75" s="80" t="s">
        <v>75</v>
      </c>
      <c r="E75" s="78">
        <v>4</v>
      </c>
      <c r="F75" s="5" t="s">
        <v>1288</v>
      </c>
      <c r="G75" s="6"/>
      <c r="H75" s="83">
        <v>750000</v>
      </c>
      <c r="I75" s="50"/>
      <c r="J75" s="13">
        <f t="shared" ref="J75:J138" si="2">+J74+H75-I75</f>
        <v>450467900</v>
      </c>
      <c r="K75" s="48" t="s">
        <v>181</v>
      </c>
      <c r="L75" s="34">
        <f t="shared" si="1"/>
        <v>0</v>
      </c>
      <c r="M75" s="40" t="s">
        <v>182</v>
      </c>
    </row>
    <row r="76" spans="1:13" s="43" customFormat="1" ht="30" x14ac:dyDescent="0.25">
      <c r="A76" s="13"/>
      <c r="B76" s="6"/>
      <c r="C76" s="75" t="s">
        <v>1277</v>
      </c>
      <c r="D76" s="80" t="s">
        <v>578</v>
      </c>
      <c r="E76" s="78">
        <v>2</v>
      </c>
      <c r="F76" s="5" t="s">
        <v>1289</v>
      </c>
      <c r="G76" s="6"/>
      <c r="H76" s="83">
        <v>1000000</v>
      </c>
      <c r="I76" s="50"/>
      <c r="J76" s="13">
        <f t="shared" si="2"/>
        <v>451467900</v>
      </c>
      <c r="K76" s="48" t="s">
        <v>184</v>
      </c>
      <c r="L76" s="34">
        <f t="shared" si="1"/>
        <v>0</v>
      </c>
      <c r="M76" s="40" t="s">
        <v>185</v>
      </c>
    </row>
    <row r="77" spans="1:13" s="43" customFormat="1" ht="45" x14ac:dyDescent="0.25">
      <c r="A77" s="13"/>
      <c r="B77" s="6"/>
      <c r="C77" s="75" t="s">
        <v>1278</v>
      </c>
      <c r="D77" s="80" t="s">
        <v>91</v>
      </c>
      <c r="E77" s="78">
        <v>2</v>
      </c>
      <c r="F77" s="5" t="s">
        <v>1290</v>
      </c>
      <c r="G77" s="6"/>
      <c r="H77" s="83">
        <v>3000000</v>
      </c>
      <c r="I77" s="50"/>
      <c r="J77" s="13">
        <f t="shared" si="2"/>
        <v>454467900</v>
      </c>
      <c r="K77" s="48" t="s">
        <v>177</v>
      </c>
      <c r="L77" s="34">
        <f t="shared" si="1"/>
        <v>0</v>
      </c>
      <c r="M77" s="40" t="s">
        <v>178</v>
      </c>
    </row>
    <row r="78" spans="1:13" s="43" customFormat="1" ht="60" x14ac:dyDescent="0.25">
      <c r="A78" s="13"/>
      <c r="B78" s="6">
        <v>2</v>
      </c>
      <c r="C78" s="75" t="s">
        <v>1279</v>
      </c>
      <c r="D78" s="80" t="s">
        <v>76</v>
      </c>
      <c r="E78" s="78">
        <v>1</v>
      </c>
      <c r="F78" s="5" t="s">
        <v>1291</v>
      </c>
      <c r="G78" s="6"/>
      <c r="H78" s="83">
        <v>3000000</v>
      </c>
      <c r="I78" s="50"/>
      <c r="J78" s="13">
        <f t="shared" si="2"/>
        <v>457467900</v>
      </c>
      <c r="K78" s="48" t="s">
        <v>184</v>
      </c>
      <c r="L78" s="34">
        <f t="shared" si="1"/>
        <v>0</v>
      </c>
      <c r="M78" s="40" t="s">
        <v>188</v>
      </c>
    </row>
    <row r="79" spans="1:13" s="43" customFormat="1" ht="60" x14ac:dyDescent="0.25">
      <c r="A79" s="13"/>
      <c r="B79" s="5"/>
      <c r="C79" s="75" t="s">
        <v>1280</v>
      </c>
      <c r="D79" s="73" t="s">
        <v>1838</v>
      </c>
      <c r="E79" s="78">
        <v>4</v>
      </c>
      <c r="F79" s="5" t="s">
        <v>1292</v>
      </c>
      <c r="G79" s="5"/>
      <c r="H79" s="83">
        <v>2000000</v>
      </c>
      <c r="I79" s="13"/>
      <c r="J79" s="13">
        <f t="shared" si="2"/>
        <v>459467900</v>
      </c>
      <c r="K79" s="48"/>
      <c r="L79" s="34"/>
      <c r="M79" s="40"/>
    </row>
    <row r="80" spans="1:13" s="43" customFormat="1" ht="45" x14ac:dyDescent="0.25">
      <c r="A80" s="13"/>
      <c r="B80" s="5"/>
      <c r="C80" s="75" t="s">
        <v>1281</v>
      </c>
      <c r="D80" s="73" t="s">
        <v>76</v>
      </c>
      <c r="E80" s="78">
        <v>1</v>
      </c>
      <c r="F80" s="5" t="s">
        <v>1293</v>
      </c>
      <c r="G80" s="5"/>
      <c r="H80" s="83">
        <v>980000</v>
      </c>
      <c r="I80" s="13"/>
      <c r="J80" s="13">
        <f t="shared" si="2"/>
        <v>460447900</v>
      </c>
      <c r="K80" s="48"/>
      <c r="L80" s="34"/>
      <c r="M80" s="40"/>
    </row>
    <row r="81" spans="1:13" s="43" customFormat="1" ht="45" x14ac:dyDescent="0.25">
      <c r="A81" s="13"/>
      <c r="B81" s="5"/>
      <c r="C81" s="75" t="s">
        <v>1282</v>
      </c>
      <c r="D81" s="73" t="s">
        <v>169</v>
      </c>
      <c r="E81" s="78">
        <v>1</v>
      </c>
      <c r="F81" s="5" t="s">
        <v>1294</v>
      </c>
      <c r="G81" s="5"/>
      <c r="H81" s="83">
        <v>900000</v>
      </c>
      <c r="I81" s="13"/>
      <c r="J81" s="13">
        <f t="shared" si="2"/>
        <v>461347900</v>
      </c>
      <c r="K81" s="48"/>
      <c r="L81" s="34"/>
      <c r="M81" s="40"/>
    </row>
    <row r="82" spans="1:13" s="43" customFormat="1" ht="60" x14ac:dyDescent="0.25">
      <c r="A82" s="13"/>
      <c r="B82" s="5"/>
      <c r="C82" s="70" t="s">
        <v>1295</v>
      </c>
      <c r="D82" s="5" t="s">
        <v>1615</v>
      </c>
      <c r="E82" s="78" t="s">
        <v>615</v>
      </c>
      <c r="F82" s="5" t="s">
        <v>1318</v>
      </c>
      <c r="G82" s="5"/>
      <c r="H82" s="86">
        <v>5000000</v>
      </c>
      <c r="I82" s="13"/>
      <c r="J82" s="13">
        <f t="shared" si="2"/>
        <v>466347900</v>
      </c>
      <c r="K82" s="48"/>
      <c r="L82" s="34"/>
      <c r="M82" s="40"/>
    </row>
    <row r="83" spans="1:13" s="43" customFormat="1" ht="45" x14ac:dyDescent="0.25">
      <c r="A83" s="13"/>
      <c r="B83" s="5"/>
      <c r="C83" s="70" t="s">
        <v>1296</v>
      </c>
      <c r="D83" s="73" t="s">
        <v>75</v>
      </c>
      <c r="E83" s="78">
        <v>4</v>
      </c>
      <c r="F83" s="5" t="s">
        <v>1319</v>
      </c>
      <c r="G83" s="5"/>
      <c r="H83" s="86">
        <v>1600000</v>
      </c>
      <c r="I83" s="13"/>
      <c r="J83" s="13">
        <f t="shared" si="2"/>
        <v>467947900</v>
      </c>
      <c r="K83" s="48"/>
      <c r="L83" s="34"/>
      <c r="M83" s="40"/>
    </row>
    <row r="84" spans="1:13" s="43" customFormat="1" ht="30" x14ac:dyDescent="0.25">
      <c r="A84" s="13"/>
      <c r="B84" s="5"/>
      <c r="C84" s="70" t="s">
        <v>1297</v>
      </c>
      <c r="D84" s="73" t="s">
        <v>91</v>
      </c>
      <c r="E84" s="78">
        <v>2</v>
      </c>
      <c r="F84" s="5" t="s">
        <v>1320</v>
      </c>
      <c r="G84" s="5"/>
      <c r="H84" s="86">
        <v>850000</v>
      </c>
      <c r="I84" s="13"/>
      <c r="J84" s="13">
        <f t="shared" si="2"/>
        <v>468797900</v>
      </c>
      <c r="K84" s="48"/>
      <c r="L84" s="34"/>
      <c r="M84" s="40"/>
    </row>
    <row r="85" spans="1:13" s="43" customFormat="1" ht="45" x14ac:dyDescent="0.25">
      <c r="A85" s="13"/>
      <c r="B85" s="5"/>
      <c r="C85" s="70" t="s">
        <v>1298</v>
      </c>
      <c r="D85" s="73" t="s">
        <v>91</v>
      </c>
      <c r="E85" s="78">
        <v>2</v>
      </c>
      <c r="F85" s="5" t="s">
        <v>1321</v>
      </c>
      <c r="G85" s="5"/>
      <c r="H85" s="86">
        <v>1700000</v>
      </c>
      <c r="I85" s="13"/>
      <c r="J85" s="13">
        <f t="shared" si="2"/>
        <v>470497900</v>
      </c>
      <c r="K85" s="48"/>
      <c r="L85" s="34"/>
      <c r="M85" s="40"/>
    </row>
    <row r="86" spans="1:13" s="43" customFormat="1" ht="60" x14ac:dyDescent="0.25">
      <c r="A86" s="13"/>
      <c r="B86" s="5"/>
      <c r="C86" s="70" t="s">
        <v>1299</v>
      </c>
      <c r="D86" s="73" t="s">
        <v>89</v>
      </c>
      <c r="E86" s="78">
        <v>3</v>
      </c>
      <c r="F86" s="5" t="s">
        <v>1322</v>
      </c>
      <c r="G86" s="5"/>
      <c r="H86" s="86">
        <v>3500000</v>
      </c>
      <c r="I86" s="13"/>
      <c r="J86" s="13">
        <f t="shared" si="2"/>
        <v>473997900</v>
      </c>
      <c r="K86" s="48"/>
      <c r="L86" s="34"/>
      <c r="M86" s="40"/>
    </row>
    <row r="87" spans="1:13" s="43" customFormat="1" ht="45" x14ac:dyDescent="0.25">
      <c r="A87" s="13"/>
      <c r="B87" s="5"/>
      <c r="C87" s="70" t="s">
        <v>1300</v>
      </c>
      <c r="D87" s="73" t="s">
        <v>84</v>
      </c>
      <c r="E87" s="78">
        <v>2</v>
      </c>
      <c r="F87" s="5" t="s">
        <v>1323</v>
      </c>
      <c r="G87" s="5"/>
      <c r="H87" s="86">
        <v>1000000</v>
      </c>
      <c r="I87" s="13"/>
      <c r="J87" s="13">
        <f t="shared" si="2"/>
        <v>474997900</v>
      </c>
      <c r="K87" s="48"/>
      <c r="L87" s="34"/>
      <c r="M87" s="40"/>
    </row>
    <row r="88" spans="1:13" s="43" customFormat="1" ht="45" x14ac:dyDescent="0.25">
      <c r="A88" s="13"/>
      <c r="B88" s="5"/>
      <c r="C88" s="70" t="s">
        <v>1301</v>
      </c>
      <c r="D88" s="73" t="s">
        <v>75</v>
      </c>
      <c r="E88" s="78">
        <v>4</v>
      </c>
      <c r="F88" s="5" t="s">
        <v>1324</v>
      </c>
      <c r="G88" s="5"/>
      <c r="H88" s="86">
        <v>1800000</v>
      </c>
      <c r="I88" s="13"/>
      <c r="J88" s="13">
        <f t="shared" si="2"/>
        <v>476797900</v>
      </c>
      <c r="K88" s="48"/>
      <c r="L88" s="34"/>
      <c r="M88" s="40"/>
    </row>
    <row r="89" spans="1:13" s="43" customFormat="1" ht="60" x14ac:dyDescent="0.25">
      <c r="A89" s="50"/>
      <c r="B89" s="5"/>
      <c r="C89" s="70" t="s">
        <v>1302</v>
      </c>
      <c r="D89" s="80" t="s">
        <v>75</v>
      </c>
      <c r="E89" s="78">
        <v>4</v>
      </c>
      <c r="F89" s="5" t="s">
        <v>1325</v>
      </c>
      <c r="G89" s="6"/>
      <c r="H89" s="86">
        <v>2500000</v>
      </c>
      <c r="I89" s="50"/>
      <c r="J89" s="13">
        <f t="shared" si="2"/>
        <v>479297900</v>
      </c>
      <c r="K89" s="48"/>
      <c r="L89" s="34"/>
      <c r="M89" s="40"/>
    </row>
    <row r="90" spans="1:13" s="43" customFormat="1" ht="45" x14ac:dyDescent="0.25">
      <c r="A90" s="50"/>
      <c r="B90" s="5"/>
      <c r="C90" s="70" t="s">
        <v>1303</v>
      </c>
      <c r="D90" s="80" t="s">
        <v>75</v>
      </c>
      <c r="E90" s="78">
        <v>4</v>
      </c>
      <c r="F90" s="5" t="s">
        <v>1326</v>
      </c>
      <c r="G90" s="6"/>
      <c r="H90" s="86">
        <v>500000</v>
      </c>
      <c r="I90" s="50"/>
      <c r="J90" s="13">
        <f t="shared" si="2"/>
        <v>479797900</v>
      </c>
      <c r="K90" s="48"/>
      <c r="L90" s="34"/>
      <c r="M90" s="40"/>
    </row>
    <row r="91" spans="1:13" s="43" customFormat="1" ht="60" x14ac:dyDescent="0.25">
      <c r="A91" s="50"/>
      <c r="B91" s="5"/>
      <c r="C91" s="70" t="s">
        <v>1304</v>
      </c>
      <c r="D91" s="80" t="s">
        <v>84</v>
      </c>
      <c r="E91" s="78">
        <v>2</v>
      </c>
      <c r="F91" s="5" t="s">
        <v>1327</v>
      </c>
      <c r="G91" s="6"/>
      <c r="H91" s="86">
        <v>2550000</v>
      </c>
      <c r="I91" s="50"/>
      <c r="J91" s="13">
        <f t="shared" si="2"/>
        <v>482347900</v>
      </c>
      <c r="K91" s="48"/>
      <c r="L91" s="34"/>
      <c r="M91" s="40"/>
    </row>
    <row r="92" spans="1:13" s="43" customFormat="1" ht="45" x14ac:dyDescent="0.25">
      <c r="A92" s="50"/>
      <c r="B92" s="5"/>
      <c r="C92" s="70" t="s">
        <v>1305</v>
      </c>
      <c r="D92" s="80" t="s">
        <v>75</v>
      </c>
      <c r="E92" s="78">
        <v>4</v>
      </c>
      <c r="F92" s="5" t="s">
        <v>1328</v>
      </c>
      <c r="G92" s="6"/>
      <c r="H92" s="86">
        <v>1900000</v>
      </c>
      <c r="I92" s="50"/>
      <c r="J92" s="13">
        <f t="shared" si="2"/>
        <v>484247900</v>
      </c>
      <c r="K92" s="48"/>
      <c r="L92" s="34"/>
      <c r="M92" s="40"/>
    </row>
    <row r="93" spans="1:13" s="43" customFormat="1" ht="45" x14ac:dyDescent="0.25">
      <c r="A93" s="50"/>
      <c r="B93" s="5"/>
      <c r="C93" s="70" t="s">
        <v>1306</v>
      </c>
      <c r="D93" s="80" t="s">
        <v>75</v>
      </c>
      <c r="E93" s="78">
        <v>4</v>
      </c>
      <c r="F93" s="5" t="s">
        <v>1329</v>
      </c>
      <c r="G93" s="6"/>
      <c r="H93" s="86">
        <v>1000000</v>
      </c>
      <c r="I93" s="50"/>
      <c r="J93" s="13">
        <f t="shared" si="2"/>
        <v>485247900</v>
      </c>
      <c r="K93" s="48"/>
      <c r="L93" s="34"/>
      <c r="M93" s="40"/>
    </row>
    <row r="94" spans="1:13" s="43" customFormat="1" ht="45" x14ac:dyDescent="0.25">
      <c r="A94" s="50"/>
      <c r="B94" s="5"/>
      <c r="C94" s="70" t="s">
        <v>1307</v>
      </c>
      <c r="D94" s="80" t="s">
        <v>78</v>
      </c>
      <c r="E94" s="78">
        <v>4</v>
      </c>
      <c r="F94" s="5" t="s">
        <v>1330</v>
      </c>
      <c r="G94" s="6"/>
      <c r="H94" s="86">
        <v>700000</v>
      </c>
      <c r="I94" s="50"/>
      <c r="J94" s="13">
        <f t="shared" si="2"/>
        <v>485947900</v>
      </c>
      <c r="K94" s="48"/>
      <c r="L94" s="34"/>
      <c r="M94" s="40"/>
    </row>
    <row r="95" spans="1:13" s="43" customFormat="1" ht="45" x14ac:dyDescent="0.25">
      <c r="A95" s="13"/>
      <c r="B95" s="5"/>
      <c r="C95" s="70" t="s">
        <v>1308</v>
      </c>
      <c r="D95" s="73" t="s">
        <v>75</v>
      </c>
      <c r="E95" s="78">
        <v>4</v>
      </c>
      <c r="F95" s="5" t="s">
        <v>1331</v>
      </c>
      <c r="G95" s="5"/>
      <c r="H95" s="86">
        <v>650000</v>
      </c>
      <c r="I95" s="13"/>
      <c r="J95" s="13">
        <f t="shared" si="2"/>
        <v>486597900</v>
      </c>
      <c r="K95" s="48"/>
      <c r="L95" s="34"/>
      <c r="M95" s="40"/>
    </row>
    <row r="96" spans="1:13" s="43" customFormat="1" ht="45" x14ac:dyDescent="0.25">
      <c r="A96" s="13"/>
      <c r="B96" s="5"/>
      <c r="C96" s="70" t="s">
        <v>1309</v>
      </c>
      <c r="D96" s="73" t="s">
        <v>81</v>
      </c>
      <c r="E96" s="78">
        <v>3</v>
      </c>
      <c r="F96" s="5" t="s">
        <v>1332</v>
      </c>
      <c r="G96" s="5"/>
      <c r="H96" s="86">
        <v>1000000</v>
      </c>
      <c r="I96" s="13"/>
      <c r="J96" s="13">
        <f t="shared" si="2"/>
        <v>487597900</v>
      </c>
      <c r="K96" s="48"/>
      <c r="L96" s="34"/>
      <c r="M96" s="40"/>
    </row>
    <row r="97" spans="1:13" s="43" customFormat="1" ht="60" x14ac:dyDescent="0.25">
      <c r="A97" s="13"/>
      <c r="B97" s="5"/>
      <c r="C97" s="70" t="s">
        <v>1310</v>
      </c>
      <c r="D97" s="73" t="s">
        <v>81</v>
      </c>
      <c r="E97" s="78">
        <v>3</v>
      </c>
      <c r="F97" s="5" t="s">
        <v>1333</v>
      </c>
      <c r="G97" s="5"/>
      <c r="H97" s="86">
        <v>3750000</v>
      </c>
      <c r="I97" s="13"/>
      <c r="J97" s="13">
        <f t="shared" si="2"/>
        <v>491347900</v>
      </c>
      <c r="K97" s="48"/>
      <c r="L97" s="34"/>
      <c r="M97" s="40"/>
    </row>
    <row r="98" spans="1:13" s="43" customFormat="1" ht="45" x14ac:dyDescent="0.25">
      <c r="A98" s="13"/>
      <c r="B98" s="5"/>
      <c r="C98" s="70" t="s">
        <v>1311</v>
      </c>
      <c r="D98" s="73" t="s">
        <v>75</v>
      </c>
      <c r="E98" s="78">
        <v>4</v>
      </c>
      <c r="F98" s="5" t="s">
        <v>1334</v>
      </c>
      <c r="G98" s="5"/>
      <c r="H98" s="86">
        <v>600000</v>
      </c>
      <c r="I98" s="13"/>
      <c r="J98" s="13">
        <f t="shared" si="2"/>
        <v>491947900</v>
      </c>
      <c r="K98" s="48"/>
      <c r="L98" s="34"/>
      <c r="M98" s="40"/>
    </row>
    <row r="99" spans="1:13" s="43" customFormat="1" ht="45" x14ac:dyDescent="0.25">
      <c r="A99" s="13"/>
      <c r="B99" s="5"/>
      <c r="C99" s="70" t="s">
        <v>1312</v>
      </c>
      <c r="D99" s="73" t="s">
        <v>91</v>
      </c>
      <c r="E99" s="78">
        <v>2</v>
      </c>
      <c r="F99" s="5" t="s">
        <v>1335</v>
      </c>
      <c r="G99" s="5"/>
      <c r="H99" s="86">
        <v>1500000</v>
      </c>
      <c r="I99" s="13"/>
      <c r="J99" s="13">
        <f t="shared" si="2"/>
        <v>493447900</v>
      </c>
      <c r="K99" s="48"/>
      <c r="L99" s="34"/>
      <c r="M99" s="40"/>
    </row>
    <row r="100" spans="1:13" s="43" customFormat="1" ht="45" x14ac:dyDescent="0.25">
      <c r="A100" s="13"/>
      <c r="B100" s="5"/>
      <c r="C100" s="70" t="s">
        <v>1313</v>
      </c>
      <c r="D100" s="73" t="s">
        <v>75</v>
      </c>
      <c r="E100" s="78">
        <v>4</v>
      </c>
      <c r="F100" s="5" t="s">
        <v>1336</v>
      </c>
      <c r="G100" s="5"/>
      <c r="H100" s="86">
        <v>575000</v>
      </c>
      <c r="I100" s="13"/>
      <c r="J100" s="13">
        <f t="shared" si="2"/>
        <v>494022900</v>
      </c>
      <c r="K100" s="48"/>
      <c r="L100" s="34"/>
      <c r="M100" s="40"/>
    </row>
    <row r="101" spans="1:13" s="43" customFormat="1" ht="60" x14ac:dyDescent="0.25">
      <c r="A101" s="13"/>
      <c r="B101" s="5"/>
      <c r="C101" s="70" t="s">
        <v>1314</v>
      </c>
      <c r="D101" s="73" t="s">
        <v>83</v>
      </c>
      <c r="E101" s="78">
        <v>3</v>
      </c>
      <c r="F101" s="5" t="s">
        <v>1337</v>
      </c>
      <c r="G101" s="5"/>
      <c r="H101" s="86">
        <v>800000</v>
      </c>
      <c r="I101" s="13"/>
      <c r="J101" s="13">
        <f t="shared" si="2"/>
        <v>494822900</v>
      </c>
      <c r="K101" s="48"/>
      <c r="L101" s="34"/>
      <c r="M101" s="40"/>
    </row>
    <row r="102" spans="1:13" s="43" customFormat="1" ht="45" x14ac:dyDescent="0.25">
      <c r="A102" s="13"/>
      <c r="B102" s="5"/>
      <c r="C102" s="70" t="s">
        <v>1315</v>
      </c>
      <c r="D102" s="73" t="s">
        <v>75</v>
      </c>
      <c r="E102" s="78">
        <v>4</v>
      </c>
      <c r="F102" s="5" t="s">
        <v>1338</v>
      </c>
      <c r="G102" s="5"/>
      <c r="H102" s="86">
        <v>800000</v>
      </c>
      <c r="I102" s="13"/>
      <c r="J102" s="13">
        <f t="shared" si="2"/>
        <v>495622900</v>
      </c>
      <c r="K102" s="48"/>
      <c r="L102" s="34"/>
      <c r="M102" s="40"/>
    </row>
    <row r="103" spans="1:13" s="43" customFormat="1" ht="45" x14ac:dyDescent="0.25">
      <c r="A103" s="13"/>
      <c r="B103" s="5"/>
      <c r="C103" s="70" t="s">
        <v>1316</v>
      </c>
      <c r="D103" s="73" t="s">
        <v>81</v>
      </c>
      <c r="E103" s="78">
        <v>3</v>
      </c>
      <c r="F103" s="5" t="s">
        <v>1339</v>
      </c>
      <c r="G103" s="5"/>
      <c r="H103" s="86">
        <v>800000</v>
      </c>
      <c r="I103" s="13"/>
      <c r="J103" s="13">
        <f t="shared" si="2"/>
        <v>496422900</v>
      </c>
      <c r="K103" s="48"/>
      <c r="L103" s="34"/>
      <c r="M103" s="40"/>
    </row>
    <row r="104" spans="1:13" s="43" customFormat="1" ht="60" x14ac:dyDescent="0.25">
      <c r="A104" s="13"/>
      <c r="B104" s="5"/>
      <c r="C104" s="70" t="s">
        <v>1317</v>
      </c>
      <c r="D104" s="73" t="s">
        <v>81</v>
      </c>
      <c r="E104" s="78">
        <v>3</v>
      </c>
      <c r="F104" s="5" t="s">
        <v>1340</v>
      </c>
      <c r="G104" s="5"/>
      <c r="H104" s="86">
        <v>1000000</v>
      </c>
      <c r="I104" s="13"/>
      <c r="J104" s="13">
        <f t="shared" si="2"/>
        <v>497422900</v>
      </c>
      <c r="K104" s="48"/>
      <c r="L104" s="34"/>
      <c r="M104" s="40"/>
    </row>
    <row r="105" spans="1:13" s="43" customFormat="1" ht="60" x14ac:dyDescent="0.25">
      <c r="A105" s="13" t="s">
        <v>1265</v>
      </c>
      <c r="B105" s="5">
        <v>3</v>
      </c>
      <c r="C105" s="70" t="s">
        <v>1341</v>
      </c>
      <c r="D105" s="73" t="s">
        <v>83</v>
      </c>
      <c r="E105" s="78">
        <v>4</v>
      </c>
      <c r="F105" s="5" t="s">
        <v>1360</v>
      </c>
      <c r="G105" s="5"/>
      <c r="H105" s="86">
        <v>850000</v>
      </c>
      <c r="I105" s="13"/>
      <c r="J105" s="13">
        <f t="shared" si="2"/>
        <v>498272900</v>
      </c>
      <c r="K105" s="48"/>
      <c r="L105" s="34"/>
      <c r="M105" s="40"/>
    </row>
    <row r="106" spans="1:13" s="43" customFormat="1" ht="60" x14ac:dyDescent="0.25">
      <c r="A106" s="13"/>
      <c r="B106" s="5">
        <v>3</v>
      </c>
      <c r="C106" s="70" t="s">
        <v>1342</v>
      </c>
      <c r="D106" s="73" t="s">
        <v>75</v>
      </c>
      <c r="E106" s="78">
        <v>4</v>
      </c>
      <c r="F106" s="5" t="s">
        <v>1361</v>
      </c>
      <c r="G106" s="5"/>
      <c r="H106" s="86">
        <v>1700000</v>
      </c>
      <c r="I106" s="13"/>
      <c r="J106" s="13">
        <f t="shared" si="2"/>
        <v>499972900</v>
      </c>
      <c r="K106" s="48"/>
      <c r="L106" s="34"/>
      <c r="M106" s="40"/>
    </row>
    <row r="107" spans="1:13" s="43" customFormat="1" ht="45" x14ac:dyDescent="0.25">
      <c r="A107" s="13"/>
      <c r="B107" s="5">
        <v>3</v>
      </c>
      <c r="C107" s="70" t="s">
        <v>1343</v>
      </c>
      <c r="D107" s="5" t="s">
        <v>741</v>
      </c>
      <c r="E107" s="78">
        <v>4</v>
      </c>
      <c r="F107" s="5" t="s">
        <v>1362</v>
      </c>
      <c r="G107" s="5"/>
      <c r="H107" s="86">
        <v>9500000</v>
      </c>
      <c r="I107" s="13"/>
      <c r="J107" s="13">
        <f t="shared" si="2"/>
        <v>509472900</v>
      </c>
      <c r="K107" s="48"/>
      <c r="L107" s="34"/>
      <c r="M107" s="40"/>
    </row>
    <row r="108" spans="1:13" s="43" customFormat="1" ht="45" x14ac:dyDescent="0.25">
      <c r="A108" s="13"/>
      <c r="B108" s="5">
        <v>3</v>
      </c>
      <c r="C108" s="70" t="s">
        <v>1344</v>
      </c>
      <c r="D108" s="73" t="s">
        <v>75</v>
      </c>
      <c r="E108" s="78">
        <v>4</v>
      </c>
      <c r="F108" s="5" t="s">
        <v>1363</v>
      </c>
      <c r="G108" s="5"/>
      <c r="H108" s="86">
        <v>900000</v>
      </c>
      <c r="I108" s="13"/>
      <c r="J108" s="13">
        <f t="shared" si="2"/>
        <v>510372900</v>
      </c>
      <c r="K108" s="48"/>
      <c r="L108" s="34"/>
      <c r="M108" s="40"/>
    </row>
    <row r="109" spans="1:13" s="43" customFormat="1" ht="30" x14ac:dyDescent="0.25">
      <c r="A109" s="13"/>
      <c r="B109" s="5">
        <v>3</v>
      </c>
      <c r="C109" s="70" t="s">
        <v>1345</v>
      </c>
      <c r="D109" s="73" t="s">
        <v>81</v>
      </c>
      <c r="E109" s="78">
        <v>3</v>
      </c>
      <c r="F109" s="5" t="s">
        <v>1364</v>
      </c>
      <c r="G109" s="5"/>
      <c r="H109" s="86">
        <v>800000</v>
      </c>
      <c r="I109" s="13"/>
      <c r="J109" s="13">
        <f t="shared" si="2"/>
        <v>511172900</v>
      </c>
      <c r="K109" s="48"/>
      <c r="L109" s="34"/>
      <c r="M109" s="40"/>
    </row>
    <row r="110" spans="1:13" s="43" customFormat="1" ht="60" x14ac:dyDescent="0.25">
      <c r="A110" s="13"/>
      <c r="B110" s="5">
        <v>3</v>
      </c>
      <c r="C110" s="70" t="s">
        <v>1346</v>
      </c>
      <c r="D110" s="73" t="s">
        <v>90</v>
      </c>
      <c r="E110" s="78">
        <v>3</v>
      </c>
      <c r="F110" s="5" t="s">
        <v>1365</v>
      </c>
      <c r="G110" s="5"/>
      <c r="H110" s="86">
        <v>2400000</v>
      </c>
      <c r="I110" s="13"/>
      <c r="J110" s="13">
        <f t="shared" si="2"/>
        <v>513572900</v>
      </c>
      <c r="K110" s="48"/>
      <c r="L110" s="34"/>
      <c r="M110" s="40"/>
    </row>
    <row r="111" spans="1:13" s="43" customFormat="1" ht="30" x14ac:dyDescent="0.25">
      <c r="A111" s="13"/>
      <c r="B111" s="5">
        <v>3</v>
      </c>
      <c r="C111" s="70" t="s">
        <v>1347</v>
      </c>
      <c r="D111" s="73" t="s">
        <v>83</v>
      </c>
      <c r="E111" s="78">
        <v>20</v>
      </c>
      <c r="F111" s="5" t="s">
        <v>1366</v>
      </c>
      <c r="G111" s="5"/>
      <c r="H111" s="86">
        <v>1500000</v>
      </c>
      <c r="I111" s="13"/>
      <c r="J111" s="13">
        <f t="shared" si="2"/>
        <v>515072900</v>
      </c>
      <c r="L111" s="34"/>
      <c r="M111" s="48"/>
    </row>
    <row r="112" spans="1:13" s="43" customFormat="1" ht="30" x14ac:dyDescent="0.25">
      <c r="A112" s="13"/>
      <c r="B112" s="5">
        <v>3</v>
      </c>
      <c r="C112" s="70" t="s">
        <v>1348</v>
      </c>
      <c r="D112" s="94" t="s">
        <v>83</v>
      </c>
      <c r="E112" s="78">
        <v>20</v>
      </c>
      <c r="F112" s="5" t="s">
        <v>1367</v>
      </c>
      <c r="G112" s="5"/>
      <c r="H112" s="86">
        <v>1500000</v>
      </c>
      <c r="I112" s="13"/>
      <c r="J112" s="13">
        <f t="shared" si="2"/>
        <v>516572900</v>
      </c>
      <c r="L112" s="34"/>
      <c r="M112" s="48"/>
    </row>
    <row r="113" spans="1:13" s="43" customFormat="1" ht="45" x14ac:dyDescent="0.25">
      <c r="A113" s="13"/>
      <c r="B113" s="5">
        <v>3</v>
      </c>
      <c r="C113" s="70" t="s">
        <v>1349</v>
      </c>
      <c r="D113" s="73" t="s">
        <v>81</v>
      </c>
      <c r="E113" s="78">
        <v>3</v>
      </c>
      <c r="F113" s="5" t="s">
        <v>1368</v>
      </c>
      <c r="G113" s="5"/>
      <c r="H113" s="86">
        <v>700000</v>
      </c>
      <c r="I113" s="13"/>
      <c r="J113" s="13">
        <f t="shared" si="2"/>
        <v>517272900</v>
      </c>
      <c r="L113" s="34"/>
      <c r="M113" s="48"/>
    </row>
    <row r="114" spans="1:13" s="43" customFormat="1" ht="45" x14ac:dyDescent="0.25">
      <c r="A114" s="13"/>
      <c r="B114" s="5">
        <v>3</v>
      </c>
      <c r="C114" s="70" t="s">
        <v>1350</v>
      </c>
      <c r="D114" s="73" t="s">
        <v>81</v>
      </c>
      <c r="E114" s="78">
        <v>3</v>
      </c>
      <c r="F114" s="5" t="s">
        <v>1369</v>
      </c>
      <c r="G114" s="5"/>
      <c r="H114" s="86">
        <v>2250000</v>
      </c>
      <c r="I114" s="13"/>
      <c r="J114" s="13">
        <f t="shared" si="2"/>
        <v>519522900</v>
      </c>
      <c r="L114" s="34"/>
      <c r="M114" s="48"/>
    </row>
    <row r="115" spans="1:13" s="43" customFormat="1" ht="45" x14ac:dyDescent="0.25">
      <c r="A115" s="13"/>
      <c r="B115" s="5">
        <v>3</v>
      </c>
      <c r="C115" s="70" t="s">
        <v>1351</v>
      </c>
      <c r="D115" s="94" t="s">
        <v>83</v>
      </c>
      <c r="E115" s="78">
        <v>20</v>
      </c>
      <c r="F115" s="5" t="s">
        <v>1370</v>
      </c>
      <c r="G115" s="5"/>
      <c r="H115" s="86">
        <v>1500000</v>
      </c>
      <c r="I115" s="13"/>
      <c r="J115" s="13">
        <f t="shared" si="2"/>
        <v>521022900</v>
      </c>
      <c r="L115" s="34"/>
      <c r="M115" s="48"/>
    </row>
    <row r="116" spans="1:13" s="43" customFormat="1" ht="45" x14ac:dyDescent="0.2">
      <c r="A116" s="51"/>
      <c r="B116" s="5">
        <v>3</v>
      </c>
      <c r="C116" s="70" t="s">
        <v>1352</v>
      </c>
      <c r="D116" s="73" t="s">
        <v>83</v>
      </c>
      <c r="E116" s="78">
        <v>4</v>
      </c>
      <c r="F116" s="5" t="s">
        <v>1371</v>
      </c>
      <c r="G116" s="5"/>
      <c r="H116" s="86">
        <v>1000000</v>
      </c>
      <c r="I116" s="13"/>
      <c r="J116" s="13">
        <f t="shared" si="2"/>
        <v>522022900</v>
      </c>
      <c r="L116" s="34"/>
      <c r="M116" s="48"/>
    </row>
    <row r="117" spans="1:13" s="43" customFormat="1" ht="45" x14ac:dyDescent="0.25">
      <c r="A117" s="13"/>
      <c r="B117" s="5">
        <v>3</v>
      </c>
      <c r="C117" s="70" t="s">
        <v>1353</v>
      </c>
      <c r="D117" s="73" t="s">
        <v>88</v>
      </c>
      <c r="E117" s="78">
        <v>2</v>
      </c>
      <c r="F117" s="5" t="s">
        <v>1372</v>
      </c>
      <c r="G117" s="5"/>
      <c r="H117" s="86">
        <v>2000000</v>
      </c>
      <c r="I117" s="13"/>
      <c r="J117" s="13">
        <f t="shared" si="2"/>
        <v>524022900</v>
      </c>
      <c r="L117" s="34"/>
      <c r="M117" s="48"/>
    </row>
    <row r="118" spans="1:13" s="43" customFormat="1" ht="30" x14ac:dyDescent="0.25">
      <c r="A118" s="13"/>
      <c r="B118" s="5">
        <v>3</v>
      </c>
      <c r="C118" s="70" t="s">
        <v>1354</v>
      </c>
      <c r="D118" s="73" t="s">
        <v>89</v>
      </c>
      <c r="E118" s="78">
        <v>3</v>
      </c>
      <c r="F118" s="5" t="s">
        <v>1373</v>
      </c>
      <c r="G118" s="5"/>
      <c r="H118" s="86">
        <v>1000000</v>
      </c>
      <c r="I118" s="13"/>
      <c r="J118" s="13">
        <f t="shared" si="2"/>
        <v>525022900</v>
      </c>
      <c r="L118" s="34"/>
      <c r="M118" s="48"/>
    </row>
    <row r="119" spans="1:13" s="43" customFormat="1" ht="45" x14ac:dyDescent="0.25">
      <c r="A119" s="13"/>
      <c r="B119" s="5">
        <v>3</v>
      </c>
      <c r="C119" s="70" t="s">
        <v>1355</v>
      </c>
      <c r="D119" s="73" t="s">
        <v>75</v>
      </c>
      <c r="E119" s="78">
        <v>4</v>
      </c>
      <c r="F119" s="5" t="s">
        <v>1374</v>
      </c>
      <c r="G119" s="5"/>
      <c r="H119" s="86">
        <v>1000000</v>
      </c>
      <c r="I119" s="13"/>
      <c r="J119" s="13">
        <f t="shared" si="2"/>
        <v>526022900</v>
      </c>
      <c r="L119" s="34"/>
      <c r="M119" s="48"/>
    </row>
    <row r="120" spans="1:13" s="43" customFormat="1" ht="45" x14ac:dyDescent="0.25">
      <c r="A120" s="13"/>
      <c r="B120" s="5">
        <v>3</v>
      </c>
      <c r="C120" s="70" t="s">
        <v>1356</v>
      </c>
      <c r="D120" s="73" t="s">
        <v>75</v>
      </c>
      <c r="E120" s="78">
        <v>4</v>
      </c>
      <c r="F120" s="5" t="s">
        <v>1375</v>
      </c>
      <c r="G120" s="5"/>
      <c r="H120" s="86">
        <v>1200000</v>
      </c>
      <c r="I120" s="13"/>
      <c r="J120" s="13">
        <f t="shared" si="2"/>
        <v>527222900</v>
      </c>
      <c r="L120" s="34"/>
      <c r="M120" s="48"/>
    </row>
    <row r="121" spans="1:13" s="43" customFormat="1" ht="45" x14ac:dyDescent="0.25">
      <c r="A121" s="13"/>
      <c r="B121" s="5">
        <v>3</v>
      </c>
      <c r="C121" s="70" t="s">
        <v>1357</v>
      </c>
      <c r="D121" s="73" t="s">
        <v>78</v>
      </c>
      <c r="E121" s="78">
        <v>4</v>
      </c>
      <c r="F121" s="5" t="s">
        <v>1376</v>
      </c>
      <c r="G121" s="5"/>
      <c r="H121" s="86">
        <v>1000000</v>
      </c>
      <c r="I121" s="13"/>
      <c r="J121" s="13">
        <f t="shared" si="2"/>
        <v>528222900</v>
      </c>
      <c r="L121" s="34"/>
      <c r="M121" s="48"/>
    </row>
    <row r="122" spans="1:13" s="43" customFormat="1" ht="45" x14ac:dyDescent="0.25">
      <c r="A122" s="13"/>
      <c r="B122" s="5">
        <v>3</v>
      </c>
      <c r="C122" s="70" t="s">
        <v>1358</v>
      </c>
      <c r="D122" s="73" t="s">
        <v>83</v>
      </c>
      <c r="E122" s="78">
        <v>4</v>
      </c>
      <c r="F122" s="5" t="s">
        <v>1377</v>
      </c>
      <c r="G122" s="5"/>
      <c r="H122" s="86">
        <v>900000</v>
      </c>
      <c r="I122" s="13"/>
      <c r="J122" s="13">
        <f t="shared" si="2"/>
        <v>529122900</v>
      </c>
      <c r="L122" s="34"/>
      <c r="M122" s="48"/>
    </row>
    <row r="123" spans="1:13" s="43" customFormat="1" ht="45" x14ac:dyDescent="0.25">
      <c r="A123" s="13"/>
      <c r="B123" s="5">
        <v>3</v>
      </c>
      <c r="C123" s="70" t="s">
        <v>1359</v>
      </c>
      <c r="D123" s="73" t="s">
        <v>83</v>
      </c>
      <c r="E123" s="78">
        <v>4</v>
      </c>
      <c r="F123" s="5" t="s">
        <v>1378</v>
      </c>
      <c r="G123" s="5"/>
      <c r="H123" s="86">
        <v>750000</v>
      </c>
      <c r="I123" s="13"/>
      <c r="J123" s="13">
        <f t="shared" si="2"/>
        <v>529872900</v>
      </c>
      <c r="L123" s="34"/>
      <c r="M123" s="48"/>
    </row>
    <row r="124" spans="1:13" s="43" customFormat="1" ht="60" x14ac:dyDescent="0.25">
      <c r="A124" s="13"/>
      <c r="B124" s="5">
        <v>5</v>
      </c>
      <c r="C124" s="75" t="s">
        <v>1655</v>
      </c>
      <c r="D124" s="73" t="s">
        <v>75</v>
      </c>
      <c r="E124" s="78">
        <v>4</v>
      </c>
      <c r="F124" s="5" t="s">
        <v>1379</v>
      </c>
      <c r="G124" s="5"/>
      <c r="H124" s="76">
        <v>1750000</v>
      </c>
      <c r="I124" s="13"/>
      <c r="J124" s="13">
        <f t="shared" si="2"/>
        <v>531622900</v>
      </c>
      <c r="L124" s="34"/>
      <c r="M124" s="48"/>
    </row>
    <row r="125" spans="1:13" s="43" customFormat="1" ht="45" x14ac:dyDescent="0.25">
      <c r="A125" s="13"/>
      <c r="B125" s="5">
        <v>5</v>
      </c>
      <c r="C125" s="75" t="s">
        <v>1656</v>
      </c>
      <c r="D125" s="73" t="s">
        <v>89</v>
      </c>
      <c r="E125" s="78">
        <v>3</v>
      </c>
      <c r="F125" s="5" t="s">
        <v>1380</v>
      </c>
      <c r="G125" s="5"/>
      <c r="H125" s="76">
        <v>650000</v>
      </c>
      <c r="I125" s="13"/>
      <c r="J125" s="13">
        <f t="shared" si="2"/>
        <v>532272900</v>
      </c>
      <c r="L125" s="34"/>
      <c r="M125" s="48"/>
    </row>
    <row r="126" spans="1:13" s="43" customFormat="1" ht="45" x14ac:dyDescent="0.25">
      <c r="A126" s="13"/>
      <c r="B126" s="5">
        <v>5</v>
      </c>
      <c r="C126" s="75" t="s">
        <v>1657</v>
      </c>
      <c r="D126" s="73" t="s">
        <v>85</v>
      </c>
      <c r="E126" s="78">
        <v>2</v>
      </c>
      <c r="F126" s="5" t="s">
        <v>1381</v>
      </c>
      <c r="G126" s="5"/>
      <c r="H126" s="76">
        <v>2000000</v>
      </c>
      <c r="I126" s="13"/>
      <c r="J126" s="13">
        <f t="shared" si="2"/>
        <v>534272900</v>
      </c>
      <c r="L126" s="34"/>
      <c r="M126" s="48"/>
    </row>
    <row r="127" spans="1:13" s="43" customFormat="1" ht="45" x14ac:dyDescent="0.25">
      <c r="A127" s="13"/>
      <c r="B127" s="5">
        <v>5</v>
      </c>
      <c r="C127" s="75" t="s">
        <v>1658</v>
      </c>
      <c r="D127" s="73" t="s">
        <v>75</v>
      </c>
      <c r="E127" s="78">
        <v>4</v>
      </c>
      <c r="F127" s="5" t="s">
        <v>1382</v>
      </c>
      <c r="G127" s="5"/>
      <c r="H127" s="76">
        <v>800000</v>
      </c>
      <c r="I127" s="13"/>
      <c r="J127" s="13">
        <f t="shared" si="2"/>
        <v>535072900</v>
      </c>
      <c r="L127" s="34"/>
      <c r="M127" s="48"/>
    </row>
    <row r="128" spans="1:13" s="43" customFormat="1" ht="45" x14ac:dyDescent="0.25">
      <c r="A128" s="13"/>
      <c r="B128" s="5">
        <v>5</v>
      </c>
      <c r="C128" s="75" t="s">
        <v>1659</v>
      </c>
      <c r="D128" s="73" t="s">
        <v>75</v>
      </c>
      <c r="E128" s="78">
        <v>4</v>
      </c>
      <c r="F128" s="5" t="s">
        <v>1383</v>
      </c>
      <c r="G128" s="5"/>
      <c r="H128" s="76">
        <v>1575000</v>
      </c>
      <c r="I128" s="13"/>
      <c r="J128" s="13">
        <f t="shared" si="2"/>
        <v>536647900</v>
      </c>
      <c r="L128" s="34"/>
      <c r="M128" s="48"/>
    </row>
    <row r="129" spans="1:13" s="43" customFormat="1" ht="45" x14ac:dyDescent="0.25">
      <c r="A129" s="13"/>
      <c r="B129" s="5">
        <v>5</v>
      </c>
      <c r="C129" s="75" t="s">
        <v>1660</v>
      </c>
      <c r="D129" s="73" t="s">
        <v>78</v>
      </c>
      <c r="E129" s="78">
        <v>4</v>
      </c>
      <c r="F129" s="5" t="s">
        <v>1384</v>
      </c>
      <c r="G129" s="5"/>
      <c r="H129" s="76">
        <v>2700000</v>
      </c>
      <c r="I129" s="13"/>
      <c r="J129" s="13">
        <f t="shared" si="2"/>
        <v>539347900</v>
      </c>
      <c r="L129" s="34"/>
      <c r="M129" s="48"/>
    </row>
    <row r="130" spans="1:13" s="43" customFormat="1" ht="60" x14ac:dyDescent="0.25">
      <c r="A130" s="13"/>
      <c r="B130" s="5">
        <v>5</v>
      </c>
      <c r="C130" s="75" t="s">
        <v>1661</v>
      </c>
      <c r="D130" s="73" t="s">
        <v>90</v>
      </c>
      <c r="E130" s="78">
        <v>3</v>
      </c>
      <c r="F130" s="5" t="s">
        <v>1385</v>
      </c>
      <c r="G130" s="5"/>
      <c r="H130" s="76">
        <v>1000000</v>
      </c>
      <c r="I130" s="13"/>
      <c r="J130" s="13">
        <f t="shared" si="2"/>
        <v>540347900</v>
      </c>
      <c r="L130" s="34"/>
      <c r="M130" s="48"/>
    </row>
    <row r="131" spans="1:13" s="43" customFormat="1" ht="60" x14ac:dyDescent="0.25">
      <c r="A131" s="13"/>
      <c r="B131" s="5">
        <v>5</v>
      </c>
      <c r="C131" s="75" t="s">
        <v>1662</v>
      </c>
      <c r="D131" s="73" t="s">
        <v>578</v>
      </c>
      <c r="E131" s="78">
        <v>2</v>
      </c>
      <c r="F131" s="5" t="s">
        <v>1386</v>
      </c>
      <c r="G131" s="5"/>
      <c r="H131" s="76">
        <v>2500000</v>
      </c>
      <c r="I131" s="13"/>
      <c r="J131" s="13">
        <f t="shared" si="2"/>
        <v>542847900</v>
      </c>
      <c r="L131" s="34"/>
      <c r="M131" s="48"/>
    </row>
    <row r="132" spans="1:13" s="43" customFormat="1" ht="45" x14ac:dyDescent="0.25">
      <c r="A132" s="13"/>
      <c r="B132" s="5">
        <v>5</v>
      </c>
      <c r="C132" s="75" t="s">
        <v>1663</v>
      </c>
      <c r="D132" s="73" t="s">
        <v>78</v>
      </c>
      <c r="E132" s="78">
        <v>4</v>
      </c>
      <c r="F132" s="5" t="s">
        <v>1387</v>
      </c>
      <c r="G132" s="5"/>
      <c r="H132" s="76">
        <v>1000000</v>
      </c>
      <c r="I132" s="13"/>
      <c r="J132" s="13">
        <f t="shared" si="2"/>
        <v>543847900</v>
      </c>
      <c r="L132" s="34"/>
      <c r="M132" s="48"/>
    </row>
    <row r="133" spans="1:13" s="43" customFormat="1" ht="45" x14ac:dyDescent="0.25">
      <c r="A133" s="13"/>
      <c r="B133" s="5">
        <v>5</v>
      </c>
      <c r="C133" s="75" t="s">
        <v>1664</v>
      </c>
      <c r="D133" s="5" t="s">
        <v>1094</v>
      </c>
      <c r="E133" s="78">
        <v>2</v>
      </c>
      <c r="F133" s="5" t="s">
        <v>1388</v>
      </c>
      <c r="G133" s="5"/>
      <c r="H133" s="76">
        <v>12600000</v>
      </c>
      <c r="I133" s="13"/>
      <c r="J133" s="13">
        <f t="shared" si="2"/>
        <v>556447900</v>
      </c>
      <c r="L133" s="34"/>
      <c r="M133" s="48"/>
    </row>
    <row r="134" spans="1:13" s="43" customFormat="1" ht="30" x14ac:dyDescent="0.25">
      <c r="A134" s="13"/>
      <c r="B134" s="5">
        <v>5</v>
      </c>
      <c r="C134" s="75" t="s">
        <v>1665</v>
      </c>
      <c r="D134" s="73" t="s">
        <v>91</v>
      </c>
      <c r="E134" s="78">
        <v>2</v>
      </c>
      <c r="F134" s="5" t="s">
        <v>1389</v>
      </c>
      <c r="G134" s="5"/>
      <c r="H134" s="76">
        <v>1000000</v>
      </c>
      <c r="I134" s="13"/>
      <c r="J134" s="13">
        <f t="shared" si="2"/>
        <v>557447900</v>
      </c>
      <c r="L134" s="34"/>
      <c r="M134" s="48"/>
    </row>
    <row r="135" spans="1:13" s="43" customFormat="1" ht="60" x14ac:dyDescent="0.25">
      <c r="A135" s="13"/>
      <c r="B135" s="5">
        <v>5</v>
      </c>
      <c r="C135" s="75" t="s">
        <v>1666</v>
      </c>
      <c r="D135" s="73" t="s">
        <v>76</v>
      </c>
      <c r="E135" s="78">
        <v>1</v>
      </c>
      <c r="F135" s="5" t="s">
        <v>1390</v>
      </c>
      <c r="G135" s="5"/>
      <c r="H135" s="76">
        <v>4135000</v>
      </c>
      <c r="I135" s="13"/>
      <c r="J135" s="13">
        <f t="shared" si="2"/>
        <v>561582900</v>
      </c>
      <c r="L135" s="34"/>
      <c r="M135" s="48"/>
    </row>
    <row r="136" spans="1:13" s="43" customFormat="1" ht="60" x14ac:dyDescent="0.25">
      <c r="A136" s="13"/>
      <c r="B136" s="5">
        <v>5</v>
      </c>
      <c r="C136" s="75" t="s">
        <v>1667</v>
      </c>
      <c r="D136" s="5" t="s">
        <v>1096</v>
      </c>
      <c r="E136" s="78">
        <v>2</v>
      </c>
      <c r="F136" s="5" t="s">
        <v>1391</v>
      </c>
      <c r="G136" s="5"/>
      <c r="H136" s="76">
        <v>5000000</v>
      </c>
      <c r="I136" s="13"/>
      <c r="J136" s="13">
        <f t="shared" si="2"/>
        <v>566582900</v>
      </c>
      <c r="L136" s="34"/>
      <c r="M136" s="48"/>
    </row>
    <row r="137" spans="1:13" s="43" customFormat="1" ht="45" x14ac:dyDescent="0.25">
      <c r="A137" s="13"/>
      <c r="B137" s="5">
        <v>5</v>
      </c>
      <c r="C137" s="75" t="s">
        <v>1668</v>
      </c>
      <c r="D137" s="73" t="s">
        <v>77</v>
      </c>
      <c r="E137" s="78">
        <v>1</v>
      </c>
      <c r="F137" s="5" t="s">
        <v>1392</v>
      </c>
      <c r="G137" s="5"/>
      <c r="H137" s="76">
        <v>1500000</v>
      </c>
      <c r="I137" s="13"/>
      <c r="J137" s="13">
        <f t="shared" si="2"/>
        <v>568082900</v>
      </c>
      <c r="L137" s="34"/>
      <c r="M137" s="48"/>
    </row>
    <row r="138" spans="1:13" s="43" customFormat="1" ht="60" x14ac:dyDescent="0.25">
      <c r="A138" s="13"/>
      <c r="B138" s="5">
        <v>5</v>
      </c>
      <c r="C138" s="75" t="s">
        <v>1669</v>
      </c>
      <c r="D138" s="73" t="s">
        <v>88</v>
      </c>
      <c r="E138" s="78">
        <v>2</v>
      </c>
      <c r="F138" s="5" t="s">
        <v>1393</v>
      </c>
      <c r="G138" s="5"/>
      <c r="H138" s="76">
        <v>2550000</v>
      </c>
      <c r="I138" s="13"/>
      <c r="J138" s="13">
        <f t="shared" si="2"/>
        <v>570632900</v>
      </c>
      <c r="L138" s="34"/>
      <c r="M138" s="48"/>
    </row>
    <row r="139" spans="1:13" s="43" customFormat="1" ht="45" x14ac:dyDescent="0.25">
      <c r="A139" s="13"/>
      <c r="B139" s="5">
        <v>5</v>
      </c>
      <c r="C139" s="75" t="s">
        <v>1670</v>
      </c>
      <c r="D139" s="73" t="s">
        <v>88</v>
      </c>
      <c r="E139" s="78">
        <v>2</v>
      </c>
      <c r="F139" s="5" t="s">
        <v>1394</v>
      </c>
      <c r="G139" s="5"/>
      <c r="H139" s="76">
        <v>2000000</v>
      </c>
      <c r="I139" s="13"/>
      <c r="J139" s="13">
        <f t="shared" ref="J139:J202" si="3">+J138+H139-I139</f>
        <v>572632900</v>
      </c>
      <c r="L139" s="34"/>
      <c r="M139" s="48"/>
    </row>
    <row r="140" spans="1:13" s="43" customFormat="1" ht="45" x14ac:dyDescent="0.25">
      <c r="A140" s="13"/>
      <c r="B140" s="5">
        <v>5</v>
      </c>
      <c r="C140" s="75" t="s">
        <v>1671</v>
      </c>
      <c r="D140" s="5" t="s">
        <v>82</v>
      </c>
      <c r="E140" s="78">
        <v>1</v>
      </c>
      <c r="F140" s="5" t="s">
        <v>1395</v>
      </c>
      <c r="G140" s="5"/>
      <c r="H140" s="76">
        <v>1000000</v>
      </c>
      <c r="I140" s="13"/>
      <c r="J140" s="13">
        <f t="shared" si="3"/>
        <v>573632900</v>
      </c>
      <c r="L140" s="34"/>
      <c r="M140" s="48"/>
    </row>
    <row r="141" spans="1:13" s="43" customFormat="1" ht="45" x14ac:dyDescent="0.25">
      <c r="A141" s="13"/>
      <c r="B141" s="5">
        <v>5</v>
      </c>
      <c r="C141" s="75" t="s">
        <v>1672</v>
      </c>
      <c r="D141" s="73" t="s">
        <v>88</v>
      </c>
      <c r="E141" s="78">
        <v>2</v>
      </c>
      <c r="F141" s="5" t="s">
        <v>1396</v>
      </c>
      <c r="G141" s="5"/>
      <c r="H141" s="76">
        <v>950000</v>
      </c>
      <c r="I141" s="13"/>
      <c r="J141" s="13">
        <f t="shared" si="3"/>
        <v>574582900</v>
      </c>
      <c r="L141" s="34"/>
      <c r="M141" s="48"/>
    </row>
    <row r="142" spans="1:13" s="43" customFormat="1" ht="30" x14ac:dyDescent="0.25">
      <c r="A142" s="13"/>
      <c r="B142" s="5">
        <v>6</v>
      </c>
      <c r="C142" s="75" t="s">
        <v>1616</v>
      </c>
      <c r="D142" s="73" t="s">
        <v>81</v>
      </c>
      <c r="E142" s="78">
        <v>3</v>
      </c>
      <c r="F142" s="5" t="s">
        <v>1397</v>
      </c>
      <c r="G142" s="5"/>
      <c r="H142" s="76">
        <v>900000</v>
      </c>
      <c r="I142" s="13"/>
      <c r="J142" s="13">
        <f t="shared" si="3"/>
        <v>575482900</v>
      </c>
      <c r="L142" s="34"/>
      <c r="M142" s="48"/>
    </row>
    <row r="143" spans="1:13" s="43" customFormat="1" ht="45" x14ac:dyDescent="0.25">
      <c r="A143" s="13"/>
      <c r="B143" s="5">
        <v>6</v>
      </c>
      <c r="C143" s="75" t="s">
        <v>1617</v>
      </c>
      <c r="D143" s="73" t="s">
        <v>75</v>
      </c>
      <c r="E143" s="78">
        <v>4</v>
      </c>
      <c r="F143" s="5" t="s">
        <v>1398</v>
      </c>
      <c r="G143" s="5"/>
      <c r="H143" s="76">
        <v>1400000</v>
      </c>
      <c r="I143" s="13"/>
      <c r="J143" s="13">
        <f t="shared" si="3"/>
        <v>576882900</v>
      </c>
      <c r="L143" s="34"/>
      <c r="M143" s="48"/>
    </row>
    <row r="144" spans="1:13" s="43" customFormat="1" ht="45" x14ac:dyDescent="0.25">
      <c r="A144" s="13"/>
      <c r="B144" s="5">
        <v>6</v>
      </c>
      <c r="C144" s="75" t="s">
        <v>1618</v>
      </c>
      <c r="D144" s="5" t="s">
        <v>79</v>
      </c>
      <c r="E144" s="78">
        <v>1</v>
      </c>
      <c r="F144" s="5" t="s">
        <v>1399</v>
      </c>
      <c r="G144" s="5"/>
      <c r="H144" s="76">
        <v>2500000</v>
      </c>
      <c r="I144" s="13"/>
      <c r="J144" s="13">
        <f t="shared" si="3"/>
        <v>579382900</v>
      </c>
      <c r="L144" s="34"/>
      <c r="M144" s="48"/>
    </row>
    <row r="145" spans="1:13" s="43" customFormat="1" ht="45" x14ac:dyDescent="0.25">
      <c r="A145" s="13"/>
      <c r="B145" s="5">
        <v>6</v>
      </c>
      <c r="C145" s="75" t="s">
        <v>1619</v>
      </c>
      <c r="D145" s="73" t="s">
        <v>75</v>
      </c>
      <c r="E145" s="78">
        <v>4</v>
      </c>
      <c r="F145" s="5" t="s">
        <v>1400</v>
      </c>
      <c r="G145" s="5"/>
      <c r="H145" s="76">
        <v>500000</v>
      </c>
      <c r="I145" s="13"/>
      <c r="J145" s="13">
        <f t="shared" si="3"/>
        <v>579882900</v>
      </c>
      <c r="L145" s="34"/>
      <c r="M145" s="48"/>
    </row>
    <row r="146" spans="1:13" s="43" customFormat="1" ht="60" x14ac:dyDescent="0.25">
      <c r="A146" s="13"/>
      <c r="B146" s="5">
        <v>6</v>
      </c>
      <c r="C146" s="75" t="s">
        <v>1620</v>
      </c>
      <c r="D146" s="73" t="s">
        <v>78</v>
      </c>
      <c r="E146" s="78">
        <v>4</v>
      </c>
      <c r="F146" s="5" t="s">
        <v>1401</v>
      </c>
      <c r="G146" s="5"/>
      <c r="H146" s="76">
        <v>1500000</v>
      </c>
      <c r="I146" s="13"/>
      <c r="J146" s="13">
        <f t="shared" si="3"/>
        <v>581382900</v>
      </c>
      <c r="L146" s="34"/>
      <c r="M146" s="48"/>
    </row>
    <row r="147" spans="1:13" s="43" customFormat="1" ht="45" x14ac:dyDescent="0.25">
      <c r="A147" s="13"/>
      <c r="B147" s="5">
        <v>6</v>
      </c>
      <c r="C147" s="75" t="s">
        <v>1621</v>
      </c>
      <c r="D147" s="73" t="s">
        <v>87</v>
      </c>
      <c r="E147" s="78">
        <v>1</v>
      </c>
      <c r="F147" s="5" t="s">
        <v>1402</v>
      </c>
      <c r="G147" s="5"/>
      <c r="H147" s="76">
        <v>900000</v>
      </c>
      <c r="I147" s="13"/>
      <c r="J147" s="13">
        <f t="shared" si="3"/>
        <v>582282900</v>
      </c>
      <c r="L147" s="34"/>
      <c r="M147" s="48"/>
    </row>
    <row r="148" spans="1:13" s="43" customFormat="1" ht="45" x14ac:dyDescent="0.25">
      <c r="A148" s="13"/>
      <c r="B148" s="5">
        <v>6</v>
      </c>
      <c r="C148" s="75" t="s">
        <v>1622</v>
      </c>
      <c r="D148" s="73" t="s">
        <v>87</v>
      </c>
      <c r="E148" s="78">
        <v>1</v>
      </c>
      <c r="F148" s="5" t="s">
        <v>1403</v>
      </c>
      <c r="G148" s="5"/>
      <c r="H148" s="76">
        <v>900000</v>
      </c>
      <c r="I148" s="13"/>
      <c r="J148" s="13">
        <f t="shared" si="3"/>
        <v>583182900</v>
      </c>
      <c r="L148" s="34"/>
      <c r="M148" s="48"/>
    </row>
    <row r="149" spans="1:13" s="43" customFormat="1" ht="45" x14ac:dyDescent="0.25">
      <c r="A149" s="13"/>
      <c r="B149" s="5">
        <v>6</v>
      </c>
      <c r="C149" s="75" t="s">
        <v>1623</v>
      </c>
      <c r="D149" s="73" t="s">
        <v>87</v>
      </c>
      <c r="E149" s="78">
        <v>1</v>
      </c>
      <c r="F149" s="5" t="s">
        <v>1404</v>
      </c>
      <c r="G149" s="5"/>
      <c r="H149" s="76">
        <v>800000</v>
      </c>
      <c r="I149" s="13"/>
      <c r="J149" s="13">
        <f t="shared" si="3"/>
        <v>583982900</v>
      </c>
      <c r="L149" s="34"/>
      <c r="M149" s="48"/>
    </row>
    <row r="150" spans="1:13" s="43" customFormat="1" ht="60" x14ac:dyDescent="0.25">
      <c r="A150" s="13"/>
      <c r="B150" s="5">
        <v>6</v>
      </c>
      <c r="C150" s="75" t="s">
        <v>1624</v>
      </c>
      <c r="D150" s="73" t="s">
        <v>76</v>
      </c>
      <c r="E150" s="78">
        <v>1</v>
      </c>
      <c r="F150" s="5" t="s">
        <v>1405</v>
      </c>
      <c r="G150" s="5"/>
      <c r="H150" s="76">
        <v>1900000</v>
      </c>
      <c r="I150" s="13"/>
      <c r="J150" s="13">
        <f t="shared" si="3"/>
        <v>585882900</v>
      </c>
      <c r="L150" s="34"/>
      <c r="M150" s="48"/>
    </row>
    <row r="151" spans="1:13" s="43" customFormat="1" ht="45" x14ac:dyDescent="0.25">
      <c r="A151" s="52"/>
      <c r="B151" s="5">
        <v>6</v>
      </c>
      <c r="C151" s="75" t="s">
        <v>1625</v>
      </c>
      <c r="D151" s="73" t="s">
        <v>76</v>
      </c>
      <c r="E151" s="78">
        <v>1</v>
      </c>
      <c r="F151" s="5" t="s">
        <v>1406</v>
      </c>
      <c r="G151" s="5"/>
      <c r="H151" s="76">
        <v>900000</v>
      </c>
      <c r="I151" s="13"/>
      <c r="J151" s="13">
        <f t="shared" si="3"/>
        <v>586782900</v>
      </c>
      <c r="L151" s="34"/>
      <c r="M151" s="48"/>
    </row>
    <row r="152" spans="1:13" s="43" customFormat="1" ht="45" x14ac:dyDescent="0.25">
      <c r="A152" s="52"/>
      <c r="B152" s="5">
        <v>6</v>
      </c>
      <c r="C152" s="75" t="s">
        <v>1626</v>
      </c>
      <c r="D152" s="73" t="s">
        <v>76</v>
      </c>
      <c r="E152" s="78">
        <v>1</v>
      </c>
      <c r="F152" s="5" t="s">
        <v>1407</v>
      </c>
      <c r="G152" s="5"/>
      <c r="H152" s="76">
        <v>2400000</v>
      </c>
      <c r="I152" s="13"/>
      <c r="J152" s="13">
        <f t="shared" si="3"/>
        <v>589182900</v>
      </c>
      <c r="L152" s="34"/>
      <c r="M152" s="48"/>
    </row>
    <row r="153" spans="1:13" s="43" customFormat="1" ht="45" x14ac:dyDescent="0.25">
      <c r="A153" s="52"/>
      <c r="B153" s="5">
        <v>6</v>
      </c>
      <c r="C153" s="75" t="s">
        <v>1627</v>
      </c>
      <c r="D153" s="5" t="s">
        <v>1096</v>
      </c>
      <c r="E153" s="78">
        <v>2</v>
      </c>
      <c r="F153" s="5" t="s">
        <v>1408</v>
      </c>
      <c r="G153" s="5"/>
      <c r="H153" s="76">
        <v>5000000</v>
      </c>
      <c r="I153" s="13"/>
      <c r="J153" s="13">
        <f t="shared" si="3"/>
        <v>594182900</v>
      </c>
      <c r="L153" s="34"/>
      <c r="M153" s="48"/>
    </row>
    <row r="154" spans="1:13" s="43" customFormat="1" ht="45" x14ac:dyDescent="0.25">
      <c r="A154" s="52"/>
      <c r="B154" s="5">
        <v>6</v>
      </c>
      <c r="C154" s="75" t="s">
        <v>1628</v>
      </c>
      <c r="D154" s="73" t="s">
        <v>75</v>
      </c>
      <c r="E154" s="78">
        <v>4</v>
      </c>
      <c r="F154" s="5" t="s">
        <v>1409</v>
      </c>
      <c r="G154" s="5"/>
      <c r="H154" s="76">
        <v>1000000</v>
      </c>
      <c r="I154" s="13"/>
      <c r="J154" s="13">
        <f t="shared" si="3"/>
        <v>595182900</v>
      </c>
      <c r="L154" s="34"/>
      <c r="M154" s="48"/>
    </row>
    <row r="155" spans="1:13" s="43" customFormat="1" ht="30" x14ac:dyDescent="0.25">
      <c r="A155" s="52"/>
      <c r="B155" s="5">
        <v>6</v>
      </c>
      <c r="C155" s="75" t="s">
        <v>1629</v>
      </c>
      <c r="D155" s="73" t="s">
        <v>81</v>
      </c>
      <c r="E155" s="78">
        <v>3</v>
      </c>
      <c r="F155" s="5" t="s">
        <v>1410</v>
      </c>
      <c r="G155" s="5"/>
      <c r="H155" s="76">
        <v>850000</v>
      </c>
      <c r="I155" s="13"/>
      <c r="J155" s="13">
        <f t="shared" si="3"/>
        <v>596032900</v>
      </c>
      <c r="L155" s="34"/>
      <c r="M155" s="48"/>
    </row>
    <row r="156" spans="1:13" s="43" customFormat="1" ht="45" x14ac:dyDescent="0.25">
      <c r="A156" s="52"/>
      <c r="B156" s="5">
        <v>6</v>
      </c>
      <c r="C156" s="75" t="s">
        <v>1630</v>
      </c>
      <c r="D156" s="73" t="s">
        <v>78</v>
      </c>
      <c r="E156" s="78">
        <v>4</v>
      </c>
      <c r="F156" s="5" t="s">
        <v>1411</v>
      </c>
      <c r="G156" s="5"/>
      <c r="H156" s="76">
        <v>1100000</v>
      </c>
      <c r="I156" s="13"/>
      <c r="J156" s="13">
        <f t="shared" si="3"/>
        <v>597132900</v>
      </c>
      <c r="L156" s="34"/>
      <c r="M156" s="48"/>
    </row>
    <row r="157" spans="1:13" s="43" customFormat="1" ht="30" x14ac:dyDescent="0.25">
      <c r="A157" s="52"/>
      <c r="B157" s="5">
        <v>6</v>
      </c>
      <c r="C157" s="75" t="s">
        <v>1631</v>
      </c>
      <c r="D157" s="73" t="s">
        <v>87</v>
      </c>
      <c r="E157" s="78">
        <v>1</v>
      </c>
      <c r="F157" s="5" t="s">
        <v>1412</v>
      </c>
      <c r="G157" s="5"/>
      <c r="H157" s="76">
        <v>542500</v>
      </c>
      <c r="I157" s="13"/>
      <c r="J157" s="13">
        <f t="shared" si="3"/>
        <v>597675400</v>
      </c>
      <c r="L157" s="34"/>
      <c r="M157" s="48"/>
    </row>
    <row r="158" spans="1:13" s="43" customFormat="1" ht="45" x14ac:dyDescent="0.25">
      <c r="A158" s="52"/>
      <c r="B158" s="5">
        <v>6</v>
      </c>
      <c r="C158" s="75" t="s">
        <v>1632</v>
      </c>
      <c r="D158" s="73" t="s">
        <v>87</v>
      </c>
      <c r="E158" s="78">
        <v>1</v>
      </c>
      <c r="F158" s="5" t="s">
        <v>1413</v>
      </c>
      <c r="G158" s="5"/>
      <c r="H158" s="76">
        <v>1900000</v>
      </c>
      <c r="I158" s="13"/>
      <c r="J158" s="13">
        <f t="shared" si="3"/>
        <v>599575400</v>
      </c>
      <c r="L158" s="34"/>
      <c r="M158" s="48"/>
    </row>
    <row r="159" spans="1:13" s="43" customFormat="1" ht="60" x14ac:dyDescent="0.25">
      <c r="A159" s="13"/>
      <c r="B159" s="5">
        <v>6</v>
      </c>
      <c r="C159" s="75" t="s">
        <v>1633</v>
      </c>
      <c r="D159" s="73" t="s">
        <v>75</v>
      </c>
      <c r="E159" s="78">
        <v>4</v>
      </c>
      <c r="F159" s="5" t="s">
        <v>1414</v>
      </c>
      <c r="G159" s="5"/>
      <c r="H159" s="76">
        <v>1500000</v>
      </c>
      <c r="I159" s="13"/>
      <c r="J159" s="13">
        <f t="shared" si="3"/>
        <v>601075400</v>
      </c>
      <c r="L159" s="34"/>
      <c r="M159" s="48"/>
    </row>
    <row r="160" spans="1:13" s="43" customFormat="1" ht="45" x14ac:dyDescent="0.25">
      <c r="A160" s="13"/>
      <c r="B160" s="5">
        <v>6</v>
      </c>
      <c r="C160" s="75" t="s">
        <v>1109</v>
      </c>
      <c r="D160" s="73" t="s">
        <v>91</v>
      </c>
      <c r="E160" s="78">
        <v>2</v>
      </c>
      <c r="F160" s="5" t="s">
        <v>1415</v>
      </c>
      <c r="G160" s="5"/>
      <c r="H160" s="76">
        <v>100000</v>
      </c>
      <c r="I160" s="13"/>
      <c r="J160" s="13">
        <f t="shared" si="3"/>
        <v>601175400</v>
      </c>
      <c r="L160" s="34"/>
      <c r="M160" s="48"/>
    </row>
    <row r="161" spans="1:13" s="43" customFormat="1" ht="45" x14ac:dyDescent="0.25">
      <c r="A161" s="13"/>
      <c r="B161" s="5">
        <v>6</v>
      </c>
      <c r="C161" s="75" t="s">
        <v>1634</v>
      </c>
      <c r="D161" s="5" t="s">
        <v>1615</v>
      </c>
      <c r="E161" s="78" t="s">
        <v>615</v>
      </c>
      <c r="F161" s="5" t="s">
        <v>1416</v>
      </c>
      <c r="G161" s="5"/>
      <c r="H161" s="76">
        <v>5610200</v>
      </c>
      <c r="I161" s="13"/>
      <c r="J161" s="13">
        <f t="shared" si="3"/>
        <v>606785600</v>
      </c>
      <c r="L161" s="34"/>
      <c r="M161" s="48"/>
    </row>
    <row r="162" spans="1:13" s="43" customFormat="1" ht="45" x14ac:dyDescent="0.25">
      <c r="A162" s="13"/>
      <c r="B162" s="5">
        <v>7</v>
      </c>
      <c r="C162" s="75" t="s">
        <v>1635</v>
      </c>
      <c r="D162" s="73" t="s">
        <v>77</v>
      </c>
      <c r="E162" s="78">
        <v>1</v>
      </c>
      <c r="F162" s="5" t="s">
        <v>1417</v>
      </c>
      <c r="G162" s="5"/>
      <c r="H162" s="76">
        <v>900000</v>
      </c>
      <c r="I162" s="13"/>
      <c r="J162" s="13">
        <f t="shared" si="3"/>
        <v>607685600</v>
      </c>
      <c r="L162" s="34"/>
      <c r="M162" s="48"/>
    </row>
    <row r="163" spans="1:13" s="43" customFormat="1" ht="30" x14ac:dyDescent="0.25">
      <c r="A163" s="13"/>
      <c r="B163" s="5">
        <v>7</v>
      </c>
      <c r="C163" s="75" t="s">
        <v>1636</v>
      </c>
      <c r="D163" s="73" t="s">
        <v>75</v>
      </c>
      <c r="E163" s="78">
        <v>4</v>
      </c>
      <c r="F163" s="5" t="s">
        <v>1418</v>
      </c>
      <c r="G163" s="5"/>
      <c r="H163" s="76">
        <v>750000</v>
      </c>
      <c r="I163" s="13"/>
      <c r="J163" s="13">
        <f t="shared" si="3"/>
        <v>608435600</v>
      </c>
      <c r="L163" s="34"/>
      <c r="M163" s="48"/>
    </row>
    <row r="164" spans="1:13" s="43" customFormat="1" ht="45" x14ac:dyDescent="0.25">
      <c r="A164" s="13"/>
      <c r="B164" s="5">
        <v>7</v>
      </c>
      <c r="C164" s="75" t="s">
        <v>1637</v>
      </c>
      <c r="D164" s="73" t="s">
        <v>88</v>
      </c>
      <c r="E164" s="78">
        <v>2</v>
      </c>
      <c r="F164" s="5" t="s">
        <v>1419</v>
      </c>
      <c r="G164" s="5"/>
      <c r="H164" s="76">
        <v>2000000</v>
      </c>
      <c r="I164" s="13"/>
      <c r="J164" s="13">
        <f t="shared" si="3"/>
        <v>610435600</v>
      </c>
      <c r="L164" s="34"/>
      <c r="M164" s="48"/>
    </row>
    <row r="165" spans="1:13" s="43" customFormat="1" ht="45" x14ac:dyDescent="0.25">
      <c r="A165" s="13"/>
      <c r="B165" s="5">
        <v>7</v>
      </c>
      <c r="C165" s="75" t="s">
        <v>1638</v>
      </c>
      <c r="D165" s="73" t="s">
        <v>141</v>
      </c>
      <c r="E165" s="78">
        <v>1</v>
      </c>
      <c r="F165" s="5" t="s">
        <v>1420</v>
      </c>
      <c r="G165" s="5"/>
      <c r="H165" s="76">
        <v>750000</v>
      </c>
      <c r="I165" s="13"/>
      <c r="J165" s="13">
        <f t="shared" si="3"/>
        <v>611185600</v>
      </c>
      <c r="K165" s="48"/>
      <c r="L165" s="34"/>
      <c r="M165" s="40"/>
    </row>
    <row r="166" spans="1:13" s="43" customFormat="1" ht="45" x14ac:dyDescent="0.25">
      <c r="A166" s="13"/>
      <c r="B166" s="5">
        <v>7</v>
      </c>
      <c r="C166" s="75" t="s">
        <v>73</v>
      </c>
      <c r="D166" s="73" t="s">
        <v>91</v>
      </c>
      <c r="E166" s="78">
        <v>2</v>
      </c>
      <c r="F166" s="5" t="s">
        <v>1421</v>
      </c>
      <c r="G166" s="5"/>
      <c r="H166" s="76">
        <v>90000</v>
      </c>
      <c r="I166" s="13"/>
      <c r="J166" s="13">
        <f t="shared" si="3"/>
        <v>611275600</v>
      </c>
      <c r="K166" s="48"/>
      <c r="L166" s="34"/>
      <c r="M166" s="40"/>
    </row>
    <row r="167" spans="1:13" s="43" customFormat="1" ht="45" x14ac:dyDescent="0.25">
      <c r="A167" s="13"/>
      <c r="B167" s="5">
        <v>7</v>
      </c>
      <c r="C167" s="75" t="s">
        <v>1639</v>
      </c>
      <c r="D167" s="73" t="s">
        <v>76</v>
      </c>
      <c r="E167" s="78">
        <v>1</v>
      </c>
      <c r="F167" s="5" t="s">
        <v>1422</v>
      </c>
      <c r="G167" s="5"/>
      <c r="H167" s="76">
        <v>350000</v>
      </c>
      <c r="I167" s="13"/>
      <c r="J167" s="13">
        <f t="shared" si="3"/>
        <v>611625600</v>
      </c>
      <c r="K167" s="48"/>
      <c r="L167" s="34"/>
      <c r="M167" s="40"/>
    </row>
    <row r="168" spans="1:13" s="43" customFormat="1" ht="45" x14ac:dyDescent="0.25">
      <c r="A168" s="13"/>
      <c r="B168" s="5">
        <v>7</v>
      </c>
      <c r="C168" s="75" t="s">
        <v>1640</v>
      </c>
      <c r="D168" s="73" t="s">
        <v>141</v>
      </c>
      <c r="E168" s="78">
        <v>1</v>
      </c>
      <c r="F168" s="5" t="s">
        <v>1423</v>
      </c>
      <c r="G168" s="5"/>
      <c r="H168" s="76">
        <v>700000</v>
      </c>
      <c r="I168" s="13"/>
      <c r="J168" s="13">
        <f t="shared" si="3"/>
        <v>612325600</v>
      </c>
      <c r="K168" s="48"/>
      <c r="L168" s="34"/>
      <c r="M168" s="40"/>
    </row>
    <row r="169" spans="1:13" s="43" customFormat="1" ht="60" x14ac:dyDescent="0.25">
      <c r="A169" s="13"/>
      <c r="B169" s="5">
        <v>7</v>
      </c>
      <c r="C169" s="75" t="s">
        <v>1641</v>
      </c>
      <c r="D169" s="73" t="s">
        <v>75</v>
      </c>
      <c r="E169" s="78">
        <v>4</v>
      </c>
      <c r="F169" s="5" t="s">
        <v>1424</v>
      </c>
      <c r="G169" s="5"/>
      <c r="H169" s="76">
        <v>650000</v>
      </c>
      <c r="I169" s="13"/>
      <c r="J169" s="13">
        <f t="shared" si="3"/>
        <v>612975600</v>
      </c>
      <c r="K169" s="48"/>
      <c r="L169" s="34"/>
      <c r="M169" s="40"/>
    </row>
    <row r="170" spans="1:13" s="43" customFormat="1" ht="45" x14ac:dyDescent="0.25">
      <c r="A170" s="13"/>
      <c r="B170" s="5">
        <v>7</v>
      </c>
      <c r="C170" s="75" t="s">
        <v>1642</v>
      </c>
      <c r="D170" s="73" t="s">
        <v>83</v>
      </c>
      <c r="E170" s="78">
        <v>3</v>
      </c>
      <c r="F170" s="5" t="s">
        <v>1425</v>
      </c>
      <c r="G170" s="5"/>
      <c r="H170" s="76">
        <v>800000</v>
      </c>
      <c r="I170" s="13"/>
      <c r="J170" s="13">
        <f t="shared" si="3"/>
        <v>613775600</v>
      </c>
      <c r="K170" s="48"/>
      <c r="L170" s="34"/>
      <c r="M170" s="40"/>
    </row>
    <row r="171" spans="1:13" s="43" customFormat="1" ht="30" x14ac:dyDescent="0.25">
      <c r="A171" s="13"/>
      <c r="B171" s="5">
        <v>7</v>
      </c>
      <c r="C171" s="75" t="s">
        <v>1643</v>
      </c>
      <c r="D171" s="73" t="s">
        <v>85</v>
      </c>
      <c r="E171" s="78">
        <v>2</v>
      </c>
      <c r="F171" s="5" t="s">
        <v>1426</v>
      </c>
      <c r="G171" s="5"/>
      <c r="H171" s="76">
        <v>1000000</v>
      </c>
      <c r="I171" s="13"/>
      <c r="J171" s="13">
        <f t="shared" si="3"/>
        <v>614775600</v>
      </c>
      <c r="K171" s="48"/>
      <c r="L171" s="34"/>
      <c r="M171" s="40"/>
    </row>
    <row r="172" spans="1:13" s="43" customFormat="1" ht="45" x14ac:dyDescent="0.25">
      <c r="A172" s="13"/>
      <c r="B172" s="5">
        <v>7</v>
      </c>
      <c r="C172" s="75" t="s">
        <v>1644</v>
      </c>
      <c r="D172" s="73" t="s">
        <v>75</v>
      </c>
      <c r="E172" s="78">
        <v>4</v>
      </c>
      <c r="F172" s="5" t="s">
        <v>1427</v>
      </c>
      <c r="G172" s="5"/>
      <c r="H172" s="76">
        <v>900000</v>
      </c>
      <c r="I172" s="13"/>
      <c r="J172" s="13">
        <f t="shared" si="3"/>
        <v>615675600</v>
      </c>
      <c r="K172" s="48"/>
      <c r="L172" s="34"/>
      <c r="M172" s="40"/>
    </row>
    <row r="173" spans="1:13" s="43" customFormat="1" ht="75" x14ac:dyDescent="0.25">
      <c r="A173" s="13"/>
      <c r="B173" s="5">
        <v>7</v>
      </c>
      <c r="C173" s="75" t="s">
        <v>1645</v>
      </c>
      <c r="D173" s="73" t="s">
        <v>78</v>
      </c>
      <c r="E173" s="78">
        <v>4</v>
      </c>
      <c r="F173" s="5" t="s">
        <v>1428</v>
      </c>
      <c r="G173" s="5"/>
      <c r="H173" s="76">
        <v>3000000</v>
      </c>
      <c r="I173" s="13"/>
      <c r="J173" s="13">
        <f t="shared" si="3"/>
        <v>618675600</v>
      </c>
      <c r="K173" s="48" t="s">
        <v>177</v>
      </c>
      <c r="L173" s="34">
        <f>-I173</f>
        <v>0</v>
      </c>
      <c r="M173" s="40" t="s">
        <v>178</v>
      </c>
    </row>
    <row r="174" spans="1:13" s="43" customFormat="1" ht="45" x14ac:dyDescent="0.25">
      <c r="A174" s="13"/>
      <c r="B174" s="5">
        <v>7</v>
      </c>
      <c r="C174" s="75" t="s">
        <v>1646</v>
      </c>
      <c r="D174" s="73" t="s">
        <v>85</v>
      </c>
      <c r="E174" s="78">
        <v>2</v>
      </c>
      <c r="F174" s="5" t="s">
        <v>1429</v>
      </c>
      <c r="G174" s="5"/>
      <c r="H174" s="76">
        <v>1500000</v>
      </c>
      <c r="I174" s="13"/>
      <c r="J174" s="13">
        <f t="shared" si="3"/>
        <v>620175600</v>
      </c>
      <c r="K174" s="48" t="s">
        <v>177</v>
      </c>
      <c r="L174" s="34">
        <f>-I174</f>
        <v>0</v>
      </c>
      <c r="M174" s="40" t="s">
        <v>178</v>
      </c>
    </row>
    <row r="175" spans="1:13" s="36" customFormat="1" ht="30" x14ac:dyDescent="0.25">
      <c r="A175" s="13"/>
      <c r="B175" s="5">
        <v>7</v>
      </c>
      <c r="C175" s="75" t="s">
        <v>1647</v>
      </c>
      <c r="D175" s="73" t="s">
        <v>85</v>
      </c>
      <c r="E175" s="78">
        <v>2</v>
      </c>
      <c r="F175" s="5" t="s">
        <v>1430</v>
      </c>
      <c r="G175" s="5"/>
      <c r="H175" s="76">
        <v>1000000</v>
      </c>
      <c r="I175" s="47"/>
      <c r="J175" s="13">
        <f t="shared" si="3"/>
        <v>621175600</v>
      </c>
      <c r="K175" s="36" t="s">
        <v>181</v>
      </c>
      <c r="L175" s="34">
        <f>-I175</f>
        <v>0</v>
      </c>
      <c r="M175" s="48" t="s">
        <v>613</v>
      </c>
    </row>
    <row r="176" spans="1:13" s="36" customFormat="1" ht="45" x14ac:dyDescent="0.25">
      <c r="A176" s="13"/>
      <c r="B176" s="5">
        <v>7</v>
      </c>
      <c r="C176" s="75" t="s">
        <v>1648</v>
      </c>
      <c r="D176" s="73" t="s">
        <v>169</v>
      </c>
      <c r="E176" s="78">
        <v>1</v>
      </c>
      <c r="F176" s="5" t="s">
        <v>1431</v>
      </c>
      <c r="G176" s="5"/>
      <c r="H176" s="76">
        <v>1500000</v>
      </c>
      <c r="I176" s="47"/>
      <c r="J176" s="13">
        <f t="shared" si="3"/>
        <v>622675600</v>
      </c>
      <c r="L176" s="34"/>
      <c r="M176" s="48"/>
    </row>
    <row r="177" spans="1:13" s="36" customFormat="1" ht="45" x14ac:dyDescent="0.25">
      <c r="A177" s="13"/>
      <c r="B177" s="5">
        <v>7</v>
      </c>
      <c r="C177" s="75" t="s">
        <v>1649</v>
      </c>
      <c r="D177" s="73" t="s">
        <v>81</v>
      </c>
      <c r="E177" s="78">
        <v>3</v>
      </c>
      <c r="F177" s="5" t="s">
        <v>1432</v>
      </c>
      <c r="G177" s="5"/>
      <c r="H177" s="76">
        <v>4400000</v>
      </c>
      <c r="I177" s="47"/>
      <c r="J177" s="13">
        <f t="shared" si="3"/>
        <v>627075600</v>
      </c>
      <c r="L177" s="34"/>
      <c r="M177" s="48"/>
    </row>
    <row r="178" spans="1:13" s="36" customFormat="1" ht="45" x14ac:dyDescent="0.25">
      <c r="A178" s="13"/>
      <c r="B178" s="5">
        <v>7</v>
      </c>
      <c r="C178" s="75" t="s">
        <v>1650</v>
      </c>
      <c r="D178" s="5" t="s">
        <v>740</v>
      </c>
      <c r="E178" s="78" t="s">
        <v>615</v>
      </c>
      <c r="F178" s="5" t="s">
        <v>1433</v>
      </c>
      <c r="G178" s="5"/>
      <c r="H178" s="76">
        <v>200000</v>
      </c>
      <c r="I178" s="47"/>
      <c r="J178" s="13">
        <f t="shared" si="3"/>
        <v>627275600</v>
      </c>
      <c r="L178" s="34"/>
      <c r="M178" s="48"/>
    </row>
    <row r="179" spans="1:13" s="36" customFormat="1" ht="45" x14ac:dyDescent="0.25">
      <c r="A179" s="13"/>
      <c r="B179" s="5">
        <v>7</v>
      </c>
      <c r="C179" s="75" t="s">
        <v>1651</v>
      </c>
      <c r="D179" s="73" t="s">
        <v>75</v>
      </c>
      <c r="E179" s="78">
        <v>4</v>
      </c>
      <c r="F179" s="5" t="s">
        <v>1434</v>
      </c>
      <c r="G179" s="5"/>
      <c r="H179" s="76">
        <v>1000000</v>
      </c>
      <c r="I179" s="47"/>
      <c r="J179" s="13">
        <f t="shared" si="3"/>
        <v>628275600</v>
      </c>
      <c r="L179" s="34"/>
      <c r="M179" s="48"/>
    </row>
    <row r="180" spans="1:13" s="36" customFormat="1" ht="45" x14ac:dyDescent="0.25">
      <c r="A180" s="13"/>
      <c r="B180" s="5">
        <v>7</v>
      </c>
      <c r="C180" s="75" t="s">
        <v>1652</v>
      </c>
      <c r="D180" s="73" t="s">
        <v>76</v>
      </c>
      <c r="E180" s="78">
        <v>1</v>
      </c>
      <c r="F180" s="5" t="s">
        <v>1435</v>
      </c>
      <c r="G180" s="5"/>
      <c r="H180" s="76">
        <v>817500</v>
      </c>
      <c r="I180" s="47"/>
      <c r="J180" s="13">
        <f t="shared" si="3"/>
        <v>629093100</v>
      </c>
      <c r="L180" s="34"/>
      <c r="M180" s="48"/>
    </row>
    <row r="181" spans="1:13" s="36" customFormat="1" ht="60" x14ac:dyDescent="0.25">
      <c r="A181" s="13"/>
      <c r="B181" s="5">
        <v>7</v>
      </c>
      <c r="C181" s="75" t="s">
        <v>1653</v>
      </c>
      <c r="D181" s="73" t="s">
        <v>78</v>
      </c>
      <c r="E181" s="78">
        <v>4</v>
      </c>
      <c r="F181" s="5" t="s">
        <v>1436</v>
      </c>
      <c r="G181" s="5"/>
      <c r="H181" s="76">
        <v>2000000</v>
      </c>
      <c r="I181" s="47"/>
      <c r="J181" s="13">
        <f t="shared" si="3"/>
        <v>631093100</v>
      </c>
      <c r="L181" s="34"/>
      <c r="M181" s="48"/>
    </row>
    <row r="182" spans="1:13" s="36" customFormat="1" ht="45" x14ac:dyDescent="0.25">
      <c r="A182" s="13"/>
      <c r="B182" s="5">
        <v>7</v>
      </c>
      <c r="C182" s="75" t="s">
        <v>1654</v>
      </c>
      <c r="D182" s="73" t="s">
        <v>76</v>
      </c>
      <c r="E182" s="78">
        <v>1</v>
      </c>
      <c r="F182" s="5" t="s">
        <v>1437</v>
      </c>
      <c r="G182" s="5"/>
      <c r="H182" s="76">
        <v>825000</v>
      </c>
      <c r="I182" s="47"/>
      <c r="J182" s="13">
        <f t="shared" si="3"/>
        <v>631918100</v>
      </c>
      <c r="L182" s="34"/>
      <c r="M182" s="48"/>
    </row>
    <row r="183" spans="1:13" s="36" customFormat="1" ht="45" x14ac:dyDescent="0.25">
      <c r="A183" s="13"/>
      <c r="B183" s="5">
        <v>2</v>
      </c>
      <c r="C183" s="75" t="s">
        <v>1674</v>
      </c>
      <c r="D183" s="5"/>
      <c r="E183" s="78"/>
      <c r="F183" s="5" t="s">
        <v>1673</v>
      </c>
      <c r="G183" s="5"/>
      <c r="H183" s="83"/>
      <c r="I183" s="47">
        <v>74673600</v>
      </c>
      <c r="J183" s="13">
        <f t="shared" si="3"/>
        <v>557244500</v>
      </c>
      <c r="K183" s="36" t="s">
        <v>177</v>
      </c>
      <c r="L183" s="34">
        <f t="shared" ref="L183:L191" si="4">-I183</f>
        <v>-74673600</v>
      </c>
      <c r="M183" s="48" t="s">
        <v>822</v>
      </c>
    </row>
    <row r="184" spans="1:13" s="36" customFormat="1" ht="30" x14ac:dyDescent="0.25">
      <c r="A184" s="13"/>
      <c r="B184" s="5">
        <v>2</v>
      </c>
      <c r="C184" s="75" t="s">
        <v>1675</v>
      </c>
      <c r="D184" s="5"/>
      <c r="E184" s="78"/>
      <c r="F184" s="5" t="s">
        <v>1676</v>
      </c>
      <c r="G184" s="5"/>
      <c r="H184" s="83"/>
      <c r="I184" s="47">
        <v>2740000</v>
      </c>
      <c r="J184" s="13">
        <f t="shared" si="3"/>
        <v>554504500</v>
      </c>
      <c r="K184" s="36" t="s">
        <v>177</v>
      </c>
      <c r="L184" s="34">
        <f t="shared" si="4"/>
        <v>-2740000</v>
      </c>
      <c r="M184" s="48" t="s">
        <v>178</v>
      </c>
    </row>
    <row r="185" spans="1:13" s="36" customFormat="1" ht="45" x14ac:dyDescent="0.25">
      <c r="A185" s="13"/>
      <c r="B185" s="5">
        <v>6</v>
      </c>
      <c r="C185" s="75" t="s">
        <v>1683</v>
      </c>
      <c r="D185" s="5"/>
      <c r="E185" s="78"/>
      <c r="F185" s="5" t="s">
        <v>1677</v>
      </c>
      <c r="G185" s="5"/>
      <c r="H185" s="83"/>
      <c r="I185" s="13">
        <v>1399000</v>
      </c>
      <c r="J185" s="13">
        <f t="shared" si="3"/>
        <v>553105500</v>
      </c>
      <c r="K185" s="36" t="s">
        <v>184</v>
      </c>
      <c r="L185" s="34">
        <f t="shared" si="4"/>
        <v>-1399000</v>
      </c>
      <c r="M185" s="40" t="s">
        <v>188</v>
      </c>
    </row>
    <row r="186" spans="1:13" s="36" customFormat="1" ht="30" x14ac:dyDescent="0.25">
      <c r="A186" s="13"/>
      <c r="B186" s="5"/>
      <c r="C186" s="75" t="s">
        <v>1684</v>
      </c>
      <c r="D186" s="5"/>
      <c r="E186" s="78"/>
      <c r="F186" s="5" t="s">
        <v>1678</v>
      </c>
      <c r="G186" s="5"/>
      <c r="H186" s="83"/>
      <c r="I186" s="13">
        <v>12412800</v>
      </c>
      <c r="J186" s="13">
        <f t="shared" si="3"/>
        <v>540692700</v>
      </c>
      <c r="K186" s="36" t="s">
        <v>177</v>
      </c>
      <c r="L186" s="34">
        <f t="shared" si="4"/>
        <v>-12412800</v>
      </c>
      <c r="M186" s="40" t="s">
        <v>178</v>
      </c>
    </row>
    <row r="187" spans="1:13" s="36" customFormat="1" ht="30" x14ac:dyDescent="0.25">
      <c r="A187" s="13"/>
      <c r="B187" s="5"/>
      <c r="C187" s="75" t="s">
        <v>1685</v>
      </c>
      <c r="D187" s="5"/>
      <c r="E187" s="78"/>
      <c r="F187" s="5" t="s">
        <v>1679</v>
      </c>
      <c r="G187" s="5"/>
      <c r="H187" s="83"/>
      <c r="I187" s="47">
        <v>3625000</v>
      </c>
      <c r="J187" s="13">
        <f t="shared" si="3"/>
        <v>537067700</v>
      </c>
      <c r="K187" s="36" t="s">
        <v>184</v>
      </c>
      <c r="L187" s="34">
        <f t="shared" si="4"/>
        <v>-3625000</v>
      </c>
      <c r="M187" s="40" t="s">
        <v>1686</v>
      </c>
    </row>
    <row r="188" spans="1:13" s="36" customFormat="1" ht="45" x14ac:dyDescent="0.25">
      <c r="A188" s="13"/>
      <c r="B188" s="5"/>
      <c r="C188" s="75" t="s">
        <v>1687</v>
      </c>
      <c r="D188" s="5"/>
      <c r="E188" s="78"/>
      <c r="F188" s="5" t="s">
        <v>1680</v>
      </c>
      <c r="G188" s="5"/>
      <c r="H188" s="83"/>
      <c r="I188" s="47">
        <v>15804900</v>
      </c>
      <c r="J188" s="13">
        <f t="shared" si="3"/>
        <v>521262800</v>
      </c>
      <c r="K188" s="36" t="s">
        <v>181</v>
      </c>
      <c r="L188" s="34">
        <f t="shared" si="4"/>
        <v>-15804900</v>
      </c>
      <c r="M188" s="48" t="s">
        <v>182</v>
      </c>
    </row>
    <row r="189" spans="1:13" s="36" customFormat="1" ht="30" x14ac:dyDescent="0.25">
      <c r="A189" s="13"/>
      <c r="B189" s="5"/>
      <c r="C189" s="75" t="s">
        <v>1688</v>
      </c>
      <c r="D189" s="5"/>
      <c r="E189" s="78"/>
      <c r="F189" s="5" t="s">
        <v>1681</v>
      </c>
      <c r="G189" s="5"/>
      <c r="H189" s="83"/>
      <c r="I189" s="47">
        <v>657500</v>
      </c>
      <c r="J189" s="13">
        <f t="shared" si="3"/>
        <v>520605300</v>
      </c>
      <c r="K189" s="36" t="s">
        <v>177</v>
      </c>
      <c r="L189" s="34">
        <f t="shared" si="4"/>
        <v>-657500</v>
      </c>
      <c r="M189" s="48" t="s">
        <v>178</v>
      </c>
    </row>
    <row r="190" spans="1:13" s="36" customFormat="1" ht="25.5" x14ac:dyDescent="0.25">
      <c r="A190" s="13"/>
      <c r="B190" s="5"/>
      <c r="C190" s="75" t="s">
        <v>1689</v>
      </c>
      <c r="D190" s="5"/>
      <c r="E190" s="78"/>
      <c r="F190" s="5" t="s">
        <v>1682</v>
      </c>
      <c r="G190" s="5"/>
      <c r="H190" s="83"/>
      <c r="I190" s="47">
        <v>155000000</v>
      </c>
      <c r="J190" s="13">
        <f t="shared" si="3"/>
        <v>365605300</v>
      </c>
      <c r="K190" s="36" t="s">
        <v>177</v>
      </c>
      <c r="L190" s="34">
        <f t="shared" si="4"/>
        <v>-155000000</v>
      </c>
      <c r="M190" s="48" t="s">
        <v>178</v>
      </c>
    </row>
    <row r="191" spans="1:13" s="36" customFormat="1" ht="45" x14ac:dyDescent="0.25">
      <c r="A191" s="13"/>
      <c r="B191" s="5"/>
      <c r="C191" s="75" t="s">
        <v>1690</v>
      </c>
      <c r="D191" s="5"/>
      <c r="E191" s="78"/>
      <c r="F191" s="5" t="s">
        <v>1720</v>
      </c>
      <c r="G191" s="5"/>
      <c r="H191" s="83"/>
      <c r="I191" s="47">
        <v>4071000</v>
      </c>
      <c r="J191" s="13">
        <f t="shared" si="3"/>
        <v>361534300</v>
      </c>
      <c r="K191" s="36" t="s">
        <v>1691</v>
      </c>
      <c r="L191" s="34">
        <f t="shared" si="4"/>
        <v>-4071000</v>
      </c>
      <c r="M191" s="48" t="s">
        <v>1692</v>
      </c>
    </row>
    <row r="192" spans="1:13" s="36" customFormat="1" ht="45" x14ac:dyDescent="0.25">
      <c r="A192" s="13"/>
      <c r="B192" s="5"/>
      <c r="C192" s="70" t="s">
        <v>1693</v>
      </c>
      <c r="D192" s="73" t="s">
        <v>76</v>
      </c>
      <c r="E192" s="78">
        <v>1</v>
      </c>
      <c r="F192" s="5" t="s">
        <v>1721</v>
      </c>
      <c r="G192" s="5"/>
      <c r="H192" s="72">
        <v>550000</v>
      </c>
      <c r="I192" s="47"/>
      <c r="J192" s="13">
        <f t="shared" si="3"/>
        <v>362084300</v>
      </c>
      <c r="L192" s="34"/>
      <c r="M192" s="48"/>
    </row>
    <row r="193" spans="1:13" s="36" customFormat="1" ht="45" x14ac:dyDescent="0.25">
      <c r="A193" s="13"/>
      <c r="B193" s="5"/>
      <c r="C193" s="70" t="s">
        <v>1694</v>
      </c>
      <c r="D193" s="73" t="s">
        <v>88</v>
      </c>
      <c r="E193" s="78">
        <v>2</v>
      </c>
      <c r="F193" s="5" t="s">
        <v>1722</v>
      </c>
      <c r="G193" s="5"/>
      <c r="H193" s="72">
        <v>1000000</v>
      </c>
      <c r="I193" s="47"/>
      <c r="J193" s="13">
        <f t="shared" si="3"/>
        <v>363084300</v>
      </c>
      <c r="L193" s="34"/>
      <c r="M193" s="48"/>
    </row>
    <row r="194" spans="1:13" s="36" customFormat="1" ht="45" x14ac:dyDescent="0.25">
      <c r="A194" s="13"/>
      <c r="B194" s="5"/>
      <c r="C194" s="70" t="s">
        <v>1695</v>
      </c>
      <c r="D194" s="73" t="s">
        <v>76</v>
      </c>
      <c r="E194" s="78">
        <v>1</v>
      </c>
      <c r="F194" s="5" t="s">
        <v>1723</v>
      </c>
      <c r="G194" s="5"/>
      <c r="H194" s="72">
        <v>750000</v>
      </c>
      <c r="I194" s="47"/>
      <c r="J194" s="13">
        <f t="shared" si="3"/>
        <v>363834300</v>
      </c>
      <c r="L194" s="34"/>
      <c r="M194" s="48"/>
    </row>
    <row r="195" spans="1:13" s="36" customFormat="1" ht="60" x14ac:dyDescent="0.25">
      <c r="A195" s="13"/>
      <c r="B195" s="5"/>
      <c r="C195" s="70" t="s">
        <v>1696</v>
      </c>
      <c r="D195" s="73" t="s">
        <v>169</v>
      </c>
      <c r="E195" s="78">
        <v>1</v>
      </c>
      <c r="F195" s="5" t="s">
        <v>1724</v>
      </c>
      <c r="G195" s="5"/>
      <c r="H195" s="72">
        <v>2400000</v>
      </c>
      <c r="I195" s="47"/>
      <c r="J195" s="13">
        <f t="shared" si="3"/>
        <v>366234300</v>
      </c>
      <c r="L195" s="34"/>
      <c r="M195" s="48"/>
    </row>
    <row r="196" spans="1:13" s="36" customFormat="1" ht="30" x14ac:dyDescent="0.25">
      <c r="A196" s="13"/>
      <c r="B196" s="5"/>
      <c r="C196" s="70" t="s">
        <v>1697</v>
      </c>
      <c r="D196" s="73" t="s">
        <v>85</v>
      </c>
      <c r="E196" s="78">
        <v>2</v>
      </c>
      <c r="F196" s="5" t="s">
        <v>1725</v>
      </c>
      <c r="G196" s="5"/>
      <c r="H196" s="72">
        <v>1000000</v>
      </c>
      <c r="I196" s="47"/>
      <c r="J196" s="13">
        <f t="shared" si="3"/>
        <v>367234300</v>
      </c>
      <c r="L196" s="34"/>
      <c r="M196" s="48"/>
    </row>
    <row r="197" spans="1:13" s="36" customFormat="1" ht="45" x14ac:dyDescent="0.25">
      <c r="A197" s="13"/>
      <c r="B197" s="5"/>
      <c r="C197" s="70" t="s">
        <v>1698</v>
      </c>
      <c r="D197" s="73" t="s">
        <v>88</v>
      </c>
      <c r="E197" s="78">
        <v>2</v>
      </c>
      <c r="F197" s="5" t="s">
        <v>1726</v>
      </c>
      <c r="G197" s="5"/>
      <c r="H197" s="72">
        <v>1000000</v>
      </c>
      <c r="I197" s="47"/>
      <c r="J197" s="13">
        <f t="shared" si="3"/>
        <v>368234300</v>
      </c>
      <c r="L197" s="34"/>
      <c r="M197" s="48"/>
    </row>
    <row r="198" spans="1:13" s="36" customFormat="1" ht="45" x14ac:dyDescent="0.25">
      <c r="A198" s="13"/>
      <c r="B198" s="5"/>
      <c r="C198" s="70" t="s">
        <v>1699</v>
      </c>
      <c r="D198" s="73" t="s">
        <v>88</v>
      </c>
      <c r="E198" s="78">
        <v>2</v>
      </c>
      <c r="F198" s="5" t="s">
        <v>1727</v>
      </c>
      <c r="G198" s="5"/>
      <c r="H198" s="72">
        <v>570000</v>
      </c>
      <c r="I198" s="47"/>
      <c r="J198" s="13">
        <f t="shared" si="3"/>
        <v>368804300</v>
      </c>
      <c r="L198" s="34"/>
      <c r="M198" s="48"/>
    </row>
    <row r="199" spans="1:13" s="36" customFormat="1" ht="60" x14ac:dyDescent="0.25">
      <c r="A199" s="13"/>
      <c r="B199" s="5"/>
      <c r="C199" s="70" t="s">
        <v>1700</v>
      </c>
      <c r="D199" s="73" t="s">
        <v>88</v>
      </c>
      <c r="E199" s="78">
        <v>2</v>
      </c>
      <c r="F199" s="5" t="s">
        <v>1728</v>
      </c>
      <c r="G199" s="5"/>
      <c r="H199" s="72">
        <v>1000000</v>
      </c>
      <c r="I199" s="47"/>
      <c r="J199" s="13">
        <f t="shared" si="3"/>
        <v>369804300</v>
      </c>
      <c r="L199" s="34"/>
      <c r="M199" s="48"/>
    </row>
    <row r="200" spans="1:13" s="36" customFormat="1" ht="45" x14ac:dyDescent="0.25">
      <c r="A200" s="13"/>
      <c r="B200" s="5"/>
      <c r="C200" s="70" t="s">
        <v>1701</v>
      </c>
      <c r="D200" s="73" t="s">
        <v>88</v>
      </c>
      <c r="E200" s="78">
        <v>2</v>
      </c>
      <c r="F200" s="5" t="s">
        <v>1438</v>
      </c>
      <c r="G200" s="5"/>
      <c r="H200" s="72">
        <v>1000000</v>
      </c>
      <c r="I200" s="47"/>
      <c r="J200" s="13">
        <f t="shared" si="3"/>
        <v>370804300</v>
      </c>
      <c r="L200" s="34"/>
      <c r="M200" s="48"/>
    </row>
    <row r="201" spans="1:13" s="36" customFormat="1" ht="45" x14ac:dyDescent="0.25">
      <c r="A201" s="13"/>
      <c r="B201" s="5"/>
      <c r="C201" s="70" t="s">
        <v>1702</v>
      </c>
      <c r="D201" s="73" t="s">
        <v>87</v>
      </c>
      <c r="E201" s="78">
        <v>1</v>
      </c>
      <c r="F201" s="5" t="s">
        <v>1439</v>
      </c>
      <c r="G201" s="5"/>
      <c r="H201" s="72">
        <v>690000</v>
      </c>
      <c r="I201" s="47"/>
      <c r="J201" s="13">
        <f t="shared" si="3"/>
        <v>371494300</v>
      </c>
      <c r="L201" s="34"/>
      <c r="M201" s="48"/>
    </row>
    <row r="202" spans="1:13" s="36" customFormat="1" ht="60" x14ac:dyDescent="0.25">
      <c r="A202" s="13"/>
      <c r="B202" s="5"/>
      <c r="C202" s="70" t="s">
        <v>1703</v>
      </c>
      <c r="D202" s="73" t="s">
        <v>88</v>
      </c>
      <c r="E202" s="78">
        <v>2</v>
      </c>
      <c r="F202" s="5" t="s">
        <v>1440</v>
      </c>
      <c r="G202" s="5"/>
      <c r="H202" s="72">
        <v>2500000</v>
      </c>
      <c r="I202" s="47"/>
      <c r="J202" s="13">
        <f t="shared" si="3"/>
        <v>373994300</v>
      </c>
      <c r="L202" s="34"/>
      <c r="M202" s="48"/>
    </row>
    <row r="203" spans="1:13" ht="60" x14ac:dyDescent="0.25">
      <c r="A203" s="13"/>
      <c r="B203" s="5"/>
      <c r="C203" s="70" t="s">
        <v>1704</v>
      </c>
      <c r="D203" s="73" t="s">
        <v>88</v>
      </c>
      <c r="E203" s="78">
        <v>2</v>
      </c>
      <c r="F203" s="5" t="s">
        <v>1441</v>
      </c>
      <c r="G203" s="5"/>
      <c r="H203" s="72">
        <v>3000000</v>
      </c>
      <c r="I203" s="47"/>
      <c r="J203" s="13">
        <f t="shared" ref="J203:J266" si="5">+J202+H203-I203</f>
        <v>376994300</v>
      </c>
      <c r="K203" s="36"/>
      <c r="M203" s="48"/>
    </row>
    <row r="204" spans="1:13" ht="45" x14ac:dyDescent="0.25">
      <c r="A204" s="13"/>
      <c r="B204" s="5"/>
      <c r="C204" s="70" t="s">
        <v>1705</v>
      </c>
      <c r="D204" s="73" t="s">
        <v>578</v>
      </c>
      <c r="E204" s="78">
        <v>2</v>
      </c>
      <c r="F204" s="5" t="s">
        <v>1442</v>
      </c>
      <c r="G204" s="5"/>
      <c r="H204" s="72">
        <v>1000000</v>
      </c>
      <c r="I204" s="47"/>
      <c r="J204" s="13">
        <f t="shared" si="5"/>
        <v>377994300</v>
      </c>
      <c r="K204" s="36"/>
      <c r="M204" s="49"/>
    </row>
    <row r="205" spans="1:13" ht="45" x14ac:dyDescent="0.25">
      <c r="A205" s="13"/>
      <c r="B205" s="5"/>
      <c r="C205" s="70" t="s">
        <v>1706</v>
      </c>
      <c r="D205" s="73" t="s">
        <v>77</v>
      </c>
      <c r="E205" s="78">
        <v>1</v>
      </c>
      <c r="F205" s="5" t="s">
        <v>1443</v>
      </c>
      <c r="G205" s="5"/>
      <c r="H205" s="72">
        <v>2500000</v>
      </c>
      <c r="I205" s="15"/>
      <c r="J205" s="13">
        <f t="shared" si="5"/>
        <v>380494300</v>
      </c>
      <c r="K205" s="36"/>
      <c r="M205" s="49"/>
    </row>
    <row r="206" spans="1:13" ht="30" x14ac:dyDescent="0.25">
      <c r="A206" s="13"/>
      <c r="B206" s="5"/>
      <c r="C206" s="70" t="s">
        <v>1707</v>
      </c>
      <c r="D206" s="73" t="s">
        <v>77</v>
      </c>
      <c r="E206" s="78">
        <v>1</v>
      </c>
      <c r="F206" s="5" t="s">
        <v>1444</v>
      </c>
      <c r="G206" s="5"/>
      <c r="H206" s="72">
        <v>800000</v>
      </c>
      <c r="I206" s="47"/>
      <c r="J206" s="13">
        <f t="shared" si="5"/>
        <v>381294300</v>
      </c>
      <c r="K206" s="36"/>
      <c r="M206" s="49"/>
    </row>
    <row r="207" spans="1:13" ht="60" x14ac:dyDescent="0.25">
      <c r="A207" s="13"/>
      <c r="B207" s="5"/>
      <c r="C207" s="70" t="s">
        <v>1708</v>
      </c>
      <c r="D207" s="73" t="s">
        <v>77</v>
      </c>
      <c r="E207" s="78">
        <v>1</v>
      </c>
      <c r="F207" s="5" t="s">
        <v>1445</v>
      </c>
      <c r="G207" s="5"/>
      <c r="H207" s="72">
        <v>1400000</v>
      </c>
      <c r="I207" s="47"/>
      <c r="J207" s="13">
        <f t="shared" si="5"/>
        <v>382694300</v>
      </c>
      <c r="K207" s="36"/>
      <c r="M207" s="49"/>
    </row>
    <row r="208" spans="1:13" ht="45" x14ac:dyDescent="0.25">
      <c r="A208" s="13"/>
      <c r="B208" s="5"/>
      <c r="C208" s="70" t="s">
        <v>1709</v>
      </c>
      <c r="D208" s="73" t="s">
        <v>89</v>
      </c>
      <c r="E208" s="78">
        <v>3</v>
      </c>
      <c r="F208" s="5" t="s">
        <v>1446</v>
      </c>
      <c r="G208" s="5"/>
      <c r="H208" s="72">
        <v>1500000</v>
      </c>
      <c r="I208" s="47"/>
      <c r="J208" s="13">
        <f t="shared" si="5"/>
        <v>384194300</v>
      </c>
      <c r="K208" s="36"/>
      <c r="M208" s="49"/>
    </row>
    <row r="209" spans="1:17" ht="60" x14ac:dyDescent="0.25">
      <c r="A209" s="54"/>
      <c r="B209" s="5"/>
      <c r="C209" s="70" t="s">
        <v>1710</v>
      </c>
      <c r="D209" s="92" t="s">
        <v>75</v>
      </c>
      <c r="E209" s="78">
        <v>4</v>
      </c>
      <c r="F209" s="5" t="s">
        <v>1447</v>
      </c>
      <c r="G209" s="55"/>
      <c r="H209" s="72">
        <v>3000000</v>
      </c>
      <c r="I209" s="47"/>
      <c r="J209" s="13">
        <f t="shared" si="5"/>
        <v>387194300</v>
      </c>
      <c r="K209" s="36"/>
      <c r="M209" s="49"/>
    </row>
    <row r="210" spans="1:17" s="56" customFormat="1" ht="45" x14ac:dyDescent="0.25">
      <c r="A210" s="13"/>
      <c r="B210" s="5"/>
      <c r="C210" s="70" t="s">
        <v>1711</v>
      </c>
      <c r="D210" s="73" t="s">
        <v>78</v>
      </c>
      <c r="E210" s="78">
        <v>4</v>
      </c>
      <c r="F210" s="5" t="s">
        <v>1448</v>
      </c>
      <c r="H210" s="72">
        <v>1400000</v>
      </c>
      <c r="I210" s="47"/>
      <c r="J210" s="13">
        <f t="shared" si="5"/>
        <v>388594300</v>
      </c>
      <c r="K210" s="36"/>
      <c r="L210" s="34"/>
      <c r="M210" s="49"/>
      <c r="N210" s="36"/>
      <c r="O210" s="35"/>
      <c r="P210" s="35"/>
      <c r="Q210" s="57"/>
    </row>
    <row r="211" spans="1:17" ht="45" x14ac:dyDescent="0.25">
      <c r="A211" s="58"/>
      <c r="B211" s="5"/>
      <c r="C211" s="70" t="s">
        <v>1712</v>
      </c>
      <c r="D211" s="73" t="s">
        <v>75</v>
      </c>
      <c r="E211" s="78">
        <v>4</v>
      </c>
      <c r="F211" s="5" t="s">
        <v>1449</v>
      </c>
      <c r="G211" s="59"/>
      <c r="H211" s="72">
        <v>800000</v>
      </c>
      <c r="I211" s="47"/>
      <c r="J211" s="13">
        <f t="shared" si="5"/>
        <v>389394300</v>
      </c>
      <c r="K211" s="36"/>
      <c r="M211" s="49"/>
    </row>
    <row r="212" spans="1:17" ht="45" x14ac:dyDescent="0.25">
      <c r="A212" s="13"/>
      <c r="B212" s="5"/>
      <c r="C212" s="70" t="s">
        <v>1713</v>
      </c>
      <c r="D212" s="73" t="s">
        <v>75</v>
      </c>
      <c r="E212" s="78">
        <v>4</v>
      </c>
      <c r="F212" s="5" t="s">
        <v>1450</v>
      </c>
      <c r="G212" s="5"/>
      <c r="H212" s="72">
        <v>500000</v>
      </c>
      <c r="I212" s="47"/>
      <c r="J212" s="13">
        <f t="shared" si="5"/>
        <v>389894300</v>
      </c>
      <c r="K212" s="36"/>
      <c r="M212" s="49"/>
    </row>
    <row r="213" spans="1:17" ht="60" x14ac:dyDescent="0.25">
      <c r="A213" s="13"/>
      <c r="B213" s="5"/>
      <c r="C213" s="70" t="s">
        <v>1714</v>
      </c>
      <c r="D213" s="73" t="s">
        <v>75</v>
      </c>
      <c r="E213" s="78">
        <v>4</v>
      </c>
      <c r="F213" s="5" t="s">
        <v>1451</v>
      </c>
      <c r="G213" s="5"/>
      <c r="H213" s="72">
        <v>1525000</v>
      </c>
      <c r="I213" s="12"/>
      <c r="J213" s="13">
        <f t="shared" si="5"/>
        <v>391419300</v>
      </c>
      <c r="K213" s="36"/>
      <c r="M213" s="49"/>
    </row>
    <row r="214" spans="1:17" ht="60" x14ac:dyDescent="0.25">
      <c r="A214" s="13"/>
      <c r="B214" s="5"/>
      <c r="C214" s="70" t="s">
        <v>1715</v>
      </c>
      <c r="D214" s="73" t="s">
        <v>78</v>
      </c>
      <c r="E214" s="78">
        <v>4</v>
      </c>
      <c r="F214" s="5" t="s">
        <v>1452</v>
      </c>
      <c r="G214" s="5"/>
      <c r="H214" s="72">
        <v>2345000</v>
      </c>
      <c r="I214" s="12"/>
      <c r="J214" s="13">
        <f t="shared" si="5"/>
        <v>393764300</v>
      </c>
      <c r="K214" s="36"/>
      <c r="M214" s="40"/>
    </row>
    <row r="215" spans="1:17" ht="45" x14ac:dyDescent="0.25">
      <c r="A215" s="13"/>
      <c r="B215" s="5"/>
      <c r="C215" s="70" t="s">
        <v>1716</v>
      </c>
      <c r="D215" s="73" t="s">
        <v>78</v>
      </c>
      <c r="E215" s="78">
        <v>4</v>
      </c>
      <c r="F215" s="5" t="s">
        <v>1453</v>
      </c>
      <c r="G215" s="5"/>
      <c r="H215" s="72">
        <v>1000000</v>
      </c>
      <c r="I215" s="12"/>
      <c r="J215" s="13">
        <f t="shared" si="5"/>
        <v>394764300</v>
      </c>
      <c r="K215" s="36"/>
      <c r="M215" s="40"/>
    </row>
    <row r="216" spans="1:17" ht="45" x14ac:dyDescent="0.25">
      <c r="A216" s="13"/>
      <c r="B216" s="5"/>
      <c r="C216" s="70" t="s">
        <v>1717</v>
      </c>
      <c r="D216" s="73" t="s">
        <v>75</v>
      </c>
      <c r="E216" s="78">
        <v>4</v>
      </c>
      <c r="F216" s="5" t="s">
        <v>1454</v>
      </c>
      <c r="G216" s="5"/>
      <c r="H216" s="72">
        <v>450000</v>
      </c>
      <c r="J216" s="13">
        <f t="shared" si="5"/>
        <v>395214300</v>
      </c>
    </row>
    <row r="217" spans="1:17" ht="45" x14ac:dyDescent="0.25">
      <c r="A217" s="13"/>
      <c r="B217" s="5"/>
      <c r="C217" s="70" t="s">
        <v>1718</v>
      </c>
      <c r="D217" s="80" t="s">
        <v>75</v>
      </c>
      <c r="E217" s="78">
        <v>4</v>
      </c>
      <c r="F217" s="5" t="s">
        <v>1455</v>
      </c>
      <c r="G217" s="6"/>
      <c r="H217" s="72">
        <v>1400000</v>
      </c>
      <c r="I217" s="9"/>
      <c r="J217" s="13">
        <f t="shared" si="5"/>
        <v>396614300</v>
      </c>
    </row>
    <row r="218" spans="1:17" ht="45" x14ac:dyDescent="0.25">
      <c r="A218" s="13"/>
      <c r="B218" s="5"/>
      <c r="C218" s="70" t="s">
        <v>1719</v>
      </c>
      <c r="D218" s="6" t="s">
        <v>1094</v>
      </c>
      <c r="E218" s="78">
        <v>2</v>
      </c>
      <c r="F218" s="5" t="s">
        <v>1456</v>
      </c>
      <c r="G218" s="6"/>
      <c r="H218" s="72">
        <v>5000000</v>
      </c>
      <c r="I218" s="9"/>
      <c r="J218" s="13">
        <f t="shared" si="5"/>
        <v>401614300</v>
      </c>
    </row>
    <row r="219" spans="1:17" ht="45" x14ac:dyDescent="0.25">
      <c r="A219" s="13"/>
      <c r="B219" s="5"/>
      <c r="C219" s="70" t="s">
        <v>1729</v>
      </c>
      <c r="D219" s="6"/>
      <c r="E219" s="78"/>
      <c r="F219" s="5" t="s">
        <v>1457</v>
      </c>
      <c r="G219" s="6"/>
      <c r="H219" s="83">
        <v>250000</v>
      </c>
      <c r="I219" s="9"/>
      <c r="J219" s="13">
        <f>+J218+H219-I219</f>
        <v>401864300</v>
      </c>
    </row>
    <row r="220" spans="1:17" ht="25.5" x14ac:dyDescent="0.25">
      <c r="A220" s="13"/>
      <c r="B220" s="5">
        <v>8</v>
      </c>
      <c r="C220" s="70" t="s">
        <v>1736</v>
      </c>
      <c r="D220" s="5"/>
      <c r="E220" s="78"/>
      <c r="F220" s="5" t="s">
        <v>1730</v>
      </c>
      <c r="G220" s="5"/>
      <c r="H220" s="83"/>
      <c r="I220" s="12">
        <v>120000</v>
      </c>
      <c r="J220" s="13">
        <f t="shared" si="5"/>
        <v>401744300</v>
      </c>
      <c r="K220" s="36" t="s">
        <v>815</v>
      </c>
      <c r="L220" s="34">
        <f t="shared" ref="L220:L226" si="6">-I220</f>
        <v>-120000</v>
      </c>
      <c r="M220" s="40" t="s">
        <v>816</v>
      </c>
    </row>
    <row r="221" spans="1:17" ht="60" x14ac:dyDescent="0.25">
      <c r="A221" s="13"/>
      <c r="B221" s="5">
        <v>8</v>
      </c>
      <c r="C221" s="70" t="s">
        <v>1737</v>
      </c>
      <c r="D221" s="5"/>
      <c r="E221" s="78"/>
      <c r="F221" s="5" t="s">
        <v>1731</v>
      </c>
      <c r="G221" s="5"/>
      <c r="H221" s="83"/>
      <c r="I221" s="12">
        <v>1875000</v>
      </c>
      <c r="J221" s="13">
        <f t="shared" si="5"/>
        <v>399869300</v>
      </c>
      <c r="K221" s="36" t="s">
        <v>1742</v>
      </c>
      <c r="L221" s="34">
        <f t="shared" si="6"/>
        <v>-1875000</v>
      </c>
      <c r="M221" s="40" t="s">
        <v>1268</v>
      </c>
    </row>
    <row r="222" spans="1:17" ht="25.5" x14ac:dyDescent="0.25">
      <c r="A222" s="13"/>
      <c r="B222" s="5">
        <v>8</v>
      </c>
      <c r="C222" s="70" t="s">
        <v>1738</v>
      </c>
      <c r="D222" s="5"/>
      <c r="E222" s="78"/>
      <c r="F222" s="5" t="s">
        <v>1732</v>
      </c>
      <c r="G222" s="5"/>
      <c r="H222" s="83"/>
      <c r="I222" s="12">
        <v>148071000</v>
      </c>
      <c r="J222" s="13">
        <f t="shared" si="5"/>
        <v>251798300</v>
      </c>
      <c r="K222" s="36" t="s">
        <v>90</v>
      </c>
      <c r="L222" s="34">
        <f t="shared" si="6"/>
        <v>-148071000</v>
      </c>
      <c r="M222" s="40" t="s">
        <v>1743</v>
      </c>
    </row>
    <row r="223" spans="1:17" s="36" customFormat="1" ht="30" x14ac:dyDescent="0.25">
      <c r="A223" s="13"/>
      <c r="B223" s="5">
        <v>8</v>
      </c>
      <c r="C223" s="70" t="s">
        <v>1739</v>
      </c>
      <c r="D223" s="5"/>
      <c r="E223" s="78"/>
      <c r="F223" s="5" t="s">
        <v>1733</v>
      </c>
      <c r="G223" s="5"/>
      <c r="H223" s="83"/>
      <c r="I223" s="12">
        <v>5523000</v>
      </c>
      <c r="J223" s="13">
        <f t="shared" si="5"/>
        <v>246275300</v>
      </c>
      <c r="K223" s="36" t="s">
        <v>90</v>
      </c>
      <c r="L223" s="34">
        <f t="shared" si="6"/>
        <v>-5523000</v>
      </c>
      <c r="M223" s="40" t="s">
        <v>1743</v>
      </c>
    </row>
    <row r="224" spans="1:17" s="36" customFormat="1" ht="25.5" x14ac:dyDescent="0.25">
      <c r="A224" s="13"/>
      <c r="B224" s="5">
        <v>8</v>
      </c>
      <c r="C224" s="70" t="s">
        <v>1740</v>
      </c>
      <c r="D224" s="5"/>
      <c r="E224" s="78"/>
      <c r="F224" s="5" t="s">
        <v>1734</v>
      </c>
      <c r="G224" s="5"/>
      <c r="H224" s="72"/>
      <c r="I224" s="15">
        <v>12126100</v>
      </c>
      <c r="J224" s="13">
        <f t="shared" si="5"/>
        <v>234149200</v>
      </c>
      <c r="K224" s="36" t="s">
        <v>177</v>
      </c>
      <c r="L224" s="34">
        <f t="shared" si="6"/>
        <v>-12126100</v>
      </c>
      <c r="M224" s="40" t="s">
        <v>822</v>
      </c>
    </row>
    <row r="225" spans="1:14" s="36" customFormat="1" ht="45" x14ac:dyDescent="0.25">
      <c r="A225" s="13"/>
      <c r="B225" s="5">
        <v>8</v>
      </c>
      <c r="C225" s="70" t="s">
        <v>1741</v>
      </c>
      <c r="D225" s="5"/>
      <c r="E225" s="78"/>
      <c r="F225" s="5" t="s">
        <v>1735</v>
      </c>
      <c r="G225" s="5"/>
      <c r="H225" s="72"/>
      <c r="I225" s="15">
        <v>445000</v>
      </c>
      <c r="J225" s="13">
        <f t="shared" si="5"/>
        <v>233704200</v>
      </c>
      <c r="K225" s="36" t="s">
        <v>181</v>
      </c>
      <c r="L225" s="34">
        <f t="shared" si="6"/>
        <v>-445000</v>
      </c>
      <c r="M225" s="40" t="s">
        <v>182</v>
      </c>
    </row>
    <row r="226" spans="1:14" s="36" customFormat="1" ht="45" x14ac:dyDescent="0.25">
      <c r="A226" s="13"/>
      <c r="B226" s="5">
        <v>8</v>
      </c>
      <c r="C226" s="70" t="s">
        <v>1744</v>
      </c>
      <c r="D226" s="5"/>
      <c r="E226" s="78"/>
      <c r="F226" s="5" t="s">
        <v>1745</v>
      </c>
      <c r="G226" s="5"/>
      <c r="H226" s="72"/>
      <c r="I226" s="15">
        <v>3055000</v>
      </c>
      <c r="J226" s="13">
        <f t="shared" si="5"/>
        <v>230649200</v>
      </c>
      <c r="K226" s="36" t="s">
        <v>177</v>
      </c>
      <c r="L226" s="34">
        <f t="shared" si="6"/>
        <v>-3055000</v>
      </c>
      <c r="M226" s="40" t="s">
        <v>178</v>
      </c>
    </row>
    <row r="227" spans="1:14" s="36" customFormat="1" ht="60" x14ac:dyDescent="0.25">
      <c r="A227" s="13"/>
      <c r="B227" s="5">
        <v>9</v>
      </c>
      <c r="C227" s="89" t="s">
        <v>1754</v>
      </c>
      <c r="D227" s="73" t="s">
        <v>75</v>
      </c>
      <c r="E227" s="78">
        <v>4</v>
      </c>
      <c r="F227" s="5" t="s">
        <v>1747</v>
      </c>
      <c r="G227" s="5"/>
      <c r="H227" s="72">
        <v>1300000</v>
      </c>
      <c r="I227" s="15"/>
      <c r="J227" s="13">
        <f t="shared" si="5"/>
        <v>231949200</v>
      </c>
      <c r="L227" s="34"/>
      <c r="M227" s="40"/>
    </row>
    <row r="228" spans="1:14" s="36" customFormat="1" ht="60" x14ac:dyDescent="0.25">
      <c r="A228" s="13"/>
      <c r="B228" s="5">
        <v>9</v>
      </c>
      <c r="C228" s="70" t="s">
        <v>1755</v>
      </c>
      <c r="D228" s="73" t="s">
        <v>75</v>
      </c>
      <c r="E228" s="78">
        <v>4</v>
      </c>
      <c r="F228" s="5" t="s">
        <v>1748</v>
      </c>
      <c r="G228" s="5"/>
      <c r="H228" s="72">
        <v>3000000</v>
      </c>
      <c r="I228" s="15"/>
      <c r="J228" s="13">
        <f t="shared" si="5"/>
        <v>234949200</v>
      </c>
      <c r="L228" s="34"/>
      <c r="M228" s="40"/>
    </row>
    <row r="229" spans="1:14" s="36" customFormat="1" ht="45" x14ac:dyDescent="0.25">
      <c r="A229" s="13"/>
      <c r="B229" s="5">
        <v>9</v>
      </c>
      <c r="C229" s="70" t="s">
        <v>1756</v>
      </c>
      <c r="D229" s="73" t="s">
        <v>75</v>
      </c>
      <c r="E229" s="78">
        <v>4</v>
      </c>
      <c r="F229" s="5" t="s">
        <v>1749</v>
      </c>
      <c r="G229" s="5"/>
      <c r="H229" s="72">
        <v>700000</v>
      </c>
      <c r="I229" s="15"/>
      <c r="J229" s="13">
        <f t="shared" si="5"/>
        <v>235649200</v>
      </c>
      <c r="L229" s="34"/>
      <c r="M229" s="40"/>
    </row>
    <row r="230" spans="1:14" s="36" customFormat="1" ht="45" x14ac:dyDescent="0.25">
      <c r="A230" s="13"/>
      <c r="B230" s="5">
        <v>9</v>
      </c>
      <c r="C230" s="70" t="s">
        <v>1757</v>
      </c>
      <c r="D230" s="73" t="s">
        <v>87</v>
      </c>
      <c r="E230" s="78">
        <v>1</v>
      </c>
      <c r="F230" s="5" t="s">
        <v>1750</v>
      </c>
      <c r="G230" s="5"/>
      <c r="H230" s="72">
        <v>1400000</v>
      </c>
      <c r="I230" s="15"/>
      <c r="J230" s="13">
        <f t="shared" si="5"/>
        <v>237049200</v>
      </c>
      <c r="L230" s="34"/>
      <c r="M230" s="40"/>
    </row>
    <row r="231" spans="1:14" s="36" customFormat="1" ht="60" x14ac:dyDescent="0.25">
      <c r="A231" s="13"/>
      <c r="B231" s="5">
        <v>9</v>
      </c>
      <c r="C231" s="70" t="s">
        <v>1758</v>
      </c>
      <c r="D231" s="73" t="s">
        <v>75</v>
      </c>
      <c r="E231" s="78">
        <v>4</v>
      </c>
      <c r="F231" s="5" t="s">
        <v>1751</v>
      </c>
      <c r="G231" s="5"/>
      <c r="H231" s="72">
        <v>3000000</v>
      </c>
      <c r="I231" s="15"/>
      <c r="J231" s="13">
        <f t="shared" si="5"/>
        <v>240049200</v>
      </c>
      <c r="L231" s="34"/>
      <c r="M231" s="40"/>
    </row>
    <row r="232" spans="1:14" s="36" customFormat="1" ht="45" x14ac:dyDescent="0.25">
      <c r="A232" s="13"/>
      <c r="B232" s="5">
        <v>9</v>
      </c>
      <c r="C232" s="70" t="s">
        <v>1759</v>
      </c>
      <c r="D232" s="73" t="s">
        <v>75</v>
      </c>
      <c r="E232" s="78">
        <v>4</v>
      </c>
      <c r="F232" s="5" t="s">
        <v>1752</v>
      </c>
      <c r="G232" s="5"/>
      <c r="H232" s="72">
        <v>250000</v>
      </c>
      <c r="I232" s="15"/>
      <c r="J232" s="13">
        <f t="shared" si="5"/>
        <v>240299200</v>
      </c>
      <c r="L232" s="34"/>
      <c r="M232" s="40"/>
    </row>
    <row r="233" spans="1:14" s="36" customFormat="1" ht="45" x14ac:dyDescent="0.25">
      <c r="A233" s="13"/>
      <c r="B233" s="5">
        <v>9</v>
      </c>
      <c r="C233" s="70" t="s">
        <v>1760</v>
      </c>
      <c r="D233" s="73" t="s">
        <v>77</v>
      </c>
      <c r="E233" s="78">
        <v>1</v>
      </c>
      <c r="F233" s="5" t="s">
        <v>1753</v>
      </c>
      <c r="G233" s="5"/>
      <c r="H233" s="72">
        <v>825000</v>
      </c>
      <c r="I233" s="15"/>
      <c r="J233" s="13">
        <f t="shared" si="5"/>
        <v>241124200</v>
      </c>
      <c r="L233" s="34"/>
      <c r="M233" s="40"/>
    </row>
    <row r="234" spans="1:14" s="36" customFormat="1" ht="45" x14ac:dyDescent="0.25">
      <c r="A234" s="13"/>
      <c r="B234" s="5">
        <v>9</v>
      </c>
      <c r="C234" s="70" t="s">
        <v>1761</v>
      </c>
      <c r="D234" s="73" t="s">
        <v>88</v>
      </c>
      <c r="E234" s="78">
        <v>2</v>
      </c>
      <c r="F234" s="5" t="s">
        <v>1458</v>
      </c>
      <c r="G234" s="5"/>
      <c r="H234" s="72">
        <v>100000</v>
      </c>
      <c r="I234" s="15"/>
      <c r="J234" s="13">
        <f t="shared" si="5"/>
        <v>241224200</v>
      </c>
      <c r="L234" s="34"/>
      <c r="M234" s="40"/>
    </row>
    <row r="235" spans="1:14" s="36" customFormat="1" ht="60" x14ac:dyDescent="0.25">
      <c r="A235" s="13"/>
      <c r="B235" s="5">
        <v>9</v>
      </c>
      <c r="C235" s="70" t="s">
        <v>1762</v>
      </c>
      <c r="D235" s="73" t="s">
        <v>78</v>
      </c>
      <c r="E235" s="78">
        <v>4</v>
      </c>
      <c r="F235" s="5" t="s">
        <v>1459</v>
      </c>
      <c r="G235" s="5"/>
      <c r="H235" s="72">
        <v>950000</v>
      </c>
      <c r="I235" s="15"/>
      <c r="J235" s="13">
        <f t="shared" si="5"/>
        <v>242174200</v>
      </c>
      <c r="L235" s="34"/>
      <c r="M235" s="40"/>
    </row>
    <row r="236" spans="1:14" s="36" customFormat="1" ht="60" x14ac:dyDescent="0.25">
      <c r="A236" s="13"/>
      <c r="B236" s="5">
        <v>9</v>
      </c>
      <c r="C236" s="70" t="s">
        <v>1763</v>
      </c>
      <c r="D236" s="73" t="s">
        <v>75</v>
      </c>
      <c r="E236" s="78">
        <v>4</v>
      </c>
      <c r="F236" s="5" t="s">
        <v>1460</v>
      </c>
      <c r="G236" s="5"/>
      <c r="H236" s="72">
        <v>2000000</v>
      </c>
      <c r="I236" s="15"/>
      <c r="J236" s="13">
        <f t="shared" si="5"/>
        <v>244174200</v>
      </c>
      <c r="L236" s="34"/>
      <c r="M236" s="40"/>
    </row>
    <row r="237" spans="1:14" s="36" customFormat="1" ht="45" x14ac:dyDescent="0.25">
      <c r="A237" s="13"/>
      <c r="B237" s="5">
        <v>9</v>
      </c>
      <c r="C237" s="70" t="s">
        <v>1764</v>
      </c>
      <c r="D237" s="73" t="s">
        <v>75</v>
      </c>
      <c r="E237" s="78">
        <v>4</v>
      </c>
      <c r="F237" s="5" t="s">
        <v>1461</v>
      </c>
      <c r="G237" s="5"/>
      <c r="H237" s="72">
        <v>450000</v>
      </c>
      <c r="I237" s="15"/>
      <c r="J237" s="13">
        <f t="shared" si="5"/>
        <v>244624200</v>
      </c>
      <c r="L237" s="34"/>
      <c r="M237" s="40"/>
    </row>
    <row r="238" spans="1:14" s="36" customFormat="1" ht="45" x14ac:dyDescent="0.25">
      <c r="A238" s="13"/>
      <c r="B238" s="5">
        <v>9</v>
      </c>
      <c r="C238" s="70" t="s">
        <v>1765</v>
      </c>
      <c r="D238" s="73" t="s">
        <v>75</v>
      </c>
      <c r="E238" s="78">
        <v>4</v>
      </c>
      <c r="F238" s="5" t="s">
        <v>1462</v>
      </c>
      <c r="G238" s="5"/>
      <c r="H238" s="72">
        <v>5000000</v>
      </c>
      <c r="I238" s="15"/>
      <c r="J238" s="13">
        <f t="shared" si="5"/>
        <v>249624200</v>
      </c>
      <c r="L238" s="34"/>
      <c r="M238" s="40"/>
    </row>
    <row r="239" spans="1:14" ht="45" x14ac:dyDescent="0.25">
      <c r="A239" s="13"/>
      <c r="B239" s="5">
        <v>9</v>
      </c>
      <c r="C239" s="70" t="s">
        <v>1766</v>
      </c>
      <c r="D239" s="73" t="s">
        <v>169</v>
      </c>
      <c r="E239" s="78">
        <v>1</v>
      </c>
      <c r="F239" s="5" t="s">
        <v>1463</v>
      </c>
      <c r="G239" s="5"/>
      <c r="H239" s="72">
        <v>800000</v>
      </c>
      <c r="I239" s="15"/>
      <c r="J239" s="13">
        <f t="shared" si="5"/>
        <v>250424200</v>
      </c>
      <c r="K239" s="36"/>
      <c r="M239" s="40"/>
      <c r="N239" s="35"/>
    </row>
    <row r="240" spans="1:14" ht="60" x14ac:dyDescent="0.25">
      <c r="A240" s="13"/>
      <c r="B240" s="5">
        <v>9</v>
      </c>
      <c r="C240" s="70" t="s">
        <v>1767</v>
      </c>
      <c r="D240" s="73" t="s">
        <v>76</v>
      </c>
      <c r="E240" s="78">
        <v>1</v>
      </c>
      <c r="F240" s="5" t="s">
        <v>1464</v>
      </c>
      <c r="G240" s="5"/>
      <c r="H240" s="72">
        <v>2700000</v>
      </c>
      <c r="I240" s="15"/>
      <c r="J240" s="13">
        <f t="shared" si="5"/>
        <v>253124200</v>
      </c>
      <c r="K240" s="36"/>
      <c r="M240" s="40"/>
      <c r="N240" s="35"/>
    </row>
    <row r="241" spans="1:14" ht="45" x14ac:dyDescent="0.25">
      <c r="A241" s="13"/>
      <c r="B241" s="5">
        <v>9</v>
      </c>
      <c r="C241" s="70" t="s">
        <v>1768</v>
      </c>
      <c r="D241" s="73" t="s">
        <v>75</v>
      </c>
      <c r="E241" s="78">
        <v>4</v>
      </c>
      <c r="F241" s="5" t="s">
        <v>1465</v>
      </c>
      <c r="G241" s="5"/>
      <c r="H241" s="72">
        <v>700000</v>
      </c>
      <c r="I241" s="15"/>
      <c r="J241" s="13">
        <f t="shared" si="5"/>
        <v>253824200</v>
      </c>
      <c r="K241" s="36"/>
      <c r="M241" s="40"/>
      <c r="N241" s="35"/>
    </row>
    <row r="242" spans="1:14" ht="45" x14ac:dyDescent="0.25">
      <c r="A242" s="13"/>
      <c r="B242" s="5">
        <v>9</v>
      </c>
      <c r="C242" s="70" t="s">
        <v>1769</v>
      </c>
      <c r="D242" s="5" t="s">
        <v>1096</v>
      </c>
      <c r="E242" s="78">
        <v>2</v>
      </c>
      <c r="F242" s="5" t="s">
        <v>1466</v>
      </c>
      <c r="G242" s="5"/>
      <c r="H242" s="72">
        <v>2500000</v>
      </c>
      <c r="I242" s="15"/>
      <c r="J242" s="13">
        <f t="shared" si="5"/>
        <v>256324200</v>
      </c>
      <c r="K242" s="36"/>
      <c r="M242" s="40"/>
      <c r="N242" s="35"/>
    </row>
    <row r="243" spans="1:14" ht="30" x14ac:dyDescent="0.25">
      <c r="A243" s="13"/>
      <c r="B243" s="5">
        <v>9</v>
      </c>
      <c r="C243" s="70" t="s">
        <v>1770</v>
      </c>
      <c r="D243" s="73" t="s">
        <v>81</v>
      </c>
      <c r="E243" s="78">
        <v>3</v>
      </c>
      <c r="F243" s="5" t="s">
        <v>1467</v>
      </c>
      <c r="G243" s="5"/>
      <c r="H243" s="72">
        <v>800000</v>
      </c>
      <c r="I243" s="15"/>
      <c r="J243" s="13">
        <f t="shared" si="5"/>
        <v>257124200</v>
      </c>
      <c r="K243" s="36"/>
      <c r="M243" s="40"/>
      <c r="N243" s="35"/>
    </row>
    <row r="244" spans="1:14" ht="60" x14ac:dyDescent="0.25">
      <c r="A244" s="13"/>
      <c r="B244" s="5">
        <v>9</v>
      </c>
      <c r="C244" s="70" t="s">
        <v>1771</v>
      </c>
      <c r="D244" s="5" t="s">
        <v>741</v>
      </c>
      <c r="E244" s="78">
        <v>4</v>
      </c>
      <c r="F244" s="5" t="s">
        <v>1468</v>
      </c>
      <c r="G244" s="5"/>
      <c r="H244" s="72">
        <v>3000000</v>
      </c>
      <c r="I244" s="15"/>
      <c r="J244" s="13">
        <f t="shared" si="5"/>
        <v>260124200</v>
      </c>
      <c r="K244" s="36"/>
      <c r="M244" s="40"/>
      <c r="N244" s="35"/>
    </row>
    <row r="245" spans="1:14" ht="45" x14ac:dyDescent="0.25">
      <c r="A245" s="13"/>
      <c r="B245" s="5">
        <v>9</v>
      </c>
      <c r="C245" s="70" t="s">
        <v>1772</v>
      </c>
      <c r="D245" s="73" t="s">
        <v>1815</v>
      </c>
      <c r="E245" s="78">
        <v>4</v>
      </c>
      <c r="F245" s="5" t="s">
        <v>1469</v>
      </c>
      <c r="G245" s="5"/>
      <c r="H245" s="72">
        <v>900000</v>
      </c>
      <c r="I245" s="15"/>
      <c r="J245" s="13">
        <f t="shared" si="5"/>
        <v>261024200</v>
      </c>
      <c r="K245" s="36"/>
      <c r="M245" s="40"/>
      <c r="N245" s="35"/>
    </row>
    <row r="246" spans="1:14" ht="60" x14ac:dyDescent="0.25">
      <c r="A246" s="13"/>
      <c r="B246" s="5">
        <v>9</v>
      </c>
      <c r="C246" s="70" t="s">
        <v>1773</v>
      </c>
      <c r="D246" s="73" t="s">
        <v>75</v>
      </c>
      <c r="E246" s="78">
        <v>4</v>
      </c>
      <c r="F246" s="5" t="s">
        <v>1470</v>
      </c>
      <c r="G246" s="5"/>
      <c r="H246" s="72">
        <v>2025000</v>
      </c>
      <c r="I246" s="15"/>
      <c r="J246" s="13">
        <f t="shared" si="5"/>
        <v>263049200</v>
      </c>
      <c r="K246" s="36"/>
      <c r="M246" s="40"/>
      <c r="N246" s="35"/>
    </row>
    <row r="247" spans="1:14" ht="45" x14ac:dyDescent="0.25">
      <c r="A247" s="13"/>
      <c r="B247" s="5">
        <v>9</v>
      </c>
      <c r="C247" s="70" t="s">
        <v>1774</v>
      </c>
      <c r="D247" s="73" t="s">
        <v>89</v>
      </c>
      <c r="E247" s="78">
        <v>3</v>
      </c>
      <c r="F247" s="5" t="s">
        <v>1471</v>
      </c>
      <c r="G247" s="5"/>
      <c r="H247" s="72">
        <v>1400000</v>
      </c>
      <c r="I247" s="15"/>
      <c r="J247" s="13">
        <f t="shared" si="5"/>
        <v>264449200</v>
      </c>
      <c r="K247" s="36"/>
      <c r="M247" s="40"/>
      <c r="N247" s="35"/>
    </row>
    <row r="248" spans="1:14" ht="45" x14ac:dyDescent="0.25">
      <c r="A248" s="13"/>
      <c r="B248" s="5">
        <v>9</v>
      </c>
      <c r="C248" s="70" t="s">
        <v>1775</v>
      </c>
      <c r="D248" s="73" t="s">
        <v>89</v>
      </c>
      <c r="E248" s="78">
        <v>3</v>
      </c>
      <c r="F248" s="5" t="s">
        <v>1472</v>
      </c>
      <c r="G248" s="5"/>
      <c r="H248" s="72">
        <v>1550000</v>
      </c>
      <c r="I248" s="12"/>
      <c r="J248" s="13">
        <f t="shared" si="5"/>
        <v>265999200</v>
      </c>
      <c r="K248" s="36"/>
      <c r="M248" s="40"/>
      <c r="N248" s="35"/>
    </row>
    <row r="249" spans="1:14" ht="60" x14ac:dyDescent="0.25">
      <c r="A249" s="13"/>
      <c r="B249" s="5">
        <v>9</v>
      </c>
      <c r="C249" s="70" t="s">
        <v>1776</v>
      </c>
      <c r="D249" s="80" t="s">
        <v>75</v>
      </c>
      <c r="E249" s="78">
        <v>4</v>
      </c>
      <c r="F249" s="5" t="s">
        <v>1473</v>
      </c>
      <c r="G249" s="6"/>
      <c r="H249" s="72">
        <v>3000000</v>
      </c>
      <c r="I249" s="9"/>
      <c r="J249" s="13">
        <f t="shared" si="5"/>
        <v>268999200</v>
      </c>
      <c r="K249" s="36"/>
      <c r="M249" s="40"/>
      <c r="N249" s="35"/>
    </row>
    <row r="250" spans="1:14" ht="30" x14ac:dyDescent="0.25">
      <c r="A250" s="13"/>
      <c r="B250" s="5">
        <v>9</v>
      </c>
      <c r="C250" s="70" t="s">
        <v>1777</v>
      </c>
      <c r="D250" s="73" t="s">
        <v>89</v>
      </c>
      <c r="E250" s="78">
        <v>3</v>
      </c>
      <c r="F250" s="5" t="s">
        <v>1474</v>
      </c>
      <c r="G250" s="5"/>
      <c r="H250" s="72">
        <v>775000</v>
      </c>
      <c r="I250" s="12"/>
      <c r="J250" s="13">
        <f t="shared" si="5"/>
        <v>269774200</v>
      </c>
      <c r="K250" s="36"/>
      <c r="M250" s="40"/>
      <c r="N250" s="35"/>
    </row>
    <row r="251" spans="1:14" ht="45" x14ac:dyDescent="0.25">
      <c r="A251" s="13"/>
      <c r="B251" s="5">
        <v>9</v>
      </c>
      <c r="C251" s="70" t="s">
        <v>1778</v>
      </c>
      <c r="D251" s="73" t="s">
        <v>81</v>
      </c>
      <c r="E251" s="78">
        <v>3</v>
      </c>
      <c r="F251" s="5" t="s">
        <v>1475</v>
      </c>
      <c r="G251" s="5"/>
      <c r="H251" s="72">
        <v>650000</v>
      </c>
      <c r="I251" s="12"/>
      <c r="J251" s="13">
        <f t="shared" si="5"/>
        <v>270424200</v>
      </c>
      <c r="K251" s="36"/>
      <c r="M251" s="40"/>
      <c r="N251" s="35"/>
    </row>
    <row r="252" spans="1:14" ht="60" x14ac:dyDescent="0.25">
      <c r="A252" s="13"/>
      <c r="B252" s="5">
        <v>9</v>
      </c>
      <c r="C252" s="70" t="s">
        <v>1779</v>
      </c>
      <c r="D252" s="73" t="s">
        <v>75</v>
      </c>
      <c r="E252" s="78">
        <v>4</v>
      </c>
      <c r="F252" s="5" t="s">
        <v>1476</v>
      </c>
      <c r="G252" s="5"/>
      <c r="H252" s="72">
        <v>3000000</v>
      </c>
      <c r="I252" s="13"/>
      <c r="J252" s="13">
        <f t="shared" si="5"/>
        <v>273424200</v>
      </c>
      <c r="K252" s="36"/>
      <c r="M252" s="40"/>
      <c r="N252" s="35"/>
    </row>
    <row r="253" spans="1:14" ht="45" x14ac:dyDescent="0.25">
      <c r="A253" s="13"/>
      <c r="B253" s="5">
        <v>9</v>
      </c>
      <c r="C253" s="70" t="s">
        <v>1780</v>
      </c>
      <c r="D253" s="73" t="s">
        <v>75</v>
      </c>
      <c r="E253" s="78">
        <v>4</v>
      </c>
      <c r="F253" s="5" t="s">
        <v>1477</v>
      </c>
      <c r="G253" s="5"/>
      <c r="H253" s="72">
        <v>2500000</v>
      </c>
      <c r="I253" s="13"/>
      <c r="J253" s="13">
        <f t="shared" si="5"/>
        <v>275924200</v>
      </c>
      <c r="K253" s="36"/>
      <c r="M253" s="40"/>
      <c r="N253" s="35"/>
    </row>
    <row r="254" spans="1:14" ht="45" x14ac:dyDescent="0.25">
      <c r="A254" s="13"/>
      <c r="B254" s="5">
        <v>9</v>
      </c>
      <c r="C254" s="70" t="s">
        <v>1781</v>
      </c>
      <c r="D254" s="73" t="s">
        <v>84</v>
      </c>
      <c r="E254" s="78">
        <v>2</v>
      </c>
      <c r="F254" s="5" t="s">
        <v>1478</v>
      </c>
      <c r="G254" s="5"/>
      <c r="H254" s="72">
        <v>3000000</v>
      </c>
      <c r="I254" s="13"/>
      <c r="J254" s="13">
        <f t="shared" si="5"/>
        <v>278924200</v>
      </c>
      <c r="K254" s="36"/>
      <c r="M254" s="40"/>
      <c r="N254" s="35"/>
    </row>
    <row r="255" spans="1:14" ht="45" x14ac:dyDescent="0.25">
      <c r="A255" s="13"/>
      <c r="B255" s="5">
        <v>9</v>
      </c>
      <c r="C255" s="70" t="s">
        <v>1782</v>
      </c>
      <c r="D255" s="5" t="s">
        <v>74</v>
      </c>
      <c r="E255" s="78">
        <v>1</v>
      </c>
      <c r="F255" s="5" t="s">
        <v>1479</v>
      </c>
      <c r="G255" s="5"/>
      <c r="H255" s="72">
        <v>2500000</v>
      </c>
      <c r="I255" s="12"/>
      <c r="J255" s="13">
        <f t="shared" si="5"/>
        <v>281424200</v>
      </c>
      <c r="K255" s="36"/>
      <c r="M255" s="40"/>
      <c r="N255" s="35"/>
    </row>
    <row r="256" spans="1:14" ht="45" x14ac:dyDescent="0.25">
      <c r="A256" s="13"/>
      <c r="B256" s="5">
        <v>9</v>
      </c>
      <c r="C256" s="70" t="s">
        <v>1783</v>
      </c>
      <c r="D256" s="73" t="s">
        <v>91</v>
      </c>
      <c r="E256" s="78">
        <v>2</v>
      </c>
      <c r="F256" s="5" t="s">
        <v>1480</v>
      </c>
      <c r="G256" s="5"/>
      <c r="H256" s="72">
        <v>1800000</v>
      </c>
      <c r="I256" s="12"/>
      <c r="J256" s="13">
        <f t="shared" si="5"/>
        <v>283224200</v>
      </c>
      <c r="K256" s="36"/>
      <c r="M256" s="40"/>
      <c r="N256" s="35"/>
    </row>
    <row r="257" spans="1:14" ht="45" x14ac:dyDescent="0.25">
      <c r="A257" s="13"/>
      <c r="B257" s="5">
        <v>9</v>
      </c>
      <c r="C257" s="70" t="s">
        <v>1784</v>
      </c>
      <c r="D257" s="73" t="s">
        <v>84</v>
      </c>
      <c r="E257" s="78">
        <v>2</v>
      </c>
      <c r="F257" s="5" t="s">
        <v>1481</v>
      </c>
      <c r="G257" s="5"/>
      <c r="H257" s="72">
        <v>1500000</v>
      </c>
      <c r="I257" s="12"/>
      <c r="J257" s="13">
        <f t="shared" si="5"/>
        <v>284724200</v>
      </c>
      <c r="K257" s="36"/>
      <c r="M257" s="40"/>
      <c r="N257" s="35"/>
    </row>
    <row r="258" spans="1:14" ht="45" x14ac:dyDescent="0.25">
      <c r="A258" s="13"/>
      <c r="B258" s="5">
        <v>9</v>
      </c>
      <c r="C258" s="70" t="s">
        <v>1785</v>
      </c>
      <c r="D258" s="73" t="s">
        <v>76</v>
      </c>
      <c r="E258" s="78">
        <v>1</v>
      </c>
      <c r="F258" s="5" t="s">
        <v>1482</v>
      </c>
      <c r="G258" s="5"/>
      <c r="H258" s="72">
        <v>900000</v>
      </c>
      <c r="I258" s="12"/>
      <c r="J258" s="13">
        <f t="shared" si="5"/>
        <v>285624200</v>
      </c>
      <c r="K258" s="36"/>
      <c r="M258" s="40"/>
      <c r="N258" s="35"/>
    </row>
    <row r="259" spans="1:14" ht="45" x14ac:dyDescent="0.25">
      <c r="A259" s="13"/>
      <c r="B259" s="5">
        <v>9</v>
      </c>
      <c r="C259" s="70" t="s">
        <v>1786</v>
      </c>
      <c r="D259" s="73" t="s">
        <v>76</v>
      </c>
      <c r="E259" s="78">
        <v>1</v>
      </c>
      <c r="F259" s="5" t="s">
        <v>1483</v>
      </c>
      <c r="G259" s="5"/>
      <c r="H259" s="72">
        <v>800000</v>
      </c>
      <c r="I259" s="12"/>
      <c r="J259" s="13">
        <f t="shared" si="5"/>
        <v>286424200</v>
      </c>
      <c r="K259" s="36"/>
      <c r="M259" s="40"/>
      <c r="N259" s="35"/>
    </row>
    <row r="260" spans="1:14" ht="45" x14ac:dyDescent="0.25">
      <c r="A260" s="13"/>
      <c r="B260" s="5">
        <v>9</v>
      </c>
      <c r="C260" s="70" t="s">
        <v>1787</v>
      </c>
      <c r="D260" s="73" t="s">
        <v>169</v>
      </c>
      <c r="E260" s="78">
        <v>1</v>
      </c>
      <c r="F260" s="5" t="s">
        <v>1484</v>
      </c>
      <c r="G260" s="5"/>
      <c r="H260" s="72">
        <v>900000</v>
      </c>
      <c r="I260" s="12"/>
      <c r="J260" s="13">
        <f t="shared" si="5"/>
        <v>287324200</v>
      </c>
      <c r="K260" s="36"/>
      <c r="M260" s="40"/>
      <c r="N260" s="35"/>
    </row>
    <row r="261" spans="1:14" ht="30" x14ac:dyDescent="0.25">
      <c r="A261" s="13"/>
      <c r="B261" s="5">
        <v>9</v>
      </c>
      <c r="C261" s="70" t="s">
        <v>1788</v>
      </c>
      <c r="D261" s="73" t="s">
        <v>81</v>
      </c>
      <c r="E261" s="78">
        <v>3</v>
      </c>
      <c r="F261" s="5" t="s">
        <v>1485</v>
      </c>
      <c r="G261" s="5"/>
      <c r="H261" s="72">
        <v>900000</v>
      </c>
      <c r="I261" s="15"/>
      <c r="J261" s="13">
        <f t="shared" si="5"/>
        <v>288224200</v>
      </c>
      <c r="K261" s="36"/>
      <c r="M261" s="40"/>
      <c r="N261" s="35"/>
    </row>
    <row r="262" spans="1:14" ht="45" x14ac:dyDescent="0.25">
      <c r="A262" s="13"/>
      <c r="B262" s="5">
        <v>9</v>
      </c>
      <c r="C262" s="70" t="s">
        <v>1789</v>
      </c>
      <c r="D262" s="73" t="s">
        <v>75</v>
      </c>
      <c r="E262" s="78">
        <v>4</v>
      </c>
      <c r="F262" s="5" t="s">
        <v>1486</v>
      </c>
      <c r="G262" s="5"/>
      <c r="H262" s="72">
        <v>500000</v>
      </c>
      <c r="I262" s="15"/>
      <c r="J262" s="13">
        <f t="shared" si="5"/>
        <v>288724200</v>
      </c>
      <c r="K262" s="36"/>
      <c r="M262" s="40"/>
      <c r="N262" s="35"/>
    </row>
    <row r="263" spans="1:14" ht="60" x14ac:dyDescent="0.25">
      <c r="A263" s="13"/>
      <c r="B263" s="5">
        <v>9</v>
      </c>
      <c r="C263" s="70" t="s">
        <v>1790</v>
      </c>
      <c r="D263" s="80" t="s">
        <v>1814</v>
      </c>
      <c r="E263" s="78">
        <v>3</v>
      </c>
      <c r="F263" s="5" t="s">
        <v>1487</v>
      </c>
      <c r="G263" s="6"/>
      <c r="H263" s="72">
        <v>1000000</v>
      </c>
      <c r="I263" s="8"/>
      <c r="J263" s="13">
        <f t="shared" si="5"/>
        <v>289724200</v>
      </c>
      <c r="K263" s="36"/>
      <c r="M263" s="40"/>
      <c r="N263" s="35"/>
    </row>
    <row r="264" spans="1:14" ht="75" x14ac:dyDescent="0.25">
      <c r="A264" s="13"/>
      <c r="B264" s="5">
        <v>9</v>
      </c>
      <c r="C264" s="70" t="s">
        <v>1791</v>
      </c>
      <c r="D264" s="73" t="s">
        <v>78</v>
      </c>
      <c r="E264" s="78">
        <v>4</v>
      </c>
      <c r="F264" s="5" t="s">
        <v>1488</v>
      </c>
      <c r="G264" s="5"/>
      <c r="H264" s="72">
        <v>4850000</v>
      </c>
      <c r="I264" s="15"/>
      <c r="J264" s="13">
        <f t="shared" si="5"/>
        <v>294574200</v>
      </c>
      <c r="K264" s="36"/>
      <c r="M264" s="40"/>
      <c r="N264" s="35"/>
    </row>
    <row r="265" spans="1:14" ht="45" x14ac:dyDescent="0.25">
      <c r="A265" s="13"/>
      <c r="B265" s="5">
        <v>9</v>
      </c>
      <c r="C265" s="70" t="s">
        <v>1792</v>
      </c>
      <c r="D265" s="73" t="s">
        <v>75</v>
      </c>
      <c r="E265" s="78">
        <v>4</v>
      </c>
      <c r="F265" s="5" t="s">
        <v>1489</v>
      </c>
      <c r="G265" s="5"/>
      <c r="H265" s="72">
        <v>800000</v>
      </c>
      <c r="I265" s="15"/>
      <c r="J265" s="13">
        <f t="shared" si="5"/>
        <v>295374200</v>
      </c>
      <c r="K265" s="36"/>
      <c r="M265" s="40"/>
      <c r="N265" s="35"/>
    </row>
    <row r="266" spans="1:14" ht="45" x14ac:dyDescent="0.25">
      <c r="A266" s="13"/>
      <c r="B266" s="5">
        <v>9</v>
      </c>
      <c r="C266" s="70" t="s">
        <v>1793</v>
      </c>
      <c r="D266" s="73" t="s">
        <v>87</v>
      </c>
      <c r="E266" s="78">
        <v>1</v>
      </c>
      <c r="F266" s="5" t="s">
        <v>1490</v>
      </c>
      <c r="G266" s="5"/>
      <c r="H266" s="72">
        <v>900000</v>
      </c>
      <c r="I266" s="15"/>
      <c r="J266" s="13">
        <f t="shared" si="5"/>
        <v>296274200</v>
      </c>
      <c r="K266" s="36"/>
      <c r="M266" s="40"/>
      <c r="N266" s="35"/>
    </row>
    <row r="267" spans="1:14" ht="45" x14ac:dyDescent="0.25">
      <c r="A267" s="13"/>
      <c r="B267" s="5">
        <v>9</v>
      </c>
      <c r="C267" s="70" t="s">
        <v>1794</v>
      </c>
      <c r="D267" s="73" t="s">
        <v>81</v>
      </c>
      <c r="E267" s="78">
        <v>3</v>
      </c>
      <c r="F267" s="5" t="s">
        <v>1491</v>
      </c>
      <c r="G267" s="5"/>
      <c r="H267" s="72">
        <v>1600000</v>
      </c>
      <c r="I267" s="15"/>
      <c r="J267" s="13">
        <f t="shared" ref="J267:J330" si="7">+J266+H267-I267</f>
        <v>297874200</v>
      </c>
      <c r="K267" s="36"/>
      <c r="M267" s="40"/>
      <c r="N267" s="35"/>
    </row>
    <row r="268" spans="1:14" ht="45" x14ac:dyDescent="0.25">
      <c r="A268" s="13"/>
      <c r="B268" s="5">
        <v>10</v>
      </c>
      <c r="C268" s="70" t="s">
        <v>1795</v>
      </c>
      <c r="D268" s="5" t="s">
        <v>741</v>
      </c>
      <c r="E268" s="78">
        <v>4</v>
      </c>
      <c r="F268" s="5" t="s">
        <v>1492</v>
      </c>
      <c r="G268" s="5"/>
      <c r="H268" s="72">
        <v>4000000</v>
      </c>
      <c r="I268" s="15"/>
      <c r="J268" s="13">
        <f t="shared" si="7"/>
        <v>301874200</v>
      </c>
      <c r="K268" s="36"/>
      <c r="M268" s="40"/>
      <c r="N268" s="35"/>
    </row>
    <row r="269" spans="1:14" ht="60" x14ac:dyDescent="0.25">
      <c r="A269" s="13"/>
      <c r="B269" s="5">
        <v>10</v>
      </c>
      <c r="C269" s="70" t="s">
        <v>1796</v>
      </c>
      <c r="D269" s="73" t="s">
        <v>78</v>
      </c>
      <c r="E269" s="78">
        <v>4</v>
      </c>
      <c r="F269" s="5" t="s">
        <v>1493</v>
      </c>
      <c r="G269" s="5"/>
      <c r="H269" s="72">
        <v>3000000</v>
      </c>
      <c r="I269" s="15"/>
      <c r="J269" s="13">
        <f t="shared" si="7"/>
        <v>304874200</v>
      </c>
      <c r="K269" s="36"/>
      <c r="M269" s="40"/>
      <c r="N269" s="35"/>
    </row>
    <row r="270" spans="1:14" ht="30" x14ac:dyDescent="0.25">
      <c r="A270" s="13"/>
      <c r="B270" s="5">
        <v>10</v>
      </c>
      <c r="C270" s="70" t="s">
        <v>1797</v>
      </c>
      <c r="D270" s="73" t="s">
        <v>141</v>
      </c>
      <c r="E270" s="78">
        <v>1</v>
      </c>
      <c r="F270" s="5" t="s">
        <v>1494</v>
      </c>
      <c r="G270" s="5"/>
      <c r="H270" s="72">
        <v>900000</v>
      </c>
      <c r="I270" s="15"/>
      <c r="J270" s="13">
        <f t="shared" si="7"/>
        <v>305774200</v>
      </c>
      <c r="K270" s="36"/>
      <c r="M270" s="40"/>
      <c r="N270" s="35"/>
    </row>
    <row r="271" spans="1:14" ht="45" x14ac:dyDescent="0.25">
      <c r="A271" s="13"/>
      <c r="B271" s="5">
        <v>10</v>
      </c>
      <c r="C271" s="70" t="s">
        <v>1798</v>
      </c>
      <c r="D271" s="73" t="s">
        <v>75</v>
      </c>
      <c r="E271" s="78">
        <v>4</v>
      </c>
      <c r="F271" s="5" t="s">
        <v>1495</v>
      </c>
      <c r="G271" s="5"/>
      <c r="H271" s="72">
        <v>700000</v>
      </c>
      <c r="I271" s="15"/>
      <c r="J271" s="13">
        <f t="shared" si="7"/>
        <v>306474200</v>
      </c>
      <c r="K271" s="36"/>
      <c r="M271" s="40"/>
      <c r="N271" s="35"/>
    </row>
    <row r="272" spans="1:14" ht="45" x14ac:dyDescent="0.25">
      <c r="A272" s="13"/>
      <c r="B272" s="5">
        <v>10</v>
      </c>
      <c r="C272" s="70" t="s">
        <v>1799</v>
      </c>
      <c r="D272" s="73" t="s">
        <v>1814</v>
      </c>
      <c r="E272" s="78">
        <v>3</v>
      </c>
      <c r="F272" s="5" t="s">
        <v>1496</v>
      </c>
      <c r="G272" s="5"/>
      <c r="H272" s="72">
        <v>1600000</v>
      </c>
      <c r="I272" s="12"/>
      <c r="J272" s="13">
        <f t="shared" si="7"/>
        <v>308074200</v>
      </c>
      <c r="K272" s="36"/>
      <c r="M272" s="40"/>
      <c r="N272" s="35"/>
    </row>
    <row r="273" spans="1:14" ht="30" x14ac:dyDescent="0.25">
      <c r="A273" s="13"/>
      <c r="B273" s="5">
        <v>10</v>
      </c>
      <c r="C273" s="70" t="s">
        <v>1800</v>
      </c>
      <c r="D273" s="73" t="s">
        <v>81</v>
      </c>
      <c r="E273" s="78">
        <v>3</v>
      </c>
      <c r="F273" s="5" t="s">
        <v>1497</v>
      </c>
      <c r="G273" s="5"/>
      <c r="H273" s="72">
        <v>650000</v>
      </c>
      <c r="I273" s="12"/>
      <c r="J273" s="13">
        <f t="shared" si="7"/>
        <v>308724200</v>
      </c>
      <c r="K273" s="36"/>
      <c r="M273" s="40"/>
      <c r="N273" s="35"/>
    </row>
    <row r="274" spans="1:14" ht="30" x14ac:dyDescent="0.25">
      <c r="A274" s="13"/>
      <c r="B274" s="5">
        <v>10</v>
      </c>
      <c r="C274" s="70" t="s">
        <v>1801</v>
      </c>
      <c r="D274" s="73" t="s">
        <v>78</v>
      </c>
      <c r="E274" s="78">
        <v>4</v>
      </c>
      <c r="F274" s="5" t="s">
        <v>1498</v>
      </c>
      <c r="G274" s="5"/>
      <c r="H274" s="72">
        <v>700000</v>
      </c>
      <c r="I274" s="12"/>
      <c r="J274" s="13">
        <f t="shared" si="7"/>
        <v>309424200</v>
      </c>
      <c r="K274" s="36"/>
      <c r="M274" s="40"/>
      <c r="N274" s="35"/>
    </row>
    <row r="275" spans="1:14" ht="30" x14ac:dyDescent="0.25">
      <c r="A275" s="13"/>
      <c r="B275" s="5">
        <v>10</v>
      </c>
      <c r="C275" s="70" t="s">
        <v>1802</v>
      </c>
      <c r="D275" s="73" t="s">
        <v>89</v>
      </c>
      <c r="E275" s="78">
        <v>3</v>
      </c>
      <c r="F275" s="5" t="s">
        <v>1499</v>
      </c>
      <c r="G275" s="5"/>
      <c r="H275" s="72">
        <v>750000</v>
      </c>
      <c r="I275" s="12"/>
      <c r="J275" s="13">
        <f t="shared" si="7"/>
        <v>310174200</v>
      </c>
      <c r="K275" s="36"/>
      <c r="M275" s="40"/>
      <c r="N275" s="35"/>
    </row>
    <row r="276" spans="1:14" ht="45" x14ac:dyDescent="0.25">
      <c r="A276" s="13"/>
      <c r="B276" s="5">
        <v>10</v>
      </c>
      <c r="C276" s="70" t="s">
        <v>1803</v>
      </c>
      <c r="D276" s="73" t="s">
        <v>89</v>
      </c>
      <c r="E276" s="78">
        <v>3</v>
      </c>
      <c r="F276" s="5" t="s">
        <v>1500</v>
      </c>
      <c r="G276" s="5"/>
      <c r="H276" s="72">
        <v>725000</v>
      </c>
      <c r="I276" s="12"/>
      <c r="J276" s="13">
        <f t="shared" si="7"/>
        <v>310899200</v>
      </c>
      <c r="K276" s="36"/>
      <c r="M276" s="40"/>
      <c r="N276" s="35"/>
    </row>
    <row r="277" spans="1:14" ht="60" x14ac:dyDescent="0.25">
      <c r="A277" s="13"/>
      <c r="B277" s="5">
        <v>10</v>
      </c>
      <c r="C277" s="70" t="s">
        <v>1804</v>
      </c>
      <c r="D277" s="73" t="s">
        <v>75</v>
      </c>
      <c r="E277" s="78">
        <v>4</v>
      </c>
      <c r="F277" s="5" t="s">
        <v>1501</v>
      </c>
      <c r="G277" s="5"/>
      <c r="H277" s="72">
        <v>1000000</v>
      </c>
      <c r="I277" s="12"/>
      <c r="J277" s="13">
        <f t="shared" si="7"/>
        <v>311899200</v>
      </c>
      <c r="K277" s="36"/>
      <c r="M277" s="40"/>
      <c r="N277" s="35"/>
    </row>
    <row r="278" spans="1:14" ht="45" x14ac:dyDescent="0.25">
      <c r="A278" s="13"/>
      <c r="B278" s="5">
        <v>10</v>
      </c>
      <c r="C278" s="70" t="s">
        <v>1805</v>
      </c>
      <c r="D278" s="73" t="s">
        <v>78</v>
      </c>
      <c r="E278" s="78">
        <v>4</v>
      </c>
      <c r="F278" s="5" t="s">
        <v>1502</v>
      </c>
      <c r="G278" s="5"/>
      <c r="H278" s="72">
        <v>1000000</v>
      </c>
      <c r="I278" s="12"/>
      <c r="J278" s="13">
        <f t="shared" si="7"/>
        <v>312899200</v>
      </c>
      <c r="K278" s="36"/>
      <c r="M278" s="40"/>
      <c r="N278" s="35"/>
    </row>
    <row r="279" spans="1:14" ht="45" x14ac:dyDescent="0.25">
      <c r="A279" s="13"/>
      <c r="B279" s="5">
        <v>10</v>
      </c>
      <c r="C279" s="70" t="s">
        <v>1806</v>
      </c>
      <c r="D279" s="73" t="s">
        <v>78</v>
      </c>
      <c r="E279" s="78">
        <v>4</v>
      </c>
      <c r="F279" s="5" t="s">
        <v>1503</v>
      </c>
      <c r="G279" s="5"/>
      <c r="H279" s="72">
        <v>2200000</v>
      </c>
      <c r="I279" s="12"/>
      <c r="J279" s="13">
        <f t="shared" si="7"/>
        <v>315099200</v>
      </c>
      <c r="K279" s="36"/>
      <c r="M279" s="40"/>
      <c r="N279" s="35"/>
    </row>
    <row r="280" spans="1:14" ht="30" x14ac:dyDescent="0.25">
      <c r="A280" s="13"/>
      <c r="B280" s="5">
        <v>10</v>
      </c>
      <c r="C280" s="70" t="s">
        <v>1807</v>
      </c>
      <c r="D280" s="73" t="s">
        <v>75</v>
      </c>
      <c r="E280" s="78">
        <v>4</v>
      </c>
      <c r="F280" s="5" t="s">
        <v>1504</v>
      </c>
      <c r="G280" s="5"/>
      <c r="H280" s="72">
        <v>500000</v>
      </c>
      <c r="I280" s="12"/>
      <c r="J280" s="13">
        <f t="shared" si="7"/>
        <v>315599200</v>
      </c>
      <c r="K280" s="36"/>
      <c r="M280" s="40"/>
      <c r="N280" s="35"/>
    </row>
    <row r="281" spans="1:14" ht="45" x14ac:dyDescent="0.25">
      <c r="A281" s="13"/>
      <c r="B281" s="5">
        <v>10</v>
      </c>
      <c r="C281" s="70" t="s">
        <v>1808</v>
      </c>
      <c r="D281" s="73" t="s">
        <v>78</v>
      </c>
      <c r="E281" s="78">
        <v>4</v>
      </c>
      <c r="F281" s="5" t="s">
        <v>1505</v>
      </c>
      <c r="G281" s="5"/>
      <c r="H281" s="72">
        <v>875000</v>
      </c>
      <c r="I281" s="12"/>
      <c r="J281" s="13">
        <f t="shared" si="7"/>
        <v>316474200</v>
      </c>
      <c r="K281" s="36"/>
      <c r="M281" s="40"/>
      <c r="N281" s="35"/>
    </row>
    <row r="282" spans="1:14" ht="45" x14ac:dyDescent="0.25">
      <c r="A282" s="13"/>
      <c r="B282" s="5">
        <v>10</v>
      </c>
      <c r="C282" s="70" t="s">
        <v>1809</v>
      </c>
      <c r="D282" s="73" t="s">
        <v>75</v>
      </c>
      <c r="E282" s="78">
        <v>4</v>
      </c>
      <c r="F282" s="5" t="s">
        <v>1506</v>
      </c>
      <c r="G282" s="5"/>
      <c r="H282" s="72">
        <v>1000000</v>
      </c>
      <c r="I282" s="12"/>
      <c r="J282" s="13">
        <f t="shared" si="7"/>
        <v>317474200</v>
      </c>
      <c r="K282" s="36"/>
      <c r="M282" s="40"/>
      <c r="N282" s="35"/>
    </row>
    <row r="283" spans="1:14" ht="60" x14ac:dyDescent="0.25">
      <c r="A283" s="13"/>
      <c r="B283" s="5">
        <v>10</v>
      </c>
      <c r="C283" s="70" t="s">
        <v>1810</v>
      </c>
      <c r="D283" s="73" t="s">
        <v>78</v>
      </c>
      <c r="E283" s="78">
        <v>4</v>
      </c>
      <c r="F283" s="5" t="s">
        <v>1507</v>
      </c>
      <c r="G283" s="5"/>
      <c r="H283" s="72">
        <v>2000000</v>
      </c>
      <c r="I283" s="12"/>
      <c r="J283" s="13">
        <f t="shared" si="7"/>
        <v>319474200</v>
      </c>
      <c r="K283" s="36"/>
      <c r="M283" s="40"/>
      <c r="N283" s="35"/>
    </row>
    <row r="284" spans="1:14" ht="45" x14ac:dyDescent="0.25">
      <c r="A284" s="13"/>
      <c r="B284" s="5">
        <v>10</v>
      </c>
      <c r="C284" s="70" t="s">
        <v>1811</v>
      </c>
      <c r="D284" s="73" t="s">
        <v>78</v>
      </c>
      <c r="E284" s="78">
        <v>4</v>
      </c>
      <c r="F284" s="5" t="s">
        <v>1508</v>
      </c>
      <c r="G284" s="5"/>
      <c r="H284" s="72">
        <v>1750000</v>
      </c>
      <c r="I284" s="12"/>
      <c r="J284" s="13">
        <f t="shared" si="7"/>
        <v>321224200</v>
      </c>
      <c r="K284" s="36"/>
      <c r="M284" s="40"/>
      <c r="N284" s="35"/>
    </row>
    <row r="285" spans="1:14" ht="45" x14ac:dyDescent="0.25">
      <c r="A285" s="13"/>
      <c r="B285" s="5">
        <v>10</v>
      </c>
      <c r="C285" s="70" t="s">
        <v>1812</v>
      </c>
      <c r="D285" s="73" t="s">
        <v>89</v>
      </c>
      <c r="E285" s="78">
        <v>3</v>
      </c>
      <c r="F285" s="5" t="s">
        <v>1509</v>
      </c>
      <c r="G285" s="5"/>
      <c r="H285" s="72">
        <v>1000000</v>
      </c>
      <c r="I285" s="12"/>
      <c r="J285" s="13">
        <f t="shared" si="7"/>
        <v>322224200</v>
      </c>
      <c r="K285" s="36"/>
      <c r="M285" s="40"/>
      <c r="N285" s="35"/>
    </row>
    <row r="286" spans="1:14" ht="60" x14ac:dyDescent="0.25">
      <c r="A286" s="13"/>
      <c r="B286" s="5">
        <v>10</v>
      </c>
      <c r="C286" s="70" t="s">
        <v>1813</v>
      </c>
      <c r="D286" s="5" t="s">
        <v>741</v>
      </c>
      <c r="E286" s="78">
        <v>4</v>
      </c>
      <c r="F286" s="5" t="s">
        <v>1510</v>
      </c>
      <c r="G286" s="5"/>
      <c r="H286" s="72">
        <v>5000000</v>
      </c>
      <c r="I286" s="12"/>
      <c r="J286" s="13">
        <f t="shared" si="7"/>
        <v>327224200</v>
      </c>
      <c r="K286" s="36"/>
      <c r="M286" s="11"/>
      <c r="N286" s="35"/>
    </row>
    <row r="287" spans="1:14" ht="60" x14ac:dyDescent="0.25">
      <c r="A287" s="13"/>
      <c r="B287" s="5">
        <v>11</v>
      </c>
      <c r="C287" s="70" t="s">
        <v>1816</v>
      </c>
      <c r="D287" s="73" t="s">
        <v>91</v>
      </c>
      <c r="E287" s="78">
        <v>2</v>
      </c>
      <c r="F287" s="5" t="s">
        <v>1511</v>
      </c>
      <c r="G287" s="5"/>
      <c r="H287" s="72">
        <v>230000</v>
      </c>
      <c r="I287" s="12"/>
      <c r="J287" s="13">
        <f t="shared" si="7"/>
        <v>327454200</v>
      </c>
      <c r="K287" s="36"/>
      <c r="M287" s="11"/>
      <c r="N287" s="35"/>
    </row>
    <row r="288" spans="1:14" ht="45" x14ac:dyDescent="0.25">
      <c r="A288" s="13"/>
      <c r="B288" s="5">
        <v>11</v>
      </c>
      <c r="C288" s="70" t="s">
        <v>1817</v>
      </c>
      <c r="D288" s="5" t="s">
        <v>80</v>
      </c>
      <c r="E288" s="78">
        <v>1</v>
      </c>
      <c r="F288" s="5" t="s">
        <v>1512</v>
      </c>
      <c r="G288" s="5"/>
      <c r="H288" s="72">
        <v>2500000</v>
      </c>
      <c r="I288" s="12"/>
      <c r="J288" s="13">
        <f t="shared" si="7"/>
        <v>329954200</v>
      </c>
      <c r="K288" s="36"/>
      <c r="M288" s="11"/>
      <c r="N288" s="35"/>
    </row>
    <row r="289" spans="1:14" ht="45" x14ac:dyDescent="0.25">
      <c r="A289" s="13"/>
      <c r="B289" s="5">
        <v>11</v>
      </c>
      <c r="C289" s="70" t="s">
        <v>1818</v>
      </c>
      <c r="D289" s="73" t="s">
        <v>76</v>
      </c>
      <c r="E289" s="78">
        <v>1</v>
      </c>
      <c r="F289" s="5" t="s">
        <v>1513</v>
      </c>
      <c r="G289" s="5"/>
      <c r="H289" s="72">
        <v>400000</v>
      </c>
      <c r="I289" s="12"/>
      <c r="J289" s="13">
        <f t="shared" si="7"/>
        <v>330354200</v>
      </c>
      <c r="K289" s="36"/>
      <c r="M289" s="11"/>
      <c r="N289" s="35"/>
    </row>
    <row r="290" spans="1:14" ht="45" x14ac:dyDescent="0.25">
      <c r="A290" s="13"/>
      <c r="B290" s="5">
        <v>11</v>
      </c>
      <c r="C290" s="70" t="s">
        <v>1819</v>
      </c>
      <c r="D290" s="73" t="s">
        <v>75</v>
      </c>
      <c r="E290" s="78">
        <v>4</v>
      </c>
      <c r="F290" s="5" t="s">
        <v>1514</v>
      </c>
      <c r="G290" s="5"/>
      <c r="H290" s="72">
        <v>1000000</v>
      </c>
      <c r="I290" s="12"/>
      <c r="J290" s="13">
        <f t="shared" si="7"/>
        <v>331354200</v>
      </c>
      <c r="K290" s="36"/>
      <c r="M290" s="40"/>
      <c r="N290" s="35"/>
    </row>
    <row r="291" spans="1:14" ht="30" x14ac:dyDescent="0.25">
      <c r="A291" s="13"/>
      <c r="B291" s="5">
        <v>11</v>
      </c>
      <c r="C291" s="70" t="s">
        <v>1820</v>
      </c>
      <c r="D291" s="73" t="s">
        <v>91</v>
      </c>
      <c r="E291" s="78">
        <v>2</v>
      </c>
      <c r="F291" s="5" t="s">
        <v>1515</v>
      </c>
      <c r="G291" s="5"/>
      <c r="H291" s="72">
        <v>700000</v>
      </c>
      <c r="I291" s="12"/>
      <c r="J291" s="13">
        <f t="shared" si="7"/>
        <v>332054200</v>
      </c>
      <c r="K291" s="36"/>
      <c r="M291" s="40"/>
      <c r="N291" s="35"/>
    </row>
    <row r="292" spans="1:14" ht="45" x14ac:dyDescent="0.25">
      <c r="A292" s="13"/>
      <c r="B292" s="5">
        <v>11</v>
      </c>
      <c r="C292" s="70" t="s">
        <v>1821</v>
      </c>
      <c r="D292" s="73" t="s">
        <v>78</v>
      </c>
      <c r="E292" s="78">
        <v>4</v>
      </c>
      <c r="F292" s="5" t="s">
        <v>1516</v>
      </c>
      <c r="G292" s="5"/>
      <c r="H292" s="72">
        <v>1750000</v>
      </c>
      <c r="I292" s="12"/>
      <c r="J292" s="13">
        <f t="shared" si="7"/>
        <v>333804200</v>
      </c>
      <c r="K292" s="36"/>
      <c r="M292" s="40"/>
      <c r="N292" s="35"/>
    </row>
    <row r="293" spans="1:14" ht="45" x14ac:dyDescent="0.25">
      <c r="A293" s="13"/>
      <c r="B293" s="5">
        <v>11</v>
      </c>
      <c r="C293" s="70" t="s">
        <v>1822</v>
      </c>
      <c r="D293" s="73" t="s">
        <v>75</v>
      </c>
      <c r="E293" s="78">
        <v>4</v>
      </c>
      <c r="F293" s="5" t="s">
        <v>1517</v>
      </c>
      <c r="G293" s="5"/>
      <c r="H293" s="72">
        <v>1400000</v>
      </c>
      <c r="I293" s="12"/>
      <c r="J293" s="13">
        <f t="shared" si="7"/>
        <v>335204200</v>
      </c>
      <c r="K293" s="36"/>
      <c r="M293" s="40"/>
      <c r="N293" s="35"/>
    </row>
    <row r="294" spans="1:14" ht="45" x14ac:dyDescent="0.25">
      <c r="A294" s="13"/>
      <c r="B294" s="5">
        <v>11</v>
      </c>
      <c r="C294" s="70" t="s">
        <v>1823</v>
      </c>
      <c r="D294" s="73" t="s">
        <v>75</v>
      </c>
      <c r="E294" s="78">
        <v>4</v>
      </c>
      <c r="F294" s="5" t="s">
        <v>1518</v>
      </c>
      <c r="G294" s="5"/>
      <c r="H294" s="72">
        <v>1000000</v>
      </c>
      <c r="I294" s="12"/>
      <c r="J294" s="13">
        <f t="shared" si="7"/>
        <v>336204200</v>
      </c>
      <c r="K294" s="36"/>
      <c r="M294" s="40"/>
      <c r="N294" s="35"/>
    </row>
    <row r="295" spans="1:14" ht="60" x14ac:dyDescent="0.25">
      <c r="A295" s="13"/>
      <c r="B295" s="5">
        <v>11</v>
      </c>
      <c r="C295" s="70" t="s">
        <v>1824</v>
      </c>
      <c r="D295" s="73" t="s">
        <v>75</v>
      </c>
      <c r="E295" s="78">
        <v>4</v>
      </c>
      <c r="F295" s="5" t="s">
        <v>1519</v>
      </c>
      <c r="G295" s="5"/>
      <c r="H295" s="72">
        <v>1800000</v>
      </c>
      <c r="I295" s="12"/>
      <c r="J295" s="13">
        <f t="shared" si="7"/>
        <v>338004200</v>
      </c>
      <c r="K295" s="36"/>
      <c r="M295" s="40"/>
      <c r="N295" s="35"/>
    </row>
    <row r="296" spans="1:14" ht="45" x14ac:dyDescent="0.25">
      <c r="A296" s="13"/>
      <c r="B296" s="5">
        <v>11</v>
      </c>
      <c r="C296" s="70" t="s">
        <v>1825</v>
      </c>
      <c r="D296" s="73" t="s">
        <v>84</v>
      </c>
      <c r="E296" s="78">
        <v>2</v>
      </c>
      <c r="F296" s="5" t="s">
        <v>1520</v>
      </c>
      <c r="G296" s="5"/>
      <c r="H296" s="72">
        <v>2000000</v>
      </c>
      <c r="I296" s="12"/>
      <c r="J296" s="13">
        <f t="shared" si="7"/>
        <v>340004200</v>
      </c>
      <c r="K296" s="36"/>
      <c r="M296" s="40"/>
      <c r="N296" s="35"/>
    </row>
    <row r="297" spans="1:14" ht="45" x14ac:dyDescent="0.25">
      <c r="A297" s="13"/>
      <c r="B297" s="5">
        <v>11</v>
      </c>
      <c r="C297" s="70" t="s">
        <v>1826</v>
      </c>
      <c r="D297" s="73" t="s">
        <v>91</v>
      </c>
      <c r="E297" s="78">
        <v>2</v>
      </c>
      <c r="F297" s="5" t="s">
        <v>1521</v>
      </c>
      <c r="G297" s="5"/>
      <c r="H297" s="72">
        <v>1000000</v>
      </c>
      <c r="I297" s="12"/>
      <c r="J297" s="13">
        <f t="shared" si="7"/>
        <v>341004200</v>
      </c>
      <c r="K297" s="36"/>
      <c r="M297" s="40"/>
      <c r="N297" s="35"/>
    </row>
    <row r="298" spans="1:14" ht="45" x14ac:dyDescent="0.25">
      <c r="A298" s="13"/>
      <c r="B298" s="5">
        <v>11</v>
      </c>
      <c r="C298" s="70" t="s">
        <v>1827</v>
      </c>
      <c r="D298" s="73" t="s">
        <v>91</v>
      </c>
      <c r="E298" s="78">
        <v>2</v>
      </c>
      <c r="F298" s="5" t="s">
        <v>1522</v>
      </c>
      <c r="G298" s="5"/>
      <c r="H298" s="72">
        <v>900000</v>
      </c>
      <c r="I298" s="12"/>
      <c r="J298" s="13">
        <f t="shared" si="7"/>
        <v>341904200</v>
      </c>
      <c r="K298" s="36"/>
      <c r="M298" s="40"/>
      <c r="N298" s="35"/>
    </row>
    <row r="299" spans="1:14" ht="60" x14ac:dyDescent="0.25">
      <c r="A299" s="13"/>
      <c r="B299" s="5">
        <v>11</v>
      </c>
      <c r="C299" s="70" t="s">
        <v>1828</v>
      </c>
      <c r="D299" s="73" t="s">
        <v>77</v>
      </c>
      <c r="E299" s="78">
        <v>1</v>
      </c>
      <c r="F299" s="5" t="s">
        <v>1523</v>
      </c>
      <c r="G299" s="5"/>
      <c r="H299" s="72">
        <v>1000000</v>
      </c>
      <c r="I299" s="12"/>
      <c r="J299" s="13">
        <f t="shared" si="7"/>
        <v>342904200</v>
      </c>
      <c r="K299" s="36"/>
      <c r="M299" s="40"/>
      <c r="N299" s="35"/>
    </row>
    <row r="300" spans="1:14" ht="60" x14ac:dyDescent="0.25">
      <c r="A300" s="13"/>
      <c r="B300" s="5">
        <v>11</v>
      </c>
      <c r="C300" s="70" t="s">
        <v>1829</v>
      </c>
      <c r="D300" s="73" t="s">
        <v>78</v>
      </c>
      <c r="E300" s="78">
        <v>4</v>
      </c>
      <c r="F300" s="5" t="s">
        <v>1524</v>
      </c>
      <c r="G300" s="5"/>
      <c r="H300" s="72">
        <v>700000</v>
      </c>
      <c r="I300" s="12"/>
      <c r="J300" s="13">
        <f t="shared" si="7"/>
        <v>343604200</v>
      </c>
      <c r="K300" s="36"/>
      <c r="M300" s="40"/>
      <c r="N300" s="35"/>
    </row>
    <row r="301" spans="1:14" ht="30" x14ac:dyDescent="0.25">
      <c r="A301" s="13"/>
      <c r="B301" s="6">
        <v>11</v>
      </c>
      <c r="C301" s="90" t="s">
        <v>1831</v>
      </c>
      <c r="D301" s="6"/>
      <c r="E301" s="78"/>
      <c r="F301" s="6" t="s">
        <v>1832</v>
      </c>
      <c r="G301" s="6"/>
      <c r="H301" s="91"/>
      <c r="I301" s="9">
        <v>1470000</v>
      </c>
      <c r="J301" s="50">
        <f t="shared" si="7"/>
        <v>342134200</v>
      </c>
      <c r="K301" s="36"/>
      <c r="M301" s="40"/>
      <c r="N301" s="35"/>
    </row>
    <row r="302" spans="1:14" ht="30" x14ac:dyDescent="0.25">
      <c r="A302" s="13"/>
      <c r="B302" s="6">
        <v>11</v>
      </c>
      <c r="C302" s="90" t="s">
        <v>1833</v>
      </c>
      <c r="D302" s="6"/>
      <c r="E302" s="78"/>
      <c r="F302" s="6" t="s">
        <v>1834</v>
      </c>
      <c r="G302" s="6"/>
      <c r="H302" s="91"/>
      <c r="I302" s="9">
        <v>348500</v>
      </c>
      <c r="J302" s="50">
        <f t="shared" si="7"/>
        <v>341785700</v>
      </c>
      <c r="K302" s="36"/>
      <c r="M302" s="40"/>
      <c r="N302" s="35"/>
    </row>
    <row r="303" spans="1:14" ht="25.5" x14ac:dyDescent="0.25">
      <c r="A303" s="13"/>
      <c r="B303" s="6">
        <v>11</v>
      </c>
      <c r="C303" s="90" t="s">
        <v>1835</v>
      </c>
      <c r="D303" s="6"/>
      <c r="E303" s="78"/>
      <c r="F303" s="6" t="s">
        <v>1836</v>
      </c>
      <c r="G303" s="6"/>
      <c r="H303" s="91"/>
      <c r="I303" s="9">
        <v>20000</v>
      </c>
      <c r="J303" s="50">
        <f t="shared" si="7"/>
        <v>341765700</v>
      </c>
      <c r="K303" s="36"/>
      <c r="M303" s="40"/>
      <c r="N303" s="35"/>
    </row>
    <row r="304" spans="1:14" ht="25.5" x14ac:dyDescent="0.25">
      <c r="A304" s="13"/>
      <c r="B304" s="6">
        <v>11</v>
      </c>
      <c r="C304" s="90" t="s">
        <v>1830</v>
      </c>
      <c r="D304" s="6"/>
      <c r="E304" s="78"/>
      <c r="F304" s="6" t="s">
        <v>1837</v>
      </c>
      <c r="G304" s="6"/>
      <c r="H304" s="91"/>
      <c r="I304" s="9">
        <v>100000</v>
      </c>
      <c r="J304" s="50">
        <f t="shared" si="7"/>
        <v>341665700</v>
      </c>
      <c r="K304" s="36"/>
      <c r="M304" s="40"/>
      <c r="N304" s="35"/>
    </row>
    <row r="305" spans="1:14" ht="45" x14ac:dyDescent="0.25">
      <c r="A305" s="13"/>
      <c r="B305" s="5">
        <v>12</v>
      </c>
      <c r="C305" s="70" t="s">
        <v>1839</v>
      </c>
      <c r="D305" s="80" t="s">
        <v>169</v>
      </c>
      <c r="E305" s="78">
        <v>1</v>
      </c>
      <c r="F305" s="5" t="s">
        <v>1525</v>
      </c>
      <c r="G305" s="5"/>
      <c r="H305" s="72">
        <v>950000</v>
      </c>
      <c r="I305" s="12"/>
      <c r="J305" s="13">
        <f t="shared" si="7"/>
        <v>342615700</v>
      </c>
      <c r="K305" s="36"/>
      <c r="M305" s="40"/>
      <c r="N305" s="35"/>
    </row>
    <row r="306" spans="1:14" ht="45" x14ac:dyDescent="0.25">
      <c r="A306" s="13"/>
      <c r="B306" s="5">
        <v>12</v>
      </c>
      <c r="C306" s="70" t="s">
        <v>1840</v>
      </c>
      <c r="D306" s="80" t="s">
        <v>578</v>
      </c>
      <c r="E306" s="78">
        <v>2</v>
      </c>
      <c r="F306" s="5" t="s">
        <v>1526</v>
      </c>
      <c r="G306" s="5"/>
      <c r="H306" s="72">
        <v>1000000</v>
      </c>
      <c r="I306" s="12"/>
      <c r="J306" s="13">
        <f t="shared" si="7"/>
        <v>343615700</v>
      </c>
      <c r="K306" s="36"/>
      <c r="M306" s="40"/>
      <c r="N306" s="35"/>
    </row>
    <row r="307" spans="1:14" ht="30" x14ac:dyDescent="0.25">
      <c r="A307" s="13"/>
      <c r="B307" s="5">
        <v>12</v>
      </c>
      <c r="C307" s="70" t="s">
        <v>1841</v>
      </c>
      <c r="D307" s="80" t="s">
        <v>169</v>
      </c>
      <c r="E307" s="78">
        <v>1</v>
      </c>
      <c r="F307" s="5" t="s">
        <v>1527</v>
      </c>
      <c r="G307" s="5"/>
      <c r="H307" s="72">
        <v>1000000</v>
      </c>
      <c r="I307" s="12"/>
      <c r="J307" s="13">
        <f t="shared" si="7"/>
        <v>344615700</v>
      </c>
      <c r="K307" s="36"/>
      <c r="M307" s="40"/>
      <c r="N307" s="35"/>
    </row>
    <row r="308" spans="1:14" ht="45" x14ac:dyDescent="0.25">
      <c r="A308" s="13"/>
      <c r="B308" s="5">
        <v>12</v>
      </c>
      <c r="C308" s="70" t="s">
        <v>1842</v>
      </c>
      <c r="D308" s="95" t="s">
        <v>77</v>
      </c>
      <c r="E308" s="78">
        <v>1</v>
      </c>
      <c r="F308" s="5" t="s">
        <v>1528</v>
      </c>
      <c r="G308" s="4"/>
      <c r="H308" s="72">
        <v>900000</v>
      </c>
      <c r="I308" s="60"/>
      <c r="J308" s="13">
        <f t="shared" si="7"/>
        <v>345515700</v>
      </c>
      <c r="K308" s="36"/>
      <c r="M308" s="40"/>
      <c r="N308" s="35"/>
    </row>
    <row r="309" spans="1:14" ht="45" x14ac:dyDescent="0.25">
      <c r="A309" s="56"/>
      <c r="B309" s="5">
        <v>12</v>
      </c>
      <c r="C309" s="70" t="s">
        <v>1843</v>
      </c>
      <c r="D309" s="80" t="s">
        <v>88</v>
      </c>
      <c r="E309" s="78">
        <v>2</v>
      </c>
      <c r="F309" s="5" t="s">
        <v>1529</v>
      </c>
      <c r="G309" s="56"/>
      <c r="H309" s="72">
        <v>1000000</v>
      </c>
      <c r="I309" s="47"/>
      <c r="J309" s="13">
        <f t="shared" si="7"/>
        <v>346515700</v>
      </c>
      <c r="K309" s="35"/>
      <c r="L309" s="36"/>
      <c r="N309" s="35"/>
    </row>
    <row r="310" spans="1:14" ht="45" x14ac:dyDescent="0.25">
      <c r="A310" s="56"/>
      <c r="B310" s="5">
        <v>12</v>
      </c>
      <c r="C310" s="70" t="s">
        <v>1844</v>
      </c>
      <c r="D310" s="80" t="s">
        <v>88</v>
      </c>
      <c r="E310" s="78">
        <v>2</v>
      </c>
      <c r="F310" s="5" t="s">
        <v>1530</v>
      </c>
      <c r="G310" s="56"/>
      <c r="H310" s="72">
        <v>1000000</v>
      </c>
      <c r="I310" s="47"/>
      <c r="J310" s="13">
        <f t="shared" si="7"/>
        <v>347515700</v>
      </c>
      <c r="K310" s="35"/>
      <c r="L310" s="36"/>
      <c r="N310" s="35"/>
    </row>
    <row r="311" spans="1:14" ht="45" x14ac:dyDescent="0.25">
      <c r="A311" s="56"/>
      <c r="B311" s="5">
        <v>12</v>
      </c>
      <c r="C311" s="70" t="s">
        <v>1845</v>
      </c>
      <c r="D311" s="78" t="s">
        <v>614</v>
      </c>
      <c r="E311" s="78" t="s">
        <v>615</v>
      </c>
      <c r="F311" s="5" t="s">
        <v>1531</v>
      </c>
      <c r="G311" s="56"/>
      <c r="H311" s="72">
        <v>1000000</v>
      </c>
      <c r="I311" s="47"/>
      <c r="J311" s="13">
        <f t="shared" si="7"/>
        <v>348515700</v>
      </c>
      <c r="K311" s="35"/>
      <c r="L311" s="36"/>
      <c r="N311" s="35"/>
    </row>
    <row r="312" spans="1:14" ht="45" x14ac:dyDescent="0.25">
      <c r="A312" s="56"/>
      <c r="B312" s="5">
        <v>12</v>
      </c>
      <c r="C312" s="70" t="s">
        <v>1846</v>
      </c>
      <c r="D312" s="80" t="s">
        <v>88</v>
      </c>
      <c r="E312" s="78">
        <v>2</v>
      </c>
      <c r="F312" s="5" t="s">
        <v>1532</v>
      </c>
      <c r="G312" s="56"/>
      <c r="H312" s="72">
        <v>3000000</v>
      </c>
      <c r="I312" s="47"/>
      <c r="J312" s="13">
        <f t="shared" si="7"/>
        <v>351515700</v>
      </c>
      <c r="K312" s="35"/>
      <c r="L312" s="36"/>
      <c r="N312" s="35"/>
    </row>
    <row r="313" spans="1:14" ht="45" x14ac:dyDescent="0.25">
      <c r="A313" s="13"/>
      <c r="B313" s="5">
        <v>12</v>
      </c>
      <c r="C313" s="70" t="s">
        <v>1847</v>
      </c>
      <c r="D313" s="80" t="s">
        <v>75</v>
      </c>
      <c r="E313" s="78">
        <v>4</v>
      </c>
      <c r="F313" s="5" t="s">
        <v>1533</v>
      </c>
      <c r="G313" s="5"/>
      <c r="H313" s="72">
        <v>1400000</v>
      </c>
      <c r="I313" s="12"/>
      <c r="J313" s="13">
        <f t="shared" si="7"/>
        <v>352915700</v>
      </c>
    </row>
    <row r="314" spans="1:14" ht="45" x14ac:dyDescent="0.25">
      <c r="A314" s="13"/>
      <c r="B314" s="5">
        <v>12</v>
      </c>
      <c r="C314" s="70" t="s">
        <v>1848</v>
      </c>
      <c r="D314" s="78" t="s">
        <v>79</v>
      </c>
      <c r="E314" s="78">
        <v>1</v>
      </c>
      <c r="F314" s="5" t="s">
        <v>1534</v>
      </c>
      <c r="G314" s="5"/>
      <c r="H314" s="72">
        <v>13050000</v>
      </c>
      <c r="I314" s="12"/>
      <c r="J314" s="13">
        <f t="shared" si="7"/>
        <v>365965700</v>
      </c>
    </row>
    <row r="315" spans="1:14" ht="45" x14ac:dyDescent="0.25">
      <c r="A315" s="13"/>
      <c r="B315" s="5">
        <v>12</v>
      </c>
      <c r="C315" s="70" t="s">
        <v>1849</v>
      </c>
      <c r="D315" s="80" t="s">
        <v>77</v>
      </c>
      <c r="E315" s="78">
        <v>1</v>
      </c>
      <c r="F315" s="5" t="s">
        <v>1535</v>
      </c>
      <c r="G315" s="5"/>
      <c r="H315" s="72">
        <v>900000</v>
      </c>
      <c r="I315" s="12"/>
      <c r="J315" s="13">
        <f t="shared" si="7"/>
        <v>366865700</v>
      </c>
    </row>
    <row r="316" spans="1:14" ht="45" x14ac:dyDescent="0.25">
      <c r="A316" s="13"/>
      <c r="B316" s="5">
        <v>12</v>
      </c>
      <c r="C316" s="70" t="s">
        <v>1850</v>
      </c>
      <c r="D316" s="80" t="s">
        <v>87</v>
      </c>
      <c r="E316" s="78">
        <v>1</v>
      </c>
      <c r="F316" s="5" t="s">
        <v>1536</v>
      </c>
      <c r="G316" s="5"/>
      <c r="H316" s="72">
        <v>800000</v>
      </c>
      <c r="I316" s="12"/>
      <c r="J316" s="13">
        <f t="shared" si="7"/>
        <v>367665700</v>
      </c>
    </row>
    <row r="317" spans="1:14" ht="45" x14ac:dyDescent="0.25">
      <c r="A317" s="13"/>
      <c r="B317" s="5">
        <v>12</v>
      </c>
      <c r="C317" s="70" t="s">
        <v>1851</v>
      </c>
      <c r="D317" s="80" t="s">
        <v>1815</v>
      </c>
      <c r="E317" s="78">
        <v>3</v>
      </c>
      <c r="F317" s="5" t="s">
        <v>1537</v>
      </c>
      <c r="G317" s="6"/>
      <c r="H317" s="72">
        <v>800000</v>
      </c>
      <c r="I317" s="9"/>
      <c r="J317" s="13">
        <f t="shared" si="7"/>
        <v>368465700</v>
      </c>
    </row>
    <row r="318" spans="1:14" ht="60" x14ac:dyDescent="0.25">
      <c r="A318" s="13"/>
      <c r="B318" s="5">
        <v>12</v>
      </c>
      <c r="C318" s="70" t="s">
        <v>1852</v>
      </c>
      <c r="D318" s="80" t="s">
        <v>1814</v>
      </c>
      <c r="E318" s="78">
        <v>3</v>
      </c>
      <c r="F318" s="5" t="s">
        <v>1538</v>
      </c>
      <c r="G318" s="6"/>
      <c r="H318" s="72">
        <v>2200000</v>
      </c>
      <c r="I318" s="9"/>
      <c r="J318" s="13">
        <f t="shared" si="7"/>
        <v>370665700</v>
      </c>
    </row>
    <row r="319" spans="1:14" ht="45" x14ac:dyDescent="0.25">
      <c r="A319" s="13"/>
      <c r="B319" s="5">
        <v>12</v>
      </c>
      <c r="C319" s="70" t="s">
        <v>1853</v>
      </c>
      <c r="D319" s="80" t="s">
        <v>81</v>
      </c>
      <c r="E319" s="78">
        <v>3</v>
      </c>
      <c r="F319" s="5" t="s">
        <v>1539</v>
      </c>
      <c r="G319" s="6"/>
      <c r="H319" s="72">
        <v>1500000</v>
      </c>
      <c r="I319" s="9"/>
      <c r="J319" s="13">
        <f t="shared" si="7"/>
        <v>372165700</v>
      </c>
    </row>
    <row r="320" spans="1:14" ht="45" x14ac:dyDescent="0.25">
      <c r="A320" s="13"/>
      <c r="B320" s="5">
        <v>12</v>
      </c>
      <c r="C320" s="70" t="s">
        <v>1854</v>
      </c>
      <c r="D320" s="80" t="s">
        <v>75</v>
      </c>
      <c r="E320" s="78">
        <v>4</v>
      </c>
      <c r="F320" s="5" t="s">
        <v>1540</v>
      </c>
      <c r="G320" s="6"/>
      <c r="H320" s="72">
        <v>350000</v>
      </c>
      <c r="I320" s="9"/>
      <c r="J320" s="13">
        <f t="shared" si="7"/>
        <v>372515700</v>
      </c>
    </row>
    <row r="321" spans="1:17" ht="60" x14ac:dyDescent="0.25">
      <c r="A321" s="13"/>
      <c r="B321" s="5">
        <v>12</v>
      </c>
      <c r="C321" s="70" t="s">
        <v>1855</v>
      </c>
      <c r="D321" s="80" t="s">
        <v>84</v>
      </c>
      <c r="E321" s="78">
        <v>2</v>
      </c>
      <c r="F321" s="5" t="s">
        <v>1541</v>
      </c>
      <c r="G321" s="6"/>
      <c r="H321" s="72">
        <v>4000000</v>
      </c>
      <c r="I321" s="9"/>
      <c r="J321" s="13">
        <f t="shared" si="7"/>
        <v>376515700</v>
      </c>
    </row>
    <row r="322" spans="1:17" ht="30" x14ac:dyDescent="0.25">
      <c r="A322" s="13"/>
      <c r="B322" s="6">
        <v>12</v>
      </c>
      <c r="C322" s="88" t="s">
        <v>1856</v>
      </c>
      <c r="D322" s="6"/>
      <c r="E322" s="78"/>
      <c r="F322" s="6" t="s">
        <v>1857</v>
      </c>
      <c r="G322" s="6"/>
      <c r="H322" s="93"/>
      <c r="I322" s="9">
        <v>1320000</v>
      </c>
      <c r="J322" s="13">
        <f>+J321+H322-I322</f>
        <v>375195700</v>
      </c>
    </row>
    <row r="323" spans="1:17" ht="25.5" x14ac:dyDescent="0.25">
      <c r="A323" s="13"/>
      <c r="B323" s="6">
        <v>12</v>
      </c>
      <c r="C323" s="88" t="s">
        <v>1858</v>
      </c>
      <c r="D323" s="6"/>
      <c r="E323" s="78"/>
      <c r="F323" s="6" t="s">
        <v>1859</v>
      </c>
      <c r="G323" s="6"/>
      <c r="H323" s="93"/>
      <c r="I323" s="9">
        <v>150000</v>
      </c>
      <c r="J323" s="13">
        <f>+J322+H323-I323</f>
        <v>375045700</v>
      </c>
    </row>
    <row r="324" spans="1:17" ht="30" x14ac:dyDescent="0.25">
      <c r="A324" s="13"/>
      <c r="B324" s="6">
        <v>12</v>
      </c>
      <c r="C324" s="88" t="s">
        <v>1860</v>
      </c>
      <c r="D324" s="6"/>
      <c r="E324" s="78"/>
      <c r="F324" s="6" t="s">
        <v>1861</v>
      </c>
      <c r="G324" s="6"/>
      <c r="H324" s="93"/>
      <c r="I324" s="9">
        <v>104900</v>
      </c>
      <c r="J324" s="13">
        <f>+J323+H324-I324</f>
        <v>374940800</v>
      </c>
    </row>
    <row r="325" spans="1:17" ht="45" x14ac:dyDescent="0.25">
      <c r="A325" s="13"/>
      <c r="B325" s="78">
        <v>13</v>
      </c>
      <c r="C325" s="70" t="s">
        <v>1865</v>
      </c>
      <c r="D325" s="73" t="s">
        <v>1815</v>
      </c>
      <c r="E325" s="78">
        <v>3</v>
      </c>
      <c r="F325" s="5" t="s">
        <v>1862</v>
      </c>
      <c r="G325" s="5"/>
      <c r="H325" s="72">
        <v>1500000</v>
      </c>
      <c r="I325" s="12"/>
      <c r="J325" s="13">
        <f t="shared" si="7"/>
        <v>376440800</v>
      </c>
    </row>
    <row r="326" spans="1:17" ht="30" x14ac:dyDescent="0.25">
      <c r="A326" s="13"/>
      <c r="B326" s="78">
        <v>13</v>
      </c>
      <c r="C326" s="70" t="s">
        <v>1866</v>
      </c>
      <c r="D326" s="73" t="s">
        <v>76</v>
      </c>
      <c r="E326" s="78">
        <v>1</v>
      </c>
      <c r="F326" s="5" t="s">
        <v>1863</v>
      </c>
      <c r="G326" s="5"/>
      <c r="H326" s="72">
        <v>800000</v>
      </c>
      <c r="I326" s="12"/>
      <c r="J326" s="13">
        <f t="shared" si="7"/>
        <v>377240800</v>
      </c>
    </row>
    <row r="327" spans="1:17" s="36" customFormat="1" ht="45" x14ac:dyDescent="0.25">
      <c r="A327" s="13"/>
      <c r="B327" s="78">
        <v>13</v>
      </c>
      <c r="C327" s="70" t="s">
        <v>1867</v>
      </c>
      <c r="D327" s="73" t="s">
        <v>87</v>
      </c>
      <c r="E327" s="78">
        <v>1</v>
      </c>
      <c r="F327" s="5" t="s">
        <v>1864</v>
      </c>
      <c r="G327" s="5"/>
      <c r="H327" s="72">
        <v>900000</v>
      </c>
      <c r="I327" s="12"/>
      <c r="J327" s="13">
        <f t="shared" si="7"/>
        <v>378140800</v>
      </c>
      <c r="K327" s="48"/>
      <c r="L327" s="34"/>
      <c r="M327" s="35"/>
      <c r="O327" s="35"/>
      <c r="P327" s="35"/>
      <c r="Q327" s="35"/>
    </row>
    <row r="328" spans="1:17" s="36" customFormat="1" ht="45" x14ac:dyDescent="0.25">
      <c r="A328" s="13"/>
      <c r="B328" s="78">
        <v>13</v>
      </c>
      <c r="C328" s="70" t="s">
        <v>1868</v>
      </c>
      <c r="D328" s="73" t="s">
        <v>87</v>
      </c>
      <c r="E328" s="78">
        <v>1</v>
      </c>
      <c r="F328" s="5" t="s">
        <v>1542</v>
      </c>
      <c r="G328" s="5"/>
      <c r="H328" s="72">
        <v>827000</v>
      </c>
      <c r="I328" s="12"/>
      <c r="J328" s="13">
        <f t="shared" si="7"/>
        <v>378967800</v>
      </c>
      <c r="K328" s="48"/>
      <c r="L328" s="34"/>
      <c r="M328" s="35"/>
      <c r="O328" s="35"/>
      <c r="P328" s="35"/>
      <c r="Q328" s="35"/>
    </row>
    <row r="329" spans="1:17" s="36" customFormat="1" ht="60" x14ac:dyDescent="0.25">
      <c r="A329" s="13"/>
      <c r="B329" s="78">
        <v>13</v>
      </c>
      <c r="C329" s="70" t="s">
        <v>1869</v>
      </c>
      <c r="D329" s="73" t="s">
        <v>75</v>
      </c>
      <c r="E329" s="78">
        <v>4</v>
      </c>
      <c r="F329" s="5" t="s">
        <v>1543</v>
      </c>
      <c r="G329" s="5"/>
      <c r="H329" s="72">
        <v>1000000</v>
      </c>
      <c r="I329" s="12"/>
      <c r="J329" s="13">
        <f t="shared" si="7"/>
        <v>379967800</v>
      </c>
      <c r="K329" s="48"/>
      <c r="L329" s="34"/>
      <c r="M329" s="35"/>
      <c r="O329" s="35"/>
      <c r="P329" s="35"/>
      <c r="Q329" s="35"/>
    </row>
    <row r="330" spans="1:17" s="36" customFormat="1" ht="45" x14ac:dyDescent="0.25">
      <c r="A330" s="13"/>
      <c r="B330" s="78">
        <v>13</v>
      </c>
      <c r="C330" s="70" t="s">
        <v>1870</v>
      </c>
      <c r="D330" s="73" t="s">
        <v>141</v>
      </c>
      <c r="E330" s="78">
        <v>1</v>
      </c>
      <c r="F330" s="5" t="s">
        <v>1544</v>
      </c>
      <c r="G330" s="5"/>
      <c r="H330" s="72">
        <v>900000</v>
      </c>
      <c r="I330" s="12"/>
      <c r="J330" s="13">
        <f t="shared" si="7"/>
        <v>380867800</v>
      </c>
      <c r="K330" s="48"/>
      <c r="L330" s="34"/>
      <c r="M330" s="35"/>
      <c r="O330" s="35"/>
      <c r="P330" s="35"/>
      <c r="Q330" s="35"/>
    </row>
    <row r="331" spans="1:17" s="36" customFormat="1" ht="60" x14ac:dyDescent="0.25">
      <c r="A331" s="13"/>
      <c r="B331" s="78">
        <v>13</v>
      </c>
      <c r="C331" s="70" t="s">
        <v>1871</v>
      </c>
      <c r="D331" s="73" t="s">
        <v>1815</v>
      </c>
      <c r="E331" s="78">
        <v>4</v>
      </c>
      <c r="F331" s="5" t="s">
        <v>1545</v>
      </c>
      <c r="G331" s="5"/>
      <c r="H331" s="72">
        <v>2400000</v>
      </c>
      <c r="I331" s="12"/>
      <c r="J331" s="13">
        <f t="shared" ref="J331:J394" si="8">+J330+H331-I331</f>
        <v>383267800</v>
      </c>
      <c r="K331" s="48"/>
      <c r="L331" s="34"/>
      <c r="M331" s="35"/>
      <c r="O331" s="35"/>
      <c r="P331" s="35"/>
      <c r="Q331" s="35"/>
    </row>
    <row r="332" spans="1:17" s="36" customFormat="1" ht="45" x14ac:dyDescent="0.25">
      <c r="A332" s="13"/>
      <c r="B332" s="78">
        <v>13</v>
      </c>
      <c r="C332" s="70" t="s">
        <v>1872</v>
      </c>
      <c r="D332" s="73" t="s">
        <v>76</v>
      </c>
      <c r="E332" s="78">
        <v>1</v>
      </c>
      <c r="F332" s="5" t="s">
        <v>1546</v>
      </c>
      <c r="G332" s="5"/>
      <c r="H332" s="72">
        <v>775000</v>
      </c>
      <c r="I332" s="12"/>
      <c r="J332" s="13">
        <f t="shared" si="8"/>
        <v>384042800</v>
      </c>
      <c r="K332" s="48"/>
      <c r="L332" s="34"/>
      <c r="M332" s="35"/>
      <c r="O332" s="35"/>
      <c r="P332" s="35"/>
      <c r="Q332" s="35"/>
    </row>
    <row r="333" spans="1:17" s="36" customFormat="1" ht="30" x14ac:dyDescent="0.25">
      <c r="A333" s="13"/>
      <c r="B333" s="78">
        <v>13</v>
      </c>
      <c r="C333" s="70" t="s">
        <v>1873</v>
      </c>
      <c r="D333" s="73" t="s">
        <v>87</v>
      </c>
      <c r="E333" s="78">
        <v>1</v>
      </c>
      <c r="F333" s="5" t="s">
        <v>1547</v>
      </c>
      <c r="G333" s="5"/>
      <c r="H333" s="72">
        <v>490000</v>
      </c>
      <c r="I333" s="12"/>
      <c r="J333" s="13">
        <f t="shared" si="8"/>
        <v>384532800</v>
      </c>
      <c r="K333" s="48"/>
      <c r="L333" s="34"/>
      <c r="M333" s="35"/>
      <c r="O333" s="35"/>
      <c r="P333" s="35"/>
      <c r="Q333" s="35"/>
    </row>
    <row r="334" spans="1:17" s="36" customFormat="1" ht="45" x14ac:dyDescent="0.25">
      <c r="A334" s="13"/>
      <c r="B334" s="78">
        <v>13</v>
      </c>
      <c r="C334" s="70" t="s">
        <v>1874</v>
      </c>
      <c r="D334" s="73" t="s">
        <v>77</v>
      </c>
      <c r="E334" s="78">
        <v>1</v>
      </c>
      <c r="F334" s="5" t="s">
        <v>1548</v>
      </c>
      <c r="G334" s="5"/>
      <c r="H334" s="72">
        <v>1000000</v>
      </c>
      <c r="I334" s="12"/>
      <c r="J334" s="13">
        <f t="shared" si="8"/>
        <v>385532800</v>
      </c>
      <c r="K334" s="48"/>
      <c r="L334" s="34"/>
      <c r="M334" s="35"/>
      <c r="O334" s="35"/>
      <c r="P334" s="35"/>
      <c r="Q334" s="35"/>
    </row>
    <row r="335" spans="1:17" s="36" customFormat="1" ht="60" x14ac:dyDescent="0.25">
      <c r="A335" s="13"/>
      <c r="B335" s="78">
        <v>13</v>
      </c>
      <c r="C335" s="70" t="s">
        <v>1875</v>
      </c>
      <c r="D335" s="73" t="s">
        <v>75</v>
      </c>
      <c r="E335" s="78">
        <v>4</v>
      </c>
      <c r="F335" s="5" t="s">
        <v>1549</v>
      </c>
      <c r="G335" s="5"/>
      <c r="H335" s="72">
        <v>1250000</v>
      </c>
      <c r="I335" s="12"/>
      <c r="J335" s="13">
        <f t="shared" si="8"/>
        <v>386782800</v>
      </c>
      <c r="K335" s="48"/>
      <c r="L335" s="34"/>
      <c r="M335" s="35"/>
      <c r="O335" s="35"/>
      <c r="P335" s="35"/>
      <c r="Q335" s="35"/>
    </row>
    <row r="336" spans="1:17" s="36" customFormat="1" ht="45" x14ac:dyDescent="0.25">
      <c r="A336" s="13"/>
      <c r="B336" s="78">
        <v>13</v>
      </c>
      <c r="C336" s="70" t="s">
        <v>1876</v>
      </c>
      <c r="D336" s="73" t="s">
        <v>76</v>
      </c>
      <c r="E336" s="78">
        <v>1</v>
      </c>
      <c r="F336" s="5" t="s">
        <v>1550</v>
      </c>
      <c r="G336" s="5"/>
      <c r="H336" s="72">
        <v>900000</v>
      </c>
      <c r="I336" s="12"/>
      <c r="J336" s="13">
        <f t="shared" si="8"/>
        <v>387682800</v>
      </c>
      <c r="K336" s="48"/>
      <c r="L336" s="34"/>
      <c r="M336" s="35"/>
      <c r="O336" s="35"/>
      <c r="P336" s="35"/>
      <c r="Q336" s="35"/>
    </row>
    <row r="337" spans="1:17" s="36" customFormat="1" ht="45" x14ac:dyDescent="0.25">
      <c r="A337" s="13"/>
      <c r="B337" s="78">
        <v>13</v>
      </c>
      <c r="C337" s="70" t="s">
        <v>1877</v>
      </c>
      <c r="D337" s="73" t="s">
        <v>76</v>
      </c>
      <c r="E337" s="78">
        <v>1</v>
      </c>
      <c r="F337" s="5" t="s">
        <v>1551</v>
      </c>
      <c r="G337" s="5"/>
      <c r="H337" s="72">
        <v>1200000</v>
      </c>
      <c r="I337" s="12"/>
      <c r="J337" s="13">
        <f t="shared" si="8"/>
        <v>388882800</v>
      </c>
      <c r="K337" s="48"/>
      <c r="L337" s="34"/>
      <c r="M337" s="35"/>
      <c r="O337" s="35"/>
      <c r="P337" s="35"/>
      <c r="Q337" s="35"/>
    </row>
    <row r="338" spans="1:17" s="36" customFormat="1" ht="60" x14ac:dyDescent="0.25">
      <c r="A338" s="13"/>
      <c r="B338" s="78">
        <v>13</v>
      </c>
      <c r="C338" s="70" t="s">
        <v>1878</v>
      </c>
      <c r="D338" s="73" t="s">
        <v>141</v>
      </c>
      <c r="E338" s="78">
        <v>1</v>
      </c>
      <c r="F338" s="5" t="s">
        <v>1552</v>
      </c>
      <c r="G338" s="5"/>
      <c r="H338" s="72">
        <v>1500000</v>
      </c>
      <c r="I338" s="12"/>
      <c r="J338" s="13">
        <f t="shared" si="8"/>
        <v>390382800</v>
      </c>
      <c r="K338" s="48"/>
      <c r="L338" s="34"/>
      <c r="M338" s="35"/>
      <c r="O338" s="35"/>
      <c r="P338" s="35"/>
      <c r="Q338" s="35"/>
    </row>
    <row r="339" spans="1:17" s="36" customFormat="1" ht="45" x14ac:dyDescent="0.25">
      <c r="A339" s="13"/>
      <c r="B339" s="78">
        <v>13</v>
      </c>
      <c r="C339" s="70" t="s">
        <v>1879</v>
      </c>
      <c r="D339" s="5" t="s">
        <v>1093</v>
      </c>
      <c r="E339" s="78">
        <v>2</v>
      </c>
      <c r="F339" s="5" t="s">
        <v>1553</v>
      </c>
      <c r="G339" s="5"/>
      <c r="H339" s="72">
        <v>12600000</v>
      </c>
      <c r="I339" s="12"/>
      <c r="J339" s="13">
        <f t="shared" si="8"/>
        <v>402982800</v>
      </c>
      <c r="K339" s="48"/>
      <c r="L339" s="34"/>
      <c r="M339" s="35"/>
      <c r="O339" s="35"/>
      <c r="P339" s="35"/>
      <c r="Q339" s="35"/>
    </row>
    <row r="340" spans="1:17" s="36" customFormat="1" ht="45" x14ac:dyDescent="0.25">
      <c r="A340" s="13"/>
      <c r="B340" s="78">
        <v>13</v>
      </c>
      <c r="C340" s="70" t="s">
        <v>1880</v>
      </c>
      <c r="D340" s="73" t="s">
        <v>87</v>
      </c>
      <c r="E340" s="78">
        <v>1</v>
      </c>
      <c r="F340" s="5" t="s">
        <v>1554</v>
      </c>
      <c r="G340" s="5"/>
      <c r="H340" s="72">
        <v>800000</v>
      </c>
      <c r="I340" s="12"/>
      <c r="J340" s="13">
        <f t="shared" si="8"/>
        <v>403782800</v>
      </c>
      <c r="K340" s="48"/>
      <c r="L340" s="34"/>
      <c r="M340" s="35"/>
      <c r="O340" s="35"/>
      <c r="P340" s="35"/>
      <c r="Q340" s="35"/>
    </row>
    <row r="341" spans="1:17" s="36" customFormat="1" ht="60" x14ac:dyDescent="0.25">
      <c r="A341" s="13"/>
      <c r="B341" s="78">
        <v>13</v>
      </c>
      <c r="C341" s="70" t="s">
        <v>1881</v>
      </c>
      <c r="D341" s="73" t="s">
        <v>76</v>
      </c>
      <c r="E341" s="78">
        <v>1</v>
      </c>
      <c r="F341" s="5" t="s">
        <v>1555</v>
      </c>
      <c r="G341" s="5"/>
      <c r="H341" s="72">
        <v>600000</v>
      </c>
      <c r="I341" s="12"/>
      <c r="J341" s="13">
        <f t="shared" si="8"/>
        <v>404382800</v>
      </c>
      <c r="K341" s="48"/>
      <c r="L341" s="34"/>
      <c r="M341" s="35"/>
      <c r="O341" s="35"/>
      <c r="P341" s="35"/>
      <c r="Q341" s="35"/>
    </row>
    <row r="342" spans="1:17" s="36" customFormat="1" ht="45" x14ac:dyDescent="0.25">
      <c r="A342" s="13"/>
      <c r="B342" s="78">
        <v>13</v>
      </c>
      <c r="C342" s="70" t="s">
        <v>1882</v>
      </c>
      <c r="D342" s="73" t="s">
        <v>76</v>
      </c>
      <c r="E342" s="78">
        <v>1</v>
      </c>
      <c r="F342" s="5" t="s">
        <v>1556</v>
      </c>
      <c r="G342" s="5"/>
      <c r="H342" s="72">
        <v>100000</v>
      </c>
      <c r="I342" s="12"/>
      <c r="J342" s="13">
        <f t="shared" si="8"/>
        <v>404482800</v>
      </c>
      <c r="K342" s="48"/>
      <c r="L342" s="34"/>
      <c r="M342" s="35"/>
      <c r="O342" s="35"/>
      <c r="P342" s="35"/>
      <c r="Q342" s="35"/>
    </row>
    <row r="343" spans="1:17" s="36" customFormat="1" ht="25.5" x14ac:dyDescent="0.25">
      <c r="A343" s="13"/>
      <c r="B343" s="6">
        <v>13</v>
      </c>
      <c r="C343" s="88" t="s">
        <v>1883</v>
      </c>
      <c r="D343" s="6"/>
      <c r="E343" s="78"/>
      <c r="F343" s="6" t="s">
        <v>1884</v>
      </c>
      <c r="G343" s="6"/>
      <c r="H343" s="93"/>
      <c r="I343" s="9">
        <v>80000</v>
      </c>
      <c r="J343" s="50">
        <f t="shared" si="8"/>
        <v>404402800</v>
      </c>
      <c r="K343" s="48"/>
      <c r="L343" s="34"/>
      <c r="M343" s="35"/>
      <c r="O343" s="35"/>
      <c r="P343" s="35"/>
      <c r="Q343" s="35"/>
    </row>
    <row r="344" spans="1:17" s="36" customFormat="1" ht="45" x14ac:dyDescent="0.25">
      <c r="A344" s="13"/>
      <c r="B344" s="6">
        <v>13</v>
      </c>
      <c r="C344" s="88" t="s">
        <v>1885</v>
      </c>
      <c r="D344" s="6"/>
      <c r="E344" s="78"/>
      <c r="F344" s="6" t="s">
        <v>1886</v>
      </c>
      <c r="G344" s="6"/>
      <c r="H344" s="93"/>
      <c r="I344" s="9">
        <v>164226200</v>
      </c>
      <c r="J344" s="50">
        <f t="shared" si="8"/>
        <v>240176600</v>
      </c>
      <c r="K344" s="48"/>
      <c r="L344" s="34"/>
      <c r="M344" s="35"/>
      <c r="O344" s="35"/>
      <c r="P344" s="35"/>
      <c r="Q344" s="35"/>
    </row>
    <row r="345" spans="1:17" s="36" customFormat="1" ht="30" x14ac:dyDescent="0.25">
      <c r="A345" s="13"/>
      <c r="B345" s="6">
        <v>14</v>
      </c>
      <c r="C345" s="88" t="s">
        <v>1887</v>
      </c>
      <c r="D345" s="6"/>
      <c r="E345" s="78"/>
      <c r="F345" s="6" t="s">
        <v>1888</v>
      </c>
      <c r="G345" s="6"/>
      <c r="H345" s="93"/>
      <c r="I345" s="9">
        <v>250000</v>
      </c>
      <c r="J345" s="13">
        <f t="shared" si="8"/>
        <v>239926600</v>
      </c>
      <c r="K345" s="48"/>
      <c r="L345" s="34"/>
      <c r="M345" s="35"/>
      <c r="O345" s="35"/>
      <c r="P345" s="35"/>
      <c r="Q345" s="35"/>
    </row>
    <row r="346" spans="1:17" s="36" customFormat="1" ht="25.5" x14ac:dyDescent="0.25">
      <c r="A346" s="13"/>
      <c r="B346" s="6">
        <v>14</v>
      </c>
      <c r="C346" s="88" t="s">
        <v>1889</v>
      </c>
      <c r="D346" s="6"/>
      <c r="E346" s="78"/>
      <c r="F346" s="6" t="s">
        <v>1890</v>
      </c>
      <c r="G346" s="6"/>
      <c r="H346" s="93"/>
      <c r="I346" s="9">
        <v>45000</v>
      </c>
      <c r="J346" s="13">
        <f t="shared" si="8"/>
        <v>239881600</v>
      </c>
      <c r="K346" s="48"/>
      <c r="L346" s="34"/>
      <c r="M346" s="35"/>
      <c r="O346" s="35"/>
      <c r="P346" s="35"/>
      <c r="Q346" s="35"/>
    </row>
    <row r="347" spans="1:17" s="36" customFormat="1" ht="30" x14ac:dyDescent="0.25">
      <c r="A347" s="13"/>
      <c r="B347" s="6">
        <v>14</v>
      </c>
      <c r="C347" s="7" t="s">
        <v>1896</v>
      </c>
      <c r="D347" s="6"/>
      <c r="E347" s="78"/>
      <c r="F347" s="6" t="s">
        <v>1891</v>
      </c>
      <c r="G347" s="6"/>
      <c r="H347" s="61"/>
      <c r="I347" s="9">
        <v>600000</v>
      </c>
      <c r="J347" s="13">
        <f t="shared" si="8"/>
        <v>239281600</v>
      </c>
      <c r="K347" s="48" t="s">
        <v>184</v>
      </c>
      <c r="L347" s="34">
        <f t="shared" ref="L347:L359" si="9">-I347</f>
        <v>-600000</v>
      </c>
      <c r="M347" s="35" t="s">
        <v>804</v>
      </c>
      <c r="O347" s="35"/>
      <c r="P347" s="35"/>
      <c r="Q347" s="35"/>
    </row>
    <row r="348" spans="1:17" s="36" customFormat="1" ht="25.5" x14ac:dyDescent="0.25">
      <c r="A348" s="13"/>
      <c r="B348" s="6">
        <v>14</v>
      </c>
      <c r="C348" s="7" t="s">
        <v>1897</v>
      </c>
      <c r="D348" s="6"/>
      <c r="E348" s="78"/>
      <c r="F348" s="6" t="s">
        <v>1892</v>
      </c>
      <c r="G348" s="6"/>
      <c r="H348" s="61"/>
      <c r="I348" s="9">
        <v>19550000</v>
      </c>
      <c r="J348" s="13">
        <f t="shared" si="8"/>
        <v>219731600</v>
      </c>
      <c r="K348" s="48" t="s">
        <v>177</v>
      </c>
      <c r="L348" s="34">
        <f t="shared" si="9"/>
        <v>-19550000</v>
      </c>
      <c r="M348" s="35" t="s">
        <v>178</v>
      </c>
      <c r="O348" s="35"/>
      <c r="P348" s="35"/>
      <c r="Q348" s="35"/>
    </row>
    <row r="349" spans="1:17" s="36" customFormat="1" ht="45" x14ac:dyDescent="0.25">
      <c r="A349" s="13"/>
      <c r="B349" s="6">
        <v>14</v>
      </c>
      <c r="C349" s="7" t="s">
        <v>1898</v>
      </c>
      <c r="D349" s="6"/>
      <c r="E349" s="78"/>
      <c r="F349" s="6" t="s">
        <v>1893</v>
      </c>
      <c r="G349" s="6"/>
      <c r="H349" s="61"/>
      <c r="I349" s="9">
        <v>11025000</v>
      </c>
      <c r="J349" s="13">
        <f t="shared" si="8"/>
        <v>208706600</v>
      </c>
      <c r="K349" s="48" t="s">
        <v>177</v>
      </c>
      <c r="L349" s="34">
        <f t="shared" si="9"/>
        <v>-11025000</v>
      </c>
      <c r="M349" s="35" t="s">
        <v>178</v>
      </c>
      <c r="O349" s="35"/>
      <c r="P349" s="35"/>
      <c r="Q349" s="35"/>
    </row>
    <row r="350" spans="1:17" s="36" customFormat="1" ht="25.5" x14ac:dyDescent="0.25">
      <c r="A350" s="13"/>
      <c r="B350" s="6">
        <v>14</v>
      </c>
      <c r="C350" s="7" t="s">
        <v>1899</v>
      </c>
      <c r="D350" s="6"/>
      <c r="E350" s="78"/>
      <c r="F350" s="6" t="s">
        <v>1894</v>
      </c>
      <c r="G350" s="6"/>
      <c r="H350" s="61"/>
      <c r="I350" s="9">
        <v>10000</v>
      </c>
      <c r="J350" s="13">
        <f t="shared" si="8"/>
        <v>208696600</v>
      </c>
      <c r="K350" s="48" t="s">
        <v>184</v>
      </c>
      <c r="L350" s="34">
        <f t="shared" si="9"/>
        <v>-10000</v>
      </c>
      <c r="M350" s="35" t="s">
        <v>808</v>
      </c>
      <c r="O350" s="35"/>
      <c r="P350" s="35"/>
      <c r="Q350" s="35"/>
    </row>
    <row r="351" spans="1:17" s="36" customFormat="1" ht="45" x14ac:dyDescent="0.25">
      <c r="A351" s="13"/>
      <c r="B351" s="6">
        <v>14</v>
      </c>
      <c r="C351" s="7" t="s">
        <v>1900</v>
      </c>
      <c r="D351" s="6"/>
      <c r="E351" s="78"/>
      <c r="F351" s="6" t="s">
        <v>1895</v>
      </c>
      <c r="G351" s="6"/>
      <c r="H351" s="61"/>
      <c r="I351" s="9">
        <v>2090900</v>
      </c>
      <c r="J351" s="13">
        <f t="shared" si="8"/>
        <v>206605700</v>
      </c>
      <c r="K351" s="48" t="s">
        <v>181</v>
      </c>
      <c r="L351" s="34">
        <f t="shared" si="9"/>
        <v>-2090900</v>
      </c>
      <c r="M351" s="35" t="s">
        <v>810</v>
      </c>
      <c r="O351" s="35"/>
      <c r="P351" s="35"/>
      <c r="Q351" s="35"/>
    </row>
    <row r="352" spans="1:17" s="36" customFormat="1" ht="25.5" x14ac:dyDescent="0.25">
      <c r="A352" s="13"/>
      <c r="B352" s="6">
        <v>14</v>
      </c>
      <c r="C352" s="7" t="s">
        <v>1899</v>
      </c>
      <c r="D352" s="6"/>
      <c r="E352" s="78"/>
      <c r="F352" s="6" t="s">
        <v>1901</v>
      </c>
      <c r="G352" s="6"/>
      <c r="H352" s="61"/>
      <c r="I352" s="9">
        <v>20000</v>
      </c>
      <c r="J352" s="13">
        <f t="shared" si="8"/>
        <v>206585700</v>
      </c>
      <c r="K352" s="48" t="s">
        <v>812</v>
      </c>
      <c r="L352" s="34">
        <f t="shared" si="9"/>
        <v>-20000</v>
      </c>
      <c r="M352" s="35" t="s">
        <v>813</v>
      </c>
      <c r="O352" s="35"/>
      <c r="P352" s="35"/>
      <c r="Q352" s="35"/>
    </row>
    <row r="353" spans="1:17" s="36" customFormat="1" ht="60" x14ac:dyDescent="0.25">
      <c r="A353" s="13"/>
      <c r="B353" s="78">
        <v>14</v>
      </c>
      <c r="C353" s="70" t="s">
        <v>1902</v>
      </c>
      <c r="D353" s="80" t="s">
        <v>578</v>
      </c>
      <c r="E353" s="78">
        <v>2</v>
      </c>
      <c r="F353" s="5" t="s">
        <v>1920</v>
      </c>
      <c r="G353" s="6"/>
      <c r="H353" s="72">
        <v>3000000</v>
      </c>
      <c r="I353" s="9"/>
      <c r="J353" s="13">
        <f t="shared" si="8"/>
        <v>209585700</v>
      </c>
      <c r="K353" s="48" t="s">
        <v>815</v>
      </c>
      <c r="L353" s="34">
        <f t="shared" si="9"/>
        <v>0</v>
      </c>
      <c r="M353" s="35" t="s">
        <v>816</v>
      </c>
      <c r="O353" s="35"/>
      <c r="P353" s="35"/>
      <c r="Q353" s="35"/>
    </row>
    <row r="354" spans="1:17" s="36" customFormat="1" ht="45" x14ac:dyDescent="0.25">
      <c r="A354" s="13"/>
      <c r="B354" s="78">
        <v>14</v>
      </c>
      <c r="C354" s="70" t="s">
        <v>1903</v>
      </c>
      <c r="D354" s="80" t="s">
        <v>76</v>
      </c>
      <c r="E354" s="78">
        <v>1</v>
      </c>
      <c r="F354" s="5" t="s">
        <v>1921</v>
      </c>
      <c r="G354" s="6"/>
      <c r="H354" s="72">
        <v>900000</v>
      </c>
      <c r="I354" s="9"/>
      <c r="J354" s="13">
        <f t="shared" si="8"/>
        <v>210485700</v>
      </c>
      <c r="K354" s="48" t="s">
        <v>181</v>
      </c>
      <c r="L354" s="34">
        <f t="shared" si="9"/>
        <v>0</v>
      </c>
      <c r="M354" s="35" t="s">
        <v>613</v>
      </c>
      <c r="O354" s="35"/>
      <c r="P354" s="35"/>
      <c r="Q354" s="35"/>
    </row>
    <row r="355" spans="1:17" s="36" customFormat="1" ht="30" x14ac:dyDescent="0.25">
      <c r="A355" s="13"/>
      <c r="B355" s="78">
        <v>14</v>
      </c>
      <c r="C355" s="70" t="s">
        <v>1904</v>
      </c>
      <c r="D355" s="80" t="s">
        <v>77</v>
      </c>
      <c r="E355" s="78">
        <v>1</v>
      </c>
      <c r="F355" s="5" t="s">
        <v>1557</v>
      </c>
      <c r="G355" s="6"/>
      <c r="H355" s="72">
        <v>800000</v>
      </c>
      <c r="I355" s="9"/>
      <c r="J355" s="13">
        <f t="shared" si="8"/>
        <v>211285700</v>
      </c>
      <c r="K355" s="48" t="s">
        <v>815</v>
      </c>
      <c r="L355" s="34">
        <f t="shared" si="9"/>
        <v>0</v>
      </c>
      <c r="M355" s="35" t="s">
        <v>819</v>
      </c>
      <c r="O355" s="35"/>
      <c r="P355" s="35"/>
      <c r="Q355" s="35"/>
    </row>
    <row r="356" spans="1:17" s="36" customFormat="1" ht="90" x14ac:dyDescent="0.25">
      <c r="A356" s="13"/>
      <c r="B356" s="78">
        <v>14</v>
      </c>
      <c r="C356" s="70" t="s">
        <v>1905</v>
      </c>
      <c r="D356" s="80" t="s">
        <v>75</v>
      </c>
      <c r="E356" s="78">
        <v>4</v>
      </c>
      <c r="F356" s="5" t="s">
        <v>1558</v>
      </c>
      <c r="G356" s="6"/>
      <c r="H356" s="72">
        <v>6500000</v>
      </c>
      <c r="I356" s="9"/>
      <c r="J356" s="13">
        <f t="shared" si="8"/>
        <v>217785700</v>
      </c>
      <c r="K356" s="48" t="s">
        <v>184</v>
      </c>
      <c r="L356" s="34">
        <f t="shared" si="9"/>
        <v>0</v>
      </c>
      <c r="M356" s="35" t="s">
        <v>185</v>
      </c>
      <c r="O356" s="35"/>
      <c r="P356" s="35"/>
      <c r="Q356" s="35"/>
    </row>
    <row r="357" spans="1:17" s="36" customFormat="1" ht="60" x14ac:dyDescent="0.25">
      <c r="A357" s="13"/>
      <c r="B357" s="78">
        <v>14</v>
      </c>
      <c r="C357" s="70" t="s">
        <v>1906</v>
      </c>
      <c r="D357" s="80" t="s">
        <v>77</v>
      </c>
      <c r="E357" s="78">
        <v>1</v>
      </c>
      <c r="F357" s="5" t="s">
        <v>1559</v>
      </c>
      <c r="G357" s="6"/>
      <c r="H357" s="72">
        <v>500000</v>
      </c>
      <c r="I357" s="9"/>
      <c r="J357" s="13">
        <f t="shared" si="8"/>
        <v>218285700</v>
      </c>
      <c r="K357" s="48" t="s">
        <v>177</v>
      </c>
      <c r="L357" s="34">
        <f t="shared" si="9"/>
        <v>0</v>
      </c>
      <c r="M357" s="35" t="s">
        <v>822</v>
      </c>
      <c r="O357" s="35"/>
      <c r="P357" s="35"/>
      <c r="Q357" s="35"/>
    </row>
    <row r="358" spans="1:17" s="36" customFormat="1" ht="60" x14ac:dyDescent="0.25">
      <c r="A358" s="13"/>
      <c r="B358" s="78">
        <v>14</v>
      </c>
      <c r="C358" s="70" t="s">
        <v>1907</v>
      </c>
      <c r="D358" s="80" t="s">
        <v>84</v>
      </c>
      <c r="E358" s="78">
        <v>2</v>
      </c>
      <c r="F358" s="5" t="s">
        <v>1560</v>
      </c>
      <c r="G358" s="6"/>
      <c r="H358" s="72">
        <v>3000000</v>
      </c>
      <c r="I358" s="9"/>
      <c r="J358" s="13">
        <f t="shared" si="8"/>
        <v>221285700</v>
      </c>
      <c r="K358" s="48" t="s">
        <v>181</v>
      </c>
      <c r="L358" s="34">
        <f t="shared" si="9"/>
        <v>0</v>
      </c>
      <c r="M358" s="35" t="s">
        <v>613</v>
      </c>
      <c r="O358" s="35"/>
      <c r="P358" s="35"/>
      <c r="Q358" s="35"/>
    </row>
    <row r="359" spans="1:17" s="36" customFormat="1" ht="30" x14ac:dyDescent="0.25">
      <c r="A359" s="13"/>
      <c r="B359" s="78">
        <v>14</v>
      </c>
      <c r="C359" s="70" t="s">
        <v>1908</v>
      </c>
      <c r="D359" s="80" t="s">
        <v>169</v>
      </c>
      <c r="E359" s="78">
        <v>1</v>
      </c>
      <c r="F359" s="5" t="s">
        <v>1561</v>
      </c>
      <c r="G359" s="5"/>
      <c r="H359" s="72">
        <v>800000</v>
      </c>
      <c r="I359" s="12"/>
      <c r="J359" s="13">
        <f t="shared" si="8"/>
        <v>222085700</v>
      </c>
      <c r="K359" s="48"/>
      <c r="L359" s="34">
        <f t="shared" si="9"/>
        <v>0</v>
      </c>
      <c r="M359" s="35"/>
      <c r="O359" s="35"/>
      <c r="P359" s="35"/>
      <c r="Q359" s="35"/>
    </row>
    <row r="360" spans="1:17" s="36" customFormat="1" ht="45" x14ac:dyDescent="0.25">
      <c r="A360" s="13"/>
      <c r="B360" s="78">
        <v>14</v>
      </c>
      <c r="C360" s="70" t="s">
        <v>1909</v>
      </c>
      <c r="D360" s="80" t="s">
        <v>169</v>
      </c>
      <c r="E360" s="78">
        <v>1</v>
      </c>
      <c r="F360" s="5" t="s">
        <v>1562</v>
      </c>
      <c r="G360" s="5"/>
      <c r="H360" s="72">
        <v>900000</v>
      </c>
      <c r="I360" s="12"/>
      <c r="J360" s="13">
        <f t="shared" si="8"/>
        <v>222985700</v>
      </c>
      <c r="K360" s="48"/>
      <c r="L360" s="34"/>
      <c r="M360" s="35"/>
      <c r="O360" s="35"/>
      <c r="P360" s="35"/>
      <c r="Q360" s="35"/>
    </row>
    <row r="361" spans="1:17" s="36" customFormat="1" ht="45" x14ac:dyDescent="0.25">
      <c r="A361" s="13"/>
      <c r="B361" s="78">
        <v>14</v>
      </c>
      <c r="C361" s="70" t="s">
        <v>1910</v>
      </c>
      <c r="D361" s="73" t="s">
        <v>77</v>
      </c>
      <c r="E361" s="78">
        <v>1</v>
      </c>
      <c r="F361" s="5" t="s">
        <v>1563</v>
      </c>
      <c r="G361" s="5"/>
      <c r="H361" s="72">
        <v>950000</v>
      </c>
      <c r="I361" s="12"/>
      <c r="J361" s="13">
        <f t="shared" si="8"/>
        <v>223935700</v>
      </c>
      <c r="K361" s="48"/>
      <c r="L361" s="34"/>
      <c r="M361" s="35"/>
      <c r="O361" s="35"/>
      <c r="P361" s="35"/>
      <c r="Q361" s="35"/>
    </row>
    <row r="362" spans="1:17" s="36" customFormat="1" ht="45" x14ac:dyDescent="0.25">
      <c r="A362" s="13"/>
      <c r="B362" s="78">
        <v>14</v>
      </c>
      <c r="C362" s="70" t="s">
        <v>1911</v>
      </c>
      <c r="D362" s="73" t="s">
        <v>88</v>
      </c>
      <c r="E362" s="78">
        <v>2</v>
      </c>
      <c r="F362" s="5" t="s">
        <v>1564</v>
      </c>
      <c r="G362" s="5"/>
      <c r="H362" s="72">
        <v>200000</v>
      </c>
      <c r="I362" s="12"/>
      <c r="J362" s="13">
        <f t="shared" si="8"/>
        <v>224135700</v>
      </c>
      <c r="K362" s="48"/>
      <c r="L362" s="34"/>
      <c r="M362" s="35"/>
      <c r="O362" s="35"/>
      <c r="P362" s="35"/>
      <c r="Q362" s="35"/>
    </row>
    <row r="363" spans="1:17" s="36" customFormat="1" ht="45" x14ac:dyDescent="0.25">
      <c r="A363" s="13"/>
      <c r="B363" s="78">
        <v>14</v>
      </c>
      <c r="C363" s="70" t="s">
        <v>1912</v>
      </c>
      <c r="D363" s="73" t="s">
        <v>75</v>
      </c>
      <c r="E363" s="78">
        <v>4</v>
      </c>
      <c r="F363" s="5" t="s">
        <v>1565</v>
      </c>
      <c r="G363" s="5"/>
      <c r="H363" s="72">
        <v>3000000</v>
      </c>
      <c r="I363" s="12"/>
      <c r="J363" s="13">
        <f t="shared" si="8"/>
        <v>227135700</v>
      </c>
      <c r="K363" s="48"/>
      <c r="L363" s="34"/>
      <c r="M363" s="35"/>
      <c r="O363" s="35"/>
      <c r="P363" s="35"/>
      <c r="Q363" s="35"/>
    </row>
    <row r="364" spans="1:17" s="36" customFormat="1" ht="30" x14ac:dyDescent="0.25">
      <c r="A364" s="13"/>
      <c r="B364" s="78">
        <v>14</v>
      </c>
      <c r="C364" s="70" t="s">
        <v>1913</v>
      </c>
      <c r="D364" s="73" t="s">
        <v>578</v>
      </c>
      <c r="E364" s="78">
        <v>2</v>
      </c>
      <c r="F364" s="5" t="s">
        <v>1566</v>
      </c>
      <c r="G364" s="5"/>
      <c r="H364" s="72">
        <v>900000</v>
      </c>
      <c r="I364" s="12"/>
      <c r="J364" s="13">
        <f t="shared" si="8"/>
        <v>228035700</v>
      </c>
      <c r="K364" s="48"/>
      <c r="L364" s="34"/>
      <c r="M364" s="35"/>
      <c r="O364" s="35"/>
      <c r="P364" s="35"/>
      <c r="Q364" s="35"/>
    </row>
    <row r="365" spans="1:17" s="36" customFormat="1" ht="30" x14ac:dyDescent="0.25">
      <c r="A365" s="13"/>
      <c r="B365" s="78">
        <v>14</v>
      </c>
      <c r="C365" s="70" t="s">
        <v>1914</v>
      </c>
      <c r="D365" s="73" t="s">
        <v>578</v>
      </c>
      <c r="E365" s="78">
        <v>2</v>
      </c>
      <c r="F365" s="5" t="s">
        <v>1567</v>
      </c>
      <c r="G365" s="5"/>
      <c r="H365" s="72">
        <v>1000000</v>
      </c>
      <c r="I365" s="12"/>
      <c r="J365" s="13">
        <f t="shared" si="8"/>
        <v>229035700</v>
      </c>
      <c r="K365" s="48"/>
      <c r="L365" s="34"/>
      <c r="M365" s="35"/>
      <c r="O365" s="35"/>
      <c r="P365" s="35"/>
      <c r="Q365" s="35"/>
    </row>
    <row r="366" spans="1:17" s="36" customFormat="1" ht="30" x14ac:dyDescent="0.25">
      <c r="A366" s="13"/>
      <c r="B366" s="78">
        <v>14</v>
      </c>
      <c r="C366" s="70" t="s">
        <v>1915</v>
      </c>
      <c r="D366" s="73" t="s">
        <v>141</v>
      </c>
      <c r="E366" s="78">
        <v>1</v>
      </c>
      <c r="F366" s="5" t="s">
        <v>1568</v>
      </c>
      <c r="G366" s="5"/>
      <c r="H366" s="72">
        <v>800000</v>
      </c>
      <c r="I366" s="12"/>
      <c r="J366" s="13">
        <f t="shared" si="8"/>
        <v>229835700</v>
      </c>
      <c r="K366" s="48"/>
      <c r="L366" s="34"/>
      <c r="M366" s="35"/>
      <c r="O366" s="35"/>
      <c r="P366" s="35"/>
      <c r="Q366" s="35"/>
    </row>
    <row r="367" spans="1:17" s="36" customFormat="1" ht="45" x14ac:dyDescent="0.25">
      <c r="A367" s="13"/>
      <c r="B367" s="78">
        <v>14</v>
      </c>
      <c r="C367" s="70" t="s">
        <v>1916</v>
      </c>
      <c r="D367" s="73" t="s">
        <v>141</v>
      </c>
      <c r="E367" s="78">
        <v>1</v>
      </c>
      <c r="F367" s="5" t="s">
        <v>1569</v>
      </c>
      <c r="G367" s="5"/>
      <c r="H367" s="72">
        <v>1000000</v>
      </c>
      <c r="I367" s="12"/>
      <c r="J367" s="13">
        <f t="shared" si="8"/>
        <v>230835700</v>
      </c>
      <c r="K367" s="48"/>
      <c r="L367" s="34"/>
      <c r="M367" s="35"/>
      <c r="O367" s="35"/>
      <c r="P367" s="35"/>
      <c r="Q367" s="35"/>
    </row>
    <row r="368" spans="1:17" s="36" customFormat="1" ht="60" x14ac:dyDescent="0.25">
      <c r="A368" s="13"/>
      <c r="B368" s="78">
        <v>14</v>
      </c>
      <c r="C368" s="70" t="s">
        <v>1917</v>
      </c>
      <c r="D368" s="73" t="s">
        <v>78</v>
      </c>
      <c r="E368" s="78">
        <v>4</v>
      </c>
      <c r="F368" s="5" t="s">
        <v>1570</v>
      </c>
      <c r="G368" s="5"/>
      <c r="H368" s="72">
        <v>1100000</v>
      </c>
      <c r="I368" s="12"/>
      <c r="J368" s="13">
        <f t="shared" si="8"/>
        <v>231935700</v>
      </c>
      <c r="K368" s="48"/>
      <c r="L368" s="34"/>
      <c r="M368" s="35"/>
      <c r="O368" s="35"/>
      <c r="P368" s="35"/>
      <c r="Q368" s="35"/>
    </row>
    <row r="369" spans="1:17" s="36" customFormat="1" ht="45" x14ac:dyDescent="0.25">
      <c r="A369" s="13"/>
      <c r="B369" s="78">
        <v>14</v>
      </c>
      <c r="C369" s="70" t="s">
        <v>1918</v>
      </c>
      <c r="D369" s="73" t="s">
        <v>77</v>
      </c>
      <c r="E369" s="78">
        <v>1</v>
      </c>
      <c r="F369" s="5" t="s">
        <v>1922</v>
      </c>
      <c r="G369" s="5"/>
      <c r="H369" s="72">
        <v>900000</v>
      </c>
      <c r="I369" s="12"/>
      <c r="J369" s="13">
        <f t="shared" si="8"/>
        <v>232835700</v>
      </c>
      <c r="K369" s="48"/>
      <c r="L369" s="34"/>
      <c r="M369" s="35"/>
      <c r="O369" s="35"/>
      <c r="P369" s="35"/>
      <c r="Q369" s="35"/>
    </row>
    <row r="370" spans="1:17" s="36" customFormat="1" ht="30" x14ac:dyDescent="0.25">
      <c r="A370" s="13"/>
      <c r="B370" s="78">
        <v>14</v>
      </c>
      <c r="C370" s="70" t="s">
        <v>1919</v>
      </c>
      <c r="D370" s="73" t="s">
        <v>78</v>
      </c>
      <c r="E370" s="78">
        <v>4</v>
      </c>
      <c r="F370" s="5" t="s">
        <v>1923</v>
      </c>
      <c r="G370" s="5"/>
      <c r="H370" s="72">
        <v>800000</v>
      </c>
      <c r="I370" s="12"/>
      <c r="J370" s="13">
        <f t="shared" si="8"/>
        <v>233635700</v>
      </c>
      <c r="K370" s="48"/>
      <c r="L370" s="34"/>
      <c r="M370" s="35"/>
      <c r="O370" s="35"/>
      <c r="P370" s="35"/>
      <c r="Q370" s="35"/>
    </row>
    <row r="371" spans="1:17" s="36" customFormat="1" ht="45" x14ac:dyDescent="0.25">
      <c r="A371" s="13"/>
      <c r="B371" s="78">
        <v>14</v>
      </c>
      <c r="C371" s="96" t="s">
        <v>1925</v>
      </c>
      <c r="D371" s="73" t="s">
        <v>76</v>
      </c>
      <c r="E371" s="78">
        <v>1</v>
      </c>
      <c r="F371" s="5" t="s">
        <v>1924</v>
      </c>
      <c r="G371" s="5"/>
      <c r="H371" s="76">
        <v>750000</v>
      </c>
      <c r="I371" s="12"/>
      <c r="J371" s="13">
        <f t="shared" si="8"/>
        <v>234385700</v>
      </c>
      <c r="K371" s="48"/>
      <c r="L371" s="34"/>
      <c r="M371" s="35"/>
      <c r="O371" s="35"/>
      <c r="P371" s="35"/>
      <c r="Q371" s="35"/>
    </row>
    <row r="372" spans="1:17" s="36" customFormat="1" ht="45" x14ac:dyDescent="0.25">
      <c r="A372" s="13"/>
      <c r="B372" s="5">
        <v>15</v>
      </c>
      <c r="C372" s="70" t="s">
        <v>1926</v>
      </c>
      <c r="D372" s="73" t="s">
        <v>88</v>
      </c>
      <c r="E372" s="78">
        <v>2</v>
      </c>
      <c r="F372" s="5" t="s">
        <v>1571</v>
      </c>
      <c r="G372" s="5"/>
      <c r="H372" s="72">
        <v>2000000</v>
      </c>
      <c r="I372" s="12"/>
      <c r="J372" s="13">
        <f t="shared" si="8"/>
        <v>236385700</v>
      </c>
      <c r="K372" s="48"/>
      <c r="L372" s="34"/>
      <c r="M372" s="35"/>
      <c r="O372" s="35"/>
      <c r="P372" s="35"/>
      <c r="Q372" s="35"/>
    </row>
    <row r="373" spans="1:17" s="36" customFormat="1" ht="60" x14ac:dyDescent="0.25">
      <c r="A373" s="13"/>
      <c r="B373" s="5">
        <v>15</v>
      </c>
      <c r="C373" s="70" t="s">
        <v>1927</v>
      </c>
      <c r="D373" s="73" t="s">
        <v>88</v>
      </c>
      <c r="E373" s="78">
        <v>2</v>
      </c>
      <c r="F373" s="5" t="s">
        <v>1572</v>
      </c>
      <c r="G373" s="5"/>
      <c r="H373" s="72">
        <v>2000000</v>
      </c>
      <c r="I373" s="12"/>
      <c r="J373" s="13">
        <f t="shared" si="8"/>
        <v>238385700</v>
      </c>
      <c r="K373" s="48"/>
      <c r="L373" s="34"/>
      <c r="M373" s="35"/>
      <c r="O373" s="35"/>
      <c r="P373" s="35"/>
      <c r="Q373" s="35"/>
    </row>
    <row r="374" spans="1:17" s="36" customFormat="1" ht="30" x14ac:dyDescent="0.25">
      <c r="A374" s="13"/>
      <c r="B374" s="5">
        <v>15</v>
      </c>
      <c r="C374" s="70" t="s">
        <v>1928</v>
      </c>
      <c r="D374" s="73" t="s">
        <v>578</v>
      </c>
      <c r="E374" s="78">
        <v>2</v>
      </c>
      <c r="F374" s="5" t="s">
        <v>1938</v>
      </c>
      <c r="G374" s="5"/>
      <c r="H374" s="72">
        <v>1000000</v>
      </c>
      <c r="I374" s="12"/>
      <c r="J374" s="13">
        <f t="shared" si="8"/>
        <v>239385700</v>
      </c>
      <c r="K374" s="48"/>
      <c r="L374" s="34"/>
      <c r="M374" s="35"/>
      <c r="O374" s="35"/>
      <c r="P374" s="35"/>
      <c r="Q374" s="35"/>
    </row>
    <row r="375" spans="1:17" s="36" customFormat="1" ht="45" x14ac:dyDescent="0.25">
      <c r="A375" s="13"/>
      <c r="B375" s="5">
        <v>15</v>
      </c>
      <c r="C375" s="70" t="s">
        <v>1929</v>
      </c>
      <c r="D375" s="73" t="s">
        <v>77</v>
      </c>
      <c r="E375" s="78">
        <v>1</v>
      </c>
      <c r="F375" s="5" t="s">
        <v>1939</v>
      </c>
      <c r="G375" s="5"/>
      <c r="H375" s="72">
        <v>900000</v>
      </c>
      <c r="I375" s="12"/>
      <c r="J375" s="13">
        <f t="shared" si="8"/>
        <v>240285700</v>
      </c>
      <c r="K375" s="48"/>
      <c r="L375" s="34"/>
      <c r="M375" s="35"/>
      <c r="O375" s="35"/>
      <c r="P375" s="35"/>
      <c r="Q375" s="35"/>
    </row>
    <row r="376" spans="1:17" s="36" customFormat="1" ht="45" x14ac:dyDescent="0.25">
      <c r="A376" s="13"/>
      <c r="B376" s="5">
        <v>15</v>
      </c>
      <c r="C376" s="70" t="s">
        <v>1930</v>
      </c>
      <c r="D376" s="80" t="s">
        <v>75</v>
      </c>
      <c r="E376" s="78">
        <v>4</v>
      </c>
      <c r="F376" s="5" t="s">
        <v>1940</v>
      </c>
      <c r="G376" s="5"/>
      <c r="H376" s="72">
        <v>1500000</v>
      </c>
      <c r="I376" s="12"/>
      <c r="J376" s="13">
        <f t="shared" si="8"/>
        <v>241785700</v>
      </c>
      <c r="K376" s="48"/>
      <c r="L376" s="34"/>
      <c r="M376" s="35"/>
      <c r="O376" s="35"/>
      <c r="P376" s="35"/>
      <c r="Q376" s="35"/>
    </row>
    <row r="377" spans="1:17" s="36" customFormat="1" ht="45" x14ac:dyDescent="0.25">
      <c r="A377" s="13"/>
      <c r="B377" s="5">
        <v>15</v>
      </c>
      <c r="C377" s="70" t="s">
        <v>1931</v>
      </c>
      <c r="D377" s="80" t="s">
        <v>87</v>
      </c>
      <c r="E377" s="78">
        <v>1</v>
      </c>
      <c r="F377" s="5" t="s">
        <v>1941</v>
      </c>
      <c r="G377" s="6"/>
      <c r="H377" s="72">
        <v>900000</v>
      </c>
      <c r="I377" s="9"/>
      <c r="J377" s="13">
        <f t="shared" si="8"/>
        <v>242685700</v>
      </c>
      <c r="K377" s="48"/>
      <c r="L377" s="34"/>
      <c r="M377" s="35"/>
      <c r="O377" s="35"/>
      <c r="P377" s="35"/>
      <c r="Q377" s="35"/>
    </row>
    <row r="378" spans="1:17" s="36" customFormat="1" ht="45" x14ac:dyDescent="0.25">
      <c r="A378" s="13"/>
      <c r="B378" s="5">
        <v>15</v>
      </c>
      <c r="C378" s="70" t="s">
        <v>1932</v>
      </c>
      <c r="D378" s="80" t="s">
        <v>75</v>
      </c>
      <c r="E378" s="78">
        <v>4</v>
      </c>
      <c r="F378" s="5" t="s">
        <v>1942</v>
      </c>
      <c r="G378" s="6"/>
      <c r="H378" s="72">
        <v>500000</v>
      </c>
      <c r="I378" s="9"/>
      <c r="J378" s="13">
        <f t="shared" si="8"/>
        <v>243185700</v>
      </c>
      <c r="K378" s="48"/>
      <c r="L378" s="34"/>
      <c r="M378" s="35"/>
      <c r="O378" s="35"/>
      <c r="P378" s="35"/>
      <c r="Q378" s="35"/>
    </row>
    <row r="379" spans="1:17" s="36" customFormat="1" ht="45" x14ac:dyDescent="0.25">
      <c r="A379" s="13"/>
      <c r="B379" s="5">
        <v>15</v>
      </c>
      <c r="C379" s="70" t="s">
        <v>1933</v>
      </c>
      <c r="D379" s="78" t="s">
        <v>740</v>
      </c>
      <c r="E379" s="78" t="s">
        <v>615</v>
      </c>
      <c r="F379" s="5" t="s">
        <v>1943</v>
      </c>
      <c r="G379" s="6"/>
      <c r="H379" s="72">
        <v>200000</v>
      </c>
      <c r="I379" s="9"/>
      <c r="J379" s="13">
        <f t="shared" si="8"/>
        <v>243385700</v>
      </c>
      <c r="K379" s="48"/>
      <c r="L379" s="34"/>
      <c r="M379" s="35"/>
      <c r="O379" s="35"/>
      <c r="P379" s="35"/>
      <c r="Q379" s="35"/>
    </row>
    <row r="380" spans="1:17" s="36" customFormat="1" ht="45" x14ac:dyDescent="0.25">
      <c r="A380" s="13"/>
      <c r="B380" s="5">
        <v>15</v>
      </c>
      <c r="C380" s="70" t="s">
        <v>1934</v>
      </c>
      <c r="D380" s="80" t="s">
        <v>75</v>
      </c>
      <c r="E380" s="78">
        <v>4</v>
      </c>
      <c r="F380" s="5" t="s">
        <v>1944</v>
      </c>
      <c r="G380" s="5"/>
      <c r="H380" s="72">
        <v>1400000</v>
      </c>
      <c r="I380" s="12"/>
      <c r="J380" s="13">
        <f t="shared" si="8"/>
        <v>244785700</v>
      </c>
      <c r="K380" s="48"/>
      <c r="L380" s="34"/>
      <c r="M380" s="35"/>
      <c r="O380" s="35"/>
      <c r="P380" s="35"/>
      <c r="Q380" s="35"/>
    </row>
    <row r="381" spans="1:17" s="48" customFormat="1" ht="60" x14ac:dyDescent="0.25">
      <c r="A381" s="13"/>
      <c r="B381" s="5">
        <v>15</v>
      </c>
      <c r="C381" s="70" t="s">
        <v>1935</v>
      </c>
      <c r="D381" s="80" t="s">
        <v>75</v>
      </c>
      <c r="E381" s="78">
        <v>4</v>
      </c>
      <c r="F381" s="5" t="s">
        <v>1945</v>
      </c>
      <c r="G381" s="5"/>
      <c r="H381" s="72">
        <v>2500000</v>
      </c>
      <c r="I381" s="12"/>
      <c r="J381" s="13">
        <f t="shared" si="8"/>
        <v>247285700</v>
      </c>
      <c r="L381" s="34"/>
      <c r="M381" s="35"/>
      <c r="N381" s="36"/>
      <c r="O381" s="35"/>
      <c r="P381" s="35"/>
      <c r="Q381" s="35"/>
    </row>
    <row r="382" spans="1:17" s="48" customFormat="1" ht="60" x14ac:dyDescent="0.25">
      <c r="A382" s="13"/>
      <c r="B382" s="5">
        <v>15</v>
      </c>
      <c r="C382" s="70" t="s">
        <v>1936</v>
      </c>
      <c r="D382" s="80" t="s">
        <v>77</v>
      </c>
      <c r="E382" s="78">
        <v>1</v>
      </c>
      <c r="F382" s="5" t="s">
        <v>1946</v>
      </c>
      <c r="G382" s="5"/>
      <c r="H382" s="72">
        <v>3000000</v>
      </c>
      <c r="I382" s="12"/>
      <c r="J382" s="13">
        <f t="shared" si="8"/>
        <v>250285700</v>
      </c>
      <c r="L382" s="34"/>
      <c r="M382" s="35"/>
      <c r="N382" s="36"/>
      <c r="O382" s="35"/>
      <c r="P382" s="35"/>
      <c r="Q382" s="35"/>
    </row>
    <row r="383" spans="1:17" s="48" customFormat="1" ht="45" x14ac:dyDescent="0.25">
      <c r="A383" s="13"/>
      <c r="B383" s="5">
        <v>15</v>
      </c>
      <c r="C383" s="70" t="s">
        <v>1937</v>
      </c>
      <c r="D383" s="80" t="s">
        <v>78</v>
      </c>
      <c r="E383" s="78">
        <v>4</v>
      </c>
      <c r="F383" s="5" t="s">
        <v>1947</v>
      </c>
      <c r="G383" s="5"/>
      <c r="H383" s="72">
        <v>500000</v>
      </c>
      <c r="I383" s="12"/>
      <c r="J383" s="13">
        <f t="shared" si="8"/>
        <v>250785700</v>
      </c>
      <c r="L383" s="34"/>
      <c r="M383" s="35"/>
      <c r="N383" s="36"/>
      <c r="O383" s="35"/>
      <c r="P383" s="35"/>
      <c r="Q383" s="35"/>
    </row>
    <row r="384" spans="1:17" s="48" customFormat="1" ht="45" x14ac:dyDescent="0.25">
      <c r="A384" s="13"/>
      <c r="B384" s="5">
        <v>15</v>
      </c>
      <c r="C384" s="97" t="s">
        <v>1949</v>
      </c>
      <c r="D384" s="80" t="s">
        <v>75</v>
      </c>
      <c r="E384" s="78">
        <v>4</v>
      </c>
      <c r="F384" s="5" t="s">
        <v>1948</v>
      </c>
      <c r="G384" s="5"/>
      <c r="H384" s="76">
        <v>3000000</v>
      </c>
      <c r="I384" s="12"/>
      <c r="J384" s="13">
        <f t="shared" si="8"/>
        <v>253785700</v>
      </c>
      <c r="L384" s="34"/>
      <c r="M384" s="35"/>
      <c r="N384" s="36"/>
      <c r="O384" s="35"/>
      <c r="P384" s="35"/>
      <c r="Q384" s="35"/>
    </row>
    <row r="385" spans="1:17" s="48" customFormat="1" ht="25.5" x14ac:dyDescent="0.25">
      <c r="A385" s="13"/>
      <c r="B385" s="6">
        <v>15</v>
      </c>
      <c r="C385" s="90" t="s">
        <v>1899</v>
      </c>
      <c r="D385" s="6"/>
      <c r="E385" s="78"/>
      <c r="F385" s="6" t="s">
        <v>1950</v>
      </c>
      <c r="G385" s="6"/>
      <c r="H385" s="98"/>
      <c r="I385" s="9">
        <v>55000</v>
      </c>
      <c r="J385" s="50">
        <f t="shared" si="8"/>
        <v>253730700</v>
      </c>
      <c r="L385" s="34"/>
      <c r="M385" s="35"/>
      <c r="N385" s="36"/>
      <c r="O385" s="35"/>
      <c r="P385" s="35"/>
      <c r="Q385" s="35"/>
    </row>
    <row r="386" spans="1:17" s="48" customFormat="1" ht="25.5" x14ac:dyDescent="0.25">
      <c r="A386" s="13"/>
      <c r="B386" s="6">
        <v>15</v>
      </c>
      <c r="C386" s="90" t="s">
        <v>1951</v>
      </c>
      <c r="D386" s="6"/>
      <c r="E386" s="78"/>
      <c r="F386" s="6" t="s">
        <v>1952</v>
      </c>
      <c r="G386" s="6"/>
      <c r="H386" s="98"/>
      <c r="I386" s="9">
        <v>5574000</v>
      </c>
      <c r="J386" s="50">
        <f t="shared" si="8"/>
        <v>248156700</v>
      </c>
      <c r="L386" s="34"/>
      <c r="M386" s="35"/>
      <c r="N386" s="36"/>
      <c r="O386" s="35"/>
      <c r="P386" s="35"/>
      <c r="Q386" s="35"/>
    </row>
    <row r="387" spans="1:17" s="48" customFormat="1" ht="45" x14ac:dyDescent="0.25">
      <c r="A387" s="13"/>
      <c r="B387" s="5">
        <v>16</v>
      </c>
      <c r="C387" s="70" t="s">
        <v>1953</v>
      </c>
      <c r="D387" s="73" t="s">
        <v>78</v>
      </c>
      <c r="E387" s="78">
        <v>4</v>
      </c>
      <c r="F387" s="5" t="s">
        <v>1995</v>
      </c>
      <c r="G387" s="5"/>
      <c r="H387" s="72">
        <v>3000000</v>
      </c>
      <c r="I387" s="12"/>
      <c r="J387" s="13">
        <f t="shared" si="8"/>
        <v>251156700</v>
      </c>
      <c r="L387" s="34"/>
      <c r="M387" s="35"/>
      <c r="N387" s="36"/>
      <c r="O387" s="35"/>
      <c r="P387" s="35"/>
      <c r="Q387" s="35"/>
    </row>
    <row r="388" spans="1:17" s="48" customFormat="1" ht="45" x14ac:dyDescent="0.25">
      <c r="A388" s="13"/>
      <c r="B388" s="5">
        <v>16</v>
      </c>
      <c r="C388" s="70" t="s">
        <v>1954</v>
      </c>
      <c r="D388" s="73" t="s">
        <v>78</v>
      </c>
      <c r="E388" s="78">
        <v>4</v>
      </c>
      <c r="F388" s="5" t="s">
        <v>1996</v>
      </c>
      <c r="G388" s="5"/>
      <c r="H388" s="72">
        <v>3900000</v>
      </c>
      <c r="I388" s="12"/>
      <c r="J388" s="13">
        <f t="shared" si="8"/>
        <v>255056700</v>
      </c>
      <c r="L388" s="34"/>
      <c r="M388" s="35"/>
      <c r="N388" s="36"/>
      <c r="O388" s="35"/>
      <c r="P388" s="35"/>
      <c r="Q388" s="35"/>
    </row>
    <row r="389" spans="1:17" s="48" customFormat="1" ht="45" x14ac:dyDescent="0.25">
      <c r="A389" s="13"/>
      <c r="B389" s="5">
        <v>16</v>
      </c>
      <c r="C389" s="70" t="s">
        <v>1955</v>
      </c>
      <c r="D389" s="73" t="s">
        <v>77</v>
      </c>
      <c r="E389" s="78">
        <v>1</v>
      </c>
      <c r="F389" s="5" t="s">
        <v>1573</v>
      </c>
      <c r="G389" s="5"/>
      <c r="H389" s="72">
        <v>800000</v>
      </c>
      <c r="I389" s="12"/>
      <c r="J389" s="13">
        <f t="shared" si="8"/>
        <v>255856700</v>
      </c>
      <c r="L389" s="34"/>
      <c r="M389" s="35"/>
      <c r="N389" s="36"/>
      <c r="O389" s="35"/>
      <c r="P389" s="35"/>
      <c r="Q389" s="35"/>
    </row>
    <row r="390" spans="1:17" s="48" customFormat="1" ht="60" x14ac:dyDescent="0.25">
      <c r="A390" s="13"/>
      <c r="B390" s="5">
        <v>16</v>
      </c>
      <c r="C390" s="70" t="s">
        <v>1956</v>
      </c>
      <c r="D390" s="73" t="s">
        <v>77</v>
      </c>
      <c r="E390" s="78">
        <v>1</v>
      </c>
      <c r="F390" s="5" t="s">
        <v>1574</v>
      </c>
      <c r="G390" s="5"/>
      <c r="H390" s="72">
        <v>2000000</v>
      </c>
      <c r="I390" s="12"/>
      <c r="J390" s="13">
        <f t="shared" si="8"/>
        <v>257856700</v>
      </c>
      <c r="L390" s="34"/>
      <c r="M390" s="35"/>
      <c r="N390" s="36"/>
      <c r="O390" s="35"/>
      <c r="P390" s="35"/>
      <c r="Q390" s="35"/>
    </row>
    <row r="391" spans="1:17" s="48" customFormat="1" ht="45" x14ac:dyDescent="0.25">
      <c r="A391" s="13"/>
      <c r="B391" s="5">
        <v>16</v>
      </c>
      <c r="C391" s="70" t="s">
        <v>1109</v>
      </c>
      <c r="D391" s="73" t="s">
        <v>91</v>
      </c>
      <c r="E391" s="78">
        <v>2</v>
      </c>
      <c r="F391" s="5" t="s">
        <v>1997</v>
      </c>
      <c r="G391" s="5"/>
      <c r="H391" s="72">
        <v>120000</v>
      </c>
      <c r="I391" s="12"/>
      <c r="J391" s="13">
        <f t="shared" si="8"/>
        <v>257976700</v>
      </c>
      <c r="L391" s="34"/>
      <c r="M391" s="35"/>
      <c r="N391" s="36"/>
      <c r="O391" s="35"/>
      <c r="P391" s="35"/>
      <c r="Q391" s="35"/>
    </row>
    <row r="392" spans="1:17" s="48" customFormat="1" ht="45" x14ac:dyDescent="0.25">
      <c r="A392" s="13"/>
      <c r="B392" s="5">
        <v>16</v>
      </c>
      <c r="C392" s="70" t="s">
        <v>1957</v>
      </c>
      <c r="D392" s="73" t="s">
        <v>84</v>
      </c>
      <c r="E392" s="78">
        <v>2</v>
      </c>
      <c r="F392" s="5" t="s">
        <v>1998</v>
      </c>
      <c r="G392" s="5"/>
      <c r="H392" s="72">
        <v>1000000</v>
      </c>
      <c r="I392" s="12"/>
      <c r="J392" s="13">
        <f t="shared" si="8"/>
        <v>258976700</v>
      </c>
      <c r="L392" s="34"/>
      <c r="M392" s="35"/>
      <c r="N392" s="36"/>
      <c r="O392" s="35"/>
      <c r="P392" s="35"/>
      <c r="Q392" s="35"/>
    </row>
    <row r="393" spans="1:17" s="48" customFormat="1" ht="30" x14ac:dyDescent="0.25">
      <c r="A393" s="13"/>
      <c r="B393" s="5">
        <v>16</v>
      </c>
      <c r="C393" s="70" t="s">
        <v>1958</v>
      </c>
      <c r="D393" s="73" t="s">
        <v>91</v>
      </c>
      <c r="E393" s="78">
        <v>2</v>
      </c>
      <c r="F393" s="5" t="s">
        <v>1999</v>
      </c>
      <c r="G393" s="5"/>
      <c r="H393" s="72">
        <v>1000000</v>
      </c>
      <c r="I393" s="12"/>
      <c r="J393" s="13">
        <f t="shared" si="8"/>
        <v>259976700</v>
      </c>
      <c r="L393" s="34"/>
      <c r="M393" s="35"/>
      <c r="N393" s="36"/>
      <c r="O393" s="35"/>
      <c r="P393" s="35"/>
      <c r="Q393" s="35"/>
    </row>
    <row r="394" spans="1:17" s="48" customFormat="1" ht="30" x14ac:dyDescent="0.25">
      <c r="A394" s="13"/>
      <c r="B394" s="5">
        <v>16</v>
      </c>
      <c r="C394" s="70" t="s">
        <v>1959</v>
      </c>
      <c r="D394" s="73" t="s">
        <v>169</v>
      </c>
      <c r="E394" s="78">
        <v>1</v>
      </c>
      <c r="F394" s="5" t="s">
        <v>2000</v>
      </c>
      <c r="G394" s="5"/>
      <c r="H394" s="72">
        <v>900000</v>
      </c>
      <c r="I394" s="12"/>
      <c r="J394" s="13">
        <f t="shared" si="8"/>
        <v>260876700</v>
      </c>
      <c r="L394" s="34"/>
      <c r="M394" s="35"/>
      <c r="N394" s="36"/>
      <c r="O394" s="35"/>
      <c r="P394" s="35"/>
      <c r="Q394" s="35"/>
    </row>
    <row r="395" spans="1:17" s="48" customFormat="1" ht="45" x14ac:dyDescent="0.25">
      <c r="A395" s="13"/>
      <c r="B395" s="5">
        <v>16</v>
      </c>
      <c r="C395" s="70" t="s">
        <v>1960</v>
      </c>
      <c r="D395" s="73" t="s">
        <v>78</v>
      </c>
      <c r="E395" s="78">
        <v>4</v>
      </c>
      <c r="F395" s="5" t="s">
        <v>2001</v>
      </c>
      <c r="G395" s="17"/>
      <c r="H395" s="72">
        <v>700000</v>
      </c>
      <c r="I395" s="12"/>
      <c r="J395" s="13">
        <f t="shared" ref="J395:J458" si="10">+J394+H395-I395</f>
        <v>261576700</v>
      </c>
      <c r="L395" s="34"/>
      <c r="M395" s="35"/>
      <c r="N395" s="36"/>
      <c r="O395" s="35"/>
      <c r="P395" s="35"/>
      <c r="Q395" s="35"/>
    </row>
    <row r="396" spans="1:17" s="48" customFormat="1" ht="60" x14ac:dyDescent="0.25">
      <c r="A396" s="13"/>
      <c r="B396" s="5">
        <v>16</v>
      </c>
      <c r="C396" s="70" t="s">
        <v>1961</v>
      </c>
      <c r="D396" s="87" t="s">
        <v>75</v>
      </c>
      <c r="E396" s="78">
        <v>4</v>
      </c>
      <c r="F396" s="5" t="s">
        <v>2002</v>
      </c>
      <c r="G396" s="17"/>
      <c r="H396" s="72">
        <v>2000000</v>
      </c>
      <c r="I396" s="12"/>
      <c r="J396" s="13">
        <f t="shared" si="10"/>
        <v>263576700</v>
      </c>
      <c r="L396" s="34"/>
      <c r="M396" s="35"/>
      <c r="N396" s="36"/>
      <c r="O396" s="35"/>
      <c r="P396" s="35"/>
      <c r="Q396" s="35"/>
    </row>
    <row r="397" spans="1:17" s="36" customFormat="1" ht="45" x14ac:dyDescent="0.25">
      <c r="A397" s="13"/>
      <c r="B397" s="5">
        <v>16</v>
      </c>
      <c r="C397" s="70" t="s">
        <v>1962</v>
      </c>
      <c r="D397" s="87" t="s">
        <v>85</v>
      </c>
      <c r="E397" s="78">
        <v>2</v>
      </c>
      <c r="F397" s="5" t="s">
        <v>2003</v>
      </c>
      <c r="G397" s="17"/>
      <c r="H397" s="72">
        <v>2000000</v>
      </c>
      <c r="I397" s="12"/>
      <c r="J397" s="13">
        <f t="shared" si="10"/>
        <v>265576700</v>
      </c>
      <c r="K397" s="48"/>
      <c r="L397" s="34"/>
      <c r="M397" s="35"/>
      <c r="O397" s="35"/>
      <c r="P397" s="35"/>
      <c r="Q397" s="35"/>
    </row>
    <row r="398" spans="1:17" s="36" customFormat="1" ht="45" x14ac:dyDescent="0.25">
      <c r="A398" s="13"/>
      <c r="B398" s="5">
        <v>16</v>
      </c>
      <c r="C398" s="70" t="s">
        <v>1963</v>
      </c>
      <c r="D398" s="10" t="s">
        <v>80</v>
      </c>
      <c r="E398" s="78">
        <v>1</v>
      </c>
      <c r="F398" s="5" t="s">
        <v>2004</v>
      </c>
      <c r="G398" s="17"/>
      <c r="H398" s="72">
        <v>2500000</v>
      </c>
      <c r="I398" s="12"/>
      <c r="J398" s="13">
        <f t="shared" si="10"/>
        <v>268076700</v>
      </c>
      <c r="K398" s="48"/>
      <c r="L398" s="34"/>
      <c r="M398" s="35"/>
      <c r="O398" s="35"/>
      <c r="P398" s="35"/>
      <c r="Q398" s="35"/>
    </row>
    <row r="399" spans="1:17" s="36" customFormat="1" ht="45" x14ac:dyDescent="0.25">
      <c r="A399" s="13"/>
      <c r="B399" s="5">
        <v>16</v>
      </c>
      <c r="C399" s="70" t="s">
        <v>1964</v>
      </c>
      <c r="D399" s="87" t="s">
        <v>91</v>
      </c>
      <c r="E399" s="78">
        <v>2</v>
      </c>
      <c r="F399" s="5" t="s">
        <v>2005</v>
      </c>
      <c r="G399" s="17"/>
      <c r="H399" s="72">
        <v>850000</v>
      </c>
      <c r="I399" s="12"/>
      <c r="J399" s="13">
        <f t="shared" si="10"/>
        <v>268926700</v>
      </c>
      <c r="K399" s="48"/>
      <c r="L399" s="34"/>
      <c r="M399" s="35"/>
      <c r="O399" s="35"/>
      <c r="P399" s="35"/>
      <c r="Q399" s="35"/>
    </row>
    <row r="400" spans="1:17" s="36" customFormat="1" ht="45" x14ac:dyDescent="0.25">
      <c r="A400" s="13"/>
      <c r="B400" s="5">
        <v>16</v>
      </c>
      <c r="C400" s="70" t="s">
        <v>1965</v>
      </c>
      <c r="D400" s="87" t="s">
        <v>84</v>
      </c>
      <c r="E400" s="78">
        <v>2</v>
      </c>
      <c r="F400" s="5" t="s">
        <v>2006</v>
      </c>
      <c r="G400" s="17"/>
      <c r="H400" s="72">
        <v>950000</v>
      </c>
      <c r="I400" s="12"/>
      <c r="J400" s="13">
        <f t="shared" si="10"/>
        <v>269876700</v>
      </c>
      <c r="K400" s="48"/>
      <c r="L400" s="34"/>
      <c r="M400" s="35"/>
      <c r="O400" s="35"/>
      <c r="P400" s="35"/>
      <c r="Q400" s="35"/>
    </row>
    <row r="401" spans="1:17" s="36" customFormat="1" ht="45" x14ac:dyDescent="0.25">
      <c r="A401" s="13"/>
      <c r="B401" s="5">
        <v>16</v>
      </c>
      <c r="C401" s="70" t="s">
        <v>1966</v>
      </c>
      <c r="D401" s="10" t="s">
        <v>79</v>
      </c>
      <c r="E401" s="78">
        <v>1</v>
      </c>
      <c r="F401" s="5" t="s">
        <v>2007</v>
      </c>
      <c r="G401" s="17"/>
      <c r="H401" s="72">
        <v>13050000</v>
      </c>
      <c r="I401" s="12"/>
      <c r="J401" s="13">
        <f t="shared" si="10"/>
        <v>282926700</v>
      </c>
      <c r="K401" s="48"/>
      <c r="L401" s="34"/>
      <c r="M401" s="35"/>
      <c r="O401" s="35"/>
      <c r="P401" s="35"/>
      <c r="Q401" s="35"/>
    </row>
    <row r="402" spans="1:17" s="36" customFormat="1" ht="45" x14ac:dyDescent="0.25">
      <c r="A402" s="13"/>
      <c r="B402" s="5">
        <v>16</v>
      </c>
      <c r="C402" s="70" t="s">
        <v>1967</v>
      </c>
      <c r="D402" s="10" t="s">
        <v>740</v>
      </c>
      <c r="E402" s="78" t="s">
        <v>615</v>
      </c>
      <c r="F402" s="5" t="s">
        <v>2008</v>
      </c>
      <c r="G402" s="17"/>
      <c r="H402" s="72">
        <v>250000</v>
      </c>
      <c r="I402" s="12"/>
      <c r="J402" s="13">
        <f t="shared" si="10"/>
        <v>283176700</v>
      </c>
      <c r="K402" s="48"/>
      <c r="L402" s="34"/>
      <c r="M402" s="35"/>
      <c r="O402" s="35"/>
      <c r="P402" s="35"/>
      <c r="Q402" s="35"/>
    </row>
    <row r="403" spans="1:17" s="36" customFormat="1" ht="30" x14ac:dyDescent="0.25">
      <c r="A403" s="13"/>
      <c r="B403" s="5">
        <v>16</v>
      </c>
      <c r="C403" s="70" t="s">
        <v>1968</v>
      </c>
      <c r="D403" s="87" t="s">
        <v>141</v>
      </c>
      <c r="E403" s="78">
        <v>1</v>
      </c>
      <c r="F403" s="5" t="s">
        <v>2009</v>
      </c>
      <c r="G403" s="17"/>
      <c r="H403" s="72">
        <v>900000</v>
      </c>
      <c r="I403" s="12"/>
      <c r="J403" s="13">
        <f t="shared" si="10"/>
        <v>284076700</v>
      </c>
      <c r="K403" s="48"/>
      <c r="L403" s="34"/>
      <c r="M403" s="35"/>
      <c r="O403" s="35"/>
      <c r="P403" s="35"/>
      <c r="Q403" s="35"/>
    </row>
    <row r="404" spans="1:17" s="36" customFormat="1" ht="45" x14ac:dyDescent="0.25">
      <c r="A404" s="13"/>
      <c r="B404" s="5">
        <v>16</v>
      </c>
      <c r="C404" s="70" t="s">
        <v>1969</v>
      </c>
      <c r="D404" s="87" t="s">
        <v>75</v>
      </c>
      <c r="E404" s="78">
        <v>4</v>
      </c>
      <c r="F404" s="5" t="s">
        <v>1575</v>
      </c>
      <c r="G404" s="17"/>
      <c r="H404" s="72">
        <v>750000</v>
      </c>
      <c r="I404" s="12"/>
      <c r="J404" s="13">
        <f t="shared" si="10"/>
        <v>284826700</v>
      </c>
      <c r="K404" s="48"/>
      <c r="L404" s="34"/>
      <c r="M404" s="35"/>
      <c r="O404" s="35"/>
      <c r="P404" s="35"/>
      <c r="Q404" s="35"/>
    </row>
    <row r="405" spans="1:17" s="36" customFormat="1" ht="45" x14ac:dyDescent="0.25">
      <c r="A405" s="13"/>
      <c r="B405" s="5">
        <v>16</v>
      </c>
      <c r="C405" s="70" t="s">
        <v>1970</v>
      </c>
      <c r="D405" s="10" t="s">
        <v>79</v>
      </c>
      <c r="E405" s="78">
        <v>1</v>
      </c>
      <c r="F405" s="5" t="s">
        <v>1576</v>
      </c>
      <c r="G405" s="17"/>
      <c r="H405" s="72">
        <v>2500000</v>
      </c>
      <c r="I405" s="12"/>
      <c r="J405" s="13">
        <f t="shared" si="10"/>
        <v>287326700</v>
      </c>
      <c r="K405" s="48"/>
      <c r="L405" s="34"/>
      <c r="M405" s="35"/>
      <c r="O405" s="35"/>
      <c r="P405" s="35"/>
      <c r="Q405" s="35"/>
    </row>
    <row r="406" spans="1:17" s="36" customFormat="1" ht="45" x14ac:dyDescent="0.25">
      <c r="A406" s="13"/>
      <c r="B406" s="5">
        <v>16</v>
      </c>
      <c r="C406" s="70" t="s">
        <v>1971</v>
      </c>
      <c r="D406" s="87" t="s">
        <v>89</v>
      </c>
      <c r="E406" s="78">
        <v>3</v>
      </c>
      <c r="F406" s="5" t="s">
        <v>1577</v>
      </c>
      <c r="G406" s="17"/>
      <c r="H406" s="72">
        <v>1000000</v>
      </c>
      <c r="I406" s="12"/>
      <c r="J406" s="13">
        <f t="shared" si="10"/>
        <v>288326700</v>
      </c>
      <c r="K406" s="48"/>
      <c r="L406" s="34"/>
      <c r="M406" s="35"/>
      <c r="O406" s="35"/>
      <c r="P406" s="35"/>
      <c r="Q406" s="35"/>
    </row>
    <row r="407" spans="1:17" s="36" customFormat="1" ht="45" x14ac:dyDescent="0.25">
      <c r="A407" s="13"/>
      <c r="B407" s="5">
        <v>16</v>
      </c>
      <c r="C407" s="70" t="s">
        <v>1972</v>
      </c>
      <c r="D407" s="87" t="s">
        <v>75</v>
      </c>
      <c r="E407" s="78">
        <v>4</v>
      </c>
      <c r="F407" s="5" t="s">
        <v>1578</v>
      </c>
      <c r="G407" s="17"/>
      <c r="H407" s="72">
        <v>1000000</v>
      </c>
      <c r="I407" s="12"/>
      <c r="J407" s="13">
        <f t="shared" si="10"/>
        <v>289326700</v>
      </c>
      <c r="K407" s="48"/>
      <c r="L407" s="34"/>
      <c r="M407" s="35"/>
      <c r="O407" s="35"/>
      <c r="P407" s="35"/>
      <c r="Q407" s="35"/>
    </row>
    <row r="408" spans="1:17" s="36" customFormat="1" ht="45" x14ac:dyDescent="0.25">
      <c r="A408" s="13"/>
      <c r="B408" s="5">
        <v>16</v>
      </c>
      <c r="C408" s="70" t="s">
        <v>1973</v>
      </c>
      <c r="D408" s="87" t="s">
        <v>78</v>
      </c>
      <c r="E408" s="78">
        <v>4</v>
      </c>
      <c r="F408" s="5" t="s">
        <v>1579</v>
      </c>
      <c r="G408" s="17"/>
      <c r="H408" s="72">
        <v>450000</v>
      </c>
      <c r="I408" s="12"/>
      <c r="J408" s="13">
        <f t="shared" si="10"/>
        <v>289776700</v>
      </c>
      <c r="K408" s="48"/>
      <c r="L408" s="34"/>
      <c r="M408" s="35"/>
      <c r="O408" s="35"/>
      <c r="P408" s="35"/>
      <c r="Q408" s="35"/>
    </row>
    <row r="409" spans="1:17" s="36" customFormat="1" ht="45" x14ac:dyDescent="0.25">
      <c r="A409" s="13"/>
      <c r="B409" s="5">
        <v>16</v>
      </c>
      <c r="C409" s="70" t="s">
        <v>1974</v>
      </c>
      <c r="D409" s="87" t="s">
        <v>1814</v>
      </c>
      <c r="E409" s="78">
        <v>4</v>
      </c>
      <c r="F409" s="5" t="s">
        <v>1580</v>
      </c>
      <c r="G409" s="17"/>
      <c r="H409" s="72">
        <v>2100000</v>
      </c>
      <c r="I409" s="12"/>
      <c r="J409" s="13">
        <f t="shared" si="10"/>
        <v>291876700</v>
      </c>
      <c r="K409" s="48"/>
      <c r="L409" s="34"/>
      <c r="M409" s="35"/>
      <c r="O409" s="35"/>
      <c r="P409" s="35"/>
      <c r="Q409" s="35"/>
    </row>
    <row r="410" spans="1:17" s="36" customFormat="1" ht="60" x14ac:dyDescent="0.25">
      <c r="A410" s="13"/>
      <c r="B410" s="5">
        <v>16</v>
      </c>
      <c r="C410" s="70" t="s">
        <v>1975</v>
      </c>
      <c r="D410" s="87" t="s">
        <v>75</v>
      </c>
      <c r="E410" s="78">
        <v>4</v>
      </c>
      <c r="F410" s="5" t="s">
        <v>1581</v>
      </c>
      <c r="G410" s="17"/>
      <c r="H410" s="72">
        <v>3000000</v>
      </c>
      <c r="I410" s="12"/>
      <c r="J410" s="13">
        <f t="shared" si="10"/>
        <v>294876700</v>
      </c>
      <c r="K410" s="48"/>
      <c r="L410" s="34"/>
      <c r="M410" s="35"/>
      <c r="O410" s="35"/>
      <c r="P410" s="35"/>
      <c r="Q410" s="35"/>
    </row>
    <row r="411" spans="1:17" s="36" customFormat="1" ht="45" x14ac:dyDescent="0.25">
      <c r="A411" s="13"/>
      <c r="B411" s="5">
        <v>16</v>
      </c>
      <c r="C411" s="70" t="s">
        <v>1976</v>
      </c>
      <c r="D411" s="10" t="s">
        <v>82</v>
      </c>
      <c r="E411" s="78">
        <v>1</v>
      </c>
      <c r="F411" s="5" t="s">
        <v>1582</v>
      </c>
      <c r="G411" s="17"/>
      <c r="H411" s="72">
        <v>2500000</v>
      </c>
      <c r="I411" s="12"/>
      <c r="J411" s="13">
        <f t="shared" si="10"/>
        <v>297376700</v>
      </c>
      <c r="K411" s="48"/>
      <c r="L411" s="34"/>
      <c r="M411" s="35"/>
      <c r="O411" s="35"/>
      <c r="P411" s="35"/>
      <c r="Q411" s="35"/>
    </row>
    <row r="412" spans="1:17" s="36" customFormat="1" ht="30" x14ac:dyDescent="0.25">
      <c r="A412" s="13"/>
      <c r="B412" s="5">
        <v>16</v>
      </c>
      <c r="C412" s="70" t="s">
        <v>1977</v>
      </c>
      <c r="D412" s="87" t="s">
        <v>81</v>
      </c>
      <c r="E412" s="78">
        <v>3</v>
      </c>
      <c r="F412" s="5" t="s">
        <v>1583</v>
      </c>
      <c r="G412" s="17"/>
      <c r="H412" s="72">
        <v>500000</v>
      </c>
      <c r="I412" s="12"/>
      <c r="J412" s="13">
        <f t="shared" si="10"/>
        <v>297876700</v>
      </c>
      <c r="K412" s="48" t="s">
        <v>184</v>
      </c>
      <c r="L412" s="34">
        <f>-I412</f>
        <v>0</v>
      </c>
      <c r="M412" s="35" t="s">
        <v>894</v>
      </c>
      <c r="O412" s="35"/>
      <c r="P412" s="35"/>
      <c r="Q412" s="35"/>
    </row>
    <row r="413" spans="1:17" s="36" customFormat="1" ht="75" x14ac:dyDescent="0.25">
      <c r="A413" s="13"/>
      <c r="B413" s="5">
        <v>16</v>
      </c>
      <c r="C413" s="70" t="s">
        <v>1978</v>
      </c>
      <c r="D413" s="87" t="s">
        <v>81</v>
      </c>
      <c r="E413" s="78">
        <v>3</v>
      </c>
      <c r="F413" s="5" t="s">
        <v>1584</v>
      </c>
      <c r="G413" s="17"/>
      <c r="H413" s="72">
        <v>3400000</v>
      </c>
      <c r="I413" s="12"/>
      <c r="J413" s="13">
        <f t="shared" si="10"/>
        <v>301276700</v>
      </c>
      <c r="K413" s="48" t="s">
        <v>177</v>
      </c>
      <c r="L413" s="34">
        <f>-I413</f>
        <v>0</v>
      </c>
      <c r="M413" s="35" t="s">
        <v>178</v>
      </c>
      <c r="O413" s="35"/>
      <c r="P413" s="35"/>
      <c r="Q413" s="35"/>
    </row>
    <row r="414" spans="1:17" s="36" customFormat="1" ht="60" x14ac:dyDescent="0.25">
      <c r="A414" s="13"/>
      <c r="B414" s="5">
        <v>16</v>
      </c>
      <c r="C414" s="70" t="s">
        <v>1979</v>
      </c>
      <c r="D414" s="87" t="s">
        <v>141</v>
      </c>
      <c r="E414" s="78">
        <v>1</v>
      </c>
      <c r="F414" s="5" t="s">
        <v>1585</v>
      </c>
      <c r="G414" s="17"/>
      <c r="H414" s="72">
        <v>4000000</v>
      </c>
      <c r="I414" s="12"/>
      <c r="J414" s="13">
        <f t="shared" si="10"/>
        <v>305276700</v>
      </c>
      <c r="K414" s="48" t="s">
        <v>177</v>
      </c>
      <c r="L414" s="34">
        <f>-I414</f>
        <v>0</v>
      </c>
      <c r="M414" s="35" t="s">
        <v>178</v>
      </c>
      <c r="O414" s="35"/>
      <c r="P414" s="35"/>
      <c r="Q414" s="35"/>
    </row>
    <row r="415" spans="1:17" s="36" customFormat="1" ht="30" x14ac:dyDescent="0.25">
      <c r="A415" s="13"/>
      <c r="B415" s="5">
        <v>16</v>
      </c>
      <c r="C415" s="70" t="s">
        <v>1980</v>
      </c>
      <c r="D415" s="87" t="s">
        <v>141</v>
      </c>
      <c r="E415" s="78">
        <v>1</v>
      </c>
      <c r="F415" s="5" t="s">
        <v>1586</v>
      </c>
      <c r="G415" s="17"/>
      <c r="H415" s="72">
        <v>900000</v>
      </c>
      <c r="I415" s="12"/>
      <c r="J415" s="13">
        <f t="shared" si="10"/>
        <v>306176700</v>
      </c>
      <c r="K415" s="48" t="s">
        <v>177</v>
      </c>
      <c r="L415" s="34">
        <f>-I415</f>
        <v>0</v>
      </c>
      <c r="M415" s="35" t="s">
        <v>178</v>
      </c>
      <c r="O415" s="35"/>
      <c r="P415" s="35"/>
      <c r="Q415" s="35"/>
    </row>
    <row r="416" spans="1:17" s="36" customFormat="1" ht="45" x14ac:dyDescent="0.25">
      <c r="A416" s="13"/>
      <c r="B416" s="5">
        <v>16</v>
      </c>
      <c r="C416" s="70" t="s">
        <v>1981</v>
      </c>
      <c r="D416" s="87" t="s">
        <v>76</v>
      </c>
      <c r="E416" s="78">
        <v>1</v>
      </c>
      <c r="F416" s="5" t="s">
        <v>1587</v>
      </c>
      <c r="G416" s="17"/>
      <c r="H416" s="72">
        <v>480000</v>
      </c>
      <c r="I416" s="12"/>
      <c r="J416" s="13">
        <f t="shared" si="10"/>
        <v>306656700</v>
      </c>
      <c r="K416" s="48"/>
      <c r="L416" s="34">
        <f>-I416</f>
        <v>0</v>
      </c>
      <c r="M416" s="35"/>
      <c r="O416" s="35"/>
      <c r="P416" s="35"/>
      <c r="Q416" s="35"/>
    </row>
    <row r="417" spans="1:17" s="36" customFormat="1" ht="45" x14ac:dyDescent="0.25">
      <c r="A417" s="13"/>
      <c r="B417" s="5">
        <v>16</v>
      </c>
      <c r="C417" s="70" t="s">
        <v>1982</v>
      </c>
      <c r="D417" s="87" t="s">
        <v>91</v>
      </c>
      <c r="E417" s="78">
        <v>2</v>
      </c>
      <c r="F417" s="5" t="s">
        <v>1588</v>
      </c>
      <c r="G417" s="17"/>
      <c r="H417" s="72">
        <v>140000</v>
      </c>
      <c r="I417" s="9"/>
      <c r="J417" s="13">
        <f t="shared" si="10"/>
        <v>306796700</v>
      </c>
      <c r="K417" s="48"/>
      <c r="L417" s="34"/>
      <c r="M417" s="35"/>
      <c r="O417" s="35"/>
      <c r="P417" s="35"/>
      <c r="Q417" s="35"/>
    </row>
    <row r="418" spans="1:17" s="36" customFormat="1" ht="45" x14ac:dyDescent="0.25">
      <c r="A418" s="13"/>
      <c r="B418" s="5">
        <v>16</v>
      </c>
      <c r="C418" s="70" t="s">
        <v>1983</v>
      </c>
      <c r="D418" s="87" t="s">
        <v>1815</v>
      </c>
      <c r="E418" s="78">
        <v>4</v>
      </c>
      <c r="F418" s="5" t="s">
        <v>1589</v>
      </c>
      <c r="G418" s="17"/>
      <c r="H418" s="72">
        <v>800000</v>
      </c>
      <c r="I418" s="9"/>
      <c r="J418" s="13">
        <f t="shared" si="10"/>
        <v>307596700</v>
      </c>
      <c r="K418" s="48"/>
      <c r="L418" s="34"/>
      <c r="M418" s="35"/>
      <c r="O418" s="35"/>
      <c r="P418" s="35"/>
      <c r="Q418" s="35"/>
    </row>
    <row r="419" spans="1:17" s="36" customFormat="1" ht="45" x14ac:dyDescent="0.25">
      <c r="A419" s="13"/>
      <c r="B419" s="5">
        <v>16</v>
      </c>
      <c r="C419" s="70" t="s">
        <v>1984</v>
      </c>
      <c r="D419" s="87" t="s">
        <v>1814</v>
      </c>
      <c r="E419" s="78">
        <v>3</v>
      </c>
      <c r="F419" s="5" t="s">
        <v>1590</v>
      </c>
      <c r="G419" s="17"/>
      <c r="H419" s="72">
        <v>650000</v>
      </c>
      <c r="I419" s="9"/>
      <c r="J419" s="13">
        <f t="shared" si="10"/>
        <v>308246700</v>
      </c>
      <c r="K419" s="48"/>
      <c r="L419" s="34"/>
      <c r="M419" s="35"/>
      <c r="O419" s="35"/>
      <c r="P419" s="35"/>
      <c r="Q419" s="35"/>
    </row>
    <row r="420" spans="1:17" s="36" customFormat="1" ht="60" x14ac:dyDescent="0.25">
      <c r="A420" s="13"/>
      <c r="B420" s="5">
        <v>16</v>
      </c>
      <c r="C420" s="70" t="s">
        <v>1985</v>
      </c>
      <c r="D420" s="87" t="s">
        <v>1814</v>
      </c>
      <c r="E420" s="78">
        <v>3</v>
      </c>
      <c r="F420" s="5" t="s">
        <v>1591</v>
      </c>
      <c r="G420" s="17"/>
      <c r="H420" s="72">
        <v>1000000</v>
      </c>
      <c r="I420" s="9"/>
      <c r="J420" s="13">
        <f t="shared" si="10"/>
        <v>309246700</v>
      </c>
      <c r="K420" s="48"/>
      <c r="L420" s="34"/>
      <c r="M420" s="35"/>
      <c r="O420" s="35"/>
      <c r="P420" s="35"/>
      <c r="Q420" s="35"/>
    </row>
    <row r="421" spans="1:17" s="36" customFormat="1" ht="60" x14ac:dyDescent="0.25">
      <c r="A421" s="13"/>
      <c r="B421" s="5">
        <v>16</v>
      </c>
      <c r="C421" s="70" t="s">
        <v>1986</v>
      </c>
      <c r="D421" s="87" t="s">
        <v>81</v>
      </c>
      <c r="E421" s="78">
        <v>3</v>
      </c>
      <c r="F421" s="5" t="s">
        <v>1592</v>
      </c>
      <c r="G421" s="17"/>
      <c r="H421" s="72">
        <v>1500000</v>
      </c>
      <c r="I421" s="9"/>
      <c r="J421" s="13">
        <f t="shared" si="10"/>
        <v>310746700</v>
      </c>
      <c r="K421" s="48"/>
      <c r="L421" s="34"/>
      <c r="M421" s="35"/>
      <c r="O421" s="35"/>
      <c r="P421" s="35"/>
      <c r="Q421" s="35"/>
    </row>
    <row r="422" spans="1:17" s="36" customFormat="1" ht="60" x14ac:dyDescent="0.25">
      <c r="A422" s="13"/>
      <c r="B422" s="5">
        <v>16</v>
      </c>
      <c r="C422" s="70" t="s">
        <v>1987</v>
      </c>
      <c r="D422" s="87" t="s">
        <v>75</v>
      </c>
      <c r="E422" s="78">
        <v>4</v>
      </c>
      <c r="F422" s="5" t="s">
        <v>1593</v>
      </c>
      <c r="G422" s="17"/>
      <c r="H422" s="72">
        <v>1400000</v>
      </c>
      <c r="I422" s="9"/>
      <c r="J422" s="13">
        <f t="shared" si="10"/>
        <v>312146700</v>
      </c>
      <c r="K422" s="48"/>
      <c r="L422" s="34"/>
      <c r="M422" s="35"/>
      <c r="O422" s="35"/>
      <c r="P422" s="35"/>
      <c r="Q422" s="35"/>
    </row>
    <row r="423" spans="1:17" s="36" customFormat="1" ht="45" x14ac:dyDescent="0.25">
      <c r="A423" s="13"/>
      <c r="B423" s="5">
        <v>16</v>
      </c>
      <c r="C423" s="70" t="s">
        <v>1988</v>
      </c>
      <c r="D423" s="87" t="s">
        <v>88</v>
      </c>
      <c r="E423" s="78">
        <v>2</v>
      </c>
      <c r="F423" s="5" t="s">
        <v>1594</v>
      </c>
      <c r="G423" s="17"/>
      <c r="H423" s="72">
        <v>550000</v>
      </c>
      <c r="I423" s="9"/>
      <c r="J423" s="13">
        <f t="shared" si="10"/>
        <v>312696700</v>
      </c>
      <c r="K423" s="48"/>
      <c r="L423" s="34"/>
      <c r="M423" s="35"/>
      <c r="O423" s="35"/>
      <c r="P423" s="35"/>
      <c r="Q423" s="35"/>
    </row>
    <row r="424" spans="1:17" s="36" customFormat="1" ht="45" x14ac:dyDescent="0.25">
      <c r="A424" s="13"/>
      <c r="B424" s="5">
        <v>16</v>
      </c>
      <c r="C424" s="70" t="s">
        <v>1989</v>
      </c>
      <c r="D424" s="73" t="s">
        <v>78</v>
      </c>
      <c r="E424" s="78">
        <v>4</v>
      </c>
      <c r="F424" s="5" t="s">
        <v>1595</v>
      </c>
      <c r="G424" s="5"/>
      <c r="H424" s="72">
        <v>875000</v>
      </c>
      <c r="I424" s="9"/>
      <c r="J424" s="13">
        <f t="shared" si="10"/>
        <v>313571700</v>
      </c>
      <c r="K424" s="48"/>
      <c r="L424" s="34"/>
      <c r="M424" s="35"/>
      <c r="O424" s="35"/>
      <c r="P424" s="35"/>
      <c r="Q424" s="35"/>
    </row>
    <row r="425" spans="1:17" s="48" customFormat="1" ht="45" x14ac:dyDescent="0.25">
      <c r="A425" s="13"/>
      <c r="B425" s="5">
        <v>16</v>
      </c>
      <c r="C425" s="70" t="s">
        <v>1990</v>
      </c>
      <c r="D425" s="73" t="s">
        <v>1815</v>
      </c>
      <c r="E425" s="78">
        <v>3</v>
      </c>
      <c r="F425" s="5" t="s">
        <v>1596</v>
      </c>
      <c r="G425" s="5"/>
      <c r="H425" s="72">
        <v>800000</v>
      </c>
      <c r="I425" s="9"/>
      <c r="J425" s="13">
        <f t="shared" si="10"/>
        <v>314371700</v>
      </c>
      <c r="L425" s="34"/>
      <c r="M425" s="35"/>
      <c r="N425" s="36"/>
      <c r="O425" s="35"/>
      <c r="P425" s="35"/>
      <c r="Q425" s="35"/>
    </row>
    <row r="426" spans="1:17" s="48" customFormat="1" ht="60" x14ac:dyDescent="0.25">
      <c r="A426" s="13"/>
      <c r="B426" s="5">
        <v>16</v>
      </c>
      <c r="C426" s="70" t="s">
        <v>1991</v>
      </c>
      <c r="D426" s="73" t="s">
        <v>1815</v>
      </c>
      <c r="E426" s="78">
        <v>3</v>
      </c>
      <c r="F426" s="5" t="s">
        <v>1597</v>
      </c>
      <c r="G426" s="5"/>
      <c r="H426" s="72">
        <v>1000000</v>
      </c>
      <c r="I426" s="9"/>
      <c r="J426" s="13">
        <f t="shared" si="10"/>
        <v>315371700</v>
      </c>
      <c r="L426" s="34"/>
      <c r="M426" s="35"/>
      <c r="N426" s="36"/>
      <c r="O426" s="35"/>
      <c r="P426" s="35"/>
      <c r="Q426" s="35"/>
    </row>
    <row r="427" spans="1:17" s="48" customFormat="1" ht="45" x14ac:dyDescent="0.25">
      <c r="A427" s="13"/>
      <c r="B427" s="5">
        <v>16</v>
      </c>
      <c r="C427" s="70" t="s">
        <v>1992</v>
      </c>
      <c r="D427" s="73" t="s">
        <v>1815</v>
      </c>
      <c r="E427" s="78">
        <v>3</v>
      </c>
      <c r="F427" s="5" t="s">
        <v>1598</v>
      </c>
      <c r="G427" s="5"/>
      <c r="H427" s="72">
        <v>800000</v>
      </c>
      <c r="I427" s="9"/>
      <c r="J427" s="13">
        <f t="shared" si="10"/>
        <v>316171700</v>
      </c>
      <c r="L427" s="34"/>
      <c r="M427" s="35"/>
      <c r="N427" s="36"/>
      <c r="O427" s="35"/>
      <c r="P427" s="35"/>
      <c r="Q427" s="35"/>
    </row>
    <row r="428" spans="1:17" s="48" customFormat="1" ht="60" x14ac:dyDescent="0.25">
      <c r="A428" s="13"/>
      <c r="B428" s="5">
        <v>16</v>
      </c>
      <c r="C428" s="70" t="s">
        <v>1993</v>
      </c>
      <c r="D428" s="73" t="s">
        <v>1815</v>
      </c>
      <c r="E428" s="78">
        <v>3</v>
      </c>
      <c r="F428" s="5" t="s">
        <v>1599</v>
      </c>
      <c r="G428" s="5"/>
      <c r="H428" s="72">
        <v>800000</v>
      </c>
      <c r="I428" s="9"/>
      <c r="J428" s="13">
        <f t="shared" si="10"/>
        <v>316971700</v>
      </c>
      <c r="L428" s="34"/>
      <c r="M428" s="35"/>
      <c r="N428" s="36"/>
      <c r="O428" s="35"/>
      <c r="P428" s="35"/>
      <c r="Q428" s="35"/>
    </row>
    <row r="429" spans="1:17" s="48" customFormat="1" ht="45" x14ac:dyDescent="0.25">
      <c r="A429" s="13"/>
      <c r="B429" s="5">
        <v>16</v>
      </c>
      <c r="C429" s="70" t="s">
        <v>1994</v>
      </c>
      <c r="D429" s="73" t="s">
        <v>78</v>
      </c>
      <c r="E429" s="78">
        <v>4</v>
      </c>
      <c r="F429" s="5" t="s">
        <v>1600</v>
      </c>
      <c r="G429" s="5"/>
      <c r="H429" s="72">
        <v>1000000</v>
      </c>
      <c r="I429" s="9"/>
      <c r="J429" s="13">
        <f t="shared" si="10"/>
        <v>317971700</v>
      </c>
      <c r="L429" s="34"/>
      <c r="M429" s="35"/>
      <c r="N429" s="36"/>
      <c r="O429" s="35"/>
      <c r="P429" s="35"/>
      <c r="Q429" s="35"/>
    </row>
    <row r="430" spans="1:17" s="48" customFormat="1" ht="25.5" x14ac:dyDescent="0.25">
      <c r="A430" s="13"/>
      <c r="B430" s="6">
        <v>18</v>
      </c>
      <c r="C430" s="88" t="s">
        <v>2010</v>
      </c>
      <c r="D430" s="6"/>
      <c r="E430" s="78"/>
      <c r="F430" s="6" t="s">
        <v>2011</v>
      </c>
      <c r="G430" s="6"/>
      <c r="H430" s="8"/>
      <c r="I430" s="9">
        <v>112500</v>
      </c>
      <c r="J430" s="13">
        <f t="shared" si="10"/>
        <v>317859200</v>
      </c>
      <c r="L430" s="34"/>
      <c r="M430" s="35"/>
      <c r="N430" s="36"/>
      <c r="O430" s="35"/>
      <c r="P430" s="35"/>
      <c r="Q430" s="35"/>
    </row>
    <row r="431" spans="1:17" s="48" customFormat="1" ht="25.5" x14ac:dyDescent="0.25">
      <c r="A431" s="13"/>
      <c r="B431" s="6">
        <v>18</v>
      </c>
      <c r="C431" s="88" t="s">
        <v>2012</v>
      </c>
      <c r="D431" s="6"/>
      <c r="E431" s="78"/>
      <c r="F431" s="6" t="s">
        <v>2013</v>
      </c>
      <c r="G431" s="6"/>
      <c r="H431" s="8"/>
      <c r="I431" s="9">
        <v>8000</v>
      </c>
      <c r="J431" s="13">
        <f t="shared" si="10"/>
        <v>317851200</v>
      </c>
      <c r="L431" s="34"/>
      <c r="M431" s="35"/>
      <c r="N431" s="36"/>
      <c r="O431" s="35"/>
      <c r="P431" s="35"/>
      <c r="Q431" s="35"/>
    </row>
    <row r="432" spans="1:17" s="48" customFormat="1" ht="30" x14ac:dyDescent="0.25">
      <c r="A432" s="13"/>
      <c r="B432" s="6">
        <v>18</v>
      </c>
      <c r="C432" s="88" t="s">
        <v>2014</v>
      </c>
      <c r="D432" s="6"/>
      <c r="E432" s="78"/>
      <c r="F432" s="6" t="s">
        <v>2015</v>
      </c>
      <c r="G432" s="6"/>
      <c r="H432" s="8"/>
      <c r="I432" s="9">
        <v>12220500</v>
      </c>
      <c r="J432" s="13">
        <f t="shared" si="10"/>
        <v>305630700</v>
      </c>
      <c r="L432" s="34"/>
      <c r="M432" s="35"/>
      <c r="N432" s="36"/>
      <c r="O432" s="35"/>
      <c r="P432" s="35"/>
      <c r="Q432" s="35"/>
    </row>
    <row r="433" spans="1:17" s="48" customFormat="1" ht="105" x14ac:dyDescent="0.25">
      <c r="A433" s="13"/>
      <c r="B433" s="6">
        <v>18</v>
      </c>
      <c r="C433" s="88" t="s">
        <v>2017</v>
      </c>
      <c r="D433" s="6"/>
      <c r="E433" s="78"/>
      <c r="F433" s="6" t="s">
        <v>2016</v>
      </c>
      <c r="G433" s="6"/>
      <c r="H433" s="8"/>
      <c r="I433" s="9">
        <v>1010000</v>
      </c>
      <c r="J433" s="13">
        <f t="shared" si="10"/>
        <v>304620700</v>
      </c>
      <c r="L433" s="34"/>
      <c r="M433" s="35"/>
      <c r="N433" s="36"/>
      <c r="O433" s="35"/>
      <c r="P433" s="35"/>
      <c r="Q433" s="35"/>
    </row>
    <row r="434" spans="1:17" s="48" customFormat="1" ht="25.5" x14ac:dyDescent="0.25">
      <c r="A434" s="13"/>
      <c r="B434" s="6">
        <v>18</v>
      </c>
      <c r="C434" s="88" t="s">
        <v>2038</v>
      </c>
      <c r="D434" s="6"/>
      <c r="E434" s="78"/>
      <c r="F434" s="6" t="s">
        <v>2039</v>
      </c>
      <c r="G434" s="5"/>
      <c r="H434" s="15"/>
      <c r="I434" s="9">
        <v>50000</v>
      </c>
      <c r="J434" s="13">
        <f t="shared" si="10"/>
        <v>304570700</v>
      </c>
      <c r="L434" s="34"/>
      <c r="M434" s="35"/>
      <c r="N434" s="36"/>
      <c r="O434" s="35"/>
      <c r="P434" s="35"/>
      <c r="Q434" s="35"/>
    </row>
    <row r="435" spans="1:17" s="48" customFormat="1" ht="45" x14ac:dyDescent="0.25">
      <c r="A435" s="13"/>
      <c r="B435" s="5">
        <v>18</v>
      </c>
      <c r="C435" s="70" t="s">
        <v>2018</v>
      </c>
      <c r="D435" s="73" t="s">
        <v>88</v>
      </c>
      <c r="E435" s="78">
        <v>2</v>
      </c>
      <c r="F435" s="5" t="s">
        <v>1601</v>
      </c>
      <c r="G435" s="5"/>
      <c r="H435" s="72">
        <v>2000000</v>
      </c>
      <c r="I435" s="9"/>
      <c r="J435" s="13">
        <f t="shared" si="10"/>
        <v>306570700</v>
      </c>
      <c r="L435" s="34"/>
      <c r="M435" s="35"/>
      <c r="N435" s="36"/>
      <c r="O435" s="35"/>
      <c r="P435" s="35"/>
      <c r="Q435" s="35"/>
    </row>
    <row r="436" spans="1:17" s="48" customFormat="1" ht="45" x14ac:dyDescent="0.25">
      <c r="A436" s="13"/>
      <c r="B436" s="5">
        <v>18</v>
      </c>
      <c r="C436" s="70" t="s">
        <v>2019</v>
      </c>
      <c r="D436" s="73" t="s">
        <v>87</v>
      </c>
      <c r="E436" s="78">
        <v>1</v>
      </c>
      <c r="F436" s="5" t="s">
        <v>1602</v>
      </c>
      <c r="G436" s="5"/>
      <c r="H436" s="72">
        <v>950000</v>
      </c>
      <c r="I436" s="9"/>
      <c r="J436" s="13">
        <f t="shared" si="10"/>
        <v>307520700</v>
      </c>
      <c r="L436" s="34"/>
      <c r="M436" s="35"/>
      <c r="N436" s="36"/>
      <c r="O436" s="35"/>
      <c r="P436" s="35"/>
      <c r="Q436" s="35"/>
    </row>
    <row r="437" spans="1:17" s="48" customFormat="1" ht="45" x14ac:dyDescent="0.25">
      <c r="A437" s="13"/>
      <c r="B437" s="5">
        <v>18</v>
      </c>
      <c r="C437" s="70" t="s">
        <v>2020</v>
      </c>
      <c r="D437" s="73" t="s">
        <v>87</v>
      </c>
      <c r="E437" s="78">
        <v>1</v>
      </c>
      <c r="F437" s="5" t="s">
        <v>1603</v>
      </c>
      <c r="G437" s="5"/>
      <c r="H437" s="72">
        <v>750000</v>
      </c>
      <c r="I437" s="9"/>
      <c r="J437" s="13">
        <f t="shared" si="10"/>
        <v>308270700</v>
      </c>
      <c r="L437" s="34"/>
      <c r="M437" s="35"/>
      <c r="N437" s="36"/>
      <c r="O437" s="35"/>
      <c r="P437" s="35"/>
      <c r="Q437" s="35"/>
    </row>
    <row r="438" spans="1:17" s="48" customFormat="1" ht="45" x14ac:dyDescent="0.25">
      <c r="A438" s="13"/>
      <c r="B438" s="5">
        <v>18</v>
      </c>
      <c r="C438" s="70" t="s">
        <v>2021</v>
      </c>
      <c r="D438" s="73" t="s">
        <v>87</v>
      </c>
      <c r="E438" s="78">
        <v>1</v>
      </c>
      <c r="F438" s="5" t="s">
        <v>1604</v>
      </c>
      <c r="G438" s="5"/>
      <c r="H438" s="72">
        <v>500000</v>
      </c>
      <c r="I438" s="9"/>
      <c r="J438" s="13">
        <f t="shared" si="10"/>
        <v>308770700</v>
      </c>
      <c r="L438" s="34"/>
      <c r="M438" s="35"/>
      <c r="N438" s="36"/>
      <c r="O438" s="35"/>
      <c r="P438" s="35"/>
      <c r="Q438" s="35"/>
    </row>
    <row r="439" spans="1:17" s="48" customFormat="1" ht="45" x14ac:dyDescent="0.25">
      <c r="A439" s="13"/>
      <c r="B439" s="5">
        <v>18</v>
      </c>
      <c r="C439" s="70" t="s">
        <v>2022</v>
      </c>
      <c r="D439" s="73" t="s">
        <v>87</v>
      </c>
      <c r="E439" s="78">
        <v>1</v>
      </c>
      <c r="F439" s="5" t="s">
        <v>1605</v>
      </c>
      <c r="G439" s="5"/>
      <c r="H439" s="72">
        <v>900000</v>
      </c>
      <c r="I439" s="9"/>
      <c r="J439" s="13">
        <f t="shared" si="10"/>
        <v>309670700</v>
      </c>
      <c r="L439" s="34"/>
      <c r="M439" s="35"/>
      <c r="N439" s="36"/>
      <c r="O439" s="35"/>
      <c r="P439" s="35"/>
      <c r="Q439" s="35"/>
    </row>
    <row r="440" spans="1:17" s="48" customFormat="1" ht="45" x14ac:dyDescent="0.25">
      <c r="A440" s="13"/>
      <c r="B440" s="5">
        <v>18</v>
      </c>
      <c r="C440" s="70" t="s">
        <v>2023</v>
      </c>
      <c r="D440" s="73" t="s">
        <v>87</v>
      </c>
      <c r="E440" s="78">
        <v>1</v>
      </c>
      <c r="F440" s="5" t="s">
        <v>1606</v>
      </c>
      <c r="G440" s="5"/>
      <c r="H440" s="72">
        <v>4000000</v>
      </c>
      <c r="I440" s="9"/>
      <c r="J440" s="13">
        <f t="shared" si="10"/>
        <v>313670700</v>
      </c>
      <c r="L440" s="34"/>
      <c r="M440" s="35"/>
      <c r="N440" s="36"/>
      <c r="O440" s="35"/>
      <c r="P440" s="35"/>
      <c r="Q440" s="35"/>
    </row>
    <row r="441" spans="1:17" s="48" customFormat="1" ht="45" x14ac:dyDescent="0.25">
      <c r="A441" s="13"/>
      <c r="B441" s="5">
        <v>18</v>
      </c>
      <c r="C441" s="70" t="s">
        <v>2024</v>
      </c>
      <c r="D441" s="5" t="s">
        <v>1095</v>
      </c>
      <c r="E441" s="78">
        <v>2</v>
      </c>
      <c r="F441" s="5" t="s">
        <v>1607</v>
      </c>
      <c r="G441" s="5"/>
      <c r="H441" s="72">
        <v>5000000</v>
      </c>
      <c r="I441" s="9"/>
      <c r="J441" s="13">
        <f t="shared" si="10"/>
        <v>318670700</v>
      </c>
      <c r="L441" s="34"/>
      <c r="M441" s="35"/>
      <c r="N441" s="36"/>
      <c r="O441" s="35"/>
      <c r="P441" s="35"/>
      <c r="Q441" s="35"/>
    </row>
    <row r="442" spans="1:17" s="48" customFormat="1" ht="45" x14ac:dyDescent="0.25">
      <c r="A442" s="13"/>
      <c r="B442" s="5">
        <v>18</v>
      </c>
      <c r="C442" s="70" t="s">
        <v>2025</v>
      </c>
      <c r="D442" s="73" t="s">
        <v>88</v>
      </c>
      <c r="E442" s="78">
        <v>2</v>
      </c>
      <c r="F442" s="5" t="s">
        <v>1608</v>
      </c>
      <c r="G442" s="5"/>
      <c r="H442" s="72">
        <v>1000000</v>
      </c>
      <c r="I442" s="9"/>
      <c r="J442" s="13">
        <f t="shared" si="10"/>
        <v>319670700</v>
      </c>
      <c r="L442" s="34"/>
      <c r="M442" s="35"/>
      <c r="N442" s="36"/>
      <c r="O442" s="35"/>
      <c r="P442" s="35"/>
      <c r="Q442" s="35"/>
    </row>
    <row r="443" spans="1:17" s="48" customFormat="1" ht="30" x14ac:dyDescent="0.25">
      <c r="A443" s="13"/>
      <c r="B443" s="5">
        <v>18</v>
      </c>
      <c r="C443" s="70" t="s">
        <v>2026</v>
      </c>
      <c r="D443" s="73" t="s">
        <v>77</v>
      </c>
      <c r="E443" s="78">
        <v>1</v>
      </c>
      <c r="F443" s="5" t="s">
        <v>1609</v>
      </c>
      <c r="G443" s="5"/>
      <c r="H443" s="72">
        <v>1000000</v>
      </c>
      <c r="I443" s="9"/>
      <c r="J443" s="13">
        <f t="shared" si="10"/>
        <v>320670700</v>
      </c>
      <c r="L443" s="34"/>
      <c r="M443" s="35"/>
      <c r="N443" s="36"/>
      <c r="O443" s="35"/>
      <c r="P443" s="35"/>
      <c r="Q443" s="35"/>
    </row>
    <row r="444" spans="1:17" s="48" customFormat="1" ht="45" x14ac:dyDescent="0.25">
      <c r="A444" s="13"/>
      <c r="B444" s="5">
        <v>18</v>
      </c>
      <c r="C444" s="70" t="s">
        <v>2027</v>
      </c>
      <c r="D444" s="73" t="s">
        <v>578</v>
      </c>
      <c r="E444" s="78">
        <v>2</v>
      </c>
      <c r="F444" s="5" t="s">
        <v>1610</v>
      </c>
      <c r="G444" s="5"/>
      <c r="H444" s="72">
        <v>1400000</v>
      </c>
      <c r="I444" s="9"/>
      <c r="J444" s="13">
        <f t="shared" si="10"/>
        <v>322070700</v>
      </c>
      <c r="L444" s="34"/>
      <c r="M444" s="35"/>
      <c r="N444" s="36"/>
      <c r="O444" s="35"/>
      <c r="P444" s="35"/>
      <c r="Q444" s="35"/>
    </row>
    <row r="445" spans="1:17" s="48" customFormat="1" ht="30" x14ac:dyDescent="0.25">
      <c r="A445" s="13"/>
      <c r="B445" s="5">
        <v>18</v>
      </c>
      <c r="C445" s="70" t="s">
        <v>2028</v>
      </c>
      <c r="D445" s="73" t="s">
        <v>578</v>
      </c>
      <c r="E445" s="78">
        <v>2</v>
      </c>
      <c r="F445" s="5" t="s">
        <v>2040</v>
      </c>
      <c r="G445" s="5"/>
      <c r="H445" s="72">
        <v>850000</v>
      </c>
      <c r="I445" s="9"/>
      <c r="J445" s="13">
        <f t="shared" si="10"/>
        <v>322920700</v>
      </c>
      <c r="L445" s="34"/>
      <c r="M445" s="35"/>
      <c r="N445" s="36"/>
      <c r="O445" s="35"/>
      <c r="P445" s="35"/>
      <c r="Q445" s="35"/>
    </row>
    <row r="446" spans="1:17" s="48" customFormat="1" ht="45" x14ac:dyDescent="0.25">
      <c r="A446" s="13"/>
      <c r="B446" s="5">
        <v>18</v>
      </c>
      <c r="C446" s="70" t="s">
        <v>2029</v>
      </c>
      <c r="D446" s="73" t="s">
        <v>77</v>
      </c>
      <c r="E446" s="78">
        <v>1</v>
      </c>
      <c r="F446" s="5" t="s">
        <v>2041</v>
      </c>
      <c r="G446" s="5"/>
      <c r="H446" s="72">
        <v>300000</v>
      </c>
      <c r="I446" s="9"/>
      <c r="J446" s="13">
        <f t="shared" si="10"/>
        <v>323220700</v>
      </c>
      <c r="L446" s="34"/>
      <c r="M446" s="35"/>
      <c r="N446" s="36"/>
      <c r="O446" s="35"/>
      <c r="P446" s="35"/>
      <c r="Q446" s="35"/>
    </row>
    <row r="447" spans="1:17" s="48" customFormat="1" ht="45" x14ac:dyDescent="0.25">
      <c r="A447" s="13"/>
      <c r="B447" s="5">
        <v>18</v>
      </c>
      <c r="C447" s="70" t="s">
        <v>2030</v>
      </c>
      <c r="D447" s="73" t="s">
        <v>77</v>
      </c>
      <c r="E447" s="78">
        <v>1</v>
      </c>
      <c r="F447" s="5" t="s">
        <v>2042</v>
      </c>
      <c r="G447" s="5"/>
      <c r="H447" s="72">
        <v>1600000</v>
      </c>
      <c r="I447" s="9"/>
      <c r="J447" s="13">
        <f t="shared" si="10"/>
        <v>324820700</v>
      </c>
      <c r="L447" s="34"/>
      <c r="M447" s="35"/>
      <c r="N447" s="36"/>
      <c r="O447" s="35"/>
      <c r="P447" s="35"/>
      <c r="Q447" s="35"/>
    </row>
    <row r="448" spans="1:17" s="48" customFormat="1" ht="45" x14ac:dyDescent="0.25">
      <c r="A448" s="13"/>
      <c r="B448" s="5">
        <v>18</v>
      </c>
      <c r="C448" s="70" t="s">
        <v>2031</v>
      </c>
      <c r="D448" s="80" t="s">
        <v>1814</v>
      </c>
      <c r="E448" s="78">
        <v>4</v>
      </c>
      <c r="F448" s="5" t="s">
        <v>2043</v>
      </c>
      <c r="G448" s="5"/>
      <c r="H448" s="72">
        <v>1000000</v>
      </c>
      <c r="I448" s="9"/>
      <c r="J448" s="13">
        <f t="shared" si="10"/>
        <v>325820700</v>
      </c>
      <c r="L448" s="34"/>
      <c r="M448" s="35"/>
      <c r="N448" s="36"/>
      <c r="O448" s="35"/>
      <c r="P448" s="35"/>
      <c r="Q448" s="35"/>
    </row>
    <row r="449" spans="1:17" s="48" customFormat="1" ht="45" x14ac:dyDescent="0.25">
      <c r="A449" s="13"/>
      <c r="B449" s="5">
        <v>18</v>
      </c>
      <c r="C449" s="70" t="s">
        <v>2032</v>
      </c>
      <c r="D449" s="80" t="s">
        <v>1815</v>
      </c>
      <c r="E449" s="78">
        <v>4</v>
      </c>
      <c r="F449" s="5" t="s">
        <v>2044</v>
      </c>
      <c r="G449" s="5"/>
      <c r="H449" s="72">
        <v>1000000</v>
      </c>
      <c r="I449" s="9"/>
      <c r="J449" s="13">
        <f t="shared" si="10"/>
        <v>326820700</v>
      </c>
      <c r="L449" s="34"/>
      <c r="M449" s="35"/>
      <c r="N449" s="36"/>
      <c r="O449" s="35"/>
      <c r="P449" s="35"/>
      <c r="Q449" s="35"/>
    </row>
    <row r="450" spans="1:17" s="48" customFormat="1" ht="45" x14ac:dyDescent="0.25">
      <c r="A450" s="13"/>
      <c r="B450" s="5">
        <v>18</v>
      </c>
      <c r="C450" s="70" t="s">
        <v>2033</v>
      </c>
      <c r="D450" s="80" t="s">
        <v>91</v>
      </c>
      <c r="E450" s="78">
        <v>2</v>
      </c>
      <c r="F450" s="5" t="s">
        <v>2045</v>
      </c>
      <c r="G450" s="6"/>
      <c r="H450" s="72">
        <v>950000</v>
      </c>
      <c r="I450" s="9"/>
      <c r="J450" s="13">
        <f t="shared" si="10"/>
        <v>327770700</v>
      </c>
      <c r="L450" s="34"/>
      <c r="M450" s="35"/>
      <c r="N450" s="36"/>
      <c r="O450" s="35"/>
      <c r="P450" s="35"/>
      <c r="Q450" s="35"/>
    </row>
    <row r="451" spans="1:17" s="48" customFormat="1" ht="45" x14ac:dyDescent="0.25">
      <c r="A451" s="13"/>
      <c r="B451" s="5">
        <v>18</v>
      </c>
      <c r="C451" s="70" t="s">
        <v>2034</v>
      </c>
      <c r="D451" s="78" t="s">
        <v>79</v>
      </c>
      <c r="E451" s="78">
        <v>1</v>
      </c>
      <c r="F451" s="6" t="s">
        <v>2046</v>
      </c>
      <c r="G451" s="6"/>
      <c r="H451" s="72">
        <v>2500000</v>
      </c>
      <c r="I451" s="9"/>
      <c r="J451" s="13">
        <f t="shared" si="10"/>
        <v>330270700</v>
      </c>
      <c r="L451" s="34"/>
      <c r="M451" s="35"/>
      <c r="N451" s="36"/>
      <c r="O451" s="35"/>
      <c r="P451" s="35"/>
      <c r="Q451" s="35"/>
    </row>
    <row r="452" spans="1:17" s="48" customFormat="1" ht="30" x14ac:dyDescent="0.25">
      <c r="A452" s="13"/>
      <c r="B452" s="5">
        <v>18</v>
      </c>
      <c r="C452" s="70" t="s">
        <v>2035</v>
      </c>
      <c r="D452" s="80" t="s">
        <v>91</v>
      </c>
      <c r="E452" s="78">
        <v>2</v>
      </c>
      <c r="F452" s="5" t="s">
        <v>2047</v>
      </c>
      <c r="G452" s="6"/>
      <c r="H452" s="72">
        <v>850000</v>
      </c>
      <c r="I452" s="9"/>
      <c r="J452" s="13">
        <f t="shared" si="10"/>
        <v>331120700</v>
      </c>
      <c r="L452" s="34"/>
      <c r="M452" s="35"/>
      <c r="N452" s="36"/>
      <c r="O452" s="35"/>
      <c r="P452" s="35"/>
      <c r="Q452" s="35"/>
    </row>
    <row r="453" spans="1:17" s="48" customFormat="1" ht="30" x14ac:dyDescent="0.25">
      <c r="A453" s="13"/>
      <c r="B453" s="5">
        <v>18</v>
      </c>
      <c r="C453" s="70" t="s">
        <v>2036</v>
      </c>
      <c r="D453" s="80" t="s">
        <v>77</v>
      </c>
      <c r="E453" s="78">
        <v>1</v>
      </c>
      <c r="F453" s="5" t="s">
        <v>2048</v>
      </c>
      <c r="G453" s="6"/>
      <c r="H453" s="72">
        <v>950000</v>
      </c>
      <c r="I453" s="9"/>
      <c r="J453" s="13">
        <f t="shared" si="10"/>
        <v>332070700</v>
      </c>
      <c r="L453" s="34"/>
      <c r="M453" s="35"/>
      <c r="N453" s="36"/>
      <c r="O453" s="35"/>
      <c r="P453" s="35"/>
      <c r="Q453" s="35"/>
    </row>
    <row r="454" spans="1:17" s="48" customFormat="1" ht="60" x14ac:dyDescent="0.25">
      <c r="A454" s="13"/>
      <c r="B454" s="5">
        <v>18</v>
      </c>
      <c r="C454" s="70" t="s">
        <v>2037</v>
      </c>
      <c r="D454" s="80" t="s">
        <v>77</v>
      </c>
      <c r="E454" s="78">
        <v>1</v>
      </c>
      <c r="F454" s="5" t="s">
        <v>2049</v>
      </c>
      <c r="G454" s="6"/>
      <c r="H454" s="72">
        <v>2250000</v>
      </c>
      <c r="I454" s="9"/>
      <c r="J454" s="13">
        <f t="shared" si="10"/>
        <v>334320700</v>
      </c>
      <c r="K454" s="48" t="s">
        <v>815</v>
      </c>
      <c r="L454" s="34">
        <f>-I454</f>
        <v>0</v>
      </c>
      <c r="M454" s="35" t="s">
        <v>819</v>
      </c>
      <c r="N454" s="36"/>
      <c r="O454" s="35"/>
      <c r="P454" s="35"/>
      <c r="Q454" s="35"/>
    </row>
    <row r="455" spans="1:17" s="48" customFormat="1" ht="30" x14ac:dyDescent="0.25">
      <c r="A455" s="13"/>
      <c r="B455" s="5">
        <v>18</v>
      </c>
      <c r="C455" s="100" t="s">
        <v>2055</v>
      </c>
      <c r="D455" s="80" t="s">
        <v>77</v>
      </c>
      <c r="E455" s="78">
        <v>1</v>
      </c>
      <c r="F455" s="5" t="s">
        <v>2050</v>
      </c>
      <c r="G455" s="6"/>
      <c r="H455" s="72">
        <v>800000</v>
      </c>
      <c r="I455" s="9"/>
      <c r="J455" s="13">
        <f t="shared" si="10"/>
        <v>335120700</v>
      </c>
      <c r="K455" s="48" t="s">
        <v>184</v>
      </c>
      <c r="L455" s="34">
        <f>-I455</f>
        <v>0</v>
      </c>
      <c r="M455" s="35" t="s">
        <v>808</v>
      </c>
      <c r="N455" s="36"/>
      <c r="O455" s="35"/>
      <c r="P455" s="35"/>
      <c r="Q455" s="35"/>
    </row>
    <row r="456" spans="1:17" s="48" customFormat="1" ht="25.5" x14ac:dyDescent="0.25">
      <c r="A456" s="13"/>
      <c r="B456" s="6">
        <v>19</v>
      </c>
      <c r="C456" s="88" t="s">
        <v>2056</v>
      </c>
      <c r="D456" s="6"/>
      <c r="E456" s="78"/>
      <c r="F456" s="6" t="s">
        <v>2057</v>
      </c>
      <c r="G456" s="6"/>
      <c r="H456" s="99"/>
      <c r="I456" s="9">
        <v>180000</v>
      </c>
      <c r="J456" s="13">
        <f t="shared" si="10"/>
        <v>334940700</v>
      </c>
      <c r="L456" s="34"/>
      <c r="M456" s="35"/>
      <c r="N456" s="36"/>
      <c r="O456" s="35"/>
      <c r="P456" s="35"/>
      <c r="Q456" s="35"/>
    </row>
    <row r="457" spans="1:17" s="48" customFormat="1" ht="30" x14ac:dyDescent="0.25">
      <c r="A457" s="13"/>
      <c r="B457" s="6">
        <v>19</v>
      </c>
      <c r="C457" s="88" t="s">
        <v>2058</v>
      </c>
      <c r="D457" s="6"/>
      <c r="E457" s="78"/>
      <c r="F457" s="6" t="s">
        <v>2059</v>
      </c>
      <c r="G457" s="6"/>
      <c r="H457" s="99"/>
      <c r="I457" s="9">
        <v>930000</v>
      </c>
      <c r="J457" s="13">
        <f t="shared" si="10"/>
        <v>334010700</v>
      </c>
      <c r="L457" s="34"/>
      <c r="M457" s="35"/>
      <c r="N457" s="36"/>
      <c r="O457" s="35"/>
      <c r="P457" s="35"/>
      <c r="Q457" s="35"/>
    </row>
    <row r="458" spans="1:17" s="48" customFormat="1" ht="30" x14ac:dyDescent="0.25">
      <c r="A458" s="13"/>
      <c r="B458" s="6">
        <v>19</v>
      </c>
      <c r="C458" s="88" t="s">
        <v>2060</v>
      </c>
      <c r="D458" s="6"/>
      <c r="E458" s="78"/>
      <c r="F458" s="6" t="s">
        <v>2061</v>
      </c>
      <c r="G458" s="6"/>
      <c r="H458" s="99"/>
      <c r="I458" s="9">
        <v>165000</v>
      </c>
      <c r="J458" s="13">
        <f t="shared" si="10"/>
        <v>333845700</v>
      </c>
      <c r="L458" s="34"/>
      <c r="M458" s="35"/>
      <c r="N458" s="36"/>
      <c r="O458" s="35"/>
      <c r="P458" s="35"/>
      <c r="Q458" s="35"/>
    </row>
    <row r="459" spans="1:17" s="48" customFormat="1" ht="60" x14ac:dyDescent="0.25">
      <c r="A459" s="13"/>
      <c r="B459" s="5">
        <v>19</v>
      </c>
      <c r="C459" s="70" t="s">
        <v>2062</v>
      </c>
      <c r="D459" s="80" t="s">
        <v>88</v>
      </c>
      <c r="E459" s="78">
        <v>2</v>
      </c>
      <c r="F459" s="5" t="s">
        <v>2051</v>
      </c>
      <c r="G459" s="6"/>
      <c r="H459" s="72">
        <v>1000000</v>
      </c>
      <c r="I459" s="9"/>
      <c r="J459" s="13">
        <f t="shared" ref="J459:J522" si="11">+J458+H459-I459</f>
        <v>334845700</v>
      </c>
      <c r="L459" s="34"/>
      <c r="M459" s="35"/>
      <c r="N459" s="36"/>
      <c r="O459" s="35"/>
      <c r="P459" s="35"/>
      <c r="Q459" s="35"/>
    </row>
    <row r="460" spans="1:17" s="48" customFormat="1" ht="45" x14ac:dyDescent="0.25">
      <c r="A460" s="13"/>
      <c r="B460" s="5">
        <v>19</v>
      </c>
      <c r="C460" s="70" t="s">
        <v>2063</v>
      </c>
      <c r="D460" s="80" t="s">
        <v>84</v>
      </c>
      <c r="E460" s="78">
        <v>2</v>
      </c>
      <c r="F460" s="5" t="s">
        <v>2052</v>
      </c>
      <c r="G460" s="6"/>
      <c r="H460" s="72">
        <v>1000000</v>
      </c>
      <c r="I460" s="9"/>
      <c r="J460" s="13">
        <f t="shared" si="11"/>
        <v>335845700</v>
      </c>
      <c r="L460" s="34"/>
      <c r="M460" s="35"/>
      <c r="N460" s="36"/>
      <c r="O460" s="35"/>
      <c r="P460" s="35"/>
      <c r="Q460" s="35"/>
    </row>
    <row r="461" spans="1:17" s="48" customFormat="1" ht="45" x14ac:dyDescent="0.25">
      <c r="A461" s="13"/>
      <c r="B461" s="5">
        <v>19</v>
      </c>
      <c r="C461" s="70" t="s">
        <v>2064</v>
      </c>
      <c r="D461" s="80" t="s">
        <v>88</v>
      </c>
      <c r="E461" s="78">
        <v>2</v>
      </c>
      <c r="F461" s="5" t="s">
        <v>2053</v>
      </c>
      <c r="G461" s="6"/>
      <c r="H461" s="72">
        <v>1000000</v>
      </c>
      <c r="I461" s="9"/>
      <c r="J461" s="13">
        <f t="shared" si="11"/>
        <v>336845700</v>
      </c>
      <c r="L461" s="34"/>
      <c r="M461" s="35"/>
      <c r="N461" s="36"/>
      <c r="O461" s="35"/>
      <c r="P461" s="35"/>
      <c r="Q461" s="35"/>
    </row>
    <row r="462" spans="1:17" s="48" customFormat="1" ht="60" x14ac:dyDescent="0.25">
      <c r="A462" s="13"/>
      <c r="B462" s="5">
        <v>19</v>
      </c>
      <c r="C462" s="70" t="s">
        <v>2065</v>
      </c>
      <c r="D462" s="80" t="s">
        <v>78</v>
      </c>
      <c r="E462" s="78">
        <v>4</v>
      </c>
      <c r="F462" s="5" t="s">
        <v>2054</v>
      </c>
      <c r="G462" s="6"/>
      <c r="H462" s="72">
        <v>4200000</v>
      </c>
      <c r="I462" s="9"/>
      <c r="J462" s="13">
        <f t="shared" si="11"/>
        <v>341045700</v>
      </c>
      <c r="L462" s="34"/>
      <c r="M462" s="35"/>
      <c r="N462" s="36"/>
      <c r="O462" s="35"/>
      <c r="P462" s="35"/>
      <c r="Q462" s="35"/>
    </row>
    <row r="463" spans="1:17" s="48" customFormat="1" ht="45" x14ac:dyDescent="0.25">
      <c r="A463" s="13"/>
      <c r="B463" s="5">
        <v>19</v>
      </c>
      <c r="C463" s="70" t="s">
        <v>2066</v>
      </c>
      <c r="D463" s="80" t="s">
        <v>78</v>
      </c>
      <c r="E463" s="78">
        <v>4</v>
      </c>
      <c r="F463" s="5" t="s">
        <v>1611</v>
      </c>
      <c r="G463" s="6"/>
      <c r="H463" s="72">
        <v>500000</v>
      </c>
      <c r="I463" s="9"/>
      <c r="J463" s="13">
        <f t="shared" si="11"/>
        <v>341545700</v>
      </c>
      <c r="L463" s="34"/>
      <c r="M463" s="35"/>
      <c r="N463" s="36"/>
      <c r="O463" s="35"/>
      <c r="P463" s="35"/>
      <c r="Q463" s="35"/>
    </row>
    <row r="464" spans="1:17" s="48" customFormat="1" ht="45" x14ac:dyDescent="0.25">
      <c r="A464" s="13"/>
      <c r="B464" s="5">
        <v>19</v>
      </c>
      <c r="C464" s="70" t="s">
        <v>2067</v>
      </c>
      <c r="D464" s="80" t="s">
        <v>88</v>
      </c>
      <c r="E464" s="78">
        <v>2</v>
      </c>
      <c r="F464" s="5" t="s">
        <v>1612</v>
      </c>
      <c r="G464" s="6"/>
      <c r="H464" s="72">
        <v>1000000</v>
      </c>
      <c r="I464" s="9"/>
      <c r="J464" s="13">
        <f t="shared" si="11"/>
        <v>342545700</v>
      </c>
      <c r="L464" s="34"/>
      <c r="M464" s="35"/>
      <c r="N464" s="36"/>
      <c r="O464" s="35"/>
      <c r="P464" s="35"/>
      <c r="Q464" s="35"/>
    </row>
    <row r="465" spans="1:17" s="48" customFormat="1" ht="45" x14ac:dyDescent="0.25">
      <c r="A465" s="13"/>
      <c r="B465" s="5">
        <v>19</v>
      </c>
      <c r="C465" s="70" t="s">
        <v>2068</v>
      </c>
      <c r="D465" s="80" t="s">
        <v>85</v>
      </c>
      <c r="E465" s="78">
        <v>2</v>
      </c>
      <c r="F465" s="5" t="s">
        <v>1613</v>
      </c>
      <c r="G465" s="6"/>
      <c r="H465" s="72">
        <v>2000000</v>
      </c>
      <c r="I465" s="9"/>
      <c r="J465" s="13">
        <f t="shared" si="11"/>
        <v>344545700</v>
      </c>
      <c r="L465" s="34"/>
      <c r="M465" s="35"/>
      <c r="N465" s="36"/>
      <c r="O465" s="35"/>
      <c r="P465" s="35"/>
      <c r="Q465" s="35"/>
    </row>
    <row r="466" spans="1:17" s="48" customFormat="1" ht="60" x14ac:dyDescent="0.25">
      <c r="A466" s="13"/>
      <c r="B466" s="5">
        <v>19</v>
      </c>
      <c r="C466" s="70" t="s">
        <v>2069</v>
      </c>
      <c r="D466" s="80" t="s">
        <v>87</v>
      </c>
      <c r="E466" s="78">
        <v>1</v>
      </c>
      <c r="F466" s="5" t="s">
        <v>2076</v>
      </c>
      <c r="G466" s="6"/>
      <c r="H466" s="72">
        <v>1000000</v>
      </c>
      <c r="I466" s="9"/>
      <c r="J466" s="13">
        <f t="shared" si="11"/>
        <v>345545700</v>
      </c>
      <c r="L466" s="34"/>
      <c r="M466" s="35"/>
      <c r="N466" s="36"/>
      <c r="O466" s="35"/>
      <c r="P466" s="35"/>
      <c r="Q466" s="35"/>
    </row>
    <row r="467" spans="1:17" s="48" customFormat="1" ht="30" x14ac:dyDescent="0.25">
      <c r="A467" s="13"/>
      <c r="B467" s="5">
        <v>19</v>
      </c>
      <c r="C467" s="70" t="s">
        <v>2070</v>
      </c>
      <c r="D467" s="80" t="s">
        <v>87</v>
      </c>
      <c r="E467" s="78">
        <v>1</v>
      </c>
      <c r="F467" s="5" t="s">
        <v>2077</v>
      </c>
      <c r="G467" s="6"/>
      <c r="H467" s="72">
        <v>875000</v>
      </c>
      <c r="I467" s="9"/>
      <c r="J467" s="13">
        <f t="shared" si="11"/>
        <v>346420700</v>
      </c>
      <c r="L467" s="34"/>
      <c r="M467" s="35"/>
      <c r="N467" s="36"/>
      <c r="O467" s="35"/>
      <c r="P467" s="35"/>
      <c r="Q467" s="35"/>
    </row>
    <row r="468" spans="1:17" s="48" customFormat="1" ht="45" x14ac:dyDescent="0.25">
      <c r="A468" s="13"/>
      <c r="B468" s="5">
        <v>19</v>
      </c>
      <c r="C468" s="70" t="s">
        <v>2071</v>
      </c>
      <c r="D468" s="80" t="s">
        <v>1815</v>
      </c>
      <c r="E468" s="78">
        <v>3</v>
      </c>
      <c r="F468" s="5" t="s">
        <v>2078</v>
      </c>
      <c r="G468" s="6"/>
      <c r="H468" s="72">
        <v>750000</v>
      </c>
      <c r="I468" s="9"/>
      <c r="J468" s="13">
        <f t="shared" si="11"/>
        <v>347170700</v>
      </c>
      <c r="L468" s="34"/>
      <c r="M468" s="35"/>
      <c r="N468" s="36"/>
      <c r="O468" s="35"/>
      <c r="P468" s="35"/>
      <c r="Q468" s="35"/>
    </row>
    <row r="469" spans="1:17" s="48" customFormat="1" ht="45" x14ac:dyDescent="0.25">
      <c r="A469" s="13"/>
      <c r="B469" s="5">
        <v>19</v>
      </c>
      <c r="C469" s="70" t="s">
        <v>2072</v>
      </c>
      <c r="D469" s="80" t="s">
        <v>84</v>
      </c>
      <c r="E469" s="78">
        <v>2</v>
      </c>
      <c r="F469" s="5" t="s">
        <v>2079</v>
      </c>
      <c r="G469" s="6"/>
      <c r="H469" s="72">
        <v>1000000</v>
      </c>
      <c r="I469" s="9"/>
      <c r="J469" s="13">
        <f t="shared" si="11"/>
        <v>348170700</v>
      </c>
      <c r="L469" s="34"/>
      <c r="M469" s="35"/>
      <c r="N469" s="36"/>
      <c r="O469" s="35"/>
      <c r="P469" s="35"/>
      <c r="Q469" s="35"/>
    </row>
    <row r="470" spans="1:17" s="48" customFormat="1" ht="60" x14ac:dyDescent="0.25">
      <c r="A470" s="13"/>
      <c r="B470" s="5">
        <v>19</v>
      </c>
      <c r="C470" s="70" t="s">
        <v>2073</v>
      </c>
      <c r="D470" s="80" t="s">
        <v>84</v>
      </c>
      <c r="E470" s="78">
        <v>2</v>
      </c>
      <c r="F470" s="5" t="s">
        <v>2080</v>
      </c>
      <c r="G470" s="6"/>
      <c r="H470" s="72">
        <v>2750000</v>
      </c>
      <c r="I470" s="9"/>
      <c r="J470" s="13">
        <f t="shared" si="11"/>
        <v>350920700</v>
      </c>
      <c r="L470" s="34"/>
      <c r="M470" s="35"/>
      <c r="N470" s="36"/>
      <c r="O470" s="35"/>
      <c r="P470" s="35"/>
      <c r="Q470" s="35"/>
    </row>
    <row r="471" spans="1:17" s="48" customFormat="1" ht="30" x14ac:dyDescent="0.25">
      <c r="A471" s="13"/>
      <c r="B471" s="5">
        <v>19</v>
      </c>
      <c r="C471" s="70" t="s">
        <v>2074</v>
      </c>
      <c r="D471" s="80" t="s">
        <v>169</v>
      </c>
      <c r="E471" s="78">
        <v>1</v>
      </c>
      <c r="F471" s="5" t="s">
        <v>2081</v>
      </c>
      <c r="G471" s="6"/>
      <c r="H471" s="72">
        <v>542500</v>
      </c>
      <c r="I471" s="9"/>
      <c r="J471" s="13">
        <f t="shared" si="11"/>
        <v>351463200</v>
      </c>
      <c r="L471" s="34"/>
      <c r="M471" s="35"/>
      <c r="N471" s="36"/>
      <c r="O471" s="35"/>
      <c r="P471" s="35"/>
      <c r="Q471" s="35"/>
    </row>
    <row r="472" spans="1:17" s="48" customFormat="1" ht="60" x14ac:dyDescent="0.25">
      <c r="A472" s="13"/>
      <c r="B472" s="5">
        <v>19</v>
      </c>
      <c r="C472" s="70" t="s">
        <v>2075</v>
      </c>
      <c r="D472" s="80" t="s">
        <v>85</v>
      </c>
      <c r="E472" s="78">
        <v>2</v>
      </c>
      <c r="F472" s="5" t="s">
        <v>2082</v>
      </c>
      <c r="G472" s="6"/>
      <c r="H472" s="72">
        <v>2750000</v>
      </c>
      <c r="I472" s="9"/>
      <c r="J472" s="13">
        <f t="shared" si="11"/>
        <v>354213200</v>
      </c>
      <c r="L472" s="34"/>
      <c r="M472" s="35"/>
      <c r="N472" s="36"/>
      <c r="O472" s="35"/>
      <c r="P472" s="35"/>
      <c r="Q472" s="35"/>
    </row>
    <row r="473" spans="1:17" s="48" customFormat="1" ht="45" x14ac:dyDescent="0.25">
      <c r="A473" s="13"/>
      <c r="B473" s="5">
        <v>20</v>
      </c>
      <c r="C473" s="70" t="s">
        <v>2091</v>
      </c>
      <c r="D473" s="80" t="s">
        <v>87</v>
      </c>
      <c r="E473" s="78">
        <v>1</v>
      </c>
      <c r="F473" s="5" t="s">
        <v>2083</v>
      </c>
      <c r="G473" s="6"/>
      <c r="H473" s="72">
        <v>800000</v>
      </c>
      <c r="I473" s="9"/>
      <c r="J473" s="13">
        <f t="shared" si="11"/>
        <v>355013200</v>
      </c>
      <c r="L473" s="34"/>
      <c r="M473" s="35"/>
      <c r="N473" s="36"/>
      <c r="O473" s="35"/>
      <c r="P473" s="35"/>
      <c r="Q473" s="35"/>
    </row>
    <row r="474" spans="1:17" s="48" customFormat="1" ht="60" x14ac:dyDescent="0.25">
      <c r="A474" s="13"/>
      <c r="B474" s="5">
        <v>20</v>
      </c>
      <c r="C474" s="70" t="s">
        <v>2092</v>
      </c>
      <c r="D474" s="80" t="s">
        <v>75</v>
      </c>
      <c r="E474" s="78">
        <v>4</v>
      </c>
      <c r="F474" s="5" t="s">
        <v>2084</v>
      </c>
      <c r="G474" s="6"/>
      <c r="H474" s="72">
        <v>3000000</v>
      </c>
      <c r="I474" s="9"/>
      <c r="J474" s="13">
        <f t="shared" si="11"/>
        <v>358013200</v>
      </c>
      <c r="L474" s="34"/>
      <c r="M474" s="35"/>
      <c r="N474" s="36"/>
      <c r="O474" s="35"/>
      <c r="P474" s="35"/>
      <c r="Q474" s="35"/>
    </row>
    <row r="475" spans="1:17" s="48" customFormat="1" ht="45" x14ac:dyDescent="0.25">
      <c r="A475" s="13"/>
      <c r="B475" s="5">
        <v>20</v>
      </c>
      <c r="C475" s="70" t="s">
        <v>2093</v>
      </c>
      <c r="D475" s="80" t="s">
        <v>75</v>
      </c>
      <c r="E475" s="78">
        <v>4</v>
      </c>
      <c r="F475" s="5" t="s">
        <v>2085</v>
      </c>
      <c r="G475" s="6"/>
      <c r="H475" s="72">
        <v>1150000</v>
      </c>
      <c r="I475" s="9"/>
      <c r="J475" s="13">
        <f t="shared" si="11"/>
        <v>359163200</v>
      </c>
      <c r="L475" s="34"/>
      <c r="M475" s="35"/>
      <c r="N475" s="36"/>
      <c r="O475" s="35"/>
      <c r="P475" s="35"/>
      <c r="Q475" s="35"/>
    </row>
    <row r="476" spans="1:17" s="48" customFormat="1" ht="60" x14ac:dyDescent="0.25">
      <c r="A476" s="13"/>
      <c r="B476" s="5">
        <v>20</v>
      </c>
      <c r="C476" s="70" t="s">
        <v>2094</v>
      </c>
      <c r="D476" s="80" t="s">
        <v>85</v>
      </c>
      <c r="E476" s="78">
        <v>2</v>
      </c>
      <c r="F476" s="5" t="s">
        <v>2086</v>
      </c>
      <c r="G476" s="6"/>
      <c r="H476" s="72">
        <v>2700000</v>
      </c>
      <c r="I476" s="9"/>
      <c r="J476" s="13">
        <f t="shared" si="11"/>
        <v>361863200</v>
      </c>
      <c r="L476" s="34"/>
      <c r="M476" s="35"/>
      <c r="N476" s="36"/>
      <c r="O476" s="35"/>
      <c r="P476" s="35"/>
      <c r="Q476" s="35"/>
    </row>
    <row r="477" spans="1:17" s="48" customFormat="1" ht="60" x14ac:dyDescent="0.25">
      <c r="A477" s="13"/>
      <c r="B477" s="5">
        <v>20</v>
      </c>
      <c r="C477" s="70" t="s">
        <v>2095</v>
      </c>
      <c r="D477" s="80" t="s">
        <v>75</v>
      </c>
      <c r="E477" s="78">
        <v>4</v>
      </c>
      <c r="F477" s="5" t="s">
        <v>2087</v>
      </c>
      <c r="G477" s="6"/>
      <c r="H477" s="72">
        <v>2000000</v>
      </c>
      <c r="I477" s="9"/>
      <c r="J477" s="13">
        <f t="shared" si="11"/>
        <v>363863200</v>
      </c>
      <c r="L477" s="34"/>
      <c r="M477" s="35"/>
      <c r="N477" s="36"/>
      <c r="O477" s="35"/>
      <c r="P477" s="35"/>
      <c r="Q477" s="35"/>
    </row>
    <row r="478" spans="1:17" s="48" customFormat="1" ht="45" x14ac:dyDescent="0.25">
      <c r="A478" s="13"/>
      <c r="B478" s="5">
        <v>20</v>
      </c>
      <c r="C478" s="70" t="s">
        <v>2096</v>
      </c>
      <c r="D478" s="80" t="s">
        <v>87</v>
      </c>
      <c r="E478" s="78">
        <v>1</v>
      </c>
      <c r="F478" s="5" t="s">
        <v>2088</v>
      </c>
      <c r="G478" s="6"/>
      <c r="H478" s="72">
        <v>868000</v>
      </c>
      <c r="I478" s="9"/>
      <c r="J478" s="13">
        <f t="shared" si="11"/>
        <v>364731200</v>
      </c>
      <c r="L478" s="34"/>
      <c r="M478" s="35"/>
      <c r="N478" s="36"/>
      <c r="O478" s="35"/>
      <c r="P478" s="35"/>
      <c r="Q478" s="35"/>
    </row>
    <row r="479" spans="1:17" s="48" customFormat="1" ht="45" x14ac:dyDescent="0.25">
      <c r="A479" s="13"/>
      <c r="B479" s="5">
        <v>20</v>
      </c>
      <c r="C479" s="70" t="s">
        <v>2097</v>
      </c>
      <c r="D479" s="80" t="s">
        <v>87</v>
      </c>
      <c r="E479" s="78">
        <v>1</v>
      </c>
      <c r="F479" s="5" t="s">
        <v>2089</v>
      </c>
      <c r="G479" s="6"/>
      <c r="H479" s="72">
        <v>850000</v>
      </c>
      <c r="I479" s="9"/>
      <c r="J479" s="13">
        <f t="shared" si="11"/>
        <v>365581200</v>
      </c>
      <c r="L479" s="34"/>
      <c r="M479" s="35"/>
      <c r="N479" s="36"/>
      <c r="O479" s="35"/>
      <c r="P479" s="35"/>
      <c r="Q479" s="35"/>
    </row>
    <row r="480" spans="1:17" s="48" customFormat="1" ht="45" x14ac:dyDescent="0.25">
      <c r="A480" s="13"/>
      <c r="B480" s="5">
        <v>20</v>
      </c>
      <c r="C480" s="70" t="s">
        <v>2098</v>
      </c>
      <c r="D480" s="80" t="s">
        <v>141</v>
      </c>
      <c r="E480" s="78">
        <v>1</v>
      </c>
      <c r="F480" s="5" t="s">
        <v>2090</v>
      </c>
      <c r="G480" s="6"/>
      <c r="H480" s="72">
        <v>2400000</v>
      </c>
      <c r="I480" s="9"/>
      <c r="J480" s="13">
        <f t="shared" si="11"/>
        <v>367981200</v>
      </c>
      <c r="L480" s="34"/>
      <c r="M480" s="35"/>
      <c r="N480" s="36"/>
      <c r="O480" s="35"/>
      <c r="P480" s="35"/>
      <c r="Q480" s="35"/>
    </row>
    <row r="481" spans="1:17" s="48" customFormat="1" ht="60" x14ac:dyDescent="0.25">
      <c r="A481" s="13"/>
      <c r="B481" s="5">
        <v>20</v>
      </c>
      <c r="C481" s="70" t="s">
        <v>2099</v>
      </c>
      <c r="D481" s="80" t="s">
        <v>88</v>
      </c>
      <c r="E481" s="78">
        <v>2</v>
      </c>
      <c r="F481" s="5" t="s">
        <v>2104</v>
      </c>
      <c r="G481" s="6"/>
      <c r="H481" s="72">
        <v>500000</v>
      </c>
      <c r="I481" s="9"/>
      <c r="J481" s="13">
        <f t="shared" si="11"/>
        <v>368481200</v>
      </c>
      <c r="L481" s="34"/>
      <c r="M481" s="35"/>
      <c r="N481" s="36"/>
      <c r="O481" s="35"/>
      <c r="P481" s="35"/>
      <c r="Q481" s="35"/>
    </row>
    <row r="482" spans="1:17" s="48" customFormat="1" ht="60" x14ac:dyDescent="0.25">
      <c r="A482" s="13"/>
      <c r="B482" s="5">
        <v>20</v>
      </c>
      <c r="C482" s="70" t="s">
        <v>2100</v>
      </c>
      <c r="D482" s="80" t="s">
        <v>88</v>
      </c>
      <c r="E482" s="78">
        <v>2</v>
      </c>
      <c r="F482" s="5" t="s">
        <v>2105</v>
      </c>
      <c r="G482" s="6"/>
      <c r="H482" s="72">
        <v>1140000</v>
      </c>
      <c r="I482" s="9"/>
      <c r="J482" s="13">
        <f t="shared" si="11"/>
        <v>369621200</v>
      </c>
      <c r="L482" s="34"/>
      <c r="M482" s="35"/>
      <c r="N482" s="36"/>
      <c r="O482" s="35"/>
      <c r="P482" s="35"/>
      <c r="Q482" s="35"/>
    </row>
    <row r="483" spans="1:17" s="48" customFormat="1" ht="45" x14ac:dyDescent="0.25">
      <c r="A483" s="13"/>
      <c r="B483" s="5">
        <v>20</v>
      </c>
      <c r="C483" s="70" t="s">
        <v>2101</v>
      </c>
      <c r="D483" s="80" t="s">
        <v>91</v>
      </c>
      <c r="E483" s="78">
        <v>2</v>
      </c>
      <c r="F483" s="5" t="s">
        <v>2106</v>
      </c>
      <c r="G483" s="6"/>
      <c r="H483" s="72">
        <v>1000000</v>
      </c>
      <c r="I483" s="9"/>
      <c r="J483" s="13">
        <f t="shared" si="11"/>
        <v>370621200</v>
      </c>
      <c r="L483" s="34"/>
      <c r="M483" s="35"/>
      <c r="N483" s="36"/>
      <c r="O483" s="35"/>
      <c r="P483" s="35"/>
      <c r="Q483" s="35"/>
    </row>
    <row r="484" spans="1:17" s="48" customFormat="1" ht="60" x14ac:dyDescent="0.25">
      <c r="A484" s="13"/>
      <c r="B484" s="5">
        <v>20</v>
      </c>
      <c r="C484" s="70" t="s">
        <v>2102</v>
      </c>
      <c r="D484" s="80" t="s">
        <v>78</v>
      </c>
      <c r="E484" s="78">
        <v>4</v>
      </c>
      <c r="F484" s="5" t="s">
        <v>2107</v>
      </c>
      <c r="G484" s="6"/>
      <c r="H484" s="72">
        <v>4000000</v>
      </c>
      <c r="I484" s="9"/>
      <c r="J484" s="13">
        <f t="shared" si="11"/>
        <v>374621200</v>
      </c>
      <c r="L484" s="34"/>
      <c r="M484" s="35"/>
      <c r="N484" s="36"/>
      <c r="O484" s="35"/>
      <c r="P484" s="35"/>
      <c r="Q484" s="35"/>
    </row>
    <row r="485" spans="1:17" s="48" customFormat="1" ht="45" x14ac:dyDescent="0.25">
      <c r="A485" s="13"/>
      <c r="B485" s="5">
        <v>20</v>
      </c>
      <c r="C485" s="70" t="s">
        <v>2103</v>
      </c>
      <c r="D485" s="78" t="s">
        <v>2124</v>
      </c>
      <c r="E485" s="78">
        <v>4</v>
      </c>
      <c r="F485" s="5" t="s">
        <v>2108</v>
      </c>
      <c r="G485" s="6"/>
      <c r="H485" s="72">
        <v>4000000</v>
      </c>
      <c r="I485" s="9"/>
      <c r="J485" s="13">
        <f t="shared" si="11"/>
        <v>378621200</v>
      </c>
      <c r="L485" s="34"/>
      <c r="M485" s="35"/>
      <c r="N485" s="36"/>
      <c r="O485" s="35"/>
      <c r="P485" s="35"/>
      <c r="Q485" s="35"/>
    </row>
    <row r="486" spans="1:17" s="48" customFormat="1" ht="25.5" x14ac:dyDescent="0.25">
      <c r="A486" s="13"/>
      <c r="B486" s="6">
        <v>20</v>
      </c>
      <c r="C486" s="88" t="s">
        <v>2116</v>
      </c>
      <c r="D486" s="6"/>
      <c r="E486" s="78"/>
      <c r="F486" s="6" t="s">
        <v>2117</v>
      </c>
      <c r="G486" s="6"/>
      <c r="H486" s="99"/>
      <c r="I486" s="9">
        <v>8672000</v>
      </c>
      <c r="J486" s="50">
        <f t="shared" si="11"/>
        <v>369949200</v>
      </c>
      <c r="L486" s="34"/>
      <c r="M486" s="35"/>
      <c r="N486" s="36"/>
      <c r="O486" s="35"/>
      <c r="P486" s="35"/>
      <c r="Q486" s="35"/>
    </row>
    <row r="487" spans="1:17" s="48" customFormat="1" ht="30" x14ac:dyDescent="0.25">
      <c r="A487" s="13"/>
      <c r="B487" s="6">
        <v>20</v>
      </c>
      <c r="C487" s="88" t="s">
        <v>2118</v>
      </c>
      <c r="D487" s="6"/>
      <c r="E487" s="78"/>
      <c r="F487" s="6" t="s">
        <v>2119</v>
      </c>
      <c r="G487" s="6"/>
      <c r="H487" s="99"/>
      <c r="I487" s="9">
        <v>400000</v>
      </c>
      <c r="J487" s="50">
        <f t="shared" si="11"/>
        <v>369549200</v>
      </c>
      <c r="L487" s="34"/>
      <c r="M487" s="35"/>
      <c r="N487" s="36"/>
      <c r="O487" s="35"/>
      <c r="P487" s="35"/>
      <c r="Q487" s="35"/>
    </row>
    <row r="488" spans="1:17" s="48" customFormat="1" ht="25.5" x14ac:dyDescent="0.25">
      <c r="A488" s="13"/>
      <c r="B488" s="6">
        <v>20</v>
      </c>
      <c r="C488" s="88" t="s">
        <v>2120</v>
      </c>
      <c r="D488" s="6"/>
      <c r="E488" s="78"/>
      <c r="F488" s="6" t="s">
        <v>2121</v>
      </c>
      <c r="G488" s="6"/>
      <c r="H488" s="99"/>
      <c r="I488" s="9">
        <v>2293000</v>
      </c>
      <c r="J488" s="50">
        <f t="shared" si="11"/>
        <v>367256200</v>
      </c>
      <c r="L488" s="34"/>
      <c r="M488" s="35"/>
      <c r="N488" s="36"/>
      <c r="O488" s="35"/>
      <c r="P488" s="35"/>
      <c r="Q488" s="35"/>
    </row>
    <row r="489" spans="1:17" s="48" customFormat="1" ht="30" x14ac:dyDescent="0.25">
      <c r="A489" s="13"/>
      <c r="B489" s="6">
        <v>20</v>
      </c>
      <c r="C489" s="88" t="s">
        <v>2122</v>
      </c>
      <c r="D489" s="6"/>
      <c r="E489" s="78"/>
      <c r="F489" s="6" t="s">
        <v>2123</v>
      </c>
      <c r="G489" s="6"/>
      <c r="H489" s="93"/>
      <c r="I489" s="9">
        <v>15938000</v>
      </c>
      <c r="J489" s="50">
        <f t="shared" si="11"/>
        <v>351318200</v>
      </c>
      <c r="L489" s="34"/>
      <c r="M489" s="35"/>
      <c r="N489" s="36"/>
      <c r="O489" s="35"/>
      <c r="P489" s="35"/>
      <c r="Q489" s="35"/>
    </row>
    <row r="490" spans="1:17" s="48" customFormat="1" ht="45" x14ac:dyDescent="0.25">
      <c r="A490" s="13"/>
      <c r="B490" s="5">
        <v>21</v>
      </c>
      <c r="C490" s="70" t="s">
        <v>2125</v>
      </c>
      <c r="D490" s="80" t="s">
        <v>88</v>
      </c>
      <c r="E490" s="78">
        <v>2</v>
      </c>
      <c r="F490" s="5" t="s">
        <v>2138</v>
      </c>
      <c r="G490" s="6"/>
      <c r="H490" s="72">
        <v>900000</v>
      </c>
      <c r="I490" s="9"/>
      <c r="J490" s="13">
        <f t="shared" si="11"/>
        <v>352218200</v>
      </c>
      <c r="L490" s="34"/>
      <c r="M490" s="35"/>
      <c r="N490" s="36"/>
      <c r="O490" s="35"/>
      <c r="P490" s="35"/>
      <c r="Q490" s="35"/>
    </row>
    <row r="491" spans="1:17" s="48" customFormat="1" ht="45" x14ac:dyDescent="0.25">
      <c r="A491" s="13"/>
      <c r="B491" s="5">
        <v>21</v>
      </c>
      <c r="C491" s="70" t="s">
        <v>2126</v>
      </c>
      <c r="D491" s="80" t="s">
        <v>88</v>
      </c>
      <c r="E491" s="78">
        <v>2</v>
      </c>
      <c r="F491" s="5" t="s">
        <v>2139</v>
      </c>
      <c r="G491" s="6"/>
      <c r="H491" s="72">
        <v>1000000</v>
      </c>
      <c r="I491" s="9"/>
      <c r="J491" s="13">
        <f t="shared" si="11"/>
        <v>353218200</v>
      </c>
      <c r="L491" s="34"/>
      <c r="M491" s="35"/>
      <c r="N491" s="36"/>
      <c r="O491" s="35"/>
      <c r="P491" s="35"/>
      <c r="Q491" s="35"/>
    </row>
    <row r="492" spans="1:17" s="48" customFormat="1" ht="60" x14ac:dyDescent="0.25">
      <c r="A492" s="13"/>
      <c r="B492" s="5">
        <v>21</v>
      </c>
      <c r="C492" s="70" t="s">
        <v>2127</v>
      </c>
      <c r="D492" s="80" t="s">
        <v>76</v>
      </c>
      <c r="E492" s="78">
        <v>1</v>
      </c>
      <c r="F492" s="5" t="s">
        <v>2140</v>
      </c>
      <c r="G492" s="6"/>
      <c r="H492" s="72">
        <v>4000000</v>
      </c>
      <c r="I492" s="9"/>
      <c r="J492" s="13">
        <f t="shared" si="11"/>
        <v>357218200</v>
      </c>
      <c r="L492" s="34"/>
      <c r="M492" s="35"/>
      <c r="N492" s="36"/>
      <c r="O492" s="35"/>
      <c r="P492" s="35"/>
      <c r="Q492" s="35"/>
    </row>
    <row r="493" spans="1:17" s="48" customFormat="1" ht="30" x14ac:dyDescent="0.25">
      <c r="A493" s="13"/>
      <c r="B493" s="5">
        <v>21</v>
      </c>
      <c r="C493" s="70" t="s">
        <v>2128</v>
      </c>
      <c r="D493" s="80" t="s">
        <v>75</v>
      </c>
      <c r="E493" s="78">
        <v>4</v>
      </c>
      <c r="F493" s="5" t="s">
        <v>2141</v>
      </c>
      <c r="G493" s="6"/>
      <c r="H493" s="72">
        <v>250000</v>
      </c>
      <c r="I493" s="9"/>
      <c r="J493" s="13">
        <f t="shared" si="11"/>
        <v>357468200</v>
      </c>
      <c r="L493" s="34"/>
      <c r="M493" s="35"/>
      <c r="N493" s="36"/>
      <c r="O493" s="35"/>
      <c r="P493" s="35"/>
      <c r="Q493" s="35"/>
    </row>
    <row r="494" spans="1:17" s="48" customFormat="1" ht="45" x14ac:dyDescent="0.25">
      <c r="A494" s="13"/>
      <c r="B494" s="5">
        <v>21</v>
      </c>
      <c r="C494" s="70" t="s">
        <v>2129</v>
      </c>
      <c r="D494" s="80" t="s">
        <v>75</v>
      </c>
      <c r="E494" s="78">
        <v>4</v>
      </c>
      <c r="F494" s="5" t="s">
        <v>2109</v>
      </c>
      <c r="G494" s="6"/>
      <c r="H494" s="72">
        <v>1000000</v>
      </c>
      <c r="I494" s="9"/>
      <c r="J494" s="13">
        <f t="shared" si="11"/>
        <v>358468200</v>
      </c>
      <c r="L494" s="34"/>
      <c r="M494" s="35"/>
      <c r="N494" s="36"/>
      <c r="O494" s="35"/>
      <c r="P494" s="35"/>
      <c r="Q494" s="35"/>
    </row>
    <row r="495" spans="1:17" s="48" customFormat="1" ht="45" x14ac:dyDescent="0.25">
      <c r="A495" s="13"/>
      <c r="B495" s="5">
        <v>21</v>
      </c>
      <c r="C495" s="70" t="s">
        <v>2130</v>
      </c>
      <c r="D495" s="80" t="s">
        <v>1815</v>
      </c>
      <c r="E495" s="78">
        <v>3</v>
      </c>
      <c r="F495" s="5" t="s">
        <v>2110</v>
      </c>
      <c r="G495" s="6"/>
      <c r="H495" s="72">
        <v>25000</v>
      </c>
      <c r="I495" s="9"/>
      <c r="J495" s="13">
        <f t="shared" si="11"/>
        <v>358493200</v>
      </c>
      <c r="L495" s="34"/>
      <c r="M495" s="35"/>
      <c r="N495" s="36"/>
      <c r="O495" s="35"/>
      <c r="P495" s="35"/>
      <c r="Q495" s="35"/>
    </row>
    <row r="496" spans="1:17" s="48" customFormat="1" ht="45" x14ac:dyDescent="0.25">
      <c r="A496" s="13"/>
      <c r="B496" s="5">
        <v>21</v>
      </c>
      <c r="C496" s="70" t="s">
        <v>2131</v>
      </c>
      <c r="D496" s="80" t="s">
        <v>91</v>
      </c>
      <c r="E496" s="78">
        <v>2</v>
      </c>
      <c r="F496" s="5" t="s">
        <v>2111</v>
      </c>
      <c r="G496" s="6"/>
      <c r="H496" s="72">
        <v>2000000</v>
      </c>
      <c r="I496" s="9"/>
      <c r="J496" s="13">
        <f t="shared" si="11"/>
        <v>360493200</v>
      </c>
      <c r="L496" s="34"/>
      <c r="M496" s="35"/>
      <c r="N496" s="36"/>
      <c r="O496" s="35"/>
      <c r="P496" s="35"/>
      <c r="Q496" s="35"/>
    </row>
    <row r="497" spans="1:17" s="48" customFormat="1" ht="45" x14ac:dyDescent="0.25">
      <c r="A497" s="13"/>
      <c r="B497" s="5">
        <v>21</v>
      </c>
      <c r="C497" s="70" t="s">
        <v>2132</v>
      </c>
      <c r="D497" s="80" t="s">
        <v>88</v>
      </c>
      <c r="E497" s="78">
        <v>2</v>
      </c>
      <c r="F497" s="5" t="s">
        <v>2112</v>
      </c>
      <c r="G497" s="6"/>
      <c r="H497" s="72">
        <v>950000</v>
      </c>
      <c r="I497" s="9"/>
      <c r="J497" s="13">
        <f t="shared" si="11"/>
        <v>361443200</v>
      </c>
      <c r="L497" s="34"/>
      <c r="M497" s="35"/>
      <c r="N497" s="36"/>
      <c r="O497" s="35"/>
      <c r="P497" s="35"/>
      <c r="Q497" s="35"/>
    </row>
    <row r="498" spans="1:17" s="48" customFormat="1" ht="60" x14ac:dyDescent="0.25">
      <c r="A498" s="13"/>
      <c r="B498" s="5">
        <v>21</v>
      </c>
      <c r="C498" s="70" t="s">
        <v>2133</v>
      </c>
      <c r="D498" s="80" t="s">
        <v>88</v>
      </c>
      <c r="E498" s="78">
        <v>2</v>
      </c>
      <c r="F498" s="5" t="s">
        <v>2113</v>
      </c>
      <c r="G498" s="6"/>
      <c r="H498" s="72">
        <v>800000</v>
      </c>
      <c r="I498" s="9"/>
      <c r="J498" s="13">
        <f t="shared" si="11"/>
        <v>362243200</v>
      </c>
      <c r="L498" s="34"/>
      <c r="M498" s="35"/>
      <c r="N498" s="36"/>
      <c r="O498" s="35"/>
      <c r="P498" s="35"/>
      <c r="Q498" s="35"/>
    </row>
    <row r="499" spans="1:17" s="48" customFormat="1" ht="45" x14ac:dyDescent="0.25">
      <c r="A499" s="13"/>
      <c r="B499" s="5">
        <v>21</v>
      </c>
      <c r="C499" s="70" t="s">
        <v>2134</v>
      </c>
      <c r="D499" s="80" t="s">
        <v>88</v>
      </c>
      <c r="E499" s="78">
        <v>2</v>
      </c>
      <c r="F499" s="5" t="s">
        <v>2114</v>
      </c>
      <c r="G499" s="6"/>
      <c r="H499" s="72">
        <v>1000000</v>
      </c>
      <c r="I499" s="9"/>
      <c r="J499" s="13">
        <f t="shared" si="11"/>
        <v>363243200</v>
      </c>
      <c r="L499" s="34"/>
      <c r="M499" s="35"/>
      <c r="N499" s="36"/>
      <c r="O499" s="35"/>
      <c r="P499" s="35"/>
      <c r="Q499" s="35"/>
    </row>
    <row r="500" spans="1:17" s="48" customFormat="1" ht="45" x14ac:dyDescent="0.25">
      <c r="A500" s="13"/>
      <c r="B500" s="5">
        <v>21</v>
      </c>
      <c r="C500" s="70" t="s">
        <v>2135</v>
      </c>
      <c r="D500" s="80" t="s">
        <v>84</v>
      </c>
      <c r="E500" s="78">
        <v>2</v>
      </c>
      <c r="F500" s="5" t="s">
        <v>2115</v>
      </c>
      <c r="G500" s="6"/>
      <c r="H500" s="72">
        <v>1700000</v>
      </c>
      <c r="I500" s="9"/>
      <c r="J500" s="13">
        <f t="shared" si="11"/>
        <v>364943200</v>
      </c>
      <c r="L500" s="34"/>
      <c r="M500" s="35"/>
      <c r="N500" s="36"/>
      <c r="O500" s="35"/>
      <c r="P500" s="35"/>
      <c r="Q500" s="35"/>
    </row>
    <row r="501" spans="1:17" s="48" customFormat="1" ht="45" x14ac:dyDescent="0.25">
      <c r="A501" s="13"/>
      <c r="B501" s="5">
        <v>21</v>
      </c>
      <c r="C501" s="70" t="s">
        <v>2136</v>
      </c>
      <c r="D501" s="80" t="s">
        <v>84</v>
      </c>
      <c r="E501" s="78">
        <v>2</v>
      </c>
      <c r="F501" s="5" t="s">
        <v>2142</v>
      </c>
      <c r="G501" s="6"/>
      <c r="H501" s="72">
        <v>550000</v>
      </c>
      <c r="I501" s="9"/>
      <c r="J501" s="13">
        <f t="shared" si="11"/>
        <v>365493200</v>
      </c>
      <c r="L501" s="34"/>
      <c r="M501" s="35"/>
      <c r="N501" s="36"/>
      <c r="O501" s="35"/>
      <c r="P501" s="35"/>
      <c r="Q501" s="35"/>
    </row>
    <row r="502" spans="1:17" s="48" customFormat="1" ht="45" x14ac:dyDescent="0.25">
      <c r="A502" s="13"/>
      <c r="B502" s="5">
        <v>21</v>
      </c>
      <c r="C502" s="70" t="s">
        <v>2137</v>
      </c>
      <c r="D502" s="78" t="s">
        <v>86</v>
      </c>
      <c r="E502" s="78">
        <v>1</v>
      </c>
      <c r="F502" s="5" t="s">
        <v>2143</v>
      </c>
      <c r="G502" s="6"/>
      <c r="H502" s="72">
        <v>2500000</v>
      </c>
      <c r="I502" s="9"/>
      <c r="J502" s="13">
        <f t="shared" si="11"/>
        <v>367993200</v>
      </c>
      <c r="L502" s="34"/>
      <c r="M502" s="35"/>
      <c r="N502" s="36"/>
      <c r="O502" s="35"/>
      <c r="P502" s="35"/>
      <c r="Q502" s="35"/>
    </row>
    <row r="503" spans="1:17" s="48" customFormat="1" ht="25.5" x14ac:dyDescent="0.25">
      <c r="A503" s="13"/>
      <c r="B503" s="6">
        <v>21</v>
      </c>
      <c r="C503" s="88" t="s">
        <v>2144</v>
      </c>
      <c r="D503" s="6"/>
      <c r="E503" s="78"/>
      <c r="F503" s="6" t="s">
        <v>2145</v>
      </c>
      <c r="G503" s="6"/>
      <c r="H503" s="93"/>
      <c r="I503" s="9">
        <v>2260000</v>
      </c>
      <c r="J503" s="13">
        <f t="shared" si="11"/>
        <v>365733200</v>
      </c>
      <c r="L503" s="34"/>
      <c r="M503" s="35"/>
      <c r="N503" s="36"/>
      <c r="O503" s="35"/>
      <c r="P503" s="35"/>
      <c r="Q503" s="35"/>
    </row>
    <row r="504" spans="1:17" s="48" customFormat="1" ht="25.5" x14ac:dyDescent="0.25">
      <c r="A504" s="13"/>
      <c r="B504" s="6">
        <v>21</v>
      </c>
      <c r="C504" s="88" t="s">
        <v>2146</v>
      </c>
      <c r="D504" s="6"/>
      <c r="E504" s="78"/>
      <c r="F504" s="6" t="s">
        <v>2147</v>
      </c>
      <c r="G504" s="6"/>
      <c r="H504" s="93"/>
      <c r="I504" s="9">
        <v>15087300</v>
      </c>
      <c r="J504" s="13">
        <f t="shared" si="11"/>
        <v>350645900</v>
      </c>
      <c r="L504" s="34"/>
      <c r="M504" s="35"/>
      <c r="N504" s="36"/>
      <c r="O504" s="35"/>
      <c r="P504" s="35"/>
      <c r="Q504" s="35"/>
    </row>
    <row r="505" spans="1:17" s="48" customFormat="1" ht="25.5" x14ac:dyDescent="0.25">
      <c r="A505" s="13"/>
      <c r="B505" s="6">
        <v>21</v>
      </c>
      <c r="C505" s="88" t="s">
        <v>2148</v>
      </c>
      <c r="D505" s="6"/>
      <c r="E505" s="78"/>
      <c r="F505" s="6" t="s">
        <v>2149</v>
      </c>
      <c r="G505" s="6"/>
      <c r="H505" s="93"/>
      <c r="I505" s="9">
        <v>250000</v>
      </c>
      <c r="J505" s="13">
        <f t="shared" si="11"/>
        <v>350395900</v>
      </c>
      <c r="L505" s="34"/>
      <c r="M505" s="35"/>
      <c r="N505" s="36"/>
      <c r="O505" s="35"/>
      <c r="P505" s="35"/>
      <c r="Q505" s="35"/>
    </row>
    <row r="506" spans="1:17" s="48" customFormat="1" ht="30" x14ac:dyDescent="0.25">
      <c r="A506" s="13"/>
      <c r="B506" s="6">
        <v>21</v>
      </c>
      <c r="C506" s="88" t="s">
        <v>2150</v>
      </c>
      <c r="D506" s="6"/>
      <c r="E506" s="78"/>
      <c r="F506" s="6" t="s">
        <v>2151</v>
      </c>
      <c r="G506" s="6"/>
      <c r="H506" s="93"/>
      <c r="I506" s="9">
        <v>3807000</v>
      </c>
      <c r="J506" s="13">
        <f t="shared" si="11"/>
        <v>346588900</v>
      </c>
      <c r="L506" s="34"/>
      <c r="M506" s="35"/>
      <c r="N506" s="36"/>
      <c r="O506" s="35"/>
      <c r="P506" s="35"/>
      <c r="Q506" s="35"/>
    </row>
    <row r="507" spans="1:17" s="48" customFormat="1" ht="30" x14ac:dyDescent="0.25">
      <c r="A507" s="13"/>
      <c r="B507" s="6">
        <v>21</v>
      </c>
      <c r="C507" s="88" t="s">
        <v>2152</v>
      </c>
      <c r="D507" s="6"/>
      <c r="E507" s="78"/>
      <c r="F507" s="6" t="s">
        <v>2153</v>
      </c>
      <c r="G507" s="6"/>
      <c r="H507" s="93"/>
      <c r="I507" s="9">
        <v>750800</v>
      </c>
      <c r="J507" s="13">
        <f t="shared" si="11"/>
        <v>345838100</v>
      </c>
      <c r="L507" s="34"/>
      <c r="M507" s="35"/>
      <c r="N507" s="36"/>
      <c r="O507" s="35"/>
      <c r="P507" s="35"/>
      <c r="Q507" s="35"/>
    </row>
    <row r="508" spans="1:17" s="48" customFormat="1" ht="25.5" x14ac:dyDescent="0.25">
      <c r="A508" s="13"/>
      <c r="B508" s="6">
        <v>22</v>
      </c>
      <c r="C508" s="88" t="s">
        <v>2154</v>
      </c>
      <c r="D508" s="6"/>
      <c r="E508" s="78"/>
      <c r="F508" s="6" t="s">
        <v>2155</v>
      </c>
      <c r="G508" s="6"/>
      <c r="H508" s="93"/>
      <c r="I508" s="9">
        <v>80000</v>
      </c>
      <c r="J508" s="13">
        <f t="shared" si="11"/>
        <v>345758100</v>
      </c>
      <c r="L508" s="34"/>
      <c r="M508" s="35"/>
      <c r="N508" s="36"/>
      <c r="O508" s="35"/>
      <c r="P508" s="35"/>
      <c r="Q508" s="35"/>
    </row>
    <row r="509" spans="1:17" s="48" customFormat="1" ht="30" x14ac:dyDescent="0.25">
      <c r="A509" s="13"/>
      <c r="B509" s="6">
        <v>22</v>
      </c>
      <c r="C509" s="88" t="s">
        <v>2156</v>
      </c>
      <c r="D509" s="6"/>
      <c r="E509" s="78"/>
      <c r="F509" s="6" t="s">
        <v>2157</v>
      </c>
      <c r="G509" s="6"/>
      <c r="H509" s="93"/>
      <c r="I509" s="9">
        <v>53029000</v>
      </c>
      <c r="J509" s="13">
        <f t="shared" si="11"/>
        <v>292729100</v>
      </c>
      <c r="L509" s="34"/>
      <c r="M509" s="35"/>
      <c r="N509" s="36"/>
      <c r="O509" s="35"/>
      <c r="P509" s="35"/>
      <c r="Q509" s="35"/>
    </row>
    <row r="510" spans="1:17" s="48" customFormat="1" ht="25.5" x14ac:dyDescent="0.25">
      <c r="A510" s="13"/>
      <c r="B510" s="6">
        <v>22</v>
      </c>
      <c r="C510" s="88" t="s">
        <v>2158</v>
      </c>
      <c r="D510" s="6"/>
      <c r="E510" s="78"/>
      <c r="F510" s="6" t="s">
        <v>2159</v>
      </c>
      <c r="G510" s="6"/>
      <c r="H510" s="93"/>
      <c r="I510" s="9">
        <v>2961800</v>
      </c>
      <c r="J510" s="13">
        <f t="shared" si="11"/>
        <v>289767300</v>
      </c>
      <c r="L510" s="34"/>
      <c r="M510" s="35"/>
      <c r="N510" s="36"/>
      <c r="O510" s="35"/>
      <c r="P510" s="35"/>
      <c r="Q510" s="35"/>
    </row>
    <row r="511" spans="1:17" s="48" customFormat="1" ht="30" x14ac:dyDescent="0.25">
      <c r="A511" s="13"/>
      <c r="B511" s="5">
        <v>22</v>
      </c>
      <c r="C511" s="70" t="s">
        <v>2160</v>
      </c>
      <c r="D511" s="80" t="s">
        <v>88</v>
      </c>
      <c r="E511" s="78">
        <v>2</v>
      </c>
      <c r="F511" s="5" t="s">
        <v>2173</v>
      </c>
      <c r="G511" s="6"/>
      <c r="H511" s="72">
        <v>1000000</v>
      </c>
      <c r="I511" s="9"/>
      <c r="J511" s="13">
        <f t="shared" si="11"/>
        <v>290767300</v>
      </c>
      <c r="L511" s="34"/>
      <c r="M511" s="35"/>
      <c r="N511" s="36"/>
      <c r="O511" s="35"/>
      <c r="P511" s="35"/>
      <c r="Q511" s="35"/>
    </row>
    <row r="512" spans="1:17" s="48" customFormat="1" ht="60" x14ac:dyDescent="0.25">
      <c r="A512" s="13"/>
      <c r="B512" s="5">
        <v>22</v>
      </c>
      <c r="C512" s="70" t="s">
        <v>2161</v>
      </c>
      <c r="D512" s="80" t="s">
        <v>85</v>
      </c>
      <c r="E512" s="78">
        <v>2</v>
      </c>
      <c r="F512" s="5" t="s">
        <v>2174</v>
      </c>
      <c r="G512" s="6"/>
      <c r="H512" s="72">
        <v>5000000</v>
      </c>
      <c r="I512" s="9"/>
      <c r="J512" s="13">
        <f t="shared" si="11"/>
        <v>295767300</v>
      </c>
      <c r="L512" s="34"/>
      <c r="M512" s="35"/>
      <c r="N512" s="36"/>
      <c r="O512" s="35"/>
      <c r="P512" s="35"/>
      <c r="Q512" s="35"/>
    </row>
    <row r="513" spans="1:17" s="48" customFormat="1" ht="45" x14ac:dyDescent="0.25">
      <c r="A513" s="13"/>
      <c r="B513" s="5">
        <v>22</v>
      </c>
      <c r="C513" s="70" t="s">
        <v>2162</v>
      </c>
      <c r="D513" s="80" t="s">
        <v>578</v>
      </c>
      <c r="E513" s="78">
        <v>2</v>
      </c>
      <c r="F513" s="5" t="s">
        <v>2175</v>
      </c>
      <c r="G513" s="6"/>
      <c r="H513" s="72">
        <v>1000000</v>
      </c>
      <c r="I513" s="9"/>
      <c r="J513" s="13">
        <f t="shared" si="11"/>
        <v>296767300</v>
      </c>
      <c r="L513" s="34"/>
      <c r="M513" s="35"/>
      <c r="N513" s="36"/>
      <c r="O513" s="35"/>
      <c r="P513" s="35"/>
      <c r="Q513" s="35"/>
    </row>
    <row r="514" spans="1:17" s="48" customFormat="1" ht="60" x14ac:dyDescent="0.25">
      <c r="A514" s="13"/>
      <c r="B514" s="5">
        <v>22</v>
      </c>
      <c r="C514" s="70" t="s">
        <v>2163</v>
      </c>
      <c r="D514" s="80" t="s">
        <v>91</v>
      </c>
      <c r="E514" s="78">
        <v>2</v>
      </c>
      <c r="F514" s="5" t="s">
        <v>2176</v>
      </c>
      <c r="G514" s="6"/>
      <c r="H514" s="72">
        <v>2550000</v>
      </c>
      <c r="I514" s="9"/>
      <c r="J514" s="13">
        <f t="shared" si="11"/>
        <v>299317300</v>
      </c>
      <c r="L514" s="34"/>
      <c r="M514" s="35"/>
      <c r="N514" s="36"/>
      <c r="O514" s="35"/>
      <c r="P514" s="35"/>
      <c r="Q514" s="35"/>
    </row>
    <row r="515" spans="1:17" s="48" customFormat="1" ht="60" x14ac:dyDescent="0.25">
      <c r="A515" s="13"/>
      <c r="B515" s="5">
        <v>22</v>
      </c>
      <c r="C515" s="70" t="s">
        <v>2164</v>
      </c>
      <c r="D515" s="80" t="s">
        <v>75</v>
      </c>
      <c r="E515" s="78">
        <v>4</v>
      </c>
      <c r="F515" s="5" t="s">
        <v>2177</v>
      </c>
      <c r="G515" s="6"/>
      <c r="H515" s="72">
        <v>3000000</v>
      </c>
      <c r="I515" s="9"/>
      <c r="J515" s="13">
        <f t="shared" si="11"/>
        <v>302317300</v>
      </c>
      <c r="L515" s="34"/>
      <c r="M515" s="35"/>
      <c r="N515" s="36"/>
      <c r="O515" s="35"/>
      <c r="P515" s="35"/>
      <c r="Q515" s="35"/>
    </row>
    <row r="516" spans="1:17" s="48" customFormat="1" ht="45" x14ac:dyDescent="0.25">
      <c r="A516" s="13"/>
      <c r="B516" s="5">
        <v>22</v>
      </c>
      <c r="C516" s="70" t="s">
        <v>2165</v>
      </c>
      <c r="D516" s="80" t="s">
        <v>169</v>
      </c>
      <c r="E516" s="78">
        <v>1</v>
      </c>
      <c r="F516" s="5" t="s">
        <v>2178</v>
      </c>
      <c r="G516" s="6"/>
      <c r="H516" s="72">
        <v>900000</v>
      </c>
      <c r="I516" s="9"/>
      <c r="J516" s="13">
        <f t="shared" si="11"/>
        <v>303217300</v>
      </c>
      <c r="L516" s="34"/>
      <c r="M516" s="35"/>
      <c r="N516" s="36"/>
      <c r="O516" s="35"/>
      <c r="P516" s="35"/>
      <c r="Q516" s="35"/>
    </row>
    <row r="517" spans="1:17" s="48" customFormat="1" ht="60" x14ac:dyDescent="0.25">
      <c r="A517" s="13"/>
      <c r="B517" s="5">
        <v>22</v>
      </c>
      <c r="C517" s="70" t="s">
        <v>2166</v>
      </c>
      <c r="D517" s="80" t="s">
        <v>87</v>
      </c>
      <c r="E517" s="78">
        <v>1</v>
      </c>
      <c r="F517" s="5" t="s">
        <v>2179</v>
      </c>
      <c r="G517" s="6"/>
      <c r="H517" s="72">
        <v>800000</v>
      </c>
      <c r="I517" s="9"/>
      <c r="J517" s="13">
        <f t="shared" si="11"/>
        <v>304017300</v>
      </c>
      <c r="L517" s="34"/>
      <c r="M517" s="35"/>
      <c r="N517" s="36"/>
      <c r="O517" s="35"/>
      <c r="P517" s="35"/>
      <c r="Q517" s="35"/>
    </row>
    <row r="518" spans="1:17" s="48" customFormat="1" ht="45" x14ac:dyDescent="0.25">
      <c r="A518" s="13"/>
      <c r="B518" s="5">
        <v>22</v>
      </c>
      <c r="C518" s="70" t="s">
        <v>2167</v>
      </c>
      <c r="D518" s="80" t="s">
        <v>87</v>
      </c>
      <c r="E518" s="78">
        <v>1</v>
      </c>
      <c r="F518" s="5" t="s">
        <v>2180</v>
      </c>
      <c r="G518" s="6"/>
      <c r="H518" s="72">
        <v>1654000</v>
      </c>
      <c r="I518" s="9"/>
      <c r="J518" s="13">
        <f t="shared" si="11"/>
        <v>305671300</v>
      </c>
      <c r="L518" s="34"/>
      <c r="M518" s="35"/>
      <c r="N518" s="36"/>
      <c r="O518" s="35"/>
      <c r="P518" s="35"/>
      <c r="Q518" s="35"/>
    </row>
    <row r="519" spans="1:17" s="48" customFormat="1" ht="45" x14ac:dyDescent="0.25">
      <c r="A519" s="13"/>
      <c r="B519" s="5">
        <v>22</v>
      </c>
      <c r="C519" s="70" t="s">
        <v>2168</v>
      </c>
      <c r="D519" s="80" t="s">
        <v>87</v>
      </c>
      <c r="E519" s="78">
        <v>1</v>
      </c>
      <c r="F519" s="5" t="s">
        <v>2181</v>
      </c>
      <c r="G519" s="6"/>
      <c r="H519" s="72">
        <v>900000</v>
      </c>
      <c r="I519" s="9"/>
      <c r="J519" s="13">
        <f t="shared" si="11"/>
        <v>306571300</v>
      </c>
      <c r="L519" s="34"/>
      <c r="M519" s="35"/>
      <c r="N519" s="36"/>
      <c r="O519" s="35"/>
      <c r="P519" s="35"/>
      <c r="Q519" s="35"/>
    </row>
    <row r="520" spans="1:17" s="48" customFormat="1" ht="30" x14ac:dyDescent="0.25">
      <c r="A520" s="13"/>
      <c r="B520" s="5">
        <v>22</v>
      </c>
      <c r="C520" s="70" t="s">
        <v>2169</v>
      </c>
      <c r="D520" s="80" t="s">
        <v>75</v>
      </c>
      <c r="E520" s="78">
        <v>4</v>
      </c>
      <c r="F520" s="5" t="s">
        <v>2182</v>
      </c>
      <c r="G520" s="6"/>
      <c r="H520" s="72">
        <v>850000</v>
      </c>
      <c r="I520" s="9"/>
      <c r="J520" s="13">
        <f t="shared" si="11"/>
        <v>307421300</v>
      </c>
      <c r="L520" s="34"/>
      <c r="M520" s="35"/>
      <c r="N520" s="36"/>
      <c r="O520" s="35"/>
      <c r="P520" s="35"/>
      <c r="Q520" s="35"/>
    </row>
    <row r="521" spans="1:17" s="48" customFormat="1" ht="45" x14ac:dyDescent="0.25">
      <c r="A521" s="13"/>
      <c r="B521" s="5">
        <v>22</v>
      </c>
      <c r="C521" s="70" t="s">
        <v>2170</v>
      </c>
      <c r="D521" s="80" t="s">
        <v>91</v>
      </c>
      <c r="E521" s="78">
        <v>2</v>
      </c>
      <c r="F521" s="5" t="s">
        <v>2183</v>
      </c>
      <c r="G521" s="6"/>
      <c r="H521" s="72">
        <v>1000000</v>
      </c>
      <c r="I521" s="9"/>
      <c r="J521" s="13">
        <f t="shared" si="11"/>
        <v>308421300</v>
      </c>
      <c r="L521" s="34"/>
      <c r="M521" s="35"/>
      <c r="N521" s="36"/>
      <c r="O521" s="35"/>
      <c r="P521" s="35"/>
      <c r="Q521" s="35"/>
    </row>
    <row r="522" spans="1:17" s="48" customFormat="1" ht="45" x14ac:dyDescent="0.25">
      <c r="A522" s="13"/>
      <c r="B522" s="5">
        <v>22</v>
      </c>
      <c r="C522" s="70" t="s">
        <v>2171</v>
      </c>
      <c r="D522" s="80" t="s">
        <v>76</v>
      </c>
      <c r="E522" s="78">
        <v>1</v>
      </c>
      <c r="F522" s="5" t="s">
        <v>2184</v>
      </c>
      <c r="G522" s="6"/>
      <c r="H522" s="72">
        <v>750000</v>
      </c>
      <c r="I522" s="9"/>
      <c r="J522" s="13">
        <f t="shared" si="11"/>
        <v>309171300</v>
      </c>
      <c r="L522" s="34"/>
      <c r="M522" s="35"/>
      <c r="N522" s="36"/>
      <c r="O522" s="35"/>
      <c r="P522" s="35"/>
      <c r="Q522" s="35"/>
    </row>
    <row r="523" spans="1:17" s="48" customFormat="1" ht="45" x14ac:dyDescent="0.25">
      <c r="A523" s="13"/>
      <c r="B523" s="5">
        <v>22</v>
      </c>
      <c r="C523" s="70" t="s">
        <v>2172</v>
      </c>
      <c r="D523" s="80" t="s">
        <v>76</v>
      </c>
      <c r="E523" s="78">
        <v>1</v>
      </c>
      <c r="F523" s="5" t="s">
        <v>2185</v>
      </c>
      <c r="G523" s="6"/>
      <c r="H523" s="72">
        <v>800000</v>
      </c>
      <c r="I523" s="9"/>
      <c r="J523" s="13">
        <f t="shared" ref="J523:J586" si="12">+J522+H523-I523</f>
        <v>309971300</v>
      </c>
      <c r="L523" s="34"/>
      <c r="M523" s="35"/>
      <c r="N523" s="36"/>
      <c r="O523" s="35"/>
      <c r="P523" s="35"/>
      <c r="Q523" s="35"/>
    </row>
    <row r="524" spans="1:17" s="48" customFormat="1" ht="25.5" x14ac:dyDescent="0.25">
      <c r="A524" s="13"/>
      <c r="B524" s="6">
        <v>23</v>
      </c>
      <c r="C524" s="88" t="s">
        <v>1899</v>
      </c>
      <c r="D524" s="6"/>
      <c r="E524" s="78"/>
      <c r="F524" s="6" t="s">
        <v>2192</v>
      </c>
      <c r="G524" s="6"/>
      <c r="H524" s="8"/>
      <c r="I524" s="9">
        <v>75000</v>
      </c>
      <c r="J524" s="13">
        <f t="shared" si="12"/>
        <v>309896300</v>
      </c>
      <c r="L524" s="34"/>
      <c r="M524" s="35"/>
      <c r="N524" s="36"/>
      <c r="O524" s="35"/>
      <c r="P524" s="35"/>
      <c r="Q524" s="35"/>
    </row>
    <row r="525" spans="1:17" s="48" customFormat="1" ht="25.5" x14ac:dyDescent="0.25">
      <c r="A525" s="13"/>
      <c r="B525" s="6">
        <v>23</v>
      </c>
      <c r="C525" s="88" t="s">
        <v>2193</v>
      </c>
      <c r="D525" s="6"/>
      <c r="E525" s="78"/>
      <c r="F525" s="6" t="s">
        <v>2194</v>
      </c>
      <c r="G525" s="6"/>
      <c r="H525" s="8"/>
      <c r="I525" s="9">
        <v>110000</v>
      </c>
      <c r="J525" s="13">
        <f t="shared" si="12"/>
        <v>309786300</v>
      </c>
      <c r="L525" s="34"/>
      <c r="M525" s="35"/>
      <c r="N525" s="36"/>
      <c r="O525" s="35"/>
      <c r="P525" s="35"/>
      <c r="Q525" s="35"/>
    </row>
    <row r="526" spans="1:17" s="48" customFormat="1" ht="45" x14ac:dyDescent="0.25">
      <c r="A526" s="13"/>
      <c r="B526" s="103">
        <v>23</v>
      </c>
      <c r="C526" s="70" t="s">
        <v>2195</v>
      </c>
      <c r="D526" s="111" t="s">
        <v>85</v>
      </c>
      <c r="E526" s="78">
        <v>2</v>
      </c>
      <c r="F526" s="5" t="s">
        <v>2186</v>
      </c>
      <c r="G526" s="101"/>
      <c r="H526" s="72">
        <v>900000</v>
      </c>
      <c r="I526" s="102"/>
      <c r="J526" s="13">
        <f t="shared" si="12"/>
        <v>310686300</v>
      </c>
      <c r="L526" s="34"/>
      <c r="M526" s="35"/>
      <c r="N526" s="36"/>
      <c r="O526" s="35"/>
      <c r="P526" s="35"/>
      <c r="Q526" s="35"/>
    </row>
    <row r="527" spans="1:17" s="48" customFormat="1" ht="60" x14ac:dyDescent="0.25">
      <c r="A527" s="13"/>
      <c r="B527" s="103">
        <v>23</v>
      </c>
      <c r="C527" s="70" t="s">
        <v>2196</v>
      </c>
      <c r="D527" s="111" t="s">
        <v>78</v>
      </c>
      <c r="E527" s="78">
        <v>4</v>
      </c>
      <c r="F527" s="5" t="s">
        <v>2187</v>
      </c>
      <c r="G527" s="101"/>
      <c r="H527" s="72">
        <v>1650000</v>
      </c>
      <c r="I527" s="102"/>
      <c r="J527" s="13">
        <f t="shared" si="12"/>
        <v>312336300</v>
      </c>
      <c r="L527" s="34"/>
      <c r="M527" s="35"/>
      <c r="N527" s="36"/>
      <c r="O527" s="35"/>
      <c r="P527" s="35"/>
      <c r="Q527" s="35"/>
    </row>
    <row r="528" spans="1:17" s="48" customFormat="1" ht="45" x14ac:dyDescent="0.25">
      <c r="A528" s="13"/>
      <c r="B528" s="103">
        <v>23</v>
      </c>
      <c r="C528" s="70" t="s">
        <v>2197</v>
      </c>
      <c r="D528" s="111" t="s">
        <v>78</v>
      </c>
      <c r="E528" s="78">
        <v>4</v>
      </c>
      <c r="F528" s="5" t="s">
        <v>2188</v>
      </c>
      <c r="G528" s="101"/>
      <c r="H528" s="72">
        <v>1250000</v>
      </c>
      <c r="I528" s="102"/>
      <c r="J528" s="13">
        <f t="shared" si="12"/>
        <v>313586300</v>
      </c>
      <c r="L528" s="34"/>
      <c r="M528" s="35"/>
      <c r="N528" s="36"/>
      <c r="O528" s="35"/>
      <c r="P528" s="35"/>
      <c r="Q528" s="35"/>
    </row>
    <row r="529" spans="1:17" s="48" customFormat="1" ht="45" x14ac:dyDescent="0.25">
      <c r="A529" s="13"/>
      <c r="B529" s="103">
        <v>23</v>
      </c>
      <c r="C529" s="70" t="s">
        <v>2198</v>
      </c>
      <c r="D529" s="111" t="s">
        <v>75</v>
      </c>
      <c r="E529" s="78">
        <v>4</v>
      </c>
      <c r="F529" s="5" t="s">
        <v>2189</v>
      </c>
      <c r="G529" s="101"/>
      <c r="H529" s="72">
        <v>1000000</v>
      </c>
      <c r="I529" s="102"/>
      <c r="J529" s="13">
        <f t="shared" si="12"/>
        <v>314586300</v>
      </c>
      <c r="L529" s="34"/>
      <c r="M529" s="35"/>
      <c r="N529" s="36"/>
      <c r="O529" s="35"/>
      <c r="P529" s="35"/>
      <c r="Q529" s="35"/>
    </row>
    <row r="530" spans="1:17" s="48" customFormat="1" ht="45" x14ac:dyDescent="0.25">
      <c r="A530" s="13"/>
      <c r="B530" s="103">
        <v>23</v>
      </c>
      <c r="C530" s="70" t="s">
        <v>2199</v>
      </c>
      <c r="D530" s="111" t="s">
        <v>89</v>
      </c>
      <c r="E530" s="78">
        <v>3</v>
      </c>
      <c r="F530" s="5" t="s">
        <v>2190</v>
      </c>
      <c r="G530" s="101"/>
      <c r="H530" s="72">
        <v>500000</v>
      </c>
      <c r="I530" s="102"/>
      <c r="J530" s="13">
        <f t="shared" si="12"/>
        <v>315086300</v>
      </c>
      <c r="L530" s="34"/>
      <c r="M530" s="35"/>
      <c r="N530" s="36"/>
      <c r="O530" s="35"/>
      <c r="P530" s="35"/>
      <c r="Q530" s="35"/>
    </row>
    <row r="531" spans="1:17" s="48" customFormat="1" ht="45" x14ac:dyDescent="0.25">
      <c r="A531" s="13"/>
      <c r="B531" s="103">
        <v>23</v>
      </c>
      <c r="C531" s="70" t="s">
        <v>2200</v>
      </c>
      <c r="D531" s="111" t="s">
        <v>75</v>
      </c>
      <c r="E531" s="78">
        <v>4</v>
      </c>
      <c r="F531" s="5" t="s">
        <v>2191</v>
      </c>
      <c r="G531" s="101"/>
      <c r="H531" s="72">
        <v>1800000</v>
      </c>
      <c r="I531" s="102"/>
      <c r="J531" s="13">
        <f t="shared" si="12"/>
        <v>316886300</v>
      </c>
      <c r="L531" s="34"/>
      <c r="M531" s="35"/>
      <c r="N531" s="36"/>
      <c r="O531" s="35"/>
      <c r="P531" s="35"/>
      <c r="Q531" s="35"/>
    </row>
    <row r="532" spans="1:17" s="48" customFormat="1" ht="60" x14ac:dyDescent="0.25">
      <c r="A532" s="13"/>
      <c r="B532" s="103">
        <v>23</v>
      </c>
      <c r="C532" s="70" t="s">
        <v>2201</v>
      </c>
      <c r="D532" s="111" t="s">
        <v>75</v>
      </c>
      <c r="E532" s="78">
        <v>4</v>
      </c>
      <c r="F532" s="5" t="s">
        <v>2220</v>
      </c>
      <c r="G532" s="101"/>
      <c r="H532" s="72">
        <v>3000000</v>
      </c>
      <c r="I532" s="102"/>
      <c r="J532" s="13">
        <f t="shared" si="12"/>
        <v>319886300</v>
      </c>
      <c r="L532" s="34"/>
      <c r="M532" s="35"/>
      <c r="N532" s="36"/>
      <c r="O532" s="35"/>
      <c r="P532" s="35"/>
      <c r="Q532" s="35"/>
    </row>
    <row r="533" spans="1:17" s="48" customFormat="1" ht="45" x14ac:dyDescent="0.25">
      <c r="A533" s="13"/>
      <c r="B533" s="103">
        <v>23</v>
      </c>
      <c r="C533" s="70" t="s">
        <v>2202</v>
      </c>
      <c r="D533" s="111" t="s">
        <v>76</v>
      </c>
      <c r="E533" s="78">
        <v>2</v>
      </c>
      <c r="F533" s="5" t="s">
        <v>2221</v>
      </c>
      <c r="G533" s="101"/>
      <c r="H533" s="72">
        <v>2000000</v>
      </c>
      <c r="I533" s="102"/>
      <c r="J533" s="13">
        <f t="shared" si="12"/>
        <v>321886300</v>
      </c>
      <c r="L533" s="34"/>
      <c r="M533" s="35"/>
      <c r="N533" s="36"/>
      <c r="O533" s="35"/>
      <c r="P533" s="35"/>
      <c r="Q533" s="35"/>
    </row>
    <row r="534" spans="1:17" s="48" customFormat="1" ht="45" x14ac:dyDescent="0.25">
      <c r="A534" s="13"/>
      <c r="B534" s="103">
        <v>23</v>
      </c>
      <c r="C534" s="70" t="s">
        <v>2203</v>
      </c>
      <c r="D534" s="111" t="s">
        <v>75</v>
      </c>
      <c r="E534" s="78">
        <v>4</v>
      </c>
      <c r="F534" s="5" t="s">
        <v>2222</v>
      </c>
      <c r="G534" s="101"/>
      <c r="H534" s="72">
        <v>1500000</v>
      </c>
      <c r="I534" s="102"/>
      <c r="J534" s="13">
        <f t="shared" si="12"/>
        <v>323386300</v>
      </c>
      <c r="L534" s="34"/>
      <c r="M534" s="35"/>
      <c r="N534" s="36"/>
      <c r="O534" s="35"/>
      <c r="P534" s="35"/>
      <c r="Q534" s="35"/>
    </row>
    <row r="535" spans="1:17" s="48" customFormat="1" ht="60" x14ac:dyDescent="0.25">
      <c r="A535" s="13"/>
      <c r="B535" s="103">
        <v>23</v>
      </c>
      <c r="C535" s="70" t="s">
        <v>2204</v>
      </c>
      <c r="D535" s="111" t="s">
        <v>75</v>
      </c>
      <c r="E535" s="78">
        <v>4</v>
      </c>
      <c r="F535" s="5" t="s">
        <v>2223</v>
      </c>
      <c r="G535" s="101"/>
      <c r="H535" s="72">
        <v>3000000</v>
      </c>
      <c r="I535" s="102"/>
      <c r="J535" s="13">
        <f t="shared" si="12"/>
        <v>326386300</v>
      </c>
      <c r="L535" s="34"/>
      <c r="M535" s="35"/>
      <c r="N535" s="36"/>
      <c r="O535" s="35"/>
      <c r="P535" s="35"/>
      <c r="Q535" s="35"/>
    </row>
    <row r="536" spans="1:17" s="48" customFormat="1" ht="45" x14ac:dyDescent="0.25">
      <c r="A536" s="13"/>
      <c r="B536" s="103">
        <v>23</v>
      </c>
      <c r="C536" s="70" t="s">
        <v>2205</v>
      </c>
      <c r="D536" s="111" t="s">
        <v>75</v>
      </c>
      <c r="E536" s="78">
        <v>4</v>
      </c>
      <c r="F536" s="5" t="s">
        <v>2224</v>
      </c>
      <c r="G536" s="101"/>
      <c r="H536" s="72">
        <v>700000</v>
      </c>
      <c r="I536" s="102"/>
      <c r="J536" s="13">
        <f t="shared" si="12"/>
        <v>327086300</v>
      </c>
      <c r="L536" s="34"/>
      <c r="M536" s="35"/>
      <c r="N536" s="36"/>
      <c r="O536" s="35"/>
      <c r="P536" s="35"/>
      <c r="Q536" s="35"/>
    </row>
    <row r="537" spans="1:17" s="48" customFormat="1" ht="45" x14ac:dyDescent="0.25">
      <c r="A537" s="13"/>
      <c r="B537" s="103">
        <v>23</v>
      </c>
      <c r="C537" s="70" t="s">
        <v>2206</v>
      </c>
      <c r="D537" s="111" t="s">
        <v>87</v>
      </c>
      <c r="E537" s="78">
        <v>1</v>
      </c>
      <c r="F537" s="5" t="s">
        <v>2225</v>
      </c>
      <c r="G537" s="101"/>
      <c r="H537" s="72">
        <v>800000</v>
      </c>
      <c r="I537" s="102"/>
      <c r="J537" s="13">
        <f t="shared" si="12"/>
        <v>327886300</v>
      </c>
      <c r="L537" s="34"/>
      <c r="M537" s="35"/>
      <c r="N537" s="36"/>
      <c r="O537" s="35"/>
      <c r="P537" s="35"/>
      <c r="Q537" s="35"/>
    </row>
    <row r="538" spans="1:17" s="48" customFormat="1" ht="45" x14ac:dyDescent="0.25">
      <c r="A538" s="13"/>
      <c r="B538" s="103">
        <v>23</v>
      </c>
      <c r="C538" s="70" t="s">
        <v>2207</v>
      </c>
      <c r="D538" s="111" t="s">
        <v>85</v>
      </c>
      <c r="E538" s="78">
        <v>2</v>
      </c>
      <c r="F538" s="5" t="s">
        <v>2226</v>
      </c>
      <c r="G538" s="101"/>
      <c r="H538" s="72">
        <v>1160000</v>
      </c>
      <c r="I538" s="102"/>
      <c r="J538" s="13">
        <f t="shared" si="12"/>
        <v>329046300</v>
      </c>
      <c r="L538" s="34"/>
      <c r="M538" s="35"/>
      <c r="N538" s="36"/>
      <c r="O538" s="35"/>
      <c r="P538" s="35"/>
      <c r="Q538" s="35"/>
    </row>
    <row r="539" spans="1:17" s="48" customFormat="1" ht="30" x14ac:dyDescent="0.25">
      <c r="A539" s="13"/>
      <c r="B539" s="103">
        <v>23</v>
      </c>
      <c r="C539" s="70" t="s">
        <v>2208</v>
      </c>
      <c r="D539" s="111" t="s">
        <v>85</v>
      </c>
      <c r="E539" s="78">
        <v>2</v>
      </c>
      <c r="F539" s="5" t="s">
        <v>2227</v>
      </c>
      <c r="G539" s="101"/>
      <c r="H539" s="72">
        <v>1000000</v>
      </c>
      <c r="I539" s="102"/>
      <c r="J539" s="13">
        <f t="shared" si="12"/>
        <v>330046300</v>
      </c>
      <c r="L539" s="34"/>
      <c r="M539" s="35"/>
      <c r="N539" s="36"/>
      <c r="O539" s="35"/>
      <c r="P539" s="35"/>
      <c r="Q539" s="35"/>
    </row>
    <row r="540" spans="1:17" s="48" customFormat="1" ht="60" x14ac:dyDescent="0.25">
      <c r="A540" s="13"/>
      <c r="B540" s="103">
        <v>23</v>
      </c>
      <c r="C540" s="70" t="s">
        <v>2209</v>
      </c>
      <c r="D540" s="111" t="s">
        <v>77</v>
      </c>
      <c r="E540" s="78">
        <v>1</v>
      </c>
      <c r="F540" s="5" t="s">
        <v>2228</v>
      </c>
      <c r="G540" s="101"/>
      <c r="H540" s="72">
        <v>1000000</v>
      </c>
      <c r="I540" s="102"/>
      <c r="J540" s="13">
        <f t="shared" si="12"/>
        <v>331046300</v>
      </c>
      <c r="K540" s="48" t="s">
        <v>181</v>
      </c>
      <c r="L540" s="34">
        <f t="shared" ref="L540:L546" si="13">-I540</f>
        <v>0</v>
      </c>
      <c r="M540" s="35" t="s">
        <v>613</v>
      </c>
      <c r="N540" s="36"/>
      <c r="O540" s="35"/>
      <c r="P540" s="35"/>
      <c r="Q540" s="35"/>
    </row>
    <row r="541" spans="1:17" s="48" customFormat="1" ht="45" x14ac:dyDescent="0.25">
      <c r="A541" s="13"/>
      <c r="B541" s="103">
        <v>23</v>
      </c>
      <c r="C541" s="70" t="s">
        <v>2210</v>
      </c>
      <c r="D541" s="111" t="s">
        <v>75</v>
      </c>
      <c r="E541" s="78">
        <v>4</v>
      </c>
      <c r="F541" s="5" t="s">
        <v>2229</v>
      </c>
      <c r="G541" s="101"/>
      <c r="H541" s="72">
        <v>850000</v>
      </c>
      <c r="I541" s="102"/>
      <c r="J541" s="13">
        <f t="shared" si="12"/>
        <v>331896300</v>
      </c>
      <c r="K541" s="48" t="s">
        <v>184</v>
      </c>
      <c r="L541" s="34">
        <f t="shared" si="13"/>
        <v>0</v>
      </c>
      <c r="M541" s="35" t="s">
        <v>894</v>
      </c>
      <c r="N541" s="36"/>
      <c r="O541" s="35"/>
      <c r="P541" s="35"/>
      <c r="Q541" s="35"/>
    </row>
    <row r="542" spans="1:17" s="48" customFormat="1" ht="30" x14ac:dyDescent="0.25">
      <c r="A542" s="13"/>
      <c r="B542" s="103">
        <v>23</v>
      </c>
      <c r="C542" s="70" t="s">
        <v>2211</v>
      </c>
      <c r="D542" s="111" t="s">
        <v>78</v>
      </c>
      <c r="E542" s="78">
        <v>4</v>
      </c>
      <c r="F542" s="5" t="s">
        <v>2230</v>
      </c>
      <c r="G542" s="101"/>
      <c r="H542" s="72">
        <v>650000</v>
      </c>
      <c r="I542" s="102"/>
      <c r="J542" s="13">
        <f t="shared" si="12"/>
        <v>332546300</v>
      </c>
      <c r="K542" s="48" t="s">
        <v>815</v>
      </c>
      <c r="L542" s="34">
        <f t="shared" si="13"/>
        <v>0</v>
      </c>
      <c r="M542" s="35" t="s">
        <v>819</v>
      </c>
      <c r="N542" s="36"/>
      <c r="O542" s="35"/>
      <c r="P542" s="35"/>
      <c r="Q542" s="35"/>
    </row>
    <row r="543" spans="1:17" s="48" customFormat="1" ht="45" x14ac:dyDescent="0.25">
      <c r="A543" s="13"/>
      <c r="B543" s="103">
        <v>23</v>
      </c>
      <c r="C543" s="70" t="s">
        <v>2212</v>
      </c>
      <c r="D543" s="111" t="s">
        <v>84</v>
      </c>
      <c r="E543" s="78">
        <v>2</v>
      </c>
      <c r="F543" s="5" t="s">
        <v>2231</v>
      </c>
      <c r="G543" s="101"/>
      <c r="H543" s="72">
        <v>950000</v>
      </c>
      <c r="I543" s="102"/>
      <c r="J543" s="13">
        <f t="shared" si="12"/>
        <v>333496300</v>
      </c>
      <c r="K543" s="48" t="s">
        <v>1173</v>
      </c>
      <c r="L543" s="34">
        <f t="shared" si="13"/>
        <v>0</v>
      </c>
      <c r="M543" s="35" t="s">
        <v>813</v>
      </c>
      <c r="N543" s="36"/>
      <c r="O543" s="35"/>
      <c r="P543" s="35"/>
      <c r="Q543" s="35"/>
    </row>
    <row r="544" spans="1:17" s="48" customFormat="1" ht="45" x14ac:dyDescent="0.25">
      <c r="A544" s="13"/>
      <c r="B544" s="103">
        <v>23</v>
      </c>
      <c r="C544" s="70" t="s">
        <v>2213</v>
      </c>
      <c r="D544" s="109" t="s">
        <v>79</v>
      </c>
      <c r="E544" s="78">
        <v>1</v>
      </c>
      <c r="F544" s="5" t="s">
        <v>2232</v>
      </c>
      <c r="G544" s="101"/>
      <c r="H544" s="72">
        <v>2000000</v>
      </c>
      <c r="I544" s="102"/>
      <c r="J544" s="13">
        <f t="shared" si="12"/>
        <v>335496300</v>
      </c>
      <c r="K544" s="48" t="s">
        <v>1175</v>
      </c>
      <c r="L544" s="34">
        <f t="shared" si="13"/>
        <v>0</v>
      </c>
      <c r="M544" s="35" t="s">
        <v>178</v>
      </c>
      <c r="N544" s="36"/>
      <c r="O544" s="35"/>
      <c r="P544" s="35"/>
      <c r="Q544" s="35"/>
    </row>
    <row r="545" spans="1:17" s="48" customFormat="1" ht="45" x14ac:dyDescent="0.25">
      <c r="A545" s="13"/>
      <c r="B545" s="103">
        <v>23</v>
      </c>
      <c r="C545" s="70" t="s">
        <v>2214</v>
      </c>
      <c r="D545" s="109" t="s">
        <v>74</v>
      </c>
      <c r="E545" s="78">
        <v>1</v>
      </c>
      <c r="F545" s="5" t="s">
        <v>2233</v>
      </c>
      <c r="G545" s="101"/>
      <c r="H545" s="72">
        <v>2500000</v>
      </c>
      <c r="I545" s="102"/>
      <c r="J545" s="13">
        <f t="shared" si="12"/>
        <v>337996300</v>
      </c>
      <c r="K545" s="48" t="s">
        <v>1175</v>
      </c>
      <c r="L545" s="34">
        <f t="shared" si="13"/>
        <v>0</v>
      </c>
      <c r="M545" s="35" t="s">
        <v>178</v>
      </c>
      <c r="N545" s="36"/>
      <c r="O545" s="35"/>
      <c r="P545" s="35"/>
      <c r="Q545" s="35"/>
    </row>
    <row r="546" spans="1:17" s="48" customFormat="1" ht="60" x14ac:dyDescent="0.25">
      <c r="A546" s="13"/>
      <c r="B546" s="103">
        <v>23</v>
      </c>
      <c r="C546" s="70" t="s">
        <v>2215</v>
      </c>
      <c r="D546" s="111" t="s">
        <v>78</v>
      </c>
      <c r="E546" s="78">
        <v>4</v>
      </c>
      <c r="F546" s="5" t="s">
        <v>2234</v>
      </c>
      <c r="G546" s="101"/>
      <c r="H546" s="72">
        <v>1650000</v>
      </c>
      <c r="I546" s="102"/>
      <c r="J546" s="13">
        <f t="shared" si="12"/>
        <v>339646300</v>
      </c>
      <c r="L546" s="34">
        <f t="shared" si="13"/>
        <v>0</v>
      </c>
      <c r="M546" s="35"/>
      <c r="N546" s="36"/>
      <c r="O546" s="35"/>
      <c r="P546" s="35"/>
      <c r="Q546" s="35"/>
    </row>
    <row r="547" spans="1:17" s="36" customFormat="1" ht="60" x14ac:dyDescent="0.25">
      <c r="A547" s="13"/>
      <c r="B547" s="78">
        <v>23</v>
      </c>
      <c r="C547" s="70" t="s">
        <v>2216</v>
      </c>
      <c r="D547" s="80" t="s">
        <v>75</v>
      </c>
      <c r="E547" s="110">
        <v>4</v>
      </c>
      <c r="F547" s="5" t="s">
        <v>2235</v>
      </c>
      <c r="G547" s="4"/>
      <c r="H547" s="72">
        <v>2000000</v>
      </c>
      <c r="I547" s="60"/>
      <c r="J547" s="13">
        <f t="shared" si="12"/>
        <v>341646300</v>
      </c>
      <c r="K547" s="38"/>
      <c r="L547" s="34"/>
      <c r="M547" s="35"/>
      <c r="O547" s="35"/>
      <c r="P547" s="35"/>
      <c r="Q547" s="35"/>
    </row>
    <row r="548" spans="1:17" s="36" customFormat="1" ht="60" x14ac:dyDescent="0.25">
      <c r="A548" s="13"/>
      <c r="B548" s="78">
        <v>23</v>
      </c>
      <c r="C548" s="70" t="s">
        <v>2217</v>
      </c>
      <c r="D548" s="80" t="s">
        <v>75</v>
      </c>
      <c r="E548" s="78">
        <v>4</v>
      </c>
      <c r="F548" s="5" t="s">
        <v>2236</v>
      </c>
      <c r="G548" s="5"/>
      <c r="H548" s="72">
        <v>1000000</v>
      </c>
      <c r="I548" s="104"/>
      <c r="J548" s="13">
        <f t="shared" si="12"/>
        <v>342646300</v>
      </c>
      <c r="K548" s="48"/>
      <c r="L548" s="34"/>
      <c r="M548" s="35"/>
      <c r="O548" s="35"/>
      <c r="P548" s="35"/>
      <c r="Q548" s="35"/>
    </row>
    <row r="549" spans="1:17" s="36" customFormat="1" ht="45" x14ac:dyDescent="0.25">
      <c r="A549" s="13"/>
      <c r="B549" s="78">
        <v>23</v>
      </c>
      <c r="C549" s="70" t="s">
        <v>2218</v>
      </c>
      <c r="D549" s="80" t="s">
        <v>1814</v>
      </c>
      <c r="E549" s="78">
        <v>4</v>
      </c>
      <c r="F549" s="5" t="s">
        <v>2237</v>
      </c>
      <c r="G549" s="5"/>
      <c r="H549" s="72">
        <v>900000</v>
      </c>
      <c r="I549" s="105"/>
      <c r="J549" s="13">
        <f t="shared" si="12"/>
        <v>343546300</v>
      </c>
      <c r="K549" s="48"/>
      <c r="L549" s="34"/>
      <c r="M549" s="35"/>
      <c r="O549" s="35"/>
      <c r="P549" s="35"/>
      <c r="Q549" s="35"/>
    </row>
    <row r="550" spans="1:17" s="36" customFormat="1" ht="45" x14ac:dyDescent="0.25">
      <c r="A550" s="13"/>
      <c r="B550" s="78">
        <v>23</v>
      </c>
      <c r="C550" s="70" t="s">
        <v>2219</v>
      </c>
      <c r="D550" s="80" t="s">
        <v>75</v>
      </c>
      <c r="E550" s="78">
        <v>4</v>
      </c>
      <c r="F550" s="5" t="s">
        <v>2238</v>
      </c>
      <c r="G550" s="5"/>
      <c r="H550" s="72">
        <v>1200000</v>
      </c>
      <c r="I550" s="106"/>
      <c r="J550" s="13">
        <f t="shared" si="12"/>
        <v>344746300</v>
      </c>
      <c r="K550" s="48"/>
      <c r="L550" s="34"/>
      <c r="M550" s="35"/>
      <c r="O550" s="35"/>
      <c r="P550" s="35"/>
      <c r="Q550" s="35"/>
    </row>
    <row r="551" spans="1:17" s="36" customFormat="1" ht="45" x14ac:dyDescent="0.25">
      <c r="A551" s="13"/>
      <c r="B551" s="78">
        <v>23</v>
      </c>
      <c r="C551" s="70" t="s">
        <v>2239</v>
      </c>
      <c r="D551" s="80" t="s">
        <v>1814</v>
      </c>
      <c r="E551" s="78">
        <v>3</v>
      </c>
      <c r="F551" s="5" t="s">
        <v>2249</v>
      </c>
      <c r="G551" s="107"/>
      <c r="H551" s="72">
        <v>850000</v>
      </c>
      <c r="I551" s="108"/>
      <c r="J551" s="13">
        <f t="shared" si="12"/>
        <v>345596300</v>
      </c>
      <c r="K551" s="48"/>
      <c r="L551" s="34"/>
      <c r="M551" s="35"/>
      <c r="O551" s="35"/>
      <c r="P551" s="35"/>
      <c r="Q551" s="35"/>
    </row>
    <row r="552" spans="1:17" s="36" customFormat="1" ht="45" x14ac:dyDescent="0.25">
      <c r="A552" s="13"/>
      <c r="B552" s="78">
        <v>23</v>
      </c>
      <c r="C552" s="70" t="s">
        <v>2240</v>
      </c>
      <c r="D552" s="78" t="s">
        <v>86</v>
      </c>
      <c r="E552" s="78">
        <v>1</v>
      </c>
      <c r="F552" s="5" t="s">
        <v>2250</v>
      </c>
      <c r="G552" s="107"/>
      <c r="H552" s="72">
        <v>2500000</v>
      </c>
      <c r="I552" s="108"/>
      <c r="J552" s="13">
        <f t="shared" si="12"/>
        <v>348096300</v>
      </c>
      <c r="K552" s="48"/>
      <c r="L552" s="34"/>
      <c r="M552" s="35"/>
      <c r="O552" s="35"/>
      <c r="P552" s="35"/>
      <c r="Q552" s="35"/>
    </row>
    <row r="553" spans="1:17" s="36" customFormat="1" ht="45" x14ac:dyDescent="0.25">
      <c r="A553" s="13"/>
      <c r="B553" s="78">
        <v>23</v>
      </c>
      <c r="C553" s="70" t="s">
        <v>2241</v>
      </c>
      <c r="D553" s="80" t="s">
        <v>77</v>
      </c>
      <c r="E553" s="78">
        <v>1</v>
      </c>
      <c r="F553" s="5" t="s">
        <v>2251</v>
      </c>
      <c r="G553" s="107"/>
      <c r="H553" s="72">
        <v>1000000</v>
      </c>
      <c r="I553" s="108"/>
      <c r="J553" s="13">
        <f t="shared" si="12"/>
        <v>349096300</v>
      </c>
      <c r="K553" s="48"/>
      <c r="L553" s="34"/>
      <c r="M553" s="35"/>
      <c r="O553" s="35"/>
      <c r="P553" s="35"/>
      <c r="Q553" s="35"/>
    </row>
    <row r="554" spans="1:17" s="36" customFormat="1" ht="45" x14ac:dyDescent="0.25">
      <c r="A554" s="13"/>
      <c r="B554" s="78">
        <v>23</v>
      </c>
      <c r="C554" s="70" t="s">
        <v>2242</v>
      </c>
      <c r="D554" s="80" t="s">
        <v>81</v>
      </c>
      <c r="E554" s="78">
        <v>3</v>
      </c>
      <c r="F554" s="5" t="s">
        <v>2252</v>
      </c>
      <c r="G554" s="107"/>
      <c r="H554" s="72">
        <v>750000</v>
      </c>
      <c r="I554" s="108"/>
      <c r="J554" s="13">
        <f t="shared" si="12"/>
        <v>349846300</v>
      </c>
      <c r="K554" s="48"/>
      <c r="L554" s="34"/>
      <c r="M554" s="35"/>
      <c r="O554" s="35"/>
      <c r="P554" s="35"/>
      <c r="Q554" s="35"/>
    </row>
    <row r="555" spans="1:17" s="36" customFormat="1" ht="30" x14ac:dyDescent="0.25">
      <c r="A555" s="13"/>
      <c r="B555" s="78">
        <v>24</v>
      </c>
      <c r="C555" s="70" t="s">
        <v>2243</v>
      </c>
      <c r="D555" s="78" t="s">
        <v>741</v>
      </c>
      <c r="E555" s="78">
        <v>4</v>
      </c>
      <c r="F555" s="5" t="s">
        <v>2253</v>
      </c>
      <c r="G555" s="107"/>
      <c r="H555" s="72">
        <v>2500000</v>
      </c>
      <c r="I555" s="108"/>
      <c r="J555" s="13">
        <f t="shared" si="12"/>
        <v>352346300</v>
      </c>
      <c r="K555" s="48"/>
      <c r="L555" s="34"/>
      <c r="M555" s="35"/>
      <c r="O555" s="35"/>
      <c r="P555" s="35"/>
      <c r="Q555" s="35"/>
    </row>
    <row r="556" spans="1:17" s="36" customFormat="1" ht="60" x14ac:dyDescent="0.25">
      <c r="A556" s="13"/>
      <c r="B556" s="78">
        <v>24</v>
      </c>
      <c r="C556" s="70" t="s">
        <v>2244</v>
      </c>
      <c r="D556" s="80" t="s">
        <v>78</v>
      </c>
      <c r="E556" s="78">
        <v>4</v>
      </c>
      <c r="F556" s="5" t="s">
        <v>2254</v>
      </c>
      <c r="G556" s="107"/>
      <c r="H556" s="72">
        <v>800000</v>
      </c>
      <c r="I556" s="108"/>
      <c r="J556" s="13">
        <f t="shared" si="12"/>
        <v>353146300</v>
      </c>
      <c r="K556" s="48"/>
      <c r="L556" s="34"/>
      <c r="M556" s="35"/>
      <c r="O556" s="35"/>
      <c r="P556" s="35"/>
      <c r="Q556" s="35"/>
    </row>
    <row r="557" spans="1:17" s="36" customFormat="1" ht="30" x14ac:dyDescent="0.25">
      <c r="A557" s="13"/>
      <c r="B557" s="78">
        <v>24</v>
      </c>
      <c r="C557" s="70" t="s">
        <v>2245</v>
      </c>
      <c r="D557" s="80" t="s">
        <v>81</v>
      </c>
      <c r="E557" s="78">
        <v>3</v>
      </c>
      <c r="F557" s="5" t="s">
        <v>2255</v>
      </c>
      <c r="G557" s="107"/>
      <c r="H557" s="72">
        <v>800000</v>
      </c>
      <c r="I557" s="108"/>
      <c r="J557" s="13">
        <f t="shared" si="12"/>
        <v>353946300</v>
      </c>
      <c r="K557" s="48"/>
      <c r="L557" s="34"/>
      <c r="M557" s="35"/>
      <c r="O557" s="35"/>
      <c r="P557" s="35"/>
      <c r="Q557" s="35"/>
    </row>
    <row r="558" spans="1:17" s="36" customFormat="1" ht="45" x14ac:dyDescent="0.25">
      <c r="A558" s="13"/>
      <c r="B558" s="78">
        <v>24</v>
      </c>
      <c r="C558" s="70" t="s">
        <v>2246</v>
      </c>
      <c r="D558" s="80" t="s">
        <v>81</v>
      </c>
      <c r="E558" s="78">
        <v>3</v>
      </c>
      <c r="F558" s="5" t="s">
        <v>2256</v>
      </c>
      <c r="G558" s="107"/>
      <c r="H558" s="72">
        <v>1500000</v>
      </c>
      <c r="I558" s="108"/>
      <c r="J558" s="13">
        <f t="shared" si="12"/>
        <v>355446300</v>
      </c>
      <c r="K558" s="48"/>
      <c r="L558" s="34"/>
      <c r="M558" s="35"/>
      <c r="O558" s="35"/>
      <c r="P558" s="35"/>
      <c r="Q558" s="35"/>
    </row>
    <row r="559" spans="1:17" s="36" customFormat="1" ht="60" x14ac:dyDescent="0.25">
      <c r="A559" s="13"/>
      <c r="B559" s="78">
        <v>24</v>
      </c>
      <c r="C559" s="70" t="s">
        <v>2247</v>
      </c>
      <c r="D559" s="80" t="s">
        <v>1814</v>
      </c>
      <c r="E559" s="78">
        <v>4</v>
      </c>
      <c r="F559" s="5" t="s">
        <v>2257</v>
      </c>
      <c r="G559" s="107"/>
      <c r="H559" s="72">
        <v>1063000</v>
      </c>
      <c r="I559" s="108"/>
      <c r="J559" s="13">
        <f t="shared" si="12"/>
        <v>356509300</v>
      </c>
      <c r="K559" s="48"/>
      <c r="L559" s="34"/>
      <c r="M559" s="35"/>
      <c r="O559" s="35"/>
      <c r="P559" s="35"/>
      <c r="Q559" s="35"/>
    </row>
    <row r="560" spans="1:17" s="36" customFormat="1" ht="45" x14ac:dyDescent="0.25">
      <c r="A560" s="13"/>
      <c r="B560" s="78">
        <v>24</v>
      </c>
      <c r="C560" s="70" t="s">
        <v>2248</v>
      </c>
      <c r="D560" s="80" t="s">
        <v>1815</v>
      </c>
      <c r="E560" s="78">
        <v>4</v>
      </c>
      <c r="F560" s="5" t="s">
        <v>2258</v>
      </c>
      <c r="G560" s="5"/>
      <c r="H560" s="72">
        <v>1800000</v>
      </c>
      <c r="I560" s="106"/>
      <c r="J560" s="13">
        <f t="shared" si="12"/>
        <v>358309300</v>
      </c>
      <c r="K560" s="48"/>
      <c r="L560" s="34"/>
      <c r="M560" s="35"/>
      <c r="O560" s="35"/>
      <c r="P560" s="35"/>
      <c r="Q560" s="35"/>
    </row>
    <row r="561" spans="1:17" s="36" customFormat="1" ht="45" x14ac:dyDescent="0.25">
      <c r="A561" s="13"/>
      <c r="B561" s="103">
        <v>25</v>
      </c>
      <c r="C561" s="70" t="s">
        <v>1967</v>
      </c>
      <c r="D561" s="112" t="s">
        <v>740</v>
      </c>
      <c r="E561" s="78" t="s">
        <v>615</v>
      </c>
      <c r="F561" s="5" t="s">
        <v>2298</v>
      </c>
      <c r="G561" s="5"/>
      <c r="H561" s="72">
        <v>100000</v>
      </c>
      <c r="I561" s="106"/>
      <c r="J561" s="13">
        <f t="shared" si="12"/>
        <v>358409300</v>
      </c>
      <c r="K561" s="48"/>
      <c r="L561" s="34"/>
      <c r="M561" s="35"/>
      <c r="O561" s="35"/>
      <c r="P561" s="35"/>
      <c r="Q561" s="35"/>
    </row>
    <row r="562" spans="1:17" s="36" customFormat="1" ht="45" x14ac:dyDescent="0.25">
      <c r="A562" s="13"/>
      <c r="B562" s="103">
        <v>25</v>
      </c>
      <c r="C562" s="70" t="s">
        <v>2259</v>
      </c>
      <c r="D562" s="112" t="s">
        <v>2328</v>
      </c>
      <c r="E562" s="78">
        <v>3</v>
      </c>
      <c r="F562" s="5" t="s">
        <v>2299</v>
      </c>
      <c r="G562" s="5"/>
      <c r="H562" s="72">
        <v>9975000</v>
      </c>
      <c r="I562" s="106"/>
      <c r="J562" s="13">
        <f t="shared" si="12"/>
        <v>368384300</v>
      </c>
      <c r="K562" s="48"/>
      <c r="L562" s="34"/>
      <c r="M562" s="35"/>
      <c r="O562" s="35"/>
      <c r="P562" s="35"/>
      <c r="Q562" s="35"/>
    </row>
    <row r="563" spans="1:17" s="36" customFormat="1" ht="60" x14ac:dyDescent="0.25">
      <c r="A563" s="13"/>
      <c r="B563" s="103">
        <v>25</v>
      </c>
      <c r="C563" s="70" t="s">
        <v>2260</v>
      </c>
      <c r="D563" s="113" t="s">
        <v>88</v>
      </c>
      <c r="E563" s="78">
        <v>2</v>
      </c>
      <c r="F563" s="5" t="s">
        <v>2300</v>
      </c>
      <c r="G563" s="5"/>
      <c r="H563" s="72">
        <v>2590000</v>
      </c>
      <c r="I563" s="106"/>
      <c r="J563" s="13">
        <f t="shared" si="12"/>
        <v>370974300</v>
      </c>
      <c r="K563" s="48"/>
      <c r="L563" s="34"/>
      <c r="M563" s="35"/>
      <c r="O563" s="35"/>
      <c r="P563" s="35"/>
      <c r="Q563" s="35"/>
    </row>
    <row r="564" spans="1:17" s="36" customFormat="1" ht="60" x14ac:dyDescent="0.25">
      <c r="A564" s="13"/>
      <c r="B564" s="103">
        <v>25</v>
      </c>
      <c r="C564" s="70" t="s">
        <v>2261</v>
      </c>
      <c r="D564" s="113" t="s">
        <v>88</v>
      </c>
      <c r="E564" s="78">
        <v>2</v>
      </c>
      <c r="F564" s="5" t="s">
        <v>2301</v>
      </c>
      <c r="G564" s="5"/>
      <c r="H564" s="72">
        <v>2000000</v>
      </c>
      <c r="I564" s="106"/>
      <c r="J564" s="13">
        <f t="shared" si="12"/>
        <v>372974300</v>
      </c>
      <c r="K564" s="48"/>
      <c r="L564" s="34"/>
      <c r="M564" s="35"/>
      <c r="O564" s="35"/>
      <c r="P564" s="35"/>
      <c r="Q564" s="35"/>
    </row>
    <row r="565" spans="1:17" s="36" customFormat="1" ht="60" x14ac:dyDescent="0.25">
      <c r="A565" s="13"/>
      <c r="B565" s="103">
        <v>25</v>
      </c>
      <c r="C565" s="70" t="s">
        <v>2262</v>
      </c>
      <c r="D565" s="113" t="s">
        <v>88</v>
      </c>
      <c r="E565" s="78">
        <v>2</v>
      </c>
      <c r="F565" s="5" t="s">
        <v>2302</v>
      </c>
      <c r="G565" s="5"/>
      <c r="H565" s="72">
        <v>1300000</v>
      </c>
      <c r="I565" s="106"/>
      <c r="J565" s="13">
        <f t="shared" si="12"/>
        <v>374274300</v>
      </c>
      <c r="K565" s="48"/>
      <c r="L565" s="34"/>
      <c r="M565" s="35"/>
      <c r="O565" s="35"/>
      <c r="P565" s="35"/>
      <c r="Q565" s="35"/>
    </row>
    <row r="566" spans="1:17" s="36" customFormat="1" ht="75" x14ac:dyDescent="0.25">
      <c r="A566" s="13"/>
      <c r="B566" s="103">
        <v>25</v>
      </c>
      <c r="C566" s="70" t="s">
        <v>2263</v>
      </c>
      <c r="D566" s="112" t="s">
        <v>614</v>
      </c>
      <c r="E566" s="78" t="s">
        <v>615</v>
      </c>
      <c r="F566" s="5" t="s">
        <v>2303</v>
      </c>
      <c r="G566" s="5"/>
      <c r="H566" s="72">
        <v>625000</v>
      </c>
      <c r="I566" s="106"/>
      <c r="J566" s="13">
        <f t="shared" si="12"/>
        <v>374899300</v>
      </c>
      <c r="K566" s="48"/>
      <c r="L566" s="34"/>
      <c r="M566" s="35"/>
      <c r="O566" s="35"/>
      <c r="P566" s="35"/>
      <c r="Q566" s="35"/>
    </row>
    <row r="567" spans="1:17" s="36" customFormat="1" ht="60" x14ac:dyDescent="0.25">
      <c r="A567" s="13"/>
      <c r="B567" s="103">
        <v>25</v>
      </c>
      <c r="C567" s="70" t="s">
        <v>2264</v>
      </c>
      <c r="D567" s="112" t="s">
        <v>614</v>
      </c>
      <c r="E567" s="78" t="s">
        <v>615</v>
      </c>
      <c r="F567" s="5" t="s">
        <v>2304</v>
      </c>
      <c r="G567" s="5"/>
      <c r="H567" s="72">
        <v>1000000</v>
      </c>
      <c r="I567" s="106"/>
      <c r="J567" s="13">
        <f t="shared" si="12"/>
        <v>375899300</v>
      </c>
      <c r="K567" s="48"/>
      <c r="L567" s="34"/>
      <c r="M567" s="35"/>
      <c r="O567" s="35"/>
      <c r="P567" s="35"/>
      <c r="Q567" s="35"/>
    </row>
    <row r="568" spans="1:17" s="36" customFormat="1" ht="60" x14ac:dyDescent="0.25">
      <c r="A568" s="13"/>
      <c r="B568" s="103">
        <v>25</v>
      </c>
      <c r="C568" s="70" t="s">
        <v>2265</v>
      </c>
      <c r="D568" s="112" t="s">
        <v>614</v>
      </c>
      <c r="E568" s="78" t="s">
        <v>615</v>
      </c>
      <c r="F568" s="5" t="s">
        <v>2305</v>
      </c>
      <c r="G568" s="5"/>
      <c r="H568" s="72">
        <v>1000000</v>
      </c>
      <c r="I568" s="106"/>
      <c r="J568" s="13">
        <f t="shared" si="12"/>
        <v>376899300</v>
      </c>
      <c r="K568" s="48"/>
      <c r="L568" s="34"/>
      <c r="M568" s="35"/>
      <c r="O568" s="35"/>
      <c r="P568" s="35"/>
      <c r="Q568" s="35"/>
    </row>
    <row r="569" spans="1:17" s="36" customFormat="1" ht="60" x14ac:dyDescent="0.25">
      <c r="A569" s="13"/>
      <c r="B569" s="103">
        <v>25</v>
      </c>
      <c r="C569" s="70" t="s">
        <v>2266</v>
      </c>
      <c r="D569" s="112" t="s">
        <v>614</v>
      </c>
      <c r="E569" s="78" t="s">
        <v>615</v>
      </c>
      <c r="F569" s="5" t="s">
        <v>2306</v>
      </c>
      <c r="G569" s="5"/>
      <c r="H569" s="72">
        <v>500000</v>
      </c>
      <c r="I569" s="106"/>
      <c r="J569" s="13">
        <f t="shared" si="12"/>
        <v>377399300</v>
      </c>
      <c r="K569" s="48"/>
      <c r="L569" s="34"/>
      <c r="M569" s="35"/>
      <c r="O569" s="35"/>
      <c r="P569" s="35"/>
      <c r="Q569" s="35"/>
    </row>
    <row r="570" spans="1:17" s="36" customFormat="1" ht="60" x14ac:dyDescent="0.25">
      <c r="A570" s="13"/>
      <c r="B570" s="103">
        <v>25</v>
      </c>
      <c r="C570" s="70" t="s">
        <v>2267</v>
      </c>
      <c r="D570" s="112" t="s">
        <v>614</v>
      </c>
      <c r="E570" s="78" t="s">
        <v>615</v>
      </c>
      <c r="F570" s="5" t="s">
        <v>2307</v>
      </c>
      <c r="G570" s="5"/>
      <c r="H570" s="72">
        <v>500000</v>
      </c>
      <c r="I570" s="106"/>
      <c r="J570" s="13">
        <f t="shared" si="12"/>
        <v>377899300</v>
      </c>
      <c r="K570" s="48"/>
      <c r="L570" s="34"/>
      <c r="M570" s="35"/>
      <c r="O570" s="35"/>
      <c r="P570" s="35"/>
      <c r="Q570" s="35"/>
    </row>
    <row r="571" spans="1:17" s="36" customFormat="1" ht="60" x14ac:dyDescent="0.25">
      <c r="A571" s="13"/>
      <c r="B571" s="103">
        <v>25</v>
      </c>
      <c r="C571" s="70" t="s">
        <v>2268</v>
      </c>
      <c r="D571" s="112" t="s">
        <v>614</v>
      </c>
      <c r="E571" s="78" t="s">
        <v>615</v>
      </c>
      <c r="F571" s="5" t="s">
        <v>2308</v>
      </c>
      <c r="G571" s="5"/>
      <c r="H571" s="72">
        <v>1300000</v>
      </c>
      <c r="I571" s="106"/>
      <c r="J571" s="13">
        <f t="shared" si="12"/>
        <v>379199300</v>
      </c>
      <c r="K571" s="48"/>
      <c r="L571" s="34"/>
      <c r="M571" s="35"/>
      <c r="O571" s="35"/>
      <c r="P571" s="35"/>
      <c r="Q571" s="35"/>
    </row>
    <row r="572" spans="1:17" s="36" customFormat="1" ht="60" x14ac:dyDescent="0.25">
      <c r="A572" s="13"/>
      <c r="B572" s="103">
        <v>25</v>
      </c>
      <c r="C572" s="70" t="s">
        <v>2269</v>
      </c>
      <c r="D572" s="113" t="s">
        <v>88</v>
      </c>
      <c r="E572" s="78">
        <v>2</v>
      </c>
      <c r="F572" s="5" t="s">
        <v>2309</v>
      </c>
      <c r="G572" s="5"/>
      <c r="H572" s="72">
        <v>2850000</v>
      </c>
      <c r="I572" s="106"/>
      <c r="J572" s="13">
        <f t="shared" si="12"/>
        <v>382049300</v>
      </c>
      <c r="K572" s="48"/>
      <c r="L572" s="34"/>
      <c r="M572" s="35"/>
      <c r="O572" s="35"/>
      <c r="P572" s="35"/>
      <c r="Q572" s="35"/>
    </row>
    <row r="573" spans="1:17" s="36" customFormat="1" ht="60" x14ac:dyDescent="0.25">
      <c r="A573" s="13"/>
      <c r="B573" s="103">
        <v>25</v>
      </c>
      <c r="C573" s="70" t="s">
        <v>2270</v>
      </c>
      <c r="D573" s="112" t="s">
        <v>614</v>
      </c>
      <c r="E573" s="78" t="s">
        <v>615</v>
      </c>
      <c r="F573" s="5" t="s">
        <v>2310</v>
      </c>
      <c r="G573" s="5"/>
      <c r="H573" s="72">
        <v>334000</v>
      </c>
      <c r="I573" s="106"/>
      <c r="J573" s="13">
        <f t="shared" si="12"/>
        <v>382383300</v>
      </c>
      <c r="K573" s="48"/>
      <c r="L573" s="34"/>
      <c r="M573" s="35"/>
      <c r="O573" s="35"/>
      <c r="P573" s="35"/>
      <c r="Q573" s="35"/>
    </row>
    <row r="574" spans="1:17" s="36" customFormat="1" ht="45" x14ac:dyDescent="0.25">
      <c r="A574" s="13"/>
      <c r="B574" s="103">
        <v>25</v>
      </c>
      <c r="C574" s="70" t="s">
        <v>2271</v>
      </c>
      <c r="D574" s="112" t="s">
        <v>614</v>
      </c>
      <c r="E574" s="78" t="s">
        <v>615</v>
      </c>
      <c r="F574" s="5" t="s">
        <v>2311</v>
      </c>
      <c r="G574" s="5"/>
      <c r="H574" s="72">
        <v>200000</v>
      </c>
      <c r="I574" s="106"/>
      <c r="J574" s="13">
        <f t="shared" si="12"/>
        <v>382583300</v>
      </c>
      <c r="K574" s="48"/>
      <c r="L574" s="34"/>
      <c r="M574" s="35"/>
      <c r="O574" s="35"/>
      <c r="P574" s="35"/>
      <c r="Q574" s="35"/>
    </row>
    <row r="575" spans="1:17" s="36" customFormat="1" ht="60" x14ac:dyDescent="0.25">
      <c r="A575" s="13"/>
      <c r="B575" s="103">
        <v>25</v>
      </c>
      <c r="C575" s="70" t="s">
        <v>2272</v>
      </c>
      <c r="D575" s="112" t="s">
        <v>614</v>
      </c>
      <c r="E575" s="78" t="s">
        <v>615</v>
      </c>
      <c r="F575" s="5" t="s">
        <v>2312</v>
      </c>
      <c r="G575" s="5"/>
      <c r="H575" s="72">
        <v>500000</v>
      </c>
      <c r="I575" s="106"/>
      <c r="J575" s="13">
        <f t="shared" si="12"/>
        <v>383083300</v>
      </c>
      <c r="K575" s="48"/>
      <c r="L575" s="34"/>
      <c r="M575" s="35"/>
      <c r="O575" s="35"/>
      <c r="P575" s="35"/>
      <c r="Q575" s="35"/>
    </row>
    <row r="576" spans="1:17" s="36" customFormat="1" ht="60" x14ac:dyDescent="0.25">
      <c r="A576" s="13"/>
      <c r="B576" s="103">
        <v>25</v>
      </c>
      <c r="C576" s="70" t="s">
        <v>2273</v>
      </c>
      <c r="D576" s="112" t="s">
        <v>614</v>
      </c>
      <c r="E576" s="78" t="s">
        <v>615</v>
      </c>
      <c r="F576" s="5" t="s">
        <v>2313</v>
      </c>
      <c r="G576" s="5"/>
      <c r="H576" s="72">
        <v>250000</v>
      </c>
      <c r="I576" s="106"/>
      <c r="J576" s="13">
        <f t="shared" si="12"/>
        <v>383333300</v>
      </c>
      <c r="K576" s="48"/>
      <c r="L576" s="34"/>
      <c r="M576" s="35"/>
      <c r="O576" s="35"/>
      <c r="P576" s="35"/>
      <c r="Q576" s="35"/>
    </row>
    <row r="577" spans="1:17" s="36" customFormat="1" ht="60" x14ac:dyDescent="0.25">
      <c r="A577" s="13"/>
      <c r="B577" s="103">
        <v>25</v>
      </c>
      <c r="C577" s="70" t="s">
        <v>2274</v>
      </c>
      <c r="D577" s="112" t="s">
        <v>614</v>
      </c>
      <c r="E577" s="78" t="s">
        <v>615</v>
      </c>
      <c r="F577" s="5" t="s">
        <v>2314</v>
      </c>
      <c r="G577" s="5"/>
      <c r="H577" s="72">
        <v>500000</v>
      </c>
      <c r="I577" s="106"/>
      <c r="J577" s="13">
        <f t="shared" si="12"/>
        <v>383833300</v>
      </c>
      <c r="K577" s="48"/>
      <c r="L577" s="34"/>
      <c r="M577" s="35"/>
      <c r="O577" s="35"/>
      <c r="P577" s="35"/>
      <c r="Q577" s="35"/>
    </row>
    <row r="578" spans="1:17" s="36" customFormat="1" ht="30" x14ac:dyDescent="0.25">
      <c r="A578" s="13"/>
      <c r="B578" s="103">
        <v>25</v>
      </c>
      <c r="C578" s="70" t="s">
        <v>2275</v>
      </c>
      <c r="D578" s="112" t="s">
        <v>740</v>
      </c>
      <c r="E578" s="78" t="s">
        <v>615</v>
      </c>
      <c r="F578" s="5" t="s">
        <v>2315</v>
      </c>
      <c r="G578" s="5"/>
      <c r="H578" s="72">
        <v>300000</v>
      </c>
      <c r="I578" s="106"/>
      <c r="J578" s="13">
        <f t="shared" si="12"/>
        <v>384133300</v>
      </c>
      <c r="K578" s="48"/>
      <c r="L578" s="34"/>
      <c r="M578" s="35"/>
      <c r="O578" s="35"/>
      <c r="P578" s="35"/>
      <c r="Q578" s="35"/>
    </row>
    <row r="579" spans="1:17" s="36" customFormat="1" ht="60" x14ac:dyDescent="0.25">
      <c r="A579" s="13"/>
      <c r="B579" s="103">
        <v>25</v>
      </c>
      <c r="C579" s="70" t="s">
        <v>2276</v>
      </c>
      <c r="D579" s="113" t="s">
        <v>91</v>
      </c>
      <c r="E579" s="78">
        <v>2</v>
      </c>
      <c r="F579" s="5" t="s">
        <v>2316</v>
      </c>
      <c r="G579" s="5"/>
      <c r="H579" s="72">
        <v>5000000</v>
      </c>
      <c r="I579" s="106"/>
      <c r="J579" s="13">
        <f t="shared" si="12"/>
        <v>389133300</v>
      </c>
      <c r="K579" s="48"/>
      <c r="L579" s="34"/>
      <c r="M579" s="35"/>
      <c r="O579" s="35"/>
      <c r="P579" s="35"/>
      <c r="Q579" s="35"/>
    </row>
    <row r="580" spans="1:17" s="36" customFormat="1" ht="45" x14ac:dyDescent="0.25">
      <c r="A580" s="13"/>
      <c r="B580" s="103">
        <v>25</v>
      </c>
      <c r="C580" s="70" t="s">
        <v>2277</v>
      </c>
      <c r="D580" s="113" t="s">
        <v>77</v>
      </c>
      <c r="E580" s="78">
        <v>1</v>
      </c>
      <c r="F580" s="5" t="s">
        <v>2317</v>
      </c>
      <c r="G580" s="5"/>
      <c r="H580" s="72">
        <v>1600000</v>
      </c>
      <c r="I580" s="106"/>
      <c r="J580" s="13">
        <f t="shared" si="12"/>
        <v>390733300</v>
      </c>
      <c r="K580" s="48"/>
      <c r="L580" s="34"/>
      <c r="M580" s="35"/>
      <c r="O580" s="35"/>
      <c r="P580" s="35"/>
      <c r="Q580" s="35"/>
    </row>
    <row r="581" spans="1:17" s="36" customFormat="1" ht="45" x14ac:dyDescent="0.25">
      <c r="A581" s="13"/>
      <c r="B581" s="103">
        <v>25</v>
      </c>
      <c r="C581" s="70" t="s">
        <v>2278</v>
      </c>
      <c r="D581" s="112" t="s">
        <v>1094</v>
      </c>
      <c r="E581" s="78">
        <v>2</v>
      </c>
      <c r="F581" s="5" t="s">
        <v>2318</v>
      </c>
      <c r="G581" s="5"/>
      <c r="H581" s="72">
        <v>5000000</v>
      </c>
      <c r="I581" s="106"/>
      <c r="J581" s="13">
        <f t="shared" si="12"/>
        <v>395733300</v>
      </c>
      <c r="K581" s="48"/>
      <c r="L581" s="34"/>
      <c r="M581" s="35"/>
      <c r="O581" s="35"/>
      <c r="P581" s="35"/>
      <c r="Q581" s="35"/>
    </row>
    <row r="582" spans="1:17" s="36" customFormat="1" ht="60" x14ac:dyDescent="0.25">
      <c r="A582" s="13"/>
      <c r="B582" s="103">
        <v>25</v>
      </c>
      <c r="C582" s="70" t="s">
        <v>2279</v>
      </c>
      <c r="D582" s="113" t="s">
        <v>91</v>
      </c>
      <c r="E582" s="78">
        <v>2</v>
      </c>
      <c r="F582" s="5" t="s">
        <v>2319</v>
      </c>
      <c r="G582" s="5"/>
      <c r="H582" s="72">
        <v>2040000</v>
      </c>
      <c r="I582" s="106"/>
      <c r="J582" s="13">
        <f t="shared" si="12"/>
        <v>397773300</v>
      </c>
      <c r="K582" s="48"/>
      <c r="L582" s="34"/>
      <c r="M582" s="35"/>
      <c r="O582" s="35"/>
      <c r="P582" s="35"/>
      <c r="Q582" s="35"/>
    </row>
    <row r="583" spans="1:17" s="36" customFormat="1" ht="60" x14ac:dyDescent="0.25">
      <c r="A583" s="13"/>
      <c r="B583" s="103">
        <v>25</v>
      </c>
      <c r="C583" s="70" t="s">
        <v>2280</v>
      </c>
      <c r="D583" s="113" t="s">
        <v>91</v>
      </c>
      <c r="E583" s="78">
        <v>2</v>
      </c>
      <c r="F583" s="5" t="s">
        <v>2320</v>
      </c>
      <c r="G583" s="5"/>
      <c r="H583" s="72">
        <v>500000</v>
      </c>
      <c r="I583" s="106"/>
      <c r="J583" s="13">
        <f t="shared" si="12"/>
        <v>398273300</v>
      </c>
      <c r="K583" s="48"/>
      <c r="L583" s="34"/>
      <c r="M583" s="35"/>
      <c r="O583" s="35"/>
      <c r="P583" s="35"/>
      <c r="Q583" s="35"/>
    </row>
    <row r="584" spans="1:17" s="36" customFormat="1" ht="45" x14ac:dyDescent="0.25">
      <c r="A584" s="13"/>
      <c r="B584" s="103">
        <v>25</v>
      </c>
      <c r="C584" s="70" t="s">
        <v>2281</v>
      </c>
      <c r="D584" s="113" t="s">
        <v>91</v>
      </c>
      <c r="E584" s="78">
        <v>2</v>
      </c>
      <c r="F584" s="5" t="s">
        <v>2321</v>
      </c>
      <c r="G584" s="5"/>
      <c r="H584" s="72">
        <v>1800000</v>
      </c>
      <c r="I584" s="106"/>
      <c r="J584" s="13">
        <f t="shared" si="12"/>
        <v>400073300</v>
      </c>
      <c r="K584" s="48"/>
      <c r="L584" s="34"/>
      <c r="M584" s="35"/>
      <c r="O584" s="35"/>
      <c r="P584" s="35"/>
      <c r="Q584" s="35"/>
    </row>
    <row r="585" spans="1:17" s="36" customFormat="1" ht="60" x14ac:dyDescent="0.25">
      <c r="A585" s="13"/>
      <c r="B585" s="103">
        <v>25</v>
      </c>
      <c r="C585" s="70" t="s">
        <v>2282</v>
      </c>
      <c r="D585" s="113" t="s">
        <v>77</v>
      </c>
      <c r="E585" s="78">
        <v>1</v>
      </c>
      <c r="F585" s="5" t="s">
        <v>2322</v>
      </c>
      <c r="G585" s="5"/>
      <c r="H585" s="72">
        <v>2400000</v>
      </c>
      <c r="I585" s="106"/>
      <c r="J585" s="13">
        <f t="shared" si="12"/>
        <v>402473300</v>
      </c>
      <c r="K585" s="48"/>
      <c r="L585" s="34"/>
      <c r="M585" s="35"/>
      <c r="O585" s="35"/>
      <c r="P585" s="35"/>
      <c r="Q585" s="35"/>
    </row>
    <row r="586" spans="1:17" s="36" customFormat="1" ht="60" x14ac:dyDescent="0.25">
      <c r="A586" s="13"/>
      <c r="B586" s="103">
        <v>25</v>
      </c>
      <c r="C586" s="70" t="s">
        <v>2283</v>
      </c>
      <c r="D586" s="113" t="s">
        <v>1815</v>
      </c>
      <c r="E586" s="78">
        <v>3</v>
      </c>
      <c r="F586" s="5" t="s">
        <v>2323</v>
      </c>
      <c r="G586" s="5"/>
      <c r="H586" s="72">
        <v>1550000</v>
      </c>
      <c r="I586" s="106"/>
      <c r="J586" s="13">
        <f t="shared" si="12"/>
        <v>404023300</v>
      </c>
      <c r="K586" s="48"/>
      <c r="L586" s="34"/>
      <c r="M586" s="35"/>
      <c r="O586" s="35"/>
      <c r="P586" s="35"/>
      <c r="Q586" s="35"/>
    </row>
    <row r="587" spans="1:17" s="36" customFormat="1" ht="60" x14ac:dyDescent="0.25">
      <c r="A587" s="13"/>
      <c r="B587" s="78">
        <v>25</v>
      </c>
      <c r="C587" s="70" t="s">
        <v>2284</v>
      </c>
      <c r="D587" s="73" t="s">
        <v>84</v>
      </c>
      <c r="E587" s="78">
        <v>2</v>
      </c>
      <c r="F587" s="5" t="s">
        <v>2324</v>
      </c>
      <c r="G587" s="5"/>
      <c r="H587" s="72">
        <v>3800000</v>
      </c>
      <c r="I587" s="106"/>
      <c r="J587" s="13">
        <f t="shared" ref="J587:J650" si="14">+J586+H587-I587</f>
        <v>407823300</v>
      </c>
      <c r="K587" s="48"/>
      <c r="L587" s="34"/>
      <c r="M587" s="35"/>
      <c r="O587" s="35"/>
      <c r="P587" s="35"/>
      <c r="Q587" s="35"/>
    </row>
    <row r="588" spans="1:17" s="36" customFormat="1" ht="60" x14ac:dyDescent="0.25">
      <c r="A588" s="13"/>
      <c r="B588" s="78">
        <v>25</v>
      </c>
      <c r="C588" s="70" t="s">
        <v>2285</v>
      </c>
      <c r="D588" s="73" t="s">
        <v>84</v>
      </c>
      <c r="E588" s="78">
        <v>2</v>
      </c>
      <c r="F588" s="5" t="s">
        <v>2325</v>
      </c>
      <c r="G588" s="5"/>
      <c r="H588" s="72">
        <v>4250000</v>
      </c>
      <c r="I588" s="106"/>
      <c r="J588" s="13">
        <f t="shared" si="14"/>
        <v>412073300</v>
      </c>
      <c r="K588" s="48"/>
      <c r="L588" s="34"/>
      <c r="M588" s="35"/>
      <c r="O588" s="35"/>
      <c r="P588" s="35"/>
      <c r="Q588" s="35"/>
    </row>
    <row r="589" spans="1:17" ht="30" x14ac:dyDescent="0.25">
      <c r="A589" s="13"/>
      <c r="B589" s="78">
        <v>25</v>
      </c>
      <c r="C589" s="70" t="s">
        <v>2286</v>
      </c>
      <c r="D589" s="5" t="s">
        <v>86</v>
      </c>
      <c r="E589" s="78">
        <v>1</v>
      </c>
      <c r="F589" s="5" t="s">
        <v>2326</v>
      </c>
      <c r="G589" s="5"/>
      <c r="H589" s="72">
        <v>5000000</v>
      </c>
      <c r="I589" s="12"/>
      <c r="J589" s="13">
        <f t="shared" si="14"/>
        <v>417073300</v>
      </c>
    </row>
    <row r="590" spans="1:17" ht="45" x14ac:dyDescent="0.25">
      <c r="A590" s="13"/>
      <c r="B590" s="78">
        <v>25</v>
      </c>
      <c r="C590" s="100" t="s">
        <v>2297</v>
      </c>
      <c r="D590" s="73" t="s">
        <v>91</v>
      </c>
      <c r="E590" s="78">
        <v>2</v>
      </c>
      <c r="F590" s="5" t="s">
        <v>2327</v>
      </c>
      <c r="G590" s="5"/>
      <c r="H590" s="106">
        <v>1000000</v>
      </c>
      <c r="I590" s="12"/>
      <c r="J590" s="13">
        <f t="shared" si="14"/>
        <v>418073300</v>
      </c>
    </row>
    <row r="591" spans="1:17" ht="25.5" x14ac:dyDescent="0.25">
      <c r="A591" s="13"/>
      <c r="B591" s="6">
        <v>25</v>
      </c>
      <c r="C591" s="88" t="s">
        <v>2287</v>
      </c>
      <c r="D591" s="6"/>
      <c r="E591" s="78"/>
      <c r="F591" s="6" t="s">
        <v>2288</v>
      </c>
      <c r="G591" s="6"/>
      <c r="H591" s="93"/>
      <c r="I591" s="9">
        <v>127500</v>
      </c>
      <c r="J591" s="13">
        <f t="shared" si="14"/>
        <v>417945800</v>
      </c>
    </row>
    <row r="592" spans="1:17" ht="25.5" x14ac:dyDescent="0.25">
      <c r="A592" s="13"/>
      <c r="B592" s="6">
        <v>25</v>
      </c>
      <c r="C592" s="88" t="s">
        <v>2289</v>
      </c>
      <c r="D592" s="6"/>
      <c r="E592" s="78"/>
      <c r="F592" s="6" t="s">
        <v>2290</v>
      </c>
      <c r="G592" s="6"/>
      <c r="H592" s="93"/>
      <c r="I592" s="9">
        <v>80000</v>
      </c>
      <c r="J592" s="13">
        <f t="shared" si="14"/>
        <v>417865800</v>
      </c>
    </row>
    <row r="593" spans="1:10" ht="25.5" x14ac:dyDescent="0.25">
      <c r="A593" s="13"/>
      <c r="B593" s="6">
        <v>25</v>
      </c>
      <c r="C593" s="88" t="s">
        <v>2291</v>
      </c>
      <c r="D593" s="6"/>
      <c r="E593" s="78"/>
      <c r="F593" s="6" t="s">
        <v>2292</v>
      </c>
      <c r="G593" s="6"/>
      <c r="H593" s="93"/>
      <c r="I593" s="9">
        <v>450000</v>
      </c>
      <c r="J593" s="13">
        <f t="shared" si="14"/>
        <v>417415800</v>
      </c>
    </row>
    <row r="594" spans="1:10" ht="25.5" x14ac:dyDescent="0.25">
      <c r="A594" s="13"/>
      <c r="B594" s="6">
        <v>25</v>
      </c>
      <c r="C594" s="88" t="s">
        <v>2293</v>
      </c>
      <c r="D594" s="6"/>
      <c r="E594" s="78"/>
      <c r="F594" s="6" t="s">
        <v>2294</v>
      </c>
      <c r="G594" s="6"/>
      <c r="H594" s="93"/>
      <c r="I594" s="9">
        <v>102852000</v>
      </c>
      <c r="J594" s="13">
        <f t="shared" si="14"/>
        <v>314563800</v>
      </c>
    </row>
    <row r="595" spans="1:10" ht="30" x14ac:dyDescent="0.25">
      <c r="A595" s="13"/>
      <c r="B595" s="6">
        <v>25</v>
      </c>
      <c r="C595" s="88" t="s">
        <v>2295</v>
      </c>
      <c r="D595" s="6"/>
      <c r="E595" s="78"/>
      <c r="F595" s="6" t="s">
        <v>2296</v>
      </c>
      <c r="G595" s="6"/>
      <c r="H595" s="93"/>
      <c r="I595" s="9">
        <v>115924100</v>
      </c>
      <c r="J595" s="13">
        <f t="shared" si="14"/>
        <v>198639700</v>
      </c>
    </row>
    <row r="596" spans="1:10" ht="60" x14ac:dyDescent="0.25">
      <c r="A596" s="13"/>
      <c r="B596" s="78">
        <v>26</v>
      </c>
      <c r="C596" s="70" t="s">
        <v>2329</v>
      </c>
      <c r="D596" s="5" t="s">
        <v>79</v>
      </c>
      <c r="E596" s="78">
        <v>1</v>
      </c>
      <c r="F596" s="5" t="s">
        <v>2347</v>
      </c>
      <c r="G596" s="5"/>
      <c r="H596" s="72">
        <v>13050000</v>
      </c>
      <c r="I596" s="12"/>
      <c r="J596" s="13">
        <f t="shared" si="14"/>
        <v>211689700</v>
      </c>
    </row>
    <row r="597" spans="1:10" ht="60" x14ac:dyDescent="0.25">
      <c r="A597" s="13"/>
      <c r="B597" s="78">
        <v>26</v>
      </c>
      <c r="C597" s="70" t="s">
        <v>2330</v>
      </c>
      <c r="D597" s="73" t="s">
        <v>76</v>
      </c>
      <c r="E597" s="78">
        <v>1</v>
      </c>
      <c r="F597" s="5" t="s">
        <v>2348</v>
      </c>
      <c r="G597" s="5"/>
      <c r="H597" s="72">
        <v>1500000</v>
      </c>
      <c r="I597" s="12"/>
      <c r="J597" s="13">
        <f t="shared" si="14"/>
        <v>213189700</v>
      </c>
    </row>
    <row r="598" spans="1:10" ht="45" x14ac:dyDescent="0.25">
      <c r="A598" s="13"/>
      <c r="B598" s="78">
        <v>26</v>
      </c>
      <c r="C598" s="70" t="s">
        <v>2331</v>
      </c>
      <c r="D598" s="73" t="s">
        <v>87</v>
      </c>
      <c r="E598" s="78">
        <v>1</v>
      </c>
      <c r="F598" s="5" t="s">
        <v>2349</v>
      </c>
      <c r="G598" s="5"/>
      <c r="H598" s="72">
        <v>850000</v>
      </c>
      <c r="I598" s="12"/>
      <c r="J598" s="13">
        <f t="shared" si="14"/>
        <v>214039700</v>
      </c>
    </row>
    <row r="599" spans="1:10" ht="45" x14ac:dyDescent="0.25">
      <c r="A599" s="13"/>
      <c r="B599" s="78">
        <v>26</v>
      </c>
      <c r="C599" s="70" t="s">
        <v>2332</v>
      </c>
      <c r="D599" s="5" t="s">
        <v>2560</v>
      </c>
      <c r="E599" s="78">
        <v>4</v>
      </c>
      <c r="F599" s="5" t="s">
        <v>2350</v>
      </c>
      <c r="G599" s="5"/>
      <c r="H599" s="72">
        <v>2500000</v>
      </c>
      <c r="I599" s="12"/>
      <c r="J599" s="13">
        <f t="shared" si="14"/>
        <v>216539700</v>
      </c>
    </row>
    <row r="600" spans="1:10" ht="30" x14ac:dyDescent="0.25">
      <c r="A600" s="13"/>
      <c r="B600" s="78">
        <v>26</v>
      </c>
      <c r="C600" s="70" t="s">
        <v>2333</v>
      </c>
      <c r="D600" s="5" t="s">
        <v>740</v>
      </c>
      <c r="E600" s="78" t="s">
        <v>615</v>
      </c>
      <c r="F600" s="5" t="s">
        <v>2351</v>
      </c>
      <c r="G600" s="5"/>
      <c r="H600" s="72">
        <v>100000</v>
      </c>
      <c r="I600" s="12"/>
      <c r="J600" s="13">
        <f t="shared" si="14"/>
        <v>216639700</v>
      </c>
    </row>
    <row r="601" spans="1:10" ht="60" x14ac:dyDescent="0.25">
      <c r="A601" s="13"/>
      <c r="B601" s="78">
        <v>26</v>
      </c>
      <c r="C601" s="70" t="s">
        <v>2334</v>
      </c>
      <c r="D601" s="73" t="s">
        <v>91</v>
      </c>
      <c r="E601" s="78">
        <v>2</v>
      </c>
      <c r="F601" s="5" t="s">
        <v>2352</v>
      </c>
      <c r="G601" s="5"/>
      <c r="H601" s="72">
        <v>1700000</v>
      </c>
      <c r="I601" s="12"/>
      <c r="J601" s="13">
        <f t="shared" si="14"/>
        <v>218339700</v>
      </c>
    </row>
    <row r="602" spans="1:10" ht="30" x14ac:dyDescent="0.25">
      <c r="A602" s="13"/>
      <c r="B602" s="78">
        <v>26</v>
      </c>
      <c r="C602" s="70" t="s">
        <v>2335</v>
      </c>
      <c r="D602" s="73" t="s">
        <v>87</v>
      </c>
      <c r="E602" s="78">
        <v>1</v>
      </c>
      <c r="F602" s="5" t="s">
        <v>2353</v>
      </c>
      <c r="G602" s="5"/>
      <c r="H602" s="72">
        <v>870000</v>
      </c>
      <c r="I602" s="12"/>
      <c r="J602" s="13">
        <f t="shared" si="14"/>
        <v>219209700</v>
      </c>
    </row>
    <row r="603" spans="1:10" ht="45" x14ac:dyDescent="0.25">
      <c r="A603" s="13"/>
      <c r="B603" s="78">
        <v>26</v>
      </c>
      <c r="C603" s="70" t="s">
        <v>2336</v>
      </c>
      <c r="D603" s="73" t="s">
        <v>75</v>
      </c>
      <c r="E603" s="78">
        <v>4</v>
      </c>
      <c r="F603" s="5" t="s">
        <v>2354</v>
      </c>
      <c r="G603" s="5"/>
      <c r="H603" s="72">
        <v>1000000</v>
      </c>
      <c r="I603" s="12"/>
      <c r="J603" s="13">
        <f t="shared" si="14"/>
        <v>220209700</v>
      </c>
    </row>
    <row r="604" spans="1:10" ht="60" x14ac:dyDescent="0.25">
      <c r="A604" s="13"/>
      <c r="B604" s="78">
        <v>26</v>
      </c>
      <c r="C604" s="70" t="s">
        <v>2337</v>
      </c>
      <c r="D604" s="5" t="s">
        <v>2503</v>
      </c>
      <c r="E604" s="78">
        <v>3</v>
      </c>
      <c r="F604" s="5" t="s">
        <v>2355</v>
      </c>
      <c r="G604" s="5"/>
      <c r="H604" s="72">
        <v>9975000</v>
      </c>
      <c r="I604" s="12"/>
      <c r="J604" s="13">
        <f t="shared" si="14"/>
        <v>230184700</v>
      </c>
    </row>
    <row r="605" spans="1:10" ht="30" x14ac:dyDescent="0.25">
      <c r="A605" s="13"/>
      <c r="B605" s="78">
        <v>26</v>
      </c>
      <c r="C605" s="70" t="s">
        <v>2338</v>
      </c>
      <c r="D605" s="73" t="s">
        <v>84</v>
      </c>
      <c r="E605" s="78">
        <v>2</v>
      </c>
      <c r="F605" s="5" t="s">
        <v>2356</v>
      </c>
      <c r="G605" s="5"/>
      <c r="H605" s="72">
        <v>1000000</v>
      </c>
      <c r="I605" s="12"/>
      <c r="J605" s="13">
        <f t="shared" si="14"/>
        <v>231184700</v>
      </c>
    </row>
    <row r="606" spans="1:10" ht="45" x14ac:dyDescent="0.25">
      <c r="A606" s="13"/>
      <c r="B606" s="78">
        <v>26</v>
      </c>
      <c r="C606" s="70" t="s">
        <v>2339</v>
      </c>
      <c r="D606" s="5" t="s">
        <v>740</v>
      </c>
      <c r="E606" s="78" t="s">
        <v>615</v>
      </c>
      <c r="F606" s="5" t="s">
        <v>2357</v>
      </c>
      <c r="G606" s="5"/>
      <c r="H606" s="72">
        <v>50000</v>
      </c>
      <c r="I606" s="12"/>
      <c r="J606" s="13">
        <f t="shared" si="14"/>
        <v>231234700</v>
      </c>
    </row>
    <row r="607" spans="1:10" ht="45" x14ac:dyDescent="0.25">
      <c r="A607" s="13"/>
      <c r="B607" s="78">
        <v>26</v>
      </c>
      <c r="C607" s="70" t="s">
        <v>2340</v>
      </c>
      <c r="D607" s="73" t="s">
        <v>141</v>
      </c>
      <c r="E607" s="78">
        <v>1</v>
      </c>
      <c r="F607" s="5" t="s">
        <v>2358</v>
      </c>
      <c r="G607" s="5"/>
      <c r="H607" s="72">
        <v>2300000</v>
      </c>
      <c r="I607" s="12"/>
      <c r="J607" s="13">
        <f t="shared" si="14"/>
        <v>233534700</v>
      </c>
    </row>
    <row r="608" spans="1:10" ht="30" x14ac:dyDescent="0.25">
      <c r="A608" s="13"/>
      <c r="B608" s="78">
        <v>26</v>
      </c>
      <c r="C608" s="70" t="s">
        <v>2341</v>
      </c>
      <c r="D608" s="5" t="s">
        <v>1093</v>
      </c>
      <c r="E608" s="78">
        <v>2</v>
      </c>
      <c r="F608" s="5" t="s">
        <v>2359</v>
      </c>
      <c r="G608" s="5"/>
      <c r="H608" s="72">
        <v>5000000</v>
      </c>
      <c r="I608" s="12"/>
      <c r="J608" s="13">
        <f t="shared" si="14"/>
        <v>238534700</v>
      </c>
    </row>
    <row r="609" spans="1:10" ht="60" x14ac:dyDescent="0.25">
      <c r="A609" s="13"/>
      <c r="B609" s="78">
        <v>26</v>
      </c>
      <c r="C609" s="70" t="s">
        <v>2342</v>
      </c>
      <c r="D609" s="73" t="s">
        <v>77</v>
      </c>
      <c r="E609" s="78">
        <v>1</v>
      </c>
      <c r="F609" s="5" t="s">
        <v>2360</v>
      </c>
      <c r="G609" s="5"/>
      <c r="H609" s="72">
        <v>2700000</v>
      </c>
      <c r="I609" s="12"/>
      <c r="J609" s="13">
        <f t="shared" si="14"/>
        <v>241234700</v>
      </c>
    </row>
    <row r="610" spans="1:10" ht="45" x14ac:dyDescent="0.25">
      <c r="A610" s="13"/>
      <c r="B610" s="78">
        <v>26</v>
      </c>
      <c r="C610" s="70" t="s">
        <v>2343</v>
      </c>
      <c r="D610" s="5" t="s">
        <v>1094</v>
      </c>
      <c r="E610" s="78">
        <v>2</v>
      </c>
      <c r="F610" s="5" t="s">
        <v>2361</v>
      </c>
      <c r="G610" s="5"/>
      <c r="H610" s="72">
        <v>5000000</v>
      </c>
      <c r="I610" s="12"/>
      <c r="J610" s="13">
        <f t="shared" si="14"/>
        <v>246234700</v>
      </c>
    </row>
    <row r="611" spans="1:10" ht="60" x14ac:dyDescent="0.25">
      <c r="A611" s="13"/>
      <c r="B611" s="78">
        <v>26</v>
      </c>
      <c r="C611" s="70" t="s">
        <v>2344</v>
      </c>
      <c r="D611" s="73" t="s">
        <v>88</v>
      </c>
      <c r="E611" s="78">
        <v>2</v>
      </c>
      <c r="F611" s="5" t="s">
        <v>2362</v>
      </c>
      <c r="G611" s="5"/>
      <c r="H611" s="72">
        <v>1000000</v>
      </c>
      <c r="I611" s="12"/>
      <c r="J611" s="13">
        <f t="shared" si="14"/>
        <v>247234700</v>
      </c>
    </row>
    <row r="612" spans="1:10" ht="45" x14ac:dyDescent="0.25">
      <c r="A612" s="13"/>
      <c r="B612" s="78">
        <v>26</v>
      </c>
      <c r="C612" s="70" t="s">
        <v>1982</v>
      </c>
      <c r="D612" s="73" t="s">
        <v>91</v>
      </c>
      <c r="E612" s="78">
        <v>2</v>
      </c>
      <c r="F612" s="5" t="s">
        <v>2363</v>
      </c>
      <c r="G612" s="5"/>
      <c r="H612" s="72">
        <v>200000</v>
      </c>
      <c r="I612" s="12"/>
      <c r="J612" s="13">
        <f t="shared" si="14"/>
        <v>247434700</v>
      </c>
    </row>
    <row r="613" spans="1:10" ht="60" x14ac:dyDescent="0.25">
      <c r="A613" s="13"/>
      <c r="B613" s="78">
        <v>26</v>
      </c>
      <c r="C613" s="70" t="s">
        <v>2345</v>
      </c>
      <c r="D613" s="73" t="s">
        <v>91</v>
      </c>
      <c r="E613" s="78">
        <v>2</v>
      </c>
      <c r="F613" s="5" t="s">
        <v>2364</v>
      </c>
      <c r="G613" s="5"/>
      <c r="H613" s="72">
        <v>3000000</v>
      </c>
      <c r="I613" s="12"/>
      <c r="J613" s="13">
        <f t="shared" si="14"/>
        <v>250434700</v>
      </c>
    </row>
    <row r="614" spans="1:10" ht="30" x14ac:dyDescent="0.25">
      <c r="A614" s="13"/>
      <c r="B614" s="78">
        <v>26</v>
      </c>
      <c r="C614" s="70" t="s">
        <v>2346</v>
      </c>
      <c r="D614" s="5" t="s">
        <v>80</v>
      </c>
      <c r="E614" s="78">
        <v>1</v>
      </c>
      <c r="F614" s="5" t="s">
        <v>2365</v>
      </c>
      <c r="G614" s="5"/>
      <c r="H614" s="72">
        <v>5000000</v>
      </c>
      <c r="I614" s="12"/>
      <c r="J614" s="13">
        <f t="shared" si="14"/>
        <v>255434700</v>
      </c>
    </row>
    <row r="615" spans="1:10" ht="25.5" x14ac:dyDescent="0.25">
      <c r="A615" s="13"/>
      <c r="B615" s="6">
        <v>26</v>
      </c>
      <c r="C615" s="88" t="s">
        <v>2366</v>
      </c>
      <c r="D615" s="6"/>
      <c r="E615" s="78"/>
      <c r="F615" s="6" t="s">
        <v>2367</v>
      </c>
      <c r="G615" s="6"/>
      <c r="H615" s="93"/>
      <c r="I615" s="9">
        <v>66000</v>
      </c>
      <c r="J615" s="13">
        <f t="shared" si="14"/>
        <v>255368700</v>
      </c>
    </row>
    <row r="616" spans="1:10" ht="25.5" x14ac:dyDescent="0.25">
      <c r="A616" s="13"/>
      <c r="B616" s="6">
        <v>27</v>
      </c>
      <c r="C616" s="88" t="s">
        <v>2368</v>
      </c>
      <c r="D616" s="6"/>
      <c r="E616" s="78"/>
      <c r="F616" s="6" t="s">
        <v>2369</v>
      </c>
      <c r="G616" s="6"/>
      <c r="H616" s="93"/>
      <c r="I616" s="9">
        <v>50000</v>
      </c>
      <c r="J616" s="13">
        <f t="shared" si="14"/>
        <v>255318700</v>
      </c>
    </row>
    <row r="617" spans="1:10" ht="30" x14ac:dyDescent="0.25">
      <c r="A617" s="13"/>
      <c r="B617" s="6">
        <v>27</v>
      </c>
      <c r="C617" s="88" t="s">
        <v>2378</v>
      </c>
      <c r="D617" s="6"/>
      <c r="E617" s="78"/>
      <c r="F617" s="6" t="s">
        <v>2370</v>
      </c>
      <c r="G617" s="6"/>
      <c r="H617" s="93"/>
      <c r="I617" s="9">
        <v>60248000</v>
      </c>
      <c r="J617" s="13">
        <f t="shared" si="14"/>
        <v>195070700</v>
      </c>
    </row>
    <row r="618" spans="1:10" ht="45" x14ac:dyDescent="0.25">
      <c r="A618" s="13"/>
      <c r="B618" s="6">
        <v>27</v>
      </c>
      <c r="C618" s="88" t="s">
        <v>2379</v>
      </c>
      <c r="D618" s="6"/>
      <c r="E618" s="78"/>
      <c r="F618" s="6" t="s">
        <v>2371</v>
      </c>
      <c r="G618" s="6"/>
      <c r="H618" s="93"/>
      <c r="I618" s="9">
        <v>4411500</v>
      </c>
      <c r="J618" s="13">
        <f t="shared" si="14"/>
        <v>190659200</v>
      </c>
    </row>
    <row r="619" spans="1:10" ht="25.5" x14ac:dyDescent="0.25">
      <c r="A619" s="13"/>
      <c r="B619" s="6">
        <v>27</v>
      </c>
      <c r="C619" s="88" t="s">
        <v>2380</v>
      </c>
      <c r="D619" s="6"/>
      <c r="E619" s="78"/>
      <c r="F619" s="6" t="s">
        <v>2372</v>
      </c>
      <c r="G619" s="6"/>
      <c r="H619" s="93"/>
      <c r="I619" s="9">
        <v>820700</v>
      </c>
      <c r="J619" s="13">
        <f t="shared" si="14"/>
        <v>189838500</v>
      </c>
    </row>
    <row r="620" spans="1:10" ht="25.5" x14ac:dyDescent="0.25">
      <c r="A620" s="13"/>
      <c r="B620" s="6">
        <v>27</v>
      </c>
      <c r="C620" s="88" t="s">
        <v>2381</v>
      </c>
      <c r="D620" s="6"/>
      <c r="E620" s="78"/>
      <c r="F620" s="6" t="s">
        <v>2373</v>
      </c>
      <c r="G620" s="6"/>
      <c r="H620" s="93"/>
      <c r="I620" s="9">
        <v>4042500</v>
      </c>
      <c r="J620" s="13">
        <f t="shared" si="14"/>
        <v>185796000</v>
      </c>
    </row>
    <row r="621" spans="1:10" ht="30" x14ac:dyDescent="0.25">
      <c r="A621" s="13"/>
      <c r="B621" s="6">
        <v>27</v>
      </c>
      <c r="C621" s="88" t="s">
        <v>2382</v>
      </c>
      <c r="D621" s="6"/>
      <c r="E621" s="78"/>
      <c r="F621" s="6" t="s">
        <v>2374</v>
      </c>
      <c r="G621" s="6"/>
      <c r="H621" s="93"/>
      <c r="I621" s="9">
        <v>620000</v>
      </c>
      <c r="J621" s="13">
        <f t="shared" si="14"/>
        <v>185176000</v>
      </c>
    </row>
    <row r="622" spans="1:10" ht="25.5" x14ac:dyDescent="0.25">
      <c r="A622" s="13"/>
      <c r="B622" s="6">
        <v>27</v>
      </c>
      <c r="C622" s="88" t="s">
        <v>2383</v>
      </c>
      <c r="D622" s="6"/>
      <c r="E622" s="78"/>
      <c r="F622" s="6" t="s">
        <v>2375</v>
      </c>
      <c r="G622" s="6"/>
      <c r="H622" s="93"/>
      <c r="I622" s="9">
        <v>752500</v>
      </c>
      <c r="J622" s="13">
        <f t="shared" si="14"/>
        <v>184423500</v>
      </c>
    </row>
    <row r="623" spans="1:10" ht="25.5" x14ac:dyDescent="0.25">
      <c r="A623" s="13"/>
      <c r="B623" s="6">
        <v>27</v>
      </c>
      <c r="C623" s="88" t="s">
        <v>2384</v>
      </c>
      <c r="D623" s="6"/>
      <c r="E623" s="78"/>
      <c r="F623" s="6" t="s">
        <v>2376</v>
      </c>
      <c r="G623" s="6"/>
      <c r="H623" s="93"/>
      <c r="I623" s="9">
        <v>16200000</v>
      </c>
      <c r="J623" s="13">
        <f t="shared" si="14"/>
        <v>168223500</v>
      </c>
    </row>
    <row r="624" spans="1:10" ht="30" x14ac:dyDescent="0.25">
      <c r="A624" s="13"/>
      <c r="B624" s="6">
        <v>27</v>
      </c>
      <c r="C624" s="88" t="s">
        <v>2385</v>
      </c>
      <c r="D624" s="6"/>
      <c r="E624" s="78"/>
      <c r="F624" s="6" t="s">
        <v>2377</v>
      </c>
      <c r="G624" s="6"/>
      <c r="H624" s="93"/>
      <c r="I624" s="9">
        <v>17922200</v>
      </c>
      <c r="J624" s="13">
        <f t="shared" si="14"/>
        <v>150301300</v>
      </c>
    </row>
    <row r="625" spans="1:10" ht="25.5" x14ac:dyDescent="0.25">
      <c r="A625" s="13"/>
      <c r="B625" s="6">
        <v>27</v>
      </c>
      <c r="C625" s="88" t="s">
        <v>2386</v>
      </c>
      <c r="D625" s="6"/>
      <c r="E625" s="78"/>
      <c r="F625" s="6" t="s">
        <v>2387</v>
      </c>
      <c r="G625" s="6"/>
      <c r="H625" s="93"/>
      <c r="I625" s="9">
        <v>75000</v>
      </c>
      <c r="J625" s="13">
        <f t="shared" si="14"/>
        <v>150226300</v>
      </c>
    </row>
    <row r="626" spans="1:10" ht="25.5" x14ac:dyDescent="0.25">
      <c r="A626" s="13"/>
      <c r="B626" s="6">
        <v>27</v>
      </c>
      <c r="C626" s="88" t="s">
        <v>2388</v>
      </c>
      <c r="D626" s="6"/>
      <c r="E626" s="78"/>
      <c r="F626" s="6" t="s">
        <v>2389</v>
      </c>
      <c r="G626" s="6"/>
      <c r="H626" s="93"/>
      <c r="I626" s="9">
        <v>125000</v>
      </c>
      <c r="J626" s="13">
        <f t="shared" si="14"/>
        <v>150101300</v>
      </c>
    </row>
    <row r="627" spans="1:10" ht="45" x14ac:dyDescent="0.25">
      <c r="A627" s="13"/>
      <c r="B627" s="78">
        <v>27</v>
      </c>
      <c r="C627" s="70" t="s">
        <v>2390</v>
      </c>
      <c r="D627" s="78" t="s">
        <v>79</v>
      </c>
      <c r="E627" s="78">
        <v>1</v>
      </c>
      <c r="F627" s="5" t="s">
        <v>2414</v>
      </c>
      <c r="G627" s="6"/>
      <c r="H627" s="114">
        <v>5000000</v>
      </c>
      <c r="I627" s="9"/>
      <c r="J627" s="13">
        <f t="shared" si="14"/>
        <v>155101300</v>
      </c>
    </row>
    <row r="628" spans="1:10" ht="45" x14ac:dyDescent="0.25">
      <c r="A628" s="13"/>
      <c r="B628" s="78">
        <v>27</v>
      </c>
      <c r="C628" s="70" t="s">
        <v>2391</v>
      </c>
      <c r="D628" s="80" t="s">
        <v>1815</v>
      </c>
      <c r="E628" s="78">
        <v>3</v>
      </c>
      <c r="F628" s="5" t="s">
        <v>2415</v>
      </c>
      <c r="G628" s="6"/>
      <c r="H628" s="114">
        <v>950000</v>
      </c>
      <c r="I628" s="9"/>
      <c r="J628" s="13">
        <f t="shared" si="14"/>
        <v>156051300</v>
      </c>
    </row>
    <row r="629" spans="1:10" ht="45" x14ac:dyDescent="0.25">
      <c r="A629" s="13"/>
      <c r="B629" s="78">
        <v>27</v>
      </c>
      <c r="C629" s="70" t="s">
        <v>2392</v>
      </c>
      <c r="D629" s="80" t="s">
        <v>141</v>
      </c>
      <c r="E629" s="78">
        <v>1</v>
      </c>
      <c r="F629" s="5" t="s">
        <v>2416</v>
      </c>
      <c r="G629" s="6"/>
      <c r="H629" s="114">
        <v>200000</v>
      </c>
      <c r="I629" s="9"/>
      <c r="J629" s="13">
        <f t="shared" si="14"/>
        <v>156251300</v>
      </c>
    </row>
    <row r="630" spans="1:10" ht="45" x14ac:dyDescent="0.25">
      <c r="A630" s="13"/>
      <c r="B630" s="78">
        <v>27</v>
      </c>
      <c r="C630" s="70" t="s">
        <v>2393</v>
      </c>
      <c r="D630" s="80" t="s">
        <v>87</v>
      </c>
      <c r="E630" s="78">
        <v>1</v>
      </c>
      <c r="F630" s="5" t="s">
        <v>2417</v>
      </c>
      <c r="G630" s="6"/>
      <c r="H630" s="114">
        <v>1000000</v>
      </c>
      <c r="I630" s="9"/>
      <c r="J630" s="13">
        <f t="shared" si="14"/>
        <v>157251300</v>
      </c>
    </row>
    <row r="631" spans="1:10" ht="45" x14ac:dyDescent="0.25">
      <c r="A631" s="13"/>
      <c r="B631" s="78">
        <v>27</v>
      </c>
      <c r="C631" s="70" t="s">
        <v>1109</v>
      </c>
      <c r="D631" s="80" t="s">
        <v>91</v>
      </c>
      <c r="E631" s="78">
        <v>2</v>
      </c>
      <c r="F631" s="5" t="s">
        <v>2418</v>
      </c>
      <c r="G631" s="6"/>
      <c r="H631" s="114">
        <v>150000</v>
      </c>
      <c r="I631" s="9"/>
      <c r="J631" s="13">
        <f t="shared" si="14"/>
        <v>157401300</v>
      </c>
    </row>
    <row r="632" spans="1:10" ht="30" x14ac:dyDescent="0.25">
      <c r="A632" s="13"/>
      <c r="B632" s="78">
        <v>27</v>
      </c>
      <c r="C632" s="70" t="s">
        <v>2394</v>
      </c>
      <c r="D632" s="78" t="s">
        <v>2504</v>
      </c>
      <c r="E632" s="78">
        <v>4</v>
      </c>
      <c r="F632" s="5" t="s">
        <v>2419</v>
      </c>
      <c r="G632" s="6"/>
      <c r="H632" s="114">
        <v>2500000</v>
      </c>
      <c r="I632" s="9"/>
      <c r="J632" s="13">
        <f t="shared" si="14"/>
        <v>159901300</v>
      </c>
    </row>
    <row r="633" spans="1:10" ht="45" x14ac:dyDescent="0.25">
      <c r="A633" s="13"/>
      <c r="B633" s="78">
        <v>27</v>
      </c>
      <c r="C633" s="70" t="s">
        <v>2395</v>
      </c>
      <c r="D633" s="80" t="s">
        <v>87</v>
      </c>
      <c r="E633" s="78">
        <v>1</v>
      </c>
      <c r="F633" s="5" t="s">
        <v>2420</v>
      </c>
      <c r="G633" s="6"/>
      <c r="H633" s="114">
        <v>1000000</v>
      </c>
      <c r="I633" s="9"/>
      <c r="J633" s="13">
        <f t="shared" si="14"/>
        <v>160901300</v>
      </c>
    </row>
    <row r="634" spans="1:10" ht="45" x14ac:dyDescent="0.25">
      <c r="A634" s="13"/>
      <c r="B634" s="78">
        <v>27</v>
      </c>
      <c r="C634" s="70" t="s">
        <v>2396</v>
      </c>
      <c r="D634" s="80" t="s">
        <v>87</v>
      </c>
      <c r="E634" s="78">
        <v>1</v>
      </c>
      <c r="F634" s="5" t="s">
        <v>2421</v>
      </c>
      <c r="G634" s="6"/>
      <c r="H634" s="114">
        <v>1470000</v>
      </c>
      <c r="I634" s="9"/>
      <c r="J634" s="13">
        <f t="shared" si="14"/>
        <v>162371300</v>
      </c>
    </row>
    <row r="635" spans="1:10" ht="60" x14ac:dyDescent="0.25">
      <c r="A635" s="13"/>
      <c r="B635" s="78">
        <v>27</v>
      </c>
      <c r="C635" s="70" t="s">
        <v>2397</v>
      </c>
      <c r="D635" s="78" t="s">
        <v>80</v>
      </c>
      <c r="E635" s="78">
        <v>1</v>
      </c>
      <c r="F635" s="5" t="s">
        <v>2422</v>
      </c>
      <c r="G635" s="6"/>
      <c r="H635" s="114">
        <v>750000</v>
      </c>
      <c r="I635" s="9"/>
      <c r="J635" s="13">
        <f t="shared" si="14"/>
        <v>163121300</v>
      </c>
    </row>
    <row r="636" spans="1:10" ht="45" x14ac:dyDescent="0.25">
      <c r="A636" s="13"/>
      <c r="B636" s="78">
        <v>27</v>
      </c>
      <c r="C636" s="70" t="s">
        <v>2398</v>
      </c>
      <c r="D636" s="78" t="s">
        <v>80</v>
      </c>
      <c r="E636" s="78">
        <v>1</v>
      </c>
      <c r="F636" s="5" t="s">
        <v>2423</v>
      </c>
      <c r="G636" s="6"/>
      <c r="H636" s="114">
        <v>5000000</v>
      </c>
      <c r="I636" s="9"/>
      <c r="J636" s="13">
        <f t="shared" si="14"/>
        <v>168121300</v>
      </c>
    </row>
    <row r="637" spans="1:10" ht="60" x14ac:dyDescent="0.25">
      <c r="A637" s="13"/>
      <c r="B637" s="78">
        <v>27</v>
      </c>
      <c r="C637" s="70" t="s">
        <v>2399</v>
      </c>
      <c r="D637" s="80" t="s">
        <v>77</v>
      </c>
      <c r="E637" s="78">
        <v>1</v>
      </c>
      <c r="F637" s="5" t="s">
        <v>2424</v>
      </c>
      <c r="G637" s="6"/>
      <c r="H637" s="114">
        <v>1900000</v>
      </c>
      <c r="I637" s="9"/>
      <c r="J637" s="13">
        <f t="shared" si="14"/>
        <v>170021300</v>
      </c>
    </row>
    <row r="638" spans="1:10" ht="45" x14ac:dyDescent="0.25">
      <c r="A638" s="13"/>
      <c r="B638" s="78">
        <v>27</v>
      </c>
      <c r="C638" s="70" t="s">
        <v>2400</v>
      </c>
      <c r="D638" s="80" t="s">
        <v>77</v>
      </c>
      <c r="E638" s="78">
        <v>1</v>
      </c>
      <c r="F638" s="5" t="s">
        <v>2425</v>
      </c>
      <c r="G638" s="6"/>
      <c r="H638" s="114">
        <v>800000</v>
      </c>
      <c r="I638" s="9"/>
      <c r="J638" s="13">
        <f t="shared" si="14"/>
        <v>170821300</v>
      </c>
    </row>
    <row r="639" spans="1:10" ht="45" x14ac:dyDescent="0.25">
      <c r="A639" s="13"/>
      <c r="B639" s="78">
        <v>27</v>
      </c>
      <c r="C639" s="70" t="s">
        <v>2401</v>
      </c>
      <c r="D639" s="78" t="s">
        <v>2504</v>
      </c>
      <c r="E639" s="78">
        <v>4</v>
      </c>
      <c r="F639" s="5" t="s">
        <v>2426</v>
      </c>
      <c r="G639" s="6"/>
      <c r="H639" s="114">
        <v>9500000</v>
      </c>
      <c r="I639" s="9"/>
      <c r="J639" s="13">
        <f t="shared" si="14"/>
        <v>180321300</v>
      </c>
    </row>
    <row r="640" spans="1:10" ht="45" x14ac:dyDescent="0.25">
      <c r="A640" s="13"/>
      <c r="B640" s="78">
        <v>27</v>
      </c>
      <c r="C640" s="70" t="s">
        <v>2402</v>
      </c>
      <c r="D640" s="80" t="s">
        <v>88</v>
      </c>
      <c r="E640" s="78">
        <v>2</v>
      </c>
      <c r="F640" s="5" t="s">
        <v>2427</v>
      </c>
      <c r="G640" s="6"/>
      <c r="H640" s="114">
        <v>2000000</v>
      </c>
      <c r="I640" s="9"/>
      <c r="J640" s="13">
        <f t="shared" si="14"/>
        <v>182321300</v>
      </c>
    </row>
    <row r="641" spans="1:10" ht="45" x14ac:dyDescent="0.25">
      <c r="A641" s="13"/>
      <c r="B641" s="78">
        <v>27</v>
      </c>
      <c r="C641" s="70" t="s">
        <v>2403</v>
      </c>
      <c r="D641" s="80" t="s">
        <v>88</v>
      </c>
      <c r="E641" s="78">
        <v>2</v>
      </c>
      <c r="F641" s="5" t="s">
        <v>2428</v>
      </c>
      <c r="G641" s="6"/>
      <c r="H641" s="114">
        <v>1950000</v>
      </c>
      <c r="I641" s="9"/>
      <c r="J641" s="13">
        <f t="shared" si="14"/>
        <v>184271300</v>
      </c>
    </row>
    <row r="642" spans="1:10" ht="45" x14ac:dyDescent="0.25">
      <c r="A642" s="13"/>
      <c r="B642" s="78">
        <v>27</v>
      </c>
      <c r="C642" s="70" t="s">
        <v>2404</v>
      </c>
      <c r="D642" s="80" t="s">
        <v>75</v>
      </c>
      <c r="E642" s="78">
        <v>4</v>
      </c>
      <c r="F642" s="5" t="s">
        <v>2429</v>
      </c>
      <c r="G642" s="6"/>
      <c r="H642" s="114">
        <v>1000000</v>
      </c>
      <c r="I642" s="9"/>
      <c r="J642" s="13">
        <f t="shared" si="14"/>
        <v>185271300</v>
      </c>
    </row>
    <row r="643" spans="1:10" ht="45" x14ac:dyDescent="0.25">
      <c r="A643" s="13"/>
      <c r="B643" s="78">
        <v>27</v>
      </c>
      <c r="C643" s="70" t="s">
        <v>2405</v>
      </c>
      <c r="D643" s="80" t="s">
        <v>81</v>
      </c>
      <c r="E643" s="78">
        <v>3</v>
      </c>
      <c r="F643" s="5" t="s">
        <v>2430</v>
      </c>
      <c r="G643" s="6"/>
      <c r="H643" s="114">
        <v>1100000</v>
      </c>
      <c r="I643" s="9"/>
      <c r="J643" s="13">
        <f t="shared" si="14"/>
        <v>186371300</v>
      </c>
    </row>
    <row r="644" spans="1:10" ht="45" x14ac:dyDescent="0.25">
      <c r="A644" s="13"/>
      <c r="B644" s="78">
        <v>27</v>
      </c>
      <c r="C644" s="70" t="s">
        <v>2406</v>
      </c>
      <c r="D644" s="80" t="s">
        <v>91</v>
      </c>
      <c r="E644" s="78">
        <v>2</v>
      </c>
      <c r="F644" s="5" t="s">
        <v>2431</v>
      </c>
      <c r="G644" s="6"/>
      <c r="H644" s="114">
        <v>3000000</v>
      </c>
      <c r="I644" s="9"/>
      <c r="J644" s="13">
        <f t="shared" si="14"/>
        <v>189371300</v>
      </c>
    </row>
    <row r="645" spans="1:10" ht="45" x14ac:dyDescent="0.25">
      <c r="A645" s="13"/>
      <c r="B645" s="78">
        <v>27</v>
      </c>
      <c r="C645" s="70" t="s">
        <v>2407</v>
      </c>
      <c r="D645" s="80" t="s">
        <v>84</v>
      </c>
      <c r="E645" s="78">
        <v>2</v>
      </c>
      <c r="F645" s="5" t="s">
        <v>2432</v>
      </c>
      <c r="G645" s="6"/>
      <c r="H645" s="114">
        <v>1500000</v>
      </c>
      <c r="I645" s="9"/>
      <c r="J645" s="13">
        <f t="shared" si="14"/>
        <v>190871300</v>
      </c>
    </row>
    <row r="646" spans="1:10" ht="45" x14ac:dyDescent="0.25">
      <c r="A646" s="13"/>
      <c r="B646" s="78">
        <v>27</v>
      </c>
      <c r="C646" s="70" t="s">
        <v>2408</v>
      </c>
      <c r="D646" s="78" t="s">
        <v>80</v>
      </c>
      <c r="E646" s="78">
        <v>1</v>
      </c>
      <c r="F646" s="5" t="s">
        <v>2433</v>
      </c>
      <c r="G646" s="6"/>
      <c r="H646" s="114">
        <v>5000000</v>
      </c>
      <c r="I646" s="9"/>
      <c r="J646" s="13">
        <f t="shared" si="14"/>
        <v>195871300</v>
      </c>
    </row>
    <row r="647" spans="1:10" ht="60" x14ac:dyDescent="0.25">
      <c r="A647" s="13"/>
      <c r="B647" s="78">
        <v>27</v>
      </c>
      <c r="C647" s="70" t="s">
        <v>2409</v>
      </c>
      <c r="D647" s="80" t="s">
        <v>1814</v>
      </c>
      <c r="E647" s="78">
        <v>4</v>
      </c>
      <c r="F647" s="5" t="s">
        <v>2434</v>
      </c>
      <c r="G647" s="6"/>
      <c r="H647" s="114">
        <v>1000000</v>
      </c>
      <c r="I647" s="9"/>
      <c r="J647" s="13">
        <f t="shared" si="14"/>
        <v>196871300</v>
      </c>
    </row>
    <row r="648" spans="1:10" ht="45" x14ac:dyDescent="0.25">
      <c r="A648" s="13"/>
      <c r="B648" s="78">
        <v>27</v>
      </c>
      <c r="C648" s="70" t="s">
        <v>2410</v>
      </c>
      <c r="D648" s="80" t="s">
        <v>77</v>
      </c>
      <c r="E648" s="78">
        <v>1</v>
      </c>
      <c r="F648" s="5" t="s">
        <v>2435</v>
      </c>
      <c r="G648" s="6"/>
      <c r="H648" s="114">
        <v>800000</v>
      </c>
      <c r="I648" s="9"/>
      <c r="J648" s="13">
        <f t="shared" si="14"/>
        <v>197671300</v>
      </c>
    </row>
    <row r="649" spans="1:10" ht="45" x14ac:dyDescent="0.25">
      <c r="A649" s="13"/>
      <c r="B649" s="78">
        <v>27</v>
      </c>
      <c r="C649" s="70" t="s">
        <v>2411</v>
      </c>
      <c r="D649" s="80" t="s">
        <v>141</v>
      </c>
      <c r="E649" s="78">
        <v>1</v>
      </c>
      <c r="F649" s="5" t="s">
        <v>2436</v>
      </c>
      <c r="G649" s="6"/>
      <c r="H649" s="114">
        <v>2700000</v>
      </c>
      <c r="I649" s="9"/>
      <c r="J649" s="13">
        <f t="shared" si="14"/>
        <v>200371300</v>
      </c>
    </row>
    <row r="650" spans="1:10" ht="45" x14ac:dyDescent="0.25">
      <c r="A650" s="13"/>
      <c r="B650" s="78">
        <v>27</v>
      </c>
      <c r="C650" s="70" t="s">
        <v>2412</v>
      </c>
      <c r="D650" s="80" t="s">
        <v>169</v>
      </c>
      <c r="E650" s="78">
        <v>1</v>
      </c>
      <c r="F650" s="5" t="s">
        <v>2437</v>
      </c>
      <c r="G650" s="6"/>
      <c r="H650" s="114">
        <v>900000</v>
      </c>
      <c r="I650" s="9"/>
      <c r="J650" s="13">
        <f t="shared" si="14"/>
        <v>201271300</v>
      </c>
    </row>
    <row r="651" spans="1:10" ht="30" x14ac:dyDescent="0.25">
      <c r="A651" s="13"/>
      <c r="B651" s="78">
        <v>27</v>
      </c>
      <c r="C651" s="70" t="s">
        <v>2413</v>
      </c>
      <c r="D651" s="78" t="s">
        <v>1093</v>
      </c>
      <c r="E651" s="78">
        <v>2</v>
      </c>
      <c r="F651" s="5" t="s">
        <v>2438</v>
      </c>
      <c r="G651" s="6"/>
      <c r="H651" s="114">
        <v>5000000</v>
      </c>
      <c r="I651" s="9"/>
      <c r="J651" s="13">
        <f t="shared" ref="J651:J657" si="15">+J650+H651-I651</f>
        <v>206271300</v>
      </c>
    </row>
    <row r="652" spans="1:10" ht="25.5" x14ac:dyDescent="0.25">
      <c r="A652" s="13"/>
      <c r="B652" s="6">
        <v>27</v>
      </c>
      <c r="C652" s="88" t="s">
        <v>2439</v>
      </c>
      <c r="D652" s="6"/>
      <c r="E652" s="78"/>
      <c r="F652" s="6" t="s">
        <v>2440</v>
      </c>
      <c r="G652" s="6"/>
      <c r="H652" s="93"/>
      <c r="I652" s="9">
        <v>141000</v>
      </c>
      <c r="J652" s="13">
        <f t="shared" si="15"/>
        <v>206130300</v>
      </c>
    </row>
    <row r="653" spans="1:10" ht="25.5" x14ac:dyDescent="0.25">
      <c r="A653" s="13"/>
      <c r="B653" s="6">
        <v>27</v>
      </c>
      <c r="C653" s="88" t="s">
        <v>2441</v>
      </c>
      <c r="D653" s="6"/>
      <c r="E653" s="78"/>
      <c r="F653" s="6" t="s">
        <v>2442</v>
      </c>
      <c r="G653" s="6"/>
      <c r="H653" s="93"/>
      <c r="I653" s="9">
        <v>250000</v>
      </c>
      <c r="J653" s="13">
        <f t="shared" si="15"/>
        <v>205880300</v>
      </c>
    </row>
    <row r="654" spans="1:10" ht="30" x14ac:dyDescent="0.25">
      <c r="A654" s="13"/>
      <c r="B654" s="6">
        <v>27</v>
      </c>
      <c r="C654" s="88" t="s">
        <v>2443</v>
      </c>
      <c r="D654" s="6"/>
      <c r="E654" s="78"/>
      <c r="F654" s="6" t="s">
        <v>2444</v>
      </c>
      <c r="G654" s="6"/>
      <c r="H654" s="93"/>
      <c r="I654" s="9">
        <v>500000</v>
      </c>
      <c r="J654" s="13">
        <f t="shared" si="15"/>
        <v>205380300</v>
      </c>
    </row>
    <row r="655" spans="1:10" ht="30" x14ac:dyDescent="0.25">
      <c r="A655" s="13"/>
      <c r="B655" s="6">
        <v>27</v>
      </c>
      <c r="C655" s="88" t="s">
        <v>2445</v>
      </c>
      <c r="D655" s="6"/>
      <c r="E655" s="78"/>
      <c r="F655" s="6" t="s">
        <v>2446</v>
      </c>
      <c r="G655" s="6"/>
      <c r="H655" s="93"/>
      <c r="I655" s="9">
        <v>1099500</v>
      </c>
      <c r="J655" s="13">
        <f t="shared" si="15"/>
        <v>204280800</v>
      </c>
    </row>
    <row r="656" spans="1:10" ht="30" x14ac:dyDescent="0.25">
      <c r="A656" s="13"/>
      <c r="B656" s="6">
        <v>28</v>
      </c>
      <c r="C656" s="88" t="s">
        <v>2449</v>
      </c>
      <c r="D656" s="6"/>
      <c r="E656" s="78"/>
      <c r="F656" s="6" t="s">
        <v>2447</v>
      </c>
      <c r="G656" s="6"/>
      <c r="H656" s="93"/>
      <c r="I656" s="9">
        <v>1166700</v>
      </c>
      <c r="J656" s="13">
        <f t="shared" si="15"/>
        <v>203114100</v>
      </c>
    </row>
    <row r="657" spans="1:17" ht="30" x14ac:dyDescent="0.25">
      <c r="A657" s="13"/>
      <c r="B657" s="6">
        <v>28</v>
      </c>
      <c r="C657" s="88" t="s">
        <v>2450</v>
      </c>
      <c r="D657" s="6"/>
      <c r="E657" s="78"/>
      <c r="F657" s="6" t="s">
        <v>2448</v>
      </c>
      <c r="G657" s="6"/>
      <c r="H657" s="93"/>
      <c r="I657" s="9">
        <v>1050000</v>
      </c>
      <c r="J657" s="13">
        <f t="shared" si="15"/>
        <v>202064100</v>
      </c>
    </row>
    <row r="658" spans="1:17" s="36" customFormat="1" ht="14.25" x14ac:dyDescent="0.25">
      <c r="A658" s="13"/>
      <c r="B658" s="5"/>
      <c r="C658" s="62" t="s">
        <v>16</v>
      </c>
      <c r="D658" s="4"/>
      <c r="E658" s="110"/>
      <c r="F658" s="5"/>
      <c r="G658" s="4"/>
      <c r="H658" s="60">
        <f>SUM(H10:H657)</f>
        <v>1020915700</v>
      </c>
      <c r="I658" s="60">
        <f>SUM(I10:I657)</f>
        <v>1106309500</v>
      </c>
      <c r="J658" s="42">
        <f>J9+H658-I658</f>
        <v>202064100</v>
      </c>
      <c r="K658" s="38"/>
      <c r="L658" s="34"/>
      <c r="M658" s="35"/>
      <c r="O658" s="35"/>
      <c r="P658" s="35"/>
      <c r="Q658" s="35"/>
    </row>
    <row r="659" spans="1:17" s="36" customFormat="1" ht="14.25" x14ac:dyDescent="0.25">
      <c r="A659" s="43"/>
      <c r="B659" s="3"/>
      <c r="C659" s="115"/>
      <c r="D659" s="116"/>
      <c r="E659" s="128"/>
      <c r="F659" s="3"/>
      <c r="G659" s="116"/>
      <c r="H659" s="117"/>
      <c r="I659" s="117"/>
      <c r="J659" s="118"/>
      <c r="K659" s="38"/>
      <c r="L659" s="34"/>
      <c r="M659" s="35"/>
      <c r="O659" s="35"/>
      <c r="P659" s="35"/>
      <c r="Q659" s="35"/>
    </row>
    <row r="660" spans="1:17" s="36" customFormat="1" x14ac:dyDescent="0.25">
      <c r="A660" s="43"/>
      <c r="B660" s="3"/>
      <c r="C660" s="35" t="s">
        <v>2451</v>
      </c>
      <c r="D660" s="3"/>
      <c r="E660" s="127"/>
      <c r="F660" s="3"/>
      <c r="G660" s="37"/>
      <c r="J660" s="48"/>
      <c r="K660" s="34"/>
      <c r="L660" s="35"/>
      <c r="N660" s="35"/>
      <c r="O660" s="35"/>
      <c r="P660" s="35"/>
    </row>
    <row r="661" spans="1:17" s="36" customFormat="1" x14ac:dyDescent="0.25">
      <c r="A661" s="43"/>
      <c r="B661" s="3"/>
      <c r="C661" s="35" t="s">
        <v>14</v>
      </c>
      <c r="D661" s="3"/>
      <c r="E661" s="127"/>
      <c r="F661" s="3"/>
      <c r="G661" s="251" t="s">
        <v>17</v>
      </c>
      <c r="H661" s="251"/>
      <c r="I661" s="251"/>
      <c r="J661" s="48"/>
      <c r="K661" s="34"/>
      <c r="L661" s="35"/>
      <c r="N661" s="35"/>
      <c r="O661" s="35"/>
      <c r="P661" s="35"/>
    </row>
    <row r="662" spans="1:17" s="36" customFormat="1" x14ac:dyDescent="0.25">
      <c r="A662" s="43"/>
      <c r="B662" s="3"/>
      <c r="C662" s="35"/>
      <c r="D662" s="3"/>
      <c r="E662" s="127"/>
      <c r="F662" s="3"/>
      <c r="G662" s="37"/>
      <c r="H662" s="37"/>
      <c r="I662" s="37"/>
      <c r="J662" s="48"/>
      <c r="K662" s="34"/>
      <c r="L662" s="35"/>
      <c r="N662" s="35"/>
      <c r="O662" s="35"/>
      <c r="P662" s="35"/>
    </row>
    <row r="663" spans="1:17" s="36" customFormat="1" x14ac:dyDescent="0.25">
      <c r="A663" s="43"/>
      <c r="B663" s="3"/>
      <c r="C663" s="35"/>
      <c r="D663" s="3"/>
      <c r="E663" s="127"/>
      <c r="F663" s="3"/>
      <c r="G663" s="37"/>
      <c r="H663" s="37"/>
      <c r="I663" s="37"/>
      <c r="J663" s="48"/>
      <c r="K663" s="34"/>
      <c r="L663" s="35"/>
      <c r="N663" s="35"/>
      <c r="O663" s="35"/>
      <c r="P663" s="35"/>
    </row>
    <row r="664" spans="1:17" s="36" customFormat="1" x14ac:dyDescent="0.25">
      <c r="A664" s="43"/>
      <c r="B664" s="3"/>
      <c r="C664" s="35"/>
      <c r="D664" s="3"/>
      <c r="E664" s="127"/>
      <c r="F664" s="3"/>
      <c r="G664" s="37"/>
      <c r="H664" s="37"/>
      <c r="I664" s="37"/>
      <c r="J664" s="48"/>
      <c r="K664" s="34"/>
      <c r="L664" s="35"/>
      <c r="N664" s="35"/>
      <c r="O664" s="35"/>
      <c r="P664" s="35"/>
    </row>
    <row r="665" spans="1:17" s="36" customFormat="1" x14ac:dyDescent="0.25">
      <c r="A665" s="43"/>
      <c r="B665" s="3"/>
      <c r="C665" s="35"/>
      <c r="D665" s="3"/>
      <c r="E665" s="127"/>
      <c r="F665" s="3"/>
      <c r="G665" s="3"/>
      <c r="H665" s="37"/>
      <c r="I665" s="37"/>
      <c r="J665" s="37"/>
      <c r="K665" s="48"/>
      <c r="L665" s="34"/>
      <c r="M665" s="35"/>
      <c r="O665" s="35"/>
      <c r="P665" s="35"/>
      <c r="Q665" s="35"/>
    </row>
    <row r="668" spans="1:17" x14ac:dyDescent="0.25">
      <c r="C668" s="121" t="s">
        <v>2452</v>
      </c>
      <c r="F668" s="65" t="s">
        <v>18</v>
      </c>
      <c r="H668" s="65"/>
      <c r="I668" s="120" t="s">
        <v>20</v>
      </c>
      <c r="J668" s="35"/>
    </row>
    <row r="669" spans="1:17" x14ac:dyDescent="0.25">
      <c r="C669" s="67" t="s">
        <v>15</v>
      </c>
      <c r="F669" s="68" t="s">
        <v>19</v>
      </c>
      <c r="I669" s="119" t="s">
        <v>21</v>
      </c>
      <c r="J669" s="35"/>
    </row>
  </sheetData>
  <autoFilter ref="A8:M658">
    <filterColumn colId="0" showButton="0"/>
  </autoFilter>
  <mergeCells count="4">
    <mergeCell ref="A5:J5"/>
    <mergeCell ref="A6:J6"/>
    <mergeCell ref="A8:B8"/>
    <mergeCell ref="G661:I661"/>
  </mergeCells>
  <pageMargins left="0.70866141732283472" right="0.70866141732283472" top="0.74803149606299213" bottom="0.74803149606299213" header="0.31496062992125984" footer="0.31496062992125984"/>
  <pageSetup scale="74" fitToHeight="0" orientation="portrait" r:id="rId1"/>
  <rowBreaks count="1" manualBreakCount="1">
    <brk id="407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88"/>
  <sheetViews>
    <sheetView view="pageBreakPreview" zoomScaleNormal="100" zoomScaleSheetLayoutView="100" workbookViewId="0">
      <pane ySplit="8" topLeftCell="A162" activePane="bottomLeft" state="frozen"/>
      <selection pane="bottomLeft" activeCell="C164" sqref="C164"/>
    </sheetView>
  </sheetViews>
  <sheetFormatPr defaultRowHeight="12.75" x14ac:dyDescent="0.25"/>
  <cols>
    <col min="1" max="1" width="7.28515625" style="43" customWidth="1"/>
    <col min="2" max="2" width="4.140625" style="3" customWidth="1"/>
    <col min="3" max="3" width="27.28515625" style="35" customWidth="1"/>
    <col min="4" max="5" width="7.85546875" style="3" customWidth="1"/>
    <col min="6" max="6" width="7.140625" style="3" customWidth="1"/>
    <col min="7" max="7" width="8.7109375" style="3" customWidth="1"/>
    <col min="8" max="8" width="16.7109375" style="37" customWidth="1"/>
    <col min="9" max="9" width="15.42578125" style="38" bestFit="1" customWidth="1"/>
    <col min="10" max="10" width="18.28515625" style="36" customWidth="1"/>
    <col min="11" max="11" width="15.42578125" style="48" customWidth="1"/>
    <col min="12" max="12" width="21.28515625" style="34" customWidth="1"/>
    <col min="13" max="13" width="16" style="35" customWidth="1"/>
    <col min="14" max="14" width="19" style="36" customWidth="1"/>
    <col min="15" max="15" width="17.5703125" style="35" customWidth="1"/>
    <col min="16" max="16" width="19" style="35" customWidth="1"/>
    <col min="17" max="16384" width="9.140625" style="35"/>
  </cols>
  <sheetData>
    <row r="1" spans="1:14" s="25" customFormat="1" ht="14.25" x14ac:dyDescent="0.25">
      <c r="A1" s="18"/>
      <c r="B1" s="1"/>
      <c r="C1" s="19" t="s">
        <v>0</v>
      </c>
      <c r="D1" s="1"/>
      <c r="E1" s="1"/>
      <c r="F1" s="1"/>
      <c r="G1" s="1"/>
      <c r="H1" s="20"/>
      <c r="I1" s="21"/>
      <c r="J1" s="22"/>
      <c r="K1" s="23"/>
      <c r="L1" s="24"/>
      <c r="N1" s="22"/>
    </row>
    <row r="2" spans="1:14" s="25" customFormat="1" ht="14.25" x14ac:dyDescent="0.25">
      <c r="A2" s="18"/>
      <c r="B2" s="1"/>
      <c r="C2" s="19" t="s">
        <v>1</v>
      </c>
      <c r="D2" s="2"/>
      <c r="E2" s="2"/>
      <c r="F2" s="1"/>
      <c r="G2" s="1"/>
      <c r="H2" s="20"/>
      <c r="I2" s="21"/>
      <c r="J2" s="22"/>
      <c r="K2" s="23"/>
      <c r="L2" s="24"/>
      <c r="N2" s="22"/>
    </row>
    <row r="3" spans="1:14" s="25" customFormat="1" ht="14.25" x14ac:dyDescent="0.25">
      <c r="A3" s="18"/>
      <c r="B3" s="1"/>
      <c r="C3" s="19" t="s">
        <v>2</v>
      </c>
      <c r="D3" s="2"/>
      <c r="E3" s="2"/>
      <c r="F3" s="1"/>
      <c r="G3" s="1"/>
      <c r="H3" s="20"/>
      <c r="I3" s="21"/>
      <c r="J3" s="22"/>
      <c r="K3" s="23"/>
      <c r="L3" s="24"/>
    </row>
    <row r="4" spans="1:14" s="16" customFormat="1" ht="15.75" x14ac:dyDescent="0.25">
      <c r="A4" s="18"/>
      <c r="B4" s="1"/>
      <c r="C4" s="26"/>
      <c r="D4" s="2"/>
      <c r="E4" s="2"/>
      <c r="F4" s="1"/>
      <c r="G4" s="27"/>
      <c r="H4" s="28"/>
      <c r="I4" s="29"/>
      <c r="J4" s="30"/>
      <c r="K4" s="31"/>
      <c r="L4" s="32"/>
    </row>
    <row r="5" spans="1:14" ht="15.75" x14ac:dyDescent="0.25">
      <c r="A5" s="249" t="str">
        <f>+'[1]Okt 07'!A6:H6</f>
        <v xml:space="preserve">BUKU KAS </v>
      </c>
      <c r="B5" s="249"/>
      <c r="C5" s="249"/>
      <c r="D5" s="249"/>
      <c r="E5" s="249"/>
      <c r="F5" s="249"/>
      <c r="G5" s="249"/>
      <c r="H5" s="249"/>
      <c r="I5" s="249"/>
      <c r="J5" s="249"/>
      <c r="K5" s="33"/>
    </row>
    <row r="6" spans="1:14" ht="15.75" x14ac:dyDescent="0.25">
      <c r="A6" s="249" t="s">
        <v>2505</v>
      </c>
      <c r="B6" s="249"/>
      <c r="C6" s="249"/>
      <c r="D6" s="249"/>
      <c r="E6" s="249"/>
      <c r="F6" s="249"/>
      <c r="G6" s="249"/>
      <c r="H6" s="249"/>
      <c r="I6" s="249"/>
      <c r="J6" s="249"/>
      <c r="K6" s="33"/>
      <c r="M6" s="36"/>
    </row>
    <row r="7" spans="1:14" x14ac:dyDescent="0.25">
      <c r="A7" s="3"/>
      <c r="J7" s="39"/>
      <c r="K7" s="40"/>
    </row>
    <row r="8" spans="1:14" ht="25.5" x14ac:dyDescent="0.25">
      <c r="A8" s="250" t="s">
        <v>3</v>
      </c>
      <c r="B8" s="250"/>
      <c r="C8" s="4" t="s">
        <v>4</v>
      </c>
      <c r="D8" s="4" t="s">
        <v>5</v>
      </c>
      <c r="E8" s="4" t="s">
        <v>13</v>
      </c>
      <c r="F8" s="4" t="s">
        <v>6</v>
      </c>
      <c r="G8" s="4" t="s">
        <v>7</v>
      </c>
      <c r="H8" s="41" t="s">
        <v>8</v>
      </c>
      <c r="I8" s="42" t="s">
        <v>9</v>
      </c>
      <c r="J8" s="42" t="s">
        <v>10</v>
      </c>
      <c r="K8" s="43" t="s">
        <v>11</v>
      </c>
    </row>
    <row r="9" spans="1:14" x14ac:dyDescent="0.25">
      <c r="A9" s="44"/>
      <c r="B9" s="44"/>
      <c r="C9" s="45" t="s">
        <v>24</v>
      </c>
      <c r="D9" s="4"/>
      <c r="E9" s="4"/>
      <c r="F9" s="4"/>
      <c r="G9" s="4"/>
      <c r="H9" s="46"/>
      <c r="I9" s="42"/>
      <c r="J9" s="13">
        <v>202064100</v>
      </c>
      <c r="K9" s="43"/>
    </row>
    <row r="10" spans="1:14" ht="60" x14ac:dyDescent="0.25">
      <c r="A10" s="71" t="s">
        <v>2453</v>
      </c>
      <c r="B10" s="5">
        <v>28</v>
      </c>
      <c r="C10" s="70" t="s">
        <v>2454</v>
      </c>
      <c r="D10" s="73" t="s">
        <v>75</v>
      </c>
      <c r="E10" s="5">
        <v>4</v>
      </c>
      <c r="F10" s="5" t="s">
        <v>2477</v>
      </c>
      <c r="G10" s="5"/>
      <c r="H10" s="72">
        <v>500000</v>
      </c>
      <c r="I10" s="47"/>
      <c r="J10" s="13">
        <f t="shared" ref="J10:J73" si="0">+J9+H10-I10</f>
        <v>202564100</v>
      </c>
      <c r="M10" s="49"/>
    </row>
    <row r="11" spans="1:14" ht="45" x14ac:dyDescent="0.25">
      <c r="A11" s="13"/>
      <c r="B11" s="5">
        <v>28</v>
      </c>
      <c r="C11" s="70" t="s">
        <v>2455</v>
      </c>
      <c r="D11" s="73" t="s">
        <v>87</v>
      </c>
      <c r="E11" s="5">
        <v>1</v>
      </c>
      <c r="F11" s="5" t="s">
        <v>2478</v>
      </c>
      <c r="G11" s="5"/>
      <c r="H11" s="72">
        <v>900000</v>
      </c>
      <c r="I11" s="47"/>
      <c r="J11" s="13">
        <f t="shared" si="0"/>
        <v>203464100</v>
      </c>
      <c r="M11" s="49"/>
    </row>
    <row r="12" spans="1:14" s="43" customFormat="1" ht="45" x14ac:dyDescent="0.25">
      <c r="A12" s="13"/>
      <c r="B12" s="5">
        <v>28</v>
      </c>
      <c r="C12" s="70" t="s">
        <v>2456</v>
      </c>
      <c r="D12" s="73" t="s">
        <v>87</v>
      </c>
      <c r="E12" s="5">
        <v>1</v>
      </c>
      <c r="F12" s="5" t="s">
        <v>2479</v>
      </c>
      <c r="G12" s="5"/>
      <c r="H12" s="72">
        <v>900000</v>
      </c>
      <c r="I12" s="13"/>
      <c r="J12" s="13">
        <f t="shared" si="0"/>
        <v>204364100</v>
      </c>
      <c r="K12" s="48"/>
      <c r="L12" s="34"/>
      <c r="M12" s="40"/>
    </row>
    <row r="13" spans="1:14" s="43" customFormat="1" ht="30" x14ac:dyDescent="0.25">
      <c r="A13" s="13"/>
      <c r="B13" s="5">
        <v>28</v>
      </c>
      <c r="C13" s="70" t="s">
        <v>2457</v>
      </c>
      <c r="D13" s="73" t="s">
        <v>578</v>
      </c>
      <c r="E13" s="5">
        <v>2</v>
      </c>
      <c r="F13" s="5" t="s">
        <v>2480</v>
      </c>
      <c r="G13" s="5"/>
      <c r="H13" s="72">
        <v>1000000</v>
      </c>
      <c r="I13" s="13"/>
      <c r="J13" s="13">
        <f t="shared" si="0"/>
        <v>205364100</v>
      </c>
      <c r="K13" s="48"/>
      <c r="L13" s="34"/>
      <c r="M13" s="40"/>
    </row>
    <row r="14" spans="1:14" s="43" customFormat="1" ht="45" x14ac:dyDescent="0.25">
      <c r="A14" s="13"/>
      <c r="B14" s="5">
        <v>28</v>
      </c>
      <c r="C14" s="70" t="s">
        <v>2458</v>
      </c>
      <c r="D14" s="73" t="s">
        <v>578</v>
      </c>
      <c r="E14" s="5">
        <v>2</v>
      </c>
      <c r="F14" s="5" t="s">
        <v>2481</v>
      </c>
      <c r="G14" s="5"/>
      <c r="H14" s="72">
        <v>2000000</v>
      </c>
      <c r="I14" s="13"/>
      <c r="J14" s="13">
        <f t="shared" si="0"/>
        <v>207364100</v>
      </c>
      <c r="K14" s="48"/>
      <c r="L14" s="34"/>
      <c r="M14" s="40"/>
    </row>
    <row r="15" spans="1:14" s="43" customFormat="1" ht="45" x14ac:dyDescent="0.25">
      <c r="A15" s="13"/>
      <c r="B15" s="5">
        <v>28</v>
      </c>
      <c r="C15" s="70" t="s">
        <v>2459</v>
      </c>
      <c r="D15" s="5" t="s">
        <v>1096</v>
      </c>
      <c r="E15" s="5">
        <v>2</v>
      </c>
      <c r="F15" s="5" t="s">
        <v>2482</v>
      </c>
      <c r="G15" s="5"/>
      <c r="H15" s="72">
        <v>5000000</v>
      </c>
      <c r="I15" s="13"/>
      <c r="J15" s="13">
        <f t="shared" si="0"/>
        <v>212364100</v>
      </c>
      <c r="K15" s="48"/>
      <c r="L15" s="34"/>
      <c r="M15" s="40"/>
    </row>
    <row r="16" spans="1:14" s="43" customFormat="1" ht="60" x14ac:dyDescent="0.25">
      <c r="A16" s="13"/>
      <c r="B16" s="5">
        <v>28</v>
      </c>
      <c r="C16" s="70" t="s">
        <v>2460</v>
      </c>
      <c r="D16" s="73" t="s">
        <v>78</v>
      </c>
      <c r="E16" s="5">
        <v>4</v>
      </c>
      <c r="F16" s="5" t="s">
        <v>2483</v>
      </c>
      <c r="G16" s="5"/>
      <c r="H16" s="72">
        <v>800000</v>
      </c>
      <c r="I16" s="13"/>
      <c r="J16" s="13">
        <f t="shared" si="0"/>
        <v>213164100</v>
      </c>
      <c r="K16" s="48"/>
      <c r="L16" s="34"/>
      <c r="M16" s="40"/>
    </row>
    <row r="17" spans="1:13" s="43" customFormat="1" ht="45" x14ac:dyDescent="0.25">
      <c r="A17" s="13"/>
      <c r="B17" s="5">
        <v>28</v>
      </c>
      <c r="C17" s="70" t="s">
        <v>2461</v>
      </c>
      <c r="D17" s="5" t="s">
        <v>74</v>
      </c>
      <c r="E17" s="5">
        <v>1</v>
      </c>
      <c r="F17" s="5" t="s">
        <v>2484</v>
      </c>
      <c r="G17" s="5"/>
      <c r="H17" s="72">
        <v>2500000</v>
      </c>
      <c r="I17" s="13"/>
      <c r="J17" s="13">
        <f t="shared" si="0"/>
        <v>215664100</v>
      </c>
      <c r="K17" s="48"/>
      <c r="L17" s="34"/>
      <c r="M17" s="40"/>
    </row>
    <row r="18" spans="1:13" s="43" customFormat="1" ht="45" x14ac:dyDescent="0.25">
      <c r="A18" s="13"/>
      <c r="B18" s="5">
        <v>28</v>
      </c>
      <c r="C18" s="70" t="s">
        <v>2462</v>
      </c>
      <c r="D18" s="73" t="s">
        <v>81</v>
      </c>
      <c r="E18" s="5">
        <v>3</v>
      </c>
      <c r="F18" s="5" t="s">
        <v>2485</v>
      </c>
      <c r="G18" s="5"/>
      <c r="H18" s="72">
        <v>2400000</v>
      </c>
      <c r="I18" s="13"/>
      <c r="J18" s="13">
        <f t="shared" si="0"/>
        <v>218064100</v>
      </c>
      <c r="K18" s="48"/>
      <c r="L18" s="34"/>
      <c r="M18" s="40"/>
    </row>
    <row r="19" spans="1:13" s="43" customFormat="1" ht="45" x14ac:dyDescent="0.25">
      <c r="A19" s="13"/>
      <c r="B19" s="5">
        <v>28</v>
      </c>
      <c r="C19" s="70" t="s">
        <v>2463</v>
      </c>
      <c r="D19" s="73" t="s">
        <v>76</v>
      </c>
      <c r="E19" s="5">
        <v>1</v>
      </c>
      <c r="F19" s="5" t="s">
        <v>2486</v>
      </c>
      <c r="G19" s="5"/>
      <c r="H19" s="72">
        <v>1200000</v>
      </c>
      <c r="I19" s="13"/>
      <c r="J19" s="13">
        <f t="shared" si="0"/>
        <v>219264100</v>
      </c>
      <c r="K19" s="48"/>
      <c r="L19" s="34"/>
      <c r="M19" s="40"/>
    </row>
    <row r="20" spans="1:13" s="43" customFormat="1" ht="45" x14ac:dyDescent="0.25">
      <c r="A20" s="13"/>
      <c r="B20" s="5">
        <v>28</v>
      </c>
      <c r="C20" s="70" t="s">
        <v>2464</v>
      </c>
      <c r="D20" s="5" t="s">
        <v>74</v>
      </c>
      <c r="E20" s="5">
        <v>1</v>
      </c>
      <c r="F20" s="5" t="s">
        <v>2487</v>
      </c>
      <c r="G20" s="5"/>
      <c r="H20" s="72">
        <v>2500000</v>
      </c>
      <c r="I20" s="13"/>
      <c r="J20" s="13">
        <f t="shared" si="0"/>
        <v>221764100</v>
      </c>
      <c r="K20" s="48"/>
      <c r="L20" s="34"/>
      <c r="M20" s="40"/>
    </row>
    <row r="21" spans="1:13" s="43" customFormat="1" ht="45" x14ac:dyDescent="0.25">
      <c r="A21" s="13"/>
      <c r="B21" s="5">
        <v>28</v>
      </c>
      <c r="C21" s="70" t="s">
        <v>2465</v>
      </c>
      <c r="D21" s="73" t="s">
        <v>85</v>
      </c>
      <c r="E21" s="5">
        <v>2</v>
      </c>
      <c r="F21" s="5" t="s">
        <v>2488</v>
      </c>
      <c r="G21" s="5"/>
      <c r="H21" s="72">
        <v>4200000</v>
      </c>
      <c r="I21" s="13"/>
      <c r="J21" s="13">
        <f t="shared" si="0"/>
        <v>225964100</v>
      </c>
      <c r="K21" s="48"/>
      <c r="L21" s="34"/>
      <c r="M21" s="40"/>
    </row>
    <row r="22" spans="1:13" s="43" customFormat="1" ht="30" x14ac:dyDescent="0.25">
      <c r="A22" s="13"/>
      <c r="B22" s="5">
        <v>28</v>
      </c>
      <c r="C22" s="70" t="s">
        <v>2466</v>
      </c>
      <c r="D22" s="73" t="s">
        <v>169</v>
      </c>
      <c r="E22" s="5">
        <v>1</v>
      </c>
      <c r="F22" s="5" t="s">
        <v>2489</v>
      </c>
      <c r="G22" s="5"/>
      <c r="H22" s="72">
        <v>900000</v>
      </c>
      <c r="I22" s="13"/>
      <c r="J22" s="13">
        <f t="shared" si="0"/>
        <v>226864100</v>
      </c>
      <c r="K22" s="48"/>
      <c r="L22" s="34"/>
      <c r="M22" s="40"/>
    </row>
    <row r="23" spans="1:13" s="43" customFormat="1" ht="45" x14ac:dyDescent="0.25">
      <c r="A23" s="13"/>
      <c r="B23" s="5">
        <v>28</v>
      </c>
      <c r="C23" s="70" t="s">
        <v>2467</v>
      </c>
      <c r="D23" s="73" t="s">
        <v>76</v>
      </c>
      <c r="E23" s="5">
        <v>1</v>
      </c>
      <c r="F23" s="5" t="s">
        <v>2490</v>
      </c>
      <c r="G23" s="5"/>
      <c r="H23" s="72">
        <v>2700000</v>
      </c>
      <c r="I23" s="13"/>
      <c r="J23" s="13">
        <f t="shared" si="0"/>
        <v>229564100</v>
      </c>
      <c r="K23" s="48"/>
      <c r="L23" s="34"/>
      <c r="M23" s="40"/>
    </row>
    <row r="24" spans="1:13" s="43" customFormat="1" ht="60" x14ac:dyDescent="0.25">
      <c r="A24" s="13"/>
      <c r="B24" s="5">
        <v>28</v>
      </c>
      <c r="C24" s="70" t="s">
        <v>2468</v>
      </c>
      <c r="D24" s="5" t="s">
        <v>2328</v>
      </c>
      <c r="E24" s="5">
        <v>3</v>
      </c>
      <c r="F24" s="5" t="s">
        <v>2491</v>
      </c>
      <c r="G24" s="5"/>
      <c r="H24" s="72">
        <v>4000000</v>
      </c>
      <c r="I24" s="13"/>
      <c r="J24" s="13">
        <f t="shared" si="0"/>
        <v>233564100</v>
      </c>
      <c r="K24" s="48"/>
      <c r="L24" s="34"/>
      <c r="M24" s="40"/>
    </row>
    <row r="25" spans="1:13" s="43" customFormat="1" ht="30" x14ac:dyDescent="0.25">
      <c r="A25" s="13"/>
      <c r="B25" s="5">
        <v>28</v>
      </c>
      <c r="C25" s="70" t="s">
        <v>2469</v>
      </c>
      <c r="D25" s="73" t="s">
        <v>81</v>
      </c>
      <c r="E25" s="5">
        <v>3</v>
      </c>
      <c r="F25" s="5" t="s">
        <v>2492</v>
      </c>
      <c r="G25" s="5"/>
      <c r="H25" s="72">
        <v>650000</v>
      </c>
      <c r="I25" s="13"/>
      <c r="J25" s="13">
        <f t="shared" si="0"/>
        <v>234214100</v>
      </c>
      <c r="K25" s="48"/>
      <c r="L25" s="34"/>
      <c r="M25" s="40"/>
    </row>
    <row r="26" spans="1:13" s="43" customFormat="1" ht="75" x14ac:dyDescent="0.25">
      <c r="A26" s="13"/>
      <c r="B26" s="5">
        <v>28</v>
      </c>
      <c r="C26" s="70" t="s">
        <v>2470</v>
      </c>
      <c r="D26" s="73" t="s">
        <v>75</v>
      </c>
      <c r="E26" s="5">
        <v>4</v>
      </c>
      <c r="F26" s="5" t="s">
        <v>2493</v>
      </c>
      <c r="G26" s="5"/>
      <c r="H26" s="72">
        <v>3300000</v>
      </c>
      <c r="I26" s="13"/>
      <c r="J26" s="13">
        <f t="shared" si="0"/>
        <v>237514100</v>
      </c>
      <c r="K26" s="48"/>
      <c r="L26" s="34"/>
      <c r="M26" s="40"/>
    </row>
    <row r="27" spans="1:13" s="43" customFormat="1" ht="45" x14ac:dyDescent="0.25">
      <c r="A27" s="13"/>
      <c r="B27" s="5">
        <v>28</v>
      </c>
      <c r="C27" s="70" t="s">
        <v>2471</v>
      </c>
      <c r="D27" s="73" t="s">
        <v>91</v>
      </c>
      <c r="E27" s="5">
        <v>2</v>
      </c>
      <c r="F27" s="5" t="s">
        <v>2494</v>
      </c>
      <c r="G27" s="5"/>
      <c r="H27" s="72">
        <v>1400000</v>
      </c>
      <c r="I27" s="13"/>
      <c r="J27" s="13">
        <f t="shared" si="0"/>
        <v>238914100</v>
      </c>
      <c r="K27" s="48"/>
      <c r="L27" s="34"/>
      <c r="M27" s="40"/>
    </row>
    <row r="28" spans="1:13" s="43" customFormat="1" ht="45" x14ac:dyDescent="0.25">
      <c r="A28" s="13"/>
      <c r="B28" s="5">
        <v>28</v>
      </c>
      <c r="C28" s="70" t="s">
        <v>2472</v>
      </c>
      <c r="D28" s="73" t="s">
        <v>77</v>
      </c>
      <c r="E28" s="5">
        <v>1</v>
      </c>
      <c r="F28" s="5" t="s">
        <v>2495</v>
      </c>
      <c r="G28" s="5"/>
      <c r="H28" s="72">
        <v>1500000</v>
      </c>
      <c r="I28" s="13"/>
      <c r="J28" s="13">
        <f t="shared" si="0"/>
        <v>240414100</v>
      </c>
      <c r="K28" s="48"/>
      <c r="L28" s="34"/>
      <c r="M28" s="40"/>
    </row>
    <row r="29" spans="1:13" s="43" customFormat="1" ht="45" x14ac:dyDescent="0.25">
      <c r="A29" s="13"/>
      <c r="B29" s="5">
        <v>28</v>
      </c>
      <c r="C29" s="70" t="s">
        <v>2029</v>
      </c>
      <c r="D29" s="73" t="s">
        <v>77</v>
      </c>
      <c r="E29" s="5">
        <v>1</v>
      </c>
      <c r="F29" s="5" t="s">
        <v>2496</v>
      </c>
      <c r="G29" s="5"/>
      <c r="H29" s="72">
        <v>350000</v>
      </c>
      <c r="I29" s="13"/>
      <c r="J29" s="13">
        <f t="shared" si="0"/>
        <v>240764100</v>
      </c>
      <c r="K29" s="48"/>
      <c r="L29" s="34"/>
      <c r="M29" s="40"/>
    </row>
    <row r="30" spans="1:13" s="43" customFormat="1" ht="60" x14ac:dyDescent="0.25">
      <c r="A30" s="13"/>
      <c r="B30" s="5">
        <v>28</v>
      </c>
      <c r="C30" s="70" t="s">
        <v>2473</v>
      </c>
      <c r="D30" s="73" t="s">
        <v>77</v>
      </c>
      <c r="E30" s="5">
        <v>1</v>
      </c>
      <c r="F30" s="5" t="s">
        <v>2497</v>
      </c>
      <c r="G30" s="5"/>
      <c r="H30" s="72">
        <v>850000</v>
      </c>
      <c r="I30" s="13"/>
      <c r="J30" s="13">
        <f t="shared" si="0"/>
        <v>241614100</v>
      </c>
      <c r="K30" s="48"/>
      <c r="L30" s="34"/>
      <c r="M30" s="40"/>
    </row>
    <row r="31" spans="1:13" s="43" customFormat="1" ht="45" x14ac:dyDescent="0.25">
      <c r="A31" s="13"/>
      <c r="B31" s="5">
        <v>28</v>
      </c>
      <c r="C31" s="70" t="s">
        <v>2474</v>
      </c>
      <c r="D31" s="73" t="s">
        <v>77</v>
      </c>
      <c r="E31" s="5">
        <v>1</v>
      </c>
      <c r="F31" s="5" t="s">
        <v>2498</v>
      </c>
      <c r="G31" s="5"/>
      <c r="H31" s="72">
        <v>900000</v>
      </c>
      <c r="I31" s="13"/>
      <c r="J31" s="13">
        <f t="shared" si="0"/>
        <v>242514100</v>
      </c>
      <c r="K31" s="48"/>
      <c r="L31" s="34"/>
      <c r="M31" s="40"/>
    </row>
    <row r="32" spans="1:13" s="43" customFormat="1" ht="45" x14ac:dyDescent="0.25">
      <c r="A32" s="13"/>
      <c r="B32" s="5">
        <v>28</v>
      </c>
      <c r="C32" s="70" t="s">
        <v>2475</v>
      </c>
      <c r="D32" s="73" t="s">
        <v>87</v>
      </c>
      <c r="E32" s="5">
        <v>1</v>
      </c>
      <c r="F32" s="5" t="s">
        <v>2499</v>
      </c>
      <c r="G32" s="5"/>
      <c r="H32" s="72">
        <v>1100000</v>
      </c>
      <c r="I32" s="13"/>
      <c r="J32" s="13">
        <f t="shared" si="0"/>
        <v>243614100</v>
      </c>
      <c r="K32" s="48"/>
      <c r="L32" s="34"/>
      <c r="M32" s="40"/>
    </row>
    <row r="33" spans="1:13" s="43" customFormat="1" ht="30" x14ac:dyDescent="0.25">
      <c r="A33" s="13"/>
      <c r="B33" s="5">
        <v>28</v>
      </c>
      <c r="C33" s="70" t="s">
        <v>2476</v>
      </c>
      <c r="D33" s="5" t="s">
        <v>741</v>
      </c>
      <c r="E33" s="5">
        <v>4</v>
      </c>
      <c r="F33" s="5" t="s">
        <v>2500</v>
      </c>
      <c r="G33" s="5"/>
      <c r="H33" s="72">
        <v>2000000</v>
      </c>
      <c r="I33" s="13"/>
      <c r="J33" s="13">
        <f t="shared" si="0"/>
        <v>245614100</v>
      </c>
      <c r="K33" s="48"/>
      <c r="L33" s="34"/>
      <c r="M33" s="40"/>
    </row>
    <row r="34" spans="1:13" s="43" customFormat="1" ht="30" x14ac:dyDescent="0.25">
      <c r="A34" s="13"/>
      <c r="B34" s="6">
        <v>28</v>
      </c>
      <c r="C34" s="7" t="s">
        <v>2501</v>
      </c>
      <c r="D34" s="6"/>
      <c r="E34" s="6"/>
      <c r="F34" s="6" t="s">
        <v>2502</v>
      </c>
      <c r="G34" s="6"/>
      <c r="H34" s="61"/>
      <c r="I34" s="50">
        <v>700000</v>
      </c>
      <c r="J34" s="13">
        <f t="shared" si="0"/>
        <v>244914100</v>
      </c>
      <c r="K34" s="48"/>
      <c r="L34" s="34"/>
      <c r="M34" s="40"/>
    </row>
    <row r="35" spans="1:13" s="43" customFormat="1" ht="30" x14ac:dyDescent="0.25">
      <c r="A35" s="13" t="s">
        <v>2553</v>
      </c>
      <c r="B35" s="5">
        <v>1</v>
      </c>
      <c r="C35" s="70" t="s">
        <v>2506</v>
      </c>
      <c r="D35" s="73" t="s">
        <v>578</v>
      </c>
      <c r="E35" s="5">
        <v>2</v>
      </c>
      <c r="F35" s="5" t="s">
        <v>2529</v>
      </c>
      <c r="G35" s="5"/>
      <c r="H35" s="72">
        <v>1000000</v>
      </c>
      <c r="I35" s="13"/>
      <c r="J35" s="13">
        <f t="shared" si="0"/>
        <v>245914100</v>
      </c>
      <c r="K35" s="48"/>
      <c r="L35" s="34"/>
      <c r="M35" s="40"/>
    </row>
    <row r="36" spans="1:13" s="43" customFormat="1" ht="45" x14ac:dyDescent="0.25">
      <c r="A36" s="13"/>
      <c r="B36" s="5">
        <v>1</v>
      </c>
      <c r="C36" s="70" t="s">
        <v>2507</v>
      </c>
      <c r="D36" s="73" t="s">
        <v>169</v>
      </c>
      <c r="E36" s="5">
        <v>1</v>
      </c>
      <c r="F36" s="5" t="s">
        <v>2530</v>
      </c>
      <c r="G36" s="5"/>
      <c r="H36" s="72">
        <v>1740000</v>
      </c>
      <c r="I36" s="13"/>
      <c r="J36" s="13">
        <f t="shared" si="0"/>
        <v>247654100</v>
      </c>
      <c r="K36" s="48"/>
      <c r="L36" s="34"/>
      <c r="M36" s="40"/>
    </row>
    <row r="37" spans="1:13" s="43" customFormat="1" ht="45" x14ac:dyDescent="0.25">
      <c r="A37" s="13"/>
      <c r="B37" s="5">
        <v>1</v>
      </c>
      <c r="C37" s="70" t="s">
        <v>2508</v>
      </c>
      <c r="D37" s="5" t="s">
        <v>86</v>
      </c>
      <c r="E37" s="5">
        <v>1</v>
      </c>
      <c r="F37" s="5" t="s">
        <v>2531</v>
      </c>
      <c r="G37" s="5"/>
      <c r="H37" s="72">
        <v>2500000</v>
      </c>
      <c r="I37" s="13"/>
      <c r="J37" s="13">
        <f t="shared" si="0"/>
        <v>250154100</v>
      </c>
      <c r="K37" s="48"/>
      <c r="L37" s="34"/>
      <c r="M37" s="40"/>
    </row>
    <row r="38" spans="1:13" s="43" customFormat="1" ht="45" x14ac:dyDescent="0.25">
      <c r="A38" s="13"/>
      <c r="B38" s="5">
        <v>1</v>
      </c>
      <c r="C38" s="70" t="s">
        <v>2509</v>
      </c>
      <c r="D38" s="74" t="s">
        <v>169</v>
      </c>
      <c r="E38" s="5">
        <v>1</v>
      </c>
      <c r="F38" s="5" t="s">
        <v>2532</v>
      </c>
      <c r="G38" s="5"/>
      <c r="H38" s="72">
        <v>504000</v>
      </c>
      <c r="I38" s="13"/>
      <c r="J38" s="13">
        <f t="shared" si="0"/>
        <v>250658100</v>
      </c>
      <c r="K38" s="48"/>
      <c r="L38" s="34"/>
      <c r="M38" s="40"/>
    </row>
    <row r="39" spans="1:13" s="43" customFormat="1" ht="45" x14ac:dyDescent="0.25">
      <c r="A39" s="13"/>
      <c r="B39" s="5">
        <v>1</v>
      </c>
      <c r="C39" s="70" t="s">
        <v>2510</v>
      </c>
      <c r="D39" s="74" t="s">
        <v>85</v>
      </c>
      <c r="E39" s="5">
        <v>2</v>
      </c>
      <c r="F39" s="5" t="s">
        <v>2533</v>
      </c>
      <c r="G39" s="5"/>
      <c r="H39" s="72">
        <v>1000000</v>
      </c>
      <c r="I39" s="13"/>
      <c r="J39" s="13">
        <f t="shared" si="0"/>
        <v>251658100</v>
      </c>
      <c r="K39" s="48"/>
      <c r="L39" s="34"/>
      <c r="M39" s="40"/>
    </row>
    <row r="40" spans="1:13" s="43" customFormat="1" ht="45" x14ac:dyDescent="0.25">
      <c r="A40" s="13"/>
      <c r="B40" s="5">
        <v>1</v>
      </c>
      <c r="C40" s="70" t="s">
        <v>2511</v>
      </c>
      <c r="D40" s="74" t="s">
        <v>169</v>
      </c>
      <c r="E40" s="5">
        <v>1</v>
      </c>
      <c r="F40" s="5" t="s">
        <v>2534</v>
      </c>
      <c r="G40" s="5"/>
      <c r="H40" s="72">
        <v>1085000</v>
      </c>
      <c r="I40" s="13"/>
      <c r="J40" s="13">
        <f t="shared" si="0"/>
        <v>252743100</v>
      </c>
      <c r="K40" s="48"/>
      <c r="L40" s="34"/>
      <c r="M40" s="40"/>
    </row>
    <row r="41" spans="1:13" s="43" customFormat="1" ht="45" x14ac:dyDescent="0.25">
      <c r="A41" s="13"/>
      <c r="B41" s="5">
        <v>1</v>
      </c>
      <c r="C41" s="70" t="s">
        <v>2512</v>
      </c>
      <c r="D41" s="74" t="s">
        <v>81</v>
      </c>
      <c r="E41" s="5">
        <v>3</v>
      </c>
      <c r="F41" s="5" t="s">
        <v>2535</v>
      </c>
      <c r="G41" s="5"/>
      <c r="H41" s="72">
        <v>1500000</v>
      </c>
      <c r="I41" s="13"/>
      <c r="J41" s="13">
        <f t="shared" si="0"/>
        <v>254243100</v>
      </c>
      <c r="K41" s="48"/>
      <c r="L41" s="34"/>
      <c r="M41" s="40"/>
    </row>
    <row r="42" spans="1:13" s="43" customFormat="1" ht="30" x14ac:dyDescent="0.25">
      <c r="A42" s="13"/>
      <c r="B42" s="5">
        <v>1</v>
      </c>
      <c r="C42" s="70" t="s">
        <v>2513</v>
      </c>
      <c r="D42" s="74" t="s">
        <v>578</v>
      </c>
      <c r="E42" s="5">
        <v>2</v>
      </c>
      <c r="F42" s="5" t="s">
        <v>2536</v>
      </c>
      <c r="G42" s="5"/>
      <c r="H42" s="72">
        <v>1000000</v>
      </c>
      <c r="I42" s="13"/>
      <c r="J42" s="13">
        <f t="shared" si="0"/>
        <v>255243100</v>
      </c>
      <c r="K42" s="48"/>
      <c r="L42" s="34"/>
      <c r="M42" s="40"/>
    </row>
    <row r="43" spans="1:13" s="43" customFormat="1" ht="45" x14ac:dyDescent="0.25">
      <c r="A43" s="13"/>
      <c r="B43" s="5">
        <v>1</v>
      </c>
      <c r="C43" s="70" t="s">
        <v>2514</v>
      </c>
      <c r="D43" s="74" t="s">
        <v>578</v>
      </c>
      <c r="E43" s="5">
        <v>2</v>
      </c>
      <c r="F43" s="5" t="s">
        <v>2537</v>
      </c>
      <c r="G43" s="5"/>
      <c r="H43" s="72">
        <v>900000</v>
      </c>
      <c r="I43" s="13"/>
      <c r="J43" s="13">
        <f t="shared" si="0"/>
        <v>256143100</v>
      </c>
      <c r="K43" s="48"/>
      <c r="L43" s="34"/>
      <c r="M43" s="40"/>
    </row>
    <row r="44" spans="1:13" s="43" customFormat="1" ht="60" x14ac:dyDescent="0.25">
      <c r="A44" s="13"/>
      <c r="B44" s="5">
        <v>1</v>
      </c>
      <c r="C44" s="70" t="s">
        <v>2515</v>
      </c>
      <c r="D44" s="74" t="s">
        <v>578</v>
      </c>
      <c r="E44" s="5">
        <v>2</v>
      </c>
      <c r="F44" s="5" t="s">
        <v>2538</v>
      </c>
      <c r="G44" s="5"/>
      <c r="H44" s="72">
        <v>2500000</v>
      </c>
      <c r="I44" s="13"/>
      <c r="J44" s="13">
        <f t="shared" si="0"/>
        <v>258643100</v>
      </c>
      <c r="K44" s="48"/>
      <c r="L44" s="34"/>
      <c r="M44" s="40"/>
    </row>
    <row r="45" spans="1:13" s="43" customFormat="1" ht="45" x14ac:dyDescent="0.25">
      <c r="A45" s="13"/>
      <c r="B45" s="5">
        <v>1</v>
      </c>
      <c r="C45" s="70" t="s">
        <v>2516</v>
      </c>
      <c r="D45" s="74" t="s">
        <v>88</v>
      </c>
      <c r="E45" s="5">
        <v>2</v>
      </c>
      <c r="F45" s="5" t="s">
        <v>2539</v>
      </c>
      <c r="G45" s="5"/>
      <c r="H45" s="72">
        <v>1000000</v>
      </c>
      <c r="I45" s="13"/>
      <c r="J45" s="13">
        <f t="shared" si="0"/>
        <v>259643100</v>
      </c>
      <c r="K45" s="48"/>
      <c r="L45" s="34"/>
      <c r="M45" s="40"/>
    </row>
    <row r="46" spans="1:13" s="43" customFormat="1" ht="60" x14ac:dyDescent="0.25">
      <c r="A46" s="13"/>
      <c r="B46" s="5">
        <v>1</v>
      </c>
      <c r="C46" s="70" t="s">
        <v>2517</v>
      </c>
      <c r="D46" s="74" t="s">
        <v>169</v>
      </c>
      <c r="E46" s="5">
        <v>1</v>
      </c>
      <c r="F46" s="5" t="s">
        <v>2540</v>
      </c>
      <c r="G46" s="5"/>
      <c r="H46" s="72">
        <v>2700000</v>
      </c>
      <c r="I46" s="13"/>
      <c r="J46" s="13">
        <f t="shared" si="0"/>
        <v>262343100</v>
      </c>
      <c r="K46" s="48"/>
      <c r="L46" s="34"/>
      <c r="M46" s="40"/>
    </row>
    <row r="47" spans="1:13" s="43" customFormat="1" ht="45" x14ac:dyDescent="0.25">
      <c r="A47" s="13"/>
      <c r="B47" s="5">
        <v>1</v>
      </c>
      <c r="C47" s="70" t="s">
        <v>2518</v>
      </c>
      <c r="D47" s="73" t="s">
        <v>88</v>
      </c>
      <c r="E47" s="5">
        <v>2</v>
      </c>
      <c r="F47" s="5" t="s">
        <v>2541</v>
      </c>
      <c r="G47" s="5"/>
      <c r="H47" s="72">
        <v>1000000</v>
      </c>
      <c r="I47" s="13"/>
      <c r="J47" s="13">
        <f t="shared" si="0"/>
        <v>263343100</v>
      </c>
      <c r="K47" s="48"/>
      <c r="L47" s="34"/>
      <c r="M47" s="40"/>
    </row>
    <row r="48" spans="1:13" s="43" customFormat="1" ht="45" x14ac:dyDescent="0.25">
      <c r="A48" s="13"/>
      <c r="B48" s="5">
        <v>1</v>
      </c>
      <c r="C48" s="70" t="s">
        <v>2519</v>
      </c>
      <c r="D48" s="5" t="s">
        <v>919</v>
      </c>
      <c r="E48" s="5">
        <v>2</v>
      </c>
      <c r="F48" s="5" t="s">
        <v>2542</v>
      </c>
      <c r="G48" s="5"/>
      <c r="H48" s="72">
        <v>2300000</v>
      </c>
      <c r="I48" s="13"/>
      <c r="J48" s="13">
        <f t="shared" si="0"/>
        <v>265643100</v>
      </c>
      <c r="K48" s="48"/>
      <c r="L48" s="34"/>
      <c r="M48" s="40"/>
    </row>
    <row r="49" spans="1:13" s="43" customFormat="1" ht="45" x14ac:dyDescent="0.25">
      <c r="A49" s="13"/>
      <c r="B49" s="5">
        <v>1</v>
      </c>
      <c r="C49" s="70" t="s">
        <v>2520</v>
      </c>
      <c r="D49" s="73" t="s">
        <v>77</v>
      </c>
      <c r="E49" s="5">
        <v>1</v>
      </c>
      <c r="F49" s="5" t="s">
        <v>2543</v>
      </c>
      <c r="G49" s="5"/>
      <c r="H49" s="72">
        <v>900000</v>
      </c>
      <c r="I49" s="13"/>
      <c r="J49" s="13">
        <f t="shared" si="0"/>
        <v>266543100</v>
      </c>
      <c r="K49" s="48"/>
      <c r="L49" s="34"/>
      <c r="M49" s="40"/>
    </row>
    <row r="50" spans="1:13" s="43" customFormat="1" ht="45" x14ac:dyDescent="0.25">
      <c r="A50" s="13"/>
      <c r="B50" s="5">
        <v>1</v>
      </c>
      <c r="C50" s="70" t="s">
        <v>2521</v>
      </c>
      <c r="D50" s="73" t="s">
        <v>91</v>
      </c>
      <c r="E50" s="5">
        <v>2</v>
      </c>
      <c r="F50" s="5" t="s">
        <v>2544</v>
      </c>
      <c r="G50" s="5"/>
      <c r="H50" s="72">
        <v>2000000</v>
      </c>
      <c r="I50" s="13"/>
      <c r="J50" s="13">
        <f t="shared" si="0"/>
        <v>268543100</v>
      </c>
      <c r="K50" s="48"/>
      <c r="L50" s="34"/>
      <c r="M50" s="40"/>
    </row>
    <row r="51" spans="1:13" s="43" customFormat="1" ht="45" x14ac:dyDescent="0.25">
      <c r="A51" s="13"/>
      <c r="B51" s="5">
        <v>1</v>
      </c>
      <c r="C51" s="70" t="s">
        <v>2522</v>
      </c>
      <c r="D51" s="5" t="s">
        <v>1096</v>
      </c>
      <c r="E51" s="5">
        <v>2</v>
      </c>
      <c r="F51" s="5" t="s">
        <v>2545</v>
      </c>
      <c r="G51" s="5"/>
      <c r="H51" s="72">
        <v>2500000</v>
      </c>
      <c r="I51" s="13"/>
      <c r="J51" s="13">
        <f t="shared" si="0"/>
        <v>271043100</v>
      </c>
      <c r="K51" s="48"/>
      <c r="L51" s="34"/>
      <c r="M51" s="40"/>
    </row>
    <row r="52" spans="1:13" s="43" customFormat="1" ht="60" x14ac:dyDescent="0.25">
      <c r="A52" s="13"/>
      <c r="B52" s="5">
        <v>1</v>
      </c>
      <c r="C52" s="70" t="s">
        <v>2468</v>
      </c>
      <c r="D52" s="5" t="s">
        <v>2328</v>
      </c>
      <c r="E52" s="5">
        <v>3</v>
      </c>
      <c r="F52" s="5" t="s">
        <v>2546</v>
      </c>
      <c r="G52" s="5"/>
      <c r="H52" s="72">
        <v>5975000</v>
      </c>
      <c r="I52" s="13"/>
      <c r="J52" s="13">
        <f t="shared" si="0"/>
        <v>277018100</v>
      </c>
      <c r="K52" s="48"/>
      <c r="L52" s="34"/>
      <c r="M52" s="40"/>
    </row>
    <row r="53" spans="1:13" s="43" customFormat="1" ht="60" x14ac:dyDescent="0.25">
      <c r="A53" s="13"/>
      <c r="B53" s="5">
        <v>1</v>
      </c>
      <c r="C53" s="70" t="s">
        <v>2523</v>
      </c>
      <c r="D53" s="73" t="s">
        <v>85</v>
      </c>
      <c r="E53" s="5">
        <v>2</v>
      </c>
      <c r="F53" s="5" t="s">
        <v>2547</v>
      </c>
      <c r="G53" s="5"/>
      <c r="H53" s="72">
        <v>4000000</v>
      </c>
      <c r="I53" s="13"/>
      <c r="J53" s="13">
        <f t="shared" si="0"/>
        <v>281018100</v>
      </c>
      <c r="K53" s="48"/>
      <c r="L53" s="34"/>
      <c r="M53" s="40"/>
    </row>
    <row r="54" spans="1:13" s="43" customFormat="1" ht="60" x14ac:dyDescent="0.25">
      <c r="A54" s="13"/>
      <c r="B54" s="5">
        <v>1</v>
      </c>
      <c r="C54" s="70" t="s">
        <v>2524</v>
      </c>
      <c r="D54" s="73" t="s">
        <v>84</v>
      </c>
      <c r="E54" s="5">
        <v>2</v>
      </c>
      <c r="F54" s="5" t="s">
        <v>2548</v>
      </c>
      <c r="G54" s="5"/>
      <c r="H54" s="72">
        <v>1700000</v>
      </c>
      <c r="I54" s="13"/>
      <c r="J54" s="13">
        <f t="shared" si="0"/>
        <v>282718100</v>
      </c>
      <c r="K54" s="48"/>
      <c r="L54" s="34"/>
      <c r="M54" s="40"/>
    </row>
    <row r="55" spans="1:13" s="43" customFormat="1" ht="45" x14ac:dyDescent="0.25">
      <c r="A55" s="13"/>
      <c r="B55" s="5">
        <v>1</v>
      </c>
      <c r="C55" s="70" t="s">
        <v>2525</v>
      </c>
      <c r="D55" s="5" t="s">
        <v>2503</v>
      </c>
      <c r="E55" s="5">
        <v>3</v>
      </c>
      <c r="F55" s="5" t="s">
        <v>2549</v>
      </c>
      <c r="G55" s="6"/>
      <c r="H55" s="72">
        <v>3000000</v>
      </c>
      <c r="I55" s="50"/>
      <c r="J55" s="13">
        <f t="shared" si="0"/>
        <v>285718100</v>
      </c>
      <c r="K55" s="48"/>
      <c r="L55" s="34"/>
      <c r="M55" s="40"/>
    </row>
    <row r="56" spans="1:13" s="43" customFormat="1" ht="30" x14ac:dyDescent="0.25">
      <c r="A56" s="13"/>
      <c r="B56" s="5">
        <v>1</v>
      </c>
      <c r="C56" s="70" t="s">
        <v>2526</v>
      </c>
      <c r="D56" s="73" t="s">
        <v>578</v>
      </c>
      <c r="E56" s="5">
        <v>2</v>
      </c>
      <c r="F56" s="5" t="s">
        <v>2550</v>
      </c>
      <c r="G56" s="6"/>
      <c r="H56" s="72">
        <v>900000</v>
      </c>
      <c r="I56" s="50"/>
      <c r="J56" s="13">
        <f t="shared" si="0"/>
        <v>286618100</v>
      </c>
      <c r="K56" s="48"/>
      <c r="L56" s="34"/>
      <c r="M56" s="40"/>
    </row>
    <row r="57" spans="1:13" s="43" customFormat="1" ht="45" x14ac:dyDescent="0.25">
      <c r="A57" s="13"/>
      <c r="B57" s="5">
        <v>1</v>
      </c>
      <c r="C57" s="70" t="s">
        <v>2527</v>
      </c>
      <c r="D57" s="5" t="s">
        <v>3190</v>
      </c>
      <c r="E57" s="5">
        <v>3</v>
      </c>
      <c r="F57" s="5" t="s">
        <v>2551</v>
      </c>
      <c r="G57" s="6"/>
      <c r="H57" s="72">
        <v>5000000</v>
      </c>
      <c r="I57" s="50"/>
      <c r="J57" s="13">
        <f t="shared" si="0"/>
        <v>291618100</v>
      </c>
      <c r="K57" s="48"/>
      <c r="L57" s="34"/>
      <c r="M57" s="40"/>
    </row>
    <row r="58" spans="1:13" s="43" customFormat="1" ht="45" x14ac:dyDescent="0.25">
      <c r="A58" s="13"/>
      <c r="B58" s="5">
        <v>1</v>
      </c>
      <c r="C58" s="70" t="s">
        <v>2528</v>
      </c>
      <c r="D58" s="73" t="s">
        <v>75</v>
      </c>
      <c r="E58" s="5">
        <v>4</v>
      </c>
      <c r="F58" s="5" t="s">
        <v>2552</v>
      </c>
      <c r="G58" s="5"/>
      <c r="H58" s="72">
        <v>1000000</v>
      </c>
      <c r="I58" s="13"/>
      <c r="J58" s="13">
        <f t="shared" si="0"/>
        <v>292618100</v>
      </c>
      <c r="K58" s="48"/>
      <c r="L58" s="34"/>
      <c r="M58" s="40"/>
    </row>
    <row r="59" spans="1:13" s="43" customFormat="1" ht="30" x14ac:dyDescent="0.25">
      <c r="A59" s="13"/>
      <c r="B59" s="6">
        <v>2</v>
      </c>
      <c r="C59" s="7" t="s">
        <v>2554</v>
      </c>
      <c r="D59" s="6"/>
      <c r="E59" s="6"/>
      <c r="F59" s="6" t="s">
        <v>2555</v>
      </c>
      <c r="G59" s="6"/>
      <c r="H59" s="61"/>
      <c r="I59" s="50">
        <v>655000</v>
      </c>
      <c r="J59" s="13">
        <f t="shared" si="0"/>
        <v>291963100</v>
      </c>
      <c r="K59" s="48"/>
      <c r="L59" s="34"/>
      <c r="M59" s="40"/>
    </row>
    <row r="60" spans="1:13" s="43" customFormat="1" ht="25.5" x14ac:dyDescent="0.25">
      <c r="A60" s="13"/>
      <c r="B60" s="6">
        <v>2</v>
      </c>
      <c r="C60" s="7" t="s">
        <v>2556</v>
      </c>
      <c r="D60" s="6"/>
      <c r="E60" s="6"/>
      <c r="F60" s="6" t="s">
        <v>2557</v>
      </c>
      <c r="G60" s="6"/>
      <c r="H60" s="61"/>
      <c r="I60" s="50">
        <v>422600</v>
      </c>
      <c r="J60" s="13">
        <f t="shared" si="0"/>
        <v>291540500</v>
      </c>
      <c r="K60" s="48"/>
      <c r="L60" s="34"/>
      <c r="M60" s="40"/>
    </row>
    <row r="61" spans="1:13" s="43" customFormat="1" ht="25.5" x14ac:dyDescent="0.25">
      <c r="A61" s="13"/>
      <c r="B61" s="6">
        <v>2</v>
      </c>
      <c r="C61" s="7" t="s">
        <v>2558</v>
      </c>
      <c r="D61" s="6"/>
      <c r="E61" s="6"/>
      <c r="F61" s="6" t="s">
        <v>2559</v>
      </c>
      <c r="G61" s="6"/>
      <c r="H61" s="61"/>
      <c r="I61" s="50">
        <v>40000</v>
      </c>
      <c r="J61" s="13">
        <f t="shared" si="0"/>
        <v>291500500</v>
      </c>
      <c r="K61" s="48"/>
      <c r="L61" s="34"/>
      <c r="M61" s="40"/>
    </row>
    <row r="62" spans="1:13" s="43" customFormat="1" ht="60" x14ac:dyDescent="0.25">
      <c r="A62" s="13"/>
      <c r="B62" s="5">
        <v>2</v>
      </c>
      <c r="C62" s="70" t="s">
        <v>2561</v>
      </c>
      <c r="D62" s="73" t="s">
        <v>77</v>
      </c>
      <c r="E62" s="5">
        <v>1</v>
      </c>
      <c r="F62" s="5" t="s">
        <v>2572</v>
      </c>
      <c r="G62" s="5"/>
      <c r="H62" s="72">
        <v>3000000</v>
      </c>
      <c r="I62" s="13"/>
      <c r="J62" s="13">
        <f t="shared" si="0"/>
        <v>294500500</v>
      </c>
      <c r="K62" s="48"/>
      <c r="L62" s="34"/>
      <c r="M62" s="40"/>
    </row>
    <row r="63" spans="1:13" s="43" customFormat="1" ht="45" x14ac:dyDescent="0.25">
      <c r="A63" s="13"/>
      <c r="B63" s="5">
        <v>2</v>
      </c>
      <c r="C63" s="70" t="s">
        <v>2562</v>
      </c>
      <c r="D63" s="73" t="s">
        <v>84</v>
      </c>
      <c r="E63" s="5">
        <v>2</v>
      </c>
      <c r="F63" s="5" t="s">
        <v>2573</v>
      </c>
      <c r="G63" s="5"/>
      <c r="H63" s="72">
        <v>1500000</v>
      </c>
      <c r="I63" s="13"/>
      <c r="J63" s="13">
        <f t="shared" si="0"/>
        <v>296000500</v>
      </c>
      <c r="K63" s="48"/>
      <c r="L63" s="34"/>
      <c r="M63" s="40"/>
    </row>
    <row r="64" spans="1:13" s="43" customFormat="1" ht="45" x14ac:dyDescent="0.25">
      <c r="A64" s="13"/>
      <c r="B64" s="5">
        <v>2</v>
      </c>
      <c r="C64" s="70" t="s">
        <v>2563</v>
      </c>
      <c r="D64" s="73" t="s">
        <v>89</v>
      </c>
      <c r="E64" s="5">
        <v>3</v>
      </c>
      <c r="F64" s="5" t="s">
        <v>2574</v>
      </c>
      <c r="G64" s="5"/>
      <c r="H64" s="72">
        <v>1550000</v>
      </c>
      <c r="I64" s="13"/>
      <c r="J64" s="13">
        <f t="shared" si="0"/>
        <v>297550500</v>
      </c>
      <c r="K64" s="48"/>
      <c r="L64" s="34"/>
      <c r="M64" s="40"/>
    </row>
    <row r="65" spans="1:13" s="43" customFormat="1" ht="60" x14ac:dyDescent="0.25">
      <c r="A65" s="13"/>
      <c r="B65" s="5">
        <v>2</v>
      </c>
      <c r="C65" s="70" t="s">
        <v>2564</v>
      </c>
      <c r="D65" s="73" t="s">
        <v>78</v>
      </c>
      <c r="E65" s="5">
        <v>4</v>
      </c>
      <c r="F65" s="5" t="s">
        <v>2575</v>
      </c>
      <c r="G65" s="5"/>
      <c r="H65" s="72">
        <v>2950000</v>
      </c>
      <c r="I65" s="13"/>
      <c r="J65" s="13">
        <f t="shared" si="0"/>
        <v>300500500</v>
      </c>
      <c r="K65" s="48"/>
      <c r="L65" s="34"/>
      <c r="M65" s="40"/>
    </row>
    <row r="66" spans="1:13" s="43" customFormat="1" ht="45" x14ac:dyDescent="0.25">
      <c r="A66" s="13"/>
      <c r="B66" s="5">
        <v>2</v>
      </c>
      <c r="C66" s="70" t="s">
        <v>2565</v>
      </c>
      <c r="D66" s="73" t="s">
        <v>141</v>
      </c>
      <c r="E66" s="5">
        <v>1</v>
      </c>
      <c r="F66" s="5" t="s">
        <v>2576</v>
      </c>
      <c r="G66" s="5"/>
      <c r="H66" s="72">
        <v>1000000</v>
      </c>
      <c r="I66" s="13"/>
      <c r="J66" s="13">
        <f t="shared" si="0"/>
        <v>301500500</v>
      </c>
      <c r="K66" s="48"/>
      <c r="L66" s="34"/>
      <c r="M66" s="40"/>
    </row>
    <row r="67" spans="1:13" s="43" customFormat="1" ht="45" x14ac:dyDescent="0.25">
      <c r="A67" s="13"/>
      <c r="B67" s="5">
        <v>2</v>
      </c>
      <c r="C67" s="70" t="s">
        <v>2566</v>
      </c>
      <c r="D67" s="73" t="s">
        <v>76</v>
      </c>
      <c r="E67" s="5">
        <v>1</v>
      </c>
      <c r="F67" s="5" t="s">
        <v>2577</v>
      </c>
      <c r="G67" s="5"/>
      <c r="H67" s="72">
        <v>1654000</v>
      </c>
      <c r="I67" s="13"/>
      <c r="J67" s="13">
        <f t="shared" si="0"/>
        <v>303154500</v>
      </c>
      <c r="K67" s="48" t="s">
        <v>1267</v>
      </c>
      <c r="L67" s="34">
        <f>-I67</f>
        <v>0</v>
      </c>
      <c r="M67" s="40" t="s">
        <v>1268</v>
      </c>
    </row>
    <row r="68" spans="1:13" s="43" customFormat="1" ht="30" x14ac:dyDescent="0.25">
      <c r="A68" s="13"/>
      <c r="B68" s="5">
        <v>2</v>
      </c>
      <c r="C68" s="70" t="s">
        <v>2567</v>
      </c>
      <c r="D68" s="73" t="s">
        <v>91</v>
      </c>
      <c r="E68" s="5">
        <v>2</v>
      </c>
      <c r="F68" s="5" t="s">
        <v>2578</v>
      </c>
      <c r="G68" s="5"/>
      <c r="H68" s="72">
        <v>850000</v>
      </c>
      <c r="I68" s="13"/>
      <c r="J68" s="13">
        <f t="shared" si="0"/>
        <v>304004500</v>
      </c>
      <c r="K68" s="48" t="s">
        <v>181</v>
      </c>
      <c r="L68" s="34">
        <f>-I68</f>
        <v>0</v>
      </c>
      <c r="M68" s="40" t="s">
        <v>182</v>
      </c>
    </row>
    <row r="69" spans="1:13" s="43" customFormat="1" ht="45" x14ac:dyDescent="0.25">
      <c r="A69" s="13"/>
      <c r="B69" s="5">
        <v>2</v>
      </c>
      <c r="C69" s="70" t="s">
        <v>2568</v>
      </c>
      <c r="D69" s="73" t="s">
        <v>1815</v>
      </c>
      <c r="E69" s="5">
        <v>3</v>
      </c>
      <c r="F69" s="5" t="s">
        <v>2579</v>
      </c>
      <c r="G69" s="5"/>
      <c r="H69" s="72">
        <v>2400000</v>
      </c>
      <c r="I69" s="13"/>
      <c r="J69" s="13">
        <f t="shared" si="0"/>
        <v>306404500</v>
      </c>
      <c r="K69" s="48" t="s">
        <v>177</v>
      </c>
      <c r="L69" s="34">
        <f>-I69</f>
        <v>0</v>
      </c>
      <c r="M69" s="40" t="s">
        <v>178</v>
      </c>
    </row>
    <row r="70" spans="1:13" s="43" customFormat="1" ht="60" x14ac:dyDescent="0.25">
      <c r="A70" s="13"/>
      <c r="B70" s="5">
        <v>2</v>
      </c>
      <c r="C70" s="70" t="s">
        <v>2569</v>
      </c>
      <c r="D70" s="73" t="s">
        <v>77</v>
      </c>
      <c r="E70" s="5">
        <v>1</v>
      </c>
      <c r="F70" s="5" t="s">
        <v>2580</v>
      </c>
      <c r="G70" s="5"/>
      <c r="H70" s="72">
        <v>3200000</v>
      </c>
      <c r="I70" s="13"/>
      <c r="J70" s="13">
        <f t="shared" si="0"/>
        <v>309604500</v>
      </c>
      <c r="K70" s="48"/>
      <c r="L70" s="34"/>
      <c r="M70" s="40"/>
    </row>
    <row r="71" spans="1:13" s="43" customFormat="1" ht="60" x14ac:dyDescent="0.25">
      <c r="A71" s="13"/>
      <c r="B71" s="5">
        <v>2</v>
      </c>
      <c r="C71" s="70" t="s">
        <v>2570</v>
      </c>
      <c r="D71" s="80" t="s">
        <v>141</v>
      </c>
      <c r="E71" s="5">
        <v>1</v>
      </c>
      <c r="F71" s="5" t="s">
        <v>2581</v>
      </c>
      <c r="G71" s="6"/>
      <c r="H71" s="72">
        <v>2000000</v>
      </c>
      <c r="I71" s="50"/>
      <c r="J71" s="13">
        <f t="shared" si="0"/>
        <v>311604500</v>
      </c>
      <c r="K71" s="48"/>
      <c r="L71" s="34"/>
      <c r="M71" s="40"/>
    </row>
    <row r="72" spans="1:13" s="43" customFormat="1" ht="60" x14ac:dyDescent="0.25">
      <c r="A72" s="13"/>
      <c r="B72" s="5">
        <v>2</v>
      </c>
      <c r="C72" s="70" t="s">
        <v>2571</v>
      </c>
      <c r="D72" s="80" t="s">
        <v>88</v>
      </c>
      <c r="E72" s="5">
        <v>2</v>
      </c>
      <c r="F72" s="5" t="s">
        <v>2582</v>
      </c>
      <c r="G72" s="6"/>
      <c r="H72" s="72">
        <v>5000000</v>
      </c>
      <c r="I72" s="50"/>
      <c r="J72" s="13">
        <f t="shared" si="0"/>
        <v>316604500</v>
      </c>
      <c r="K72" s="48"/>
      <c r="L72" s="34"/>
      <c r="M72" s="40"/>
    </row>
    <row r="73" spans="1:13" s="43" customFormat="1" ht="30" x14ac:dyDescent="0.25">
      <c r="A73" s="13"/>
      <c r="B73" s="6">
        <v>2</v>
      </c>
      <c r="C73" s="122" t="s">
        <v>2583</v>
      </c>
      <c r="D73" s="6"/>
      <c r="E73" s="6"/>
      <c r="F73" s="6" t="s">
        <v>2584</v>
      </c>
      <c r="G73" s="6"/>
      <c r="H73" s="123"/>
      <c r="I73" s="50">
        <v>850000</v>
      </c>
      <c r="J73" s="13">
        <f t="shared" si="0"/>
        <v>315754500</v>
      </c>
      <c r="K73" s="48" t="s">
        <v>177</v>
      </c>
      <c r="L73" s="34">
        <f t="shared" ref="L73:L78" si="1">-I73</f>
        <v>-850000</v>
      </c>
      <c r="M73" s="40" t="s">
        <v>178</v>
      </c>
    </row>
    <row r="74" spans="1:13" s="43" customFormat="1" ht="25.5" x14ac:dyDescent="0.25">
      <c r="A74" s="13"/>
      <c r="B74" s="6">
        <v>2</v>
      </c>
      <c r="C74" s="122" t="s">
        <v>2585</v>
      </c>
      <c r="D74" s="6"/>
      <c r="E74" s="6"/>
      <c r="F74" s="6" t="s">
        <v>2587</v>
      </c>
      <c r="G74" s="6"/>
      <c r="H74" s="123"/>
      <c r="I74" s="50">
        <v>30000</v>
      </c>
      <c r="J74" s="13">
        <f t="shared" ref="J74:J137" si="2">+J73+H74-I74</f>
        <v>315724500</v>
      </c>
      <c r="K74" s="48" t="s">
        <v>177</v>
      </c>
      <c r="L74" s="34">
        <f t="shared" si="1"/>
        <v>-30000</v>
      </c>
      <c r="M74" s="40" t="s">
        <v>178</v>
      </c>
    </row>
    <row r="75" spans="1:13" s="43" customFormat="1" ht="25.5" x14ac:dyDescent="0.25">
      <c r="A75" s="13"/>
      <c r="B75" s="78">
        <v>2</v>
      </c>
      <c r="C75" s="122" t="s">
        <v>2586</v>
      </c>
      <c r="D75" s="6"/>
      <c r="E75" s="6"/>
      <c r="F75" s="6" t="s">
        <v>2588</v>
      </c>
      <c r="G75" s="6"/>
      <c r="H75" s="123"/>
      <c r="I75" s="50">
        <v>1065000</v>
      </c>
      <c r="J75" s="13">
        <f t="shared" si="2"/>
        <v>314659500</v>
      </c>
      <c r="K75" s="48" t="s">
        <v>181</v>
      </c>
      <c r="L75" s="34">
        <f t="shared" si="1"/>
        <v>-1065000</v>
      </c>
      <c r="M75" s="40" t="s">
        <v>182</v>
      </c>
    </row>
    <row r="76" spans="1:13" s="43" customFormat="1" ht="60" x14ac:dyDescent="0.25">
      <c r="A76" s="13"/>
      <c r="B76" s="78">
        <v>2</v>
      </c>
      <c r="C76" s="70" t="s">
        <v>2589</v>
      </c>
      <c r="D76" s="80" t="s">
        <v>88</v>
      </c>
      <c r="E76" s="5">
        <v>2</v>
      </c>
      <c r="F76" s="5" t="s">
        <v>2626</v>
      </c>
      <c r="G76" s="6"/>
      <c r="H76" s="72">
        <v>3000000</v>
      </c>
      <c r="I76" s="50"/>
      <c r="J76" s="13">
        <f t="shared" si="2"/>
        <v>317659500</v>
      </c>
      <c r="K76" s="48" t="s">
        <v>184</v>
      </c>
      <c r="L76" s="34">
        <f t="shared" si="1"/>
        <v>0</v>
      </c>
      <c r="M76" s="40" t="s">
        <v>185</v>
      </c>
    </row>
    <row r="77" spans="1:13" s="43" customFormat="1" ht="45" x14ac:dyDescent="0.25">
      <c r="A77" s="13"/>
      <c r="B77" s="78">
        <v>2</v>
      </c>
      <c r="C77" s="70" t="s">
        <v>2590</v>
      </c>
      <c r="D77" s="80" t="s">
        <v>77</v>
      </c>
      <c r="E77" s="5">
        <v>1</v>
      </c>
      <c r="F77" s="5" t="s">
        <v>2627</v>
      </c>
      <c r="G77" s="6"/>
      <c r="H77" s="72">
        <v>1600000</v>
      </c>
      <c r="I77" s="50"/>
      <c r="J77" s="13">
        <f t="shared" si="2"/>
        <v>319259500</v>
      </c>
      <c r="K77" s="48" t="s">
        <v>177</v>
      </c>
      <c r="L77" s="34">
        <f t="shared" si="1"/>
        <v>0</v>
      </c>
      <c r="M77" s="40" t="s">
        <v>178</v>
      </c>
    </row>
    <row r="78" spans="1:13" s="43" customFormat="1" ht="45" x14ac:dyDescent="0.25">
      <c r="A78" s="13"/>
      <c r="B78" s="78">
        <v>2</v>
      </c>
      <c r="C78" s="70" t="s">
        <v>2591</v>
      </c>
      <c r="D78" s="78" t="s">
        <v>1094</v>
      </c>
      <c r="E78" s="5">
        <v>2</v>
      </c>
      <c r="F78" s="5" t="s">
        <v>2628</v>
      </c>
      <c r="G78" s="6"/>
      <c r="H78" s="72">
        <v>2500000</v>
      </c>
      <c r="I78" s="50"/>
      <c r="J78" s="13">
        <f t="shared" si="2"/>
        <v>321759500</v>
      </c>
      <c r="K78" s="48" t="s">
        <v>184</v>
      </c>
      <c r="L78" s="34">
        <f t="shared" si="1"/>
        <v>0</v>
      </c>
      <c r="M78" s="40" t="s">
        <v>188</v>
      </c>
    </row>
    <row r="79" spans="1:13" s="43" customFormat="1" ht="45" x14ac:dyDescent="0.25">
      <c r="A79" s="13"/>
      <c r="B79" s="78">
        <v>2</v>
      </c>
      <c r="C79" s="70" t="s">
        <v>2592</v>
      </c>
      <c r="D79" s="73" t="s">
        <v>81</v>
      </c>
      <c r="E79" s="5">
        <v>3</v>
      </c>
      <c r="F79" s="5" t="s">
        <v>2629</v>
      </c>
      <c r="G79" s="5"/>
      <c r="H79" s="72">
        <v>1000000</v>
      </c>
      <c r="I79" s="13"/>
      <c r="J79" s="13">
        <f t="shared" si="2"/>
        <v>322759500</v>
      </c>
      <c r="K79" s="48"/>
      <c r="L79" s="34"/>
      <c r="M79" s="40"/>
    </row>
    <row r="80" spans="1:13" s="43" customFormat="1" ht="45" x14ac:dyDescent="0.25">
      <c r="A80" s="13"/>
      <c r="B80" s="78">
        <v>2</v>
      </c>
      <c r="C80" s="70" t="s">
        <v>2593</v>
      </c>
      <c r="D80" s="73" t="s">
        <v>81</v>
      </c>
      <c r="E80" s="5">
        <v>3</v>
      </c>
      <c r="F80" s="5" t="s">
        <v>2630</v>
      </c>
      <c r="G80" s="5"/>
      <c r="H80" s="72">
        <v>2500000</v>
      </c>
      <c r="I80" s="13"/>
      <c r="J80" s="13">
        <f t="shared" si="2"/>
        <v>325259500</v>
      </c>
      <c r="K80" s="48"/>
      <c r="L80" s="34"/>
      <c r="M80" s="40"/>
    </row>
    <row r="81" spans="1:13" s="43" customFormat="1" ht="45" x14ac:dyDescent="0.25">
      <c r="A81" s="13"/>
      <c r="B81" s="78">
        <v>2</v>
      </c>
      <c r="C81" s="70" t="s">
        <v>2594</v>
      </c>
      <c r="D81" s="73" t="s">
        <v>81</v>
      </c>
      <c r="E81" s="5">
        <v>3</v>
      </c>
      <c r="F81" s="5" t="s">
        <v>2631</v>
      </c>
      <c r="G81" s="5"/>
      <c r="H81" s="72">
        <v>800000</v>
      </c>
      <c r="I81" s="13"/>
      <c r="J81" s="13">
        <f t="shared" si="2"/>
        <v>326059500</v>
      </c>
      <c r="K81" s="48"/>
      <c r="L81" s="34"/>
      <c r="M81" s="40"/>
    </row>
    <row r="82" spans="1:13" s="43" customFormat="1" ht="45" x14ac:dyDescent="0.25">
      <c r="A82" s="13"/>
      <c r="B82" s="78">
        <v>2</v>
      </c>
      <c r="C82" s="70" t="s">
        <v>2595</v>
      </c>
      <c r="D82" s="73" t="s">
        <v>75</v>
      </c>
      <c r="E82" s="5">
        <v>4</v>
      </c>
      <c r="F82" s="5" t="s">
        <v>2632</v>
      </c>
      <c r="G82" s="5"/>
      <c r="H82" s="72">
        <v>575000</v>
      </c>
      <c r="I82" s="13"/>
      <c r="J82" s="13">
        <f t="shared" si="2"/>
        <v>326634500</v>
      </c>
      <c r="K82" s="48"/>
      <c r="L82" s="34"/>
      <c r="M82" s="40"/>
    </row>
    <row r="83" spans="1:13" s="43" customFormat="1" ht="75" x14ac:dyDescent="0.25">
      <c r="A83" s="13"/>
      <c r="B83" s="78">
        <v>2</v>
      </c>
      <c r="C83" s="70" t="s">
        <v>2596</v>
      </c>
      <c r="D83" s="73" t="s">
        <v>76</v>
      </c>
      <c r="E83" s="5">
        <v>1</v>
      </c>
      <c r="F83" s="5" t="s">
        <v>2633</v>
      </c>
      <c r="G83" s="5"/>
      <c r="H83" s="72">
        <v>3500000</v>
      </c>
      <c r="I83" s="13"/>
      <c r="J83" s="13">
        <f t="shared" si="2"/>
        <v>330134500</v>
      </c>
      <c r="K83" s="48"/>
      <c r="L83" s="34"/>
      <c r="M83" s="40"/>
    </row>
    <row r="84" spans="1:13" s="43" customFormat="1" ht="45" x14ac:dyDescent="0.25">
      <c r="A84" s="13"/>
      <c r="B84" s="78">
        <v>2</v>
      </c>
      <c r="C84" s="70" t="s">
        <v>2597</v>
      </c>
      <c r="D84" s="73" t="s">
        <v>85</v>
      </c>
      <c r="E84" s="5">
        <v>2</v>
      </c>
      <c r="F84" s="5" t="s">
        <v>2634</v>
      </c>
      <c r="G84" s="5"/>
      <c r="H84" s="72">
        <v>1100000</v>
      </c>
      <c r="I84" s="13"/>
      <c r="J84" s="13">
        <f t="shared" si="2"/>
        <v>331234500</v>
      </c>
      <c r="K84" s="48"/>
      <c r="L84" s="34"/>
      <c r="M84" s="40"/>
    </row>
    <row r="85" spans="1:13" s="43" customFormat="1" ht="45" x14ac:dyDescent="0.25">
      <c r="A85" s="13"/>
      <c r="B85" s="78">
        <v>2</v>
      </c>
      <c r="C85" s="70" t="s">
        <v>2598</v>
      </c>
      <c r="D85" s="73" t="s">
        <v>88</v>
      </c>
      <c r="E85" s="5">
        <v>2</v>
      </c>
      <c r="F85" s="5" t="s">
        <v>2635</v>
      </c>
      <c r="G85" s="5"/>
      <c r="H85" s="72">
        <v>1000000</v>
      </c>
      <c r="I85" s="13"/>
      <c r="J85" s="13">
        <f t="shared" si="2"/>
        <v>332234500</v>
      </c>
      <c r="K85" s="48"/>
      <c r="L85" s="34"/>
      <c r="M85" s="40"/>
    </row>
    <row r="86" spans="1:13" s="43" customFormat="1" ht="45" x14ac:dyDescent="0.25">
      <c r="A86" s="13"/>
      <c r="B86" s="78">
        <v>2</v>
      </c>
      <c r="C86" s="70" t="s">
        <v>2599</v>
      </c>
      <c r="D86" s="73" t="s">
        <v>88</v>
      </c>
      <c r="E86" s="5">
        <v>2</v>
      </c>
      <c r="F86" s="5" t="s">
        <v>2636</v>
      </c>
      <c r="G86" s="5"/>
      <c r="H86" s="72">
        <v>2500000</v>
      </c>
      <c r="I86" s="13"/>
      <c r="J86" s="13">
        <f t="shared" si="2"/>
        <v>334734500</v>
      </c>
      <c r="K86" s="48"/>
      <c r="L86" s="34"/>
      <c r="M86" s="40"/>
    </row>
    <row r="87" spans="1:13" s="43" customFormat="1" ht="45" x14ac:dyDescent="0.25">
      <c r="A87" s="13"/>
      <c r="B87" s="78">
        <v>2</v>
      </c>
      <c r="C87" s="70" t="s">
        <v>2600</v>
      </c>
      <c r="D87" s="73" t="s">
        <v>81</v>
      </c>
      <c r="E87" s="5">
        <v>3</v>
      </c>
      <c r="F87" s="5" t="s">
        <v>2637</v>
      </c>
      <c r="G87" s="5"/>
      <c r="H87" s="72">
        <v>1000000</v>
      </c>
      <c r="I87" s="13"/>
      <c r="J87" s="13">
        <f t="shared" si="2"/>
        <v>335734500</v>
      </c>
      <c r="K87" s="48"/>
      <c r="L87" s="34"/>
      <c r="M87" s="40"/>
    </row>
    <row r="88" spans="1:13" s="43" customFormat="1" ht="45" x14ac:dyDescent="0.25">
      <c r="A88" s="13"/>
      <c r="B88" s="78">
        <v>2</v>
      </c>
      <c r="C88" s="70" t="s">
        <v>2601</v>
      </c>
      <c r="D88" s="73" t="s">
        <v>85</v>
      </c>
      <c r="E88" s="5">
        <v>2</v>
      </c>
      <c r="F88" s="5" t="s">
        <v>2638</v>
      </c>
      <c r="G88" s="5"/>
      <c r="H88" s="72">
        <v>800000</v>
      </c>
      <c r="I88" s="13"/>
      <c r="J88" s="13">
        <f t="shared" si="2"/>
        <v>336534500</v>
      </c>
      <c r="K88" s="48"/>
      <c r="L88" s="34"/>
      <c r="M88" s="40"/>
    </row>
    <row r="89" spans="1:13" s="43" customFormat="1" ht="45" x14ac:dyDescent="0.25">
      <c r="A89" s="50"/>
      <c r="B89" s="78">
        <v>2</v>
      </c>
      <c r="C89" s="70" t="s">
        <v>2602</v>
      </c>
      <c r="D89" s="80" t="s">
        <v>75</v>
      </c>
      <c r="E89" s="5">
        <v>4</v>
      </c>
      <c r="F89" s="5" t="s">
        <v>2639</v>
      </c>
      <c r="G89" s="6"/>
      <c r="H89" s="72">
        <v>2000000</v>
      </c>
      <c r="I89" s="50"/>
      <c r="J89" s="13">
        <f t="shared" si="2"/>
        <v>338534500</v>
      </c>
      <c r="K89" s="48"/>
      <c r="L89" s="34"/>
      <c r="M89" s="40"/>
    </row>
    <row r="90" spans="1:13" s="43" customFormat="1" ht="45" x14ac:dyDescent="0.25">
      <c r="A90" s="50"/>
      <c r="B90" s="78">
        <v>2</v>
      </c>
      <c r="C90" s="70" t="s">
        <v>2603</v>
      </c>
      <c r="D90" s="80" t="s">
        <v>81</v>
      </c>
      <c r="E90" s="5">
        <v>3</v>
      </c>
      <c r="F90" s="5" t="s">
        <v>2640</v>
      </c>
      <c r="G90" s="6"/>
      <c r="H90" s="72">
        <v>1200000</v>
      </c>
      <c r="I90" s="50"/>
      <c r="J90" s="13">
        <f t="shared" si="2"/>
        <v>339734500</v>
      </c>
      <c r="K90" s="48"/>
      <c r="L90" s="34"/>
      <c r="M90" s="40"/>
    </row>
    <row r="91" spans="1:13" s="43" customFormat="1" ht="45" x14ac:dyDescent="0.25">
      <c r="A91" s="50"/>
      <c r="B91" s="78">
        <v>2</v>
      </c>
      <c r="C91" s="70" t="s">
        <v>2604</v>
      </c>
      <c r="D91" s="80" t="s">
        <v>88</v>
      </c>
      <c r="E91" s="5">
        <v>2</v>
      </c>
      <c r="F91" s="5" t="s">
        <v>2641</v>
      </c>
      <c r="G91" s="6"/>
      <c r="H91" s="72">
        <v>100000</v>
      </c>
      <c r="I91" s="50"/>
      <c r="J91" s="13">
        <f t="shared" si="2"/>
        <v>339834500</v>
      </c>
      <c r="K91" s="48"/>
      <c r="L91" s="34"/>
      <c r="M91" s="40"/>
    </row>
    <row r="92" spans="1:13" s="43" customFormat="1" ht="45" x14ac:dyDescent="0.25">
      <c r="A92" s="50"/>
      <c r="B92" s="78">
        <v>2</v>
      </c>
      <c r="C92" s="70" t="s">
        <v>2605</v>
      </c>
      <c r="D92" s="80" t="s">
        <v>88</v>
      </c>
      <c r="E92" s="5">
        <v>2</v>
      </c>
      <c r="F92" s="5" t="s">
        <v>2642</v>
      </c>
      <c r="G92" s="6"/>
      <c r="H92" s="72">
        <v>1500000</v>
      </c>
      <c r="I92" s="50"/>
      <c r="J92" s="13">
        <f t="shared" si="2"/>
        <v>341334500</v>
      </c>
      <c r="K92" s="48"/>
      <c r="L92" s="34"/>
      <c r="M92" s="40"/>
    </row>
    <row r="93" spans="1:13" s="43" customFormat="1" ht="60" x14ac:dyDescent="0.25">
      <c r="A93" s="50"/>
      <c r="B93" s="78">
        <v>2</v>
      </c>
      <c r="C93" s="70" t="s">
        <v>2606</v>
      </c>
      <c r="D93" s="80" t="s">
        <v>78</v>
      </c>
      <c r="E93" s="5">
        <v>4</v>
      </c>
      <c r="F93" s="5" t="s">
        <v>2643</v>
      </c>
      <c r="G93" s="6"/>
      <c r="H93" s="72">
        <v>800000</v>
      </c>
      <c r="I93" s="50"/>
      <c r="J93" s="13">
        <f t="shared" si="2"/>
        <v>342134500</v>
      </c>
      <c r="K93" s="48"/>
      <c r="L93" s="34"/>
      <c r="M93" s="40"/>
    </row>
    <row r="94" spans="1:13" s="43" customFormat="1" ht="45" x14ac:dyDescent="0.25">
      <c r="A94" s="50"/>
      <c r="B94" s="78">
        <v>2</v>
      </c>
      <c r="C94" s="70" t="s">
        <v>2607</v>
      </c>
      <c r="D94" s="80" t="s">
        <v>87</v>
      </c>
      <c r="E94" s="5">
        <v>1</v>
      </c>
      <c r="F94" s="5" t="s">
        <v>2644</v>
      </c>
      <c r="G94" s="6"/>
      <c r="H94" s="72">
        <v>1380000</v>
      </c>
      <c r="I94" s="50"/>
      <c r="J94" s="13">
        <f t="shared" si="2"/>
        <v>343514500</v>
      </c>
      <c r="K94" s="48"/>
      <c r="L94" s="34"/>
      <c r="M94" s="40"/>
    </row>
    <row r="95" spans="1:13" s="43" customFormat="1" ht="45" x14ac:dyDescent="0.25">
      <c r="A95" s="13"/>
      <c r="B95" s="78">
        <v>2</v>
      </c>
      <c r="C95" s="70" t="s">
        <v>2608</v>
      </c>
      <c r="D95" s="73" t="s">
        <v>2663</v>
      </c>
      <c r="E95" s="5">
        <v>4</v>
      </c>
      <c r="F95" s="5" t="s">
        <v>2645</v>
      </c>
      <c r="G95" s="5"/>
      <c r="H95" s="72">
        <v>900000</v>
      </c>
      <c r="I95" s="13"/>
      <c r="J95" s="13">
        <f t="shared" si="2"/>
        <v>344414500</v>
      </c>
      <c r="K95" s="48"/>
      <c r="L95" s="34"/>
      <c r="M95" s="40"/>
    </row>
    <row r="96" spans="1:13" s="43" customFormat="1" ht="60" x14ac:dyDescent="0.25">
      <c r="A96" s="13"/>
      <c r="B96" s="5">
        <v>3</v>
      </c>
      <c r="C96" s="70" t="s">
        <v>2609</v>
      </c>
      <c r="D96" s="73" t="s">
        <v>91</v>
      </c>
      <c r="E96" s="5">
        <v>2</v>
      </c>
      <c r="F96" s="5" t="s">
        <v>2646</v>
      </c>
      <c r="G96" s="5"/>
      <c r="H96" s="72">
        <v>2000000</v>
      </c>
      <c r="I96" s="13"/>
      <c r="J96" s="13">
        <f t="shared" si="2"/>
        <v>346414500</v>
      </c>
      <c r="K96" s="48"/>
      <c r="L96" s="34"/>
      <c r="M96" s="40"/>
    </row>
    <row r="97" spans="1:13" s="43" customFormat="1" ht="45" x14ac:dyDescent="0.25">
      <c r="A97" s="13"/>
      <c r="B97" s="5">
        <v>3</v>
      </c>
      <c r="C97" s="70" t="s">
        <v>2610</v>
      </c>
      <c r="D97" s="73" t="s">
        <v>76</v>
      </c>
      <c r="E97" s="5">
        <v>1</v>
      </c>
      <c r="F97" s="5" t="s">
        <v>2647</v>
      </c>
      <c r="G97" s="5"/>
      <c r="H97" s="72">
        <v>1800000</v>
      </c>
      <c r="I97" s="13"/>
      <c r="J97" s="13">
        <f t="shared" si="2"/>
        <v>348214500</v>
      </c>
      <c r="K97" s="48"/>
      <c r="L97" s="34"/>
      <c r="M97" s="40"/>
    </row>
    <row r="98" spans="1:13" s="43" customFormat="1" ht="30" x14ac:dyDescent="0.25">
      <c r="A98" s="13"/>
      <c r="B98" s="5">
        <v>3</v>
      </c>
      <c r="C98" s="70" t="s">
        <v>2611</v>
      </c>
      <c r="D98" s="73" t="s">
        <v>85</v>
      </c>
      <c r="E98" s="5">
        <v>2</v>
      </c>
      <c r="F98" s="5" t="s">
        <v>2648</v>
      </c>
      <c r="G98" s="5"/>
      <c r="H98" s="72">
        <v>1000000</v>
      </c>
      <c r="I98" s="13"/>
      <c r="J98" s="13">
        <f t="shared" si="2"/>
        <v>349214500</v>
      </c>
      <c r="K98" s="48"/>
      <c r="L98" s="34"/>
      <c r="M98" s="40"/>
    </row>
    <row r="99" spans="1:13" s="43" customFormat="1" ht="60" x14ac:dyDescent="0.25">
      <c r="A99" s="13"/>
      <c r="B99" s="5">
        <v>3</v>
      </c>
      <c r="C99" s="70" t="s">
        <v>2612</v>
      </c>
      <c r="D99" s="73" t="s">
        <v>85</v>
      </c>
      <c r="E99" s="5">
        <v>2</v>
      </c>
      <c r="F99" s="5" t="s">
        <v>2649</v>
      </c>
      <c r="G99" s="5"/>
      <c r="H99" s="72">
        <v>4000000</v>
      </c>
      <c r="I99" s="13"/>
      <c r="J99" s="13">
        <f t="shared" si="2"/>
        <v>353214500</v>
      </c>
      <c r="K99" s="48"/>
      <c r="L99" s="34"/>
      <c r="M99" s="40"/>
    </row>
    <row r="100" spans="1:13" s="43" customFormat="1" ht="45" x14ac:dyDescent="0.25">
      <c r="A100" s="13"/>
      <c r="B100" s="5">
        <v>3</v>
      </c>
      <c r="C100" s="70" t="s">
        <v>2613</v>
      </c>
      <c r="D100" s="73" t="s">
        <v>1814</v>
      </c>
      <c r="E100" s="5">
        <v>4</v>
      </c>
      <c r="F100" s="5" t="s">
        <v>2650</v>
      </c>
      <c r="G100" s="5"/>
      <c r="H100" s="72">
        <v>1400000</v>
      </c>
      <c r="I100" s="13"/>
      <c r="J100" s="13">
        <f t="shared" si="2"/>
        <v>354614500</v>
      </c>
      <c r="K100" s="48"/>
      <c r="L100" s="34"/>
      <c r="M100" s="40"/>
    </row>
    <row r="101" spans="1:13" s="43" customFormat="1" ht="45" x14ac:dyDescent="0.25">
      <c r="A101" s="13"/>
      <c r="B101" s="5">
        <v>3</v>
      </c>
      <c r="C101" s="70" t="s">
        <v>2614</v>
      </c>
      <c r="D101" s="73" t="s">
        <v>89</v>
      </c>
      <c r="E101" s="5">
        <v>3</v>
      </c>
      <c r="F101" s="5" t="s">
        <v>2651</v>
      </c>
      <c r="G101" s="5"/>
      <c r="H101" s="72">
        <v>1600000</v>
      </c>
      <c r="I101" s="13"/>
      <c r="J101" s="13">
        <f t="shared" si="2"/>
        <v>356214500</v>
      </c>
      <c r="K101" s="48"/>
      <c r="L101" s="34"/>
      <c r="M101" s="40"/>
    </row>
    <row r="102" spans="1:13" s="43" customFormat="1" ht="60" x14ac:dyDescent="0.25">
      <c r="A102" s="13"/>
      <c r="B102" s="5">
        <v>3</v>
      </c>
      <c r="C102" s="70" t="s">
        <v>2615</v>
      </c>
      <c r="D102" s="73" t="s">
        <v>78</v>
      </c>
      <c r="E102" s="5">
        <v>4</v>
      </c>
      <c r="F102" s="5" t="s">
        <v>2652</v>
      </c>
      <c r="G102" s="5"/>
      <c r="H102" s="72">
        <v>1050000</v>
      </c>
      <c r="I102" s="13"/>
      <c r="J102" s="13">
        <f t="shared" si="2"/>
        <v>357264500</v>
      </c>
      <c r="K102" s="48"/>
      <c r="L102" s="34"/>
      <c r="M102" s="40"/>
    </row>
    <row r="103" spans="1:13" s="43" customFormat="1" ht="45" x14ac:dyDescent="0.25">
      <c r="A103" s="13"/>
      <c r="B103" s="5">
        <v>3</v>
      </c>
      <c r="C103" s="70" t="s">
        <v>2616</v>
      </c>
      <c r="D103" s="73" t="s">
        <v>89</v>
      </c>
      <c r="E103" s="5">
        <v>3</v>
      </c>
      <c r="F103" s="5" t="s">
        <v>2653</v>
      </c>
      <c r="G103" s="5"/>
      <c r="H103" s="72">
        <v>5400000</v>
      </c>
      <c r="I103" s="13"/>
      <c r="J103" s="13">
        <f t="shared" si="2"/>
        <v>362664500</v>
      </c>
      <c r="K103" s="48"/>
      <c r="L103" s="34"/>
      <c r="M103" s="40"/>
    </row>
    <row r="104" spans="1:13" s="43" customFormat="1" ht="45" x14ac:dyDescent="0.25">
      <c r="A104" s="13"/>
      <c r="B104" s="5">
        <v>3</v>
      </c>
      <c r="C104" s="70" t="s">
        <v>2617</v>
      </c>
      <c r="D104" s="73" t="s">
        <v>76</v>
      </c>
      <c r="E104" s="5">
        <v>1</v>
      </c>
      <c r="F104" s="5" t="s">
        <v>2654</v>
      </c>
      <c r="G104" s="5"/>
      <c r="H104" s="72">
        <v>900000</v>
      </c>
      <c r="I104" s="13"/>
      <c r="J104" s="13">
        <f t="shared" si="2"/>
        <v>363564500</v>
      </c>
      <c r="K104" s="48"/>
      <c r="L104" s="34"/>
      <c r="M104" s="40"/>
    </row>
    <row r="105" spans="1:13" s="43" customFormat="1" ht="45" x14ac:dyDescent="0.25">
      <c r="A105" s="13"/>
      <c r="B105" s="5">
        <v>3</v>
      </c>
      <c r="C105" s="70" t="s">
        <v>2618</v>
      </c>
      <c r="D105" s="73" t="s">
        <v>87</v>
      </c>
      <c r="E105" s="5">
        <v>1</v>
      </c>
      <c r="F105" s="5" t="s">
        <v>2655</v>
      </c>
      <c r="G105" s="5"/>
      <c r="H105" s="72">
        <v>900000</v>
      </c>
      <c r="I105" s="13"/>
      <c r="J105" s="13">
        <f t="shared" si="2"/>
        <v>364464500</v>
      </c>
      <c r="K105" s="48"/>
      <c r="L105" s="34"/>
      <c r="M105" s="40"/>
    </row>
    <row r="106" spans="1:13" s="43" customFormat="1" ht="45" x14ac:dyDescent="0.25">
      <c r="A106" s="13"/>
      <c r="B106" s="5">
        <v>3</v>
      </c>
      <c r="C106" s="70" t="s">
        <v>2619</v>
      </c>
      <c r="D106" s="73" t="s">
        <v>87</v>
      </c>
      <c r="E106" s="5">
        <v>1</v>
      </c>
      <c r="F106" s="5" t="s">
        <v>2656</v>
      </c>
      <c r="G106" s="5"/>
      <c r="H106" s="72">
        <v>900000</v>
      </c>
      <c r="I106" s="13"/>
      <c r="J106" s="13">
        <f t="shared" si="2"/>
        <v>365364500</v>
      </c>
      <c r="K106" s="48"/>
      <c r="L106" s="34"/>
      <c r="M106" s="40"/>
    </row>
    <row r="107" spans="1:13" s="43" customFormat="1" ht="45" x14ac:dyDescent="0.25">
      <c r="A107" s="13"/>
      <c r="B107" s="5">
        <v>3</v>
      </c>
      <c r="C107" s="70" t="s">
        <v>2620</v>
      </c>
      <c r="D107" s="73" t="s">
        <v>1814</v>
      </c>
      <c r="E107" s="5">
        <v>4</v>
      </c>
      <c r="F107" s="5" t="s">
        <v>2657</v>
      </c>
      <c r="G107" s="5"/>
      <c r="H107" s="72">
        <v>750000</v>
      </c>
      <c r="I107" s="13"/>
      <c r="J107" s="13">
        <f t="shared" si="2"/>
        <v>366114500</v>
      </c>
      <c r="K107" s="48"/>
      <c r="L107" s="34"/>
      <c r="M107" s="40"/>
    </row>
    <row r="108" spans="1:13" s="43" customFormat="1" ht="45" x14ac:dyDescent="0.25">
      <c r="A108" s="13"/>
      <c r="B108" s="5">
        <v>3</v>
      </c>
      <c r="C108" s="70" t="s">
        <v>2621</v>
      </c>
      <c r="D108" s="73" t="s">
        <v>89</v>
      </c>
      <c r="E108" s="5">
        <v>3</v>
      </c>
      <c r="F108" s="5" t="s">
        <v>2658</v>
      </c>
      <c r="G108" s="5"/>
      <c r="H108" s="72">
        <v>1250000</v>
      </c>
      <c r="I108" s="13"/>
      <c r="J108" s="13">
        <f t="shared" si="2"/>
        <v>367364500</v>
      </c>
      <c r="K108" s="48"/>
      <c r="L108" s="34"/>
      <c r="M108" s="40"/>
    </row>
    <row r="109" spans="1:13" s="43" customFormat="1" ht="30" x14ac:dyDescent="0.25">
      <c r="A109" s="13"/>
      <c r="B109" s="5">
        <v>3</v>
      </c>
      <c r="C109" s="70" t="s">
        <v>2622</v>
      </c>
      <c r="D109" s="73" t="s">
        <v>85</v>
      </c>
      <c r="E109" s="5">
        <v>2</v>
      </c>
      <c r="F109" s="5" t="s">
        <v>2659</v>
      </c>
      <c r="G109" s="5"/>
      <c r="H109" s="72">
        <v>1000000</v>
      </c>
      <c r="I109" s="13"/>
      <c r="J109" s="13">
        <f t="shared" si="2"/>
        <v>368364500</v>
      </c>
      <c r="K109" s="48"/>
      <c r="L109" s="34"/>
      <c r="M109" s="40"/>
    </row>
    <row r="110" spans="1:13" s="43" customFormat="1" ht="60" x14ac:dyDescent="0.25">
      <c r="A110" s="13"/>
      <c r="B110" s="5">
        <v>3</v>
      </c>
      <c r="C110" s="70" t="s">
        <v>2623</v>
      </c>
      <c r="D110" s="73" t="s">
        <v>85</v>
      </c>
      <c r="E110" s="5">
        <v>2</v>
      </c>
      <c r="F110" s="5" t="s">
        <v>2660</v>
      </c>
      <c r="G110" s="5"/>
      <c r="H110" s="72">
        <v>1000000</v>
      </c>
      <c r="I110" s="13"/>
      <c r="J110" s="13">
        <f t="shared" si="2"/>
        <v>369364500</v>
      </c>
      <c r="K110" s="48"/>
      <c r="L110" s="34"/>
      <c r="M110" s="40"/>
    </row>
    <row r="111" spans="1:13" s="43" customFormat="1" ht="45" x14ac:dyDescent="0.25">
      <c r="A111" s="13"/>
      <c r="B111" s="5">
        <v>3</v>
      </c>
      <c r="C111" s="70" t="s">
        <v>2624</v>
      </c>
      <c r="D111" s="73" t="s">
        <v>81</v>
      </c>
      <c r="E111" s="5">
        <v>3</v>
      </c>
      <c r="F111" s="5" t="s">
        <v>2661</v>
      </c>
      <c r="G111" s="5"/>
      <c r="H111" s="72">
        <v>1000000</v>
      </c>
      <c r="I111" s="13"/>
      <c r="J111" s="13">
        <f t="shared" si="2"/>
        <v>370364500</v>
      </c>
      <c r="L111" s="34"/>
      <c r="M111" s="48"/>
    </row>
    <row r="112" spans="1:13" s="43" customFormat="1" ht="30" x14ac:dyDescent="0.25">
      <c r="A112" s="13"/>
      <c r="B112" s="5">
        <v>3</v>
      </c>
      <c r="C112" s="70" t="s">
        <v>2625</v>
      </c>
      <c r="D112" s="73" t="s">
        <v>578</v>
      </c>
      <c r="E112" s="5">
        <v>2</v>
      </c>
      <c r="F112" s="5" t="s">
        <v>2662</v>
      </c>
      <c r="G112" s="5"/>
      <c r="H112" s="72">
        <v>1000000</v>
      </c>
      <c r="I112" s="13"/>
      <c r="J112" s="13">
        <f t="shared" si="2"/>
        <v>371364500</v>
      </c>
      <c r="L112" s="34"/>
      <c r="M112" s="48"/>
    </row>
    <row r="113" spans="1:13" s="43" customFormat="1" ht="30" x14ac:dyDescent="0.25">
      <c r="A113" s="13"/>
      <c r="B113" s="6">
        <v>4</v>
      </c>
      <c r="C113" s="7" t="s">
        <v>2665</v>
      </c>
      <c r="D113" s="6"/>
      <c r="E113" s="6"/>
      <c r="F113" s="6" t="s">
        <v>2664</v>
      </c>
      <c r="G113" s="6"/>
      <c r="H113" s="61"/>
      <c r="I113" s="50">
        <v>962500</v>
      </c>
      <c r="J113" s="13">
        <f t="shared" si="2"/>
        <v>370402000</v>
      </c>
      <c r="L113" s="34"/>
      <c r="M113" s="48"/>
    </row>
    <row r="114" spans="1:13" s="43" customFormat="1" ht="25.5" x14ac:dyDescent="0.25">
      <c r="A114" s="13"/>
      <c r="B114" s="6">
        <v>4</v>
      </c>
      <c r="C114" s="7" t="s">
        <v>2666</v>
      </c>
      <c r="D114" s="6"/>
      <c r="E114" s="6"/>
      <c r="F114" s="6" t="s">
        <v>2669</v>
      </c>
      <c r="G114" s="6"/>
      <c r="H114" s="61"/>
      <c r="I114" s="50">
        <v>2500000</v>
      </c>
      <c r="J114" s="13">
        <f t="shared" si="2"/>
        <v>367902000</v>
      </c>
      <c r="L114" s="34"/>
      <c r="M114" s="48"/>
    </row>
    <row r="115" spans="1:13" s="43" customFormat="1" ht="25.5" x14ac:dyDescent="0.25">
      <c r="A115" s="13"/>
      <c r="B115" s="6">
        <v>4</v>
      </c>
      <c r="C115" s="7" t="s">
        <v>2667</v>
      </c>
      <c r="D115" s="6"/>
      <c r="E115" s="6"/>
      <c r="F115" s="6" t="s">
        <v>2670</v>
      </c>
      <c r="G115" s="6"/>
      <c r="H115" s="61"/>
      <c r="I115" s="50">
        <v>2440000</v>
      </c>
      <c r="J115" s="13">
        <f t="shared" si="2"/>
        <v>365462000</v>
      </c>
      <c r="L115" s="34"/>
      <c r="M115" s="48"/>
    </row>
    <row r="116" spans="1:13" s="43" customFormat="1" ht="30" x14ac:dyDescent="0.2">
      <c r="A116" s="51"/>
      <c r="B116" s="6">
        <v>4</v>
      </c>
      <c r="C116" s="7" t="s">
        <v>2668</v>
      </c>
      <c r="D116" s="6"/>
      <c r="E116" s="6"/>
      <c r="F116" s="6" t="s">
        <v>2671</v>
      </c>
      <c r="G116" s="6"/>
      <c r="H116" s="61"/>
      <c r="I116" s="50">
        <v>2159800</v>
      </c>
      <c r="J116" s="13">
        <f t="shared" si="2"/>
        <v>363302200</v>
      </c>
      <c r="L116" s="34"/>
      <c r="M116" s="48"/>
    </row>
    <row r="117" spans="1:13" s="43" customFormat="1" ht="30" x14ac:dyDescent="0.25">
      <c r="A117" s="13"/>
      <c r="B117" s="6">
        <v>4</v>
      </c>
      <c r="C117" s="7" t="s">
        <v>2672</v>
      </c>
      <c r="D117" s="6"/>
      <c r="E117" s="6"/>
      <c r="F117" s="6" t="s">
        <v>2674</v>
      </c>
      <c r="G117" s="6"/>
      <c r="H117" s="61"/>
      <c r="I117" s="50">
        <v>18029600</v>
      </c>
      <c r="J117" s="13">
        <f t="shared" si="2"/>
        <v>345272600</v>
      </c>
      <c r="L117" s="34"/>
      <c r="M117" s="48"/>
    </row>
    <row r="118" spans="1:13" s="43" customFormat="1" ht="30" x14ac:dyDescent="0.25">
      <c r="A118" s="13"/>
      <c r="B118" s="6">
        <v>4</v>
      </c>
      <c r="C118" s="7" t="s">
        <v>2673</v>
      </c>
      <c r="D118" s="6"/>
      <c r="E118" s="6"/>
      <c r="F118" s="6" t="s">
        <v>2675</v>
      </c>
      <c r="G118" s="6"/>
      <c r="H118" s="61"/>
      <c r="I118" s="50">
        <v>201449600</v>
      </c>
      <c r="J118" s="13">
        <f t="shared" si="2"/>
        <v>143823000</v>
      </c>
      <c r="L118" s="34"/>
      <c r="M118" s="48"/>
    </row>
    <row r="119" spans="1:13" s="43" customFormat="1" ht="60" x14ac:dyDescent="0.25">
      <c r="A119" s="13"/>
      <c r="B119" s="5">
        <v>4</v>
      </c>
      <c r="C119" s="70" t="s">
        <v>2676</v>
      </c>
      <c r="D119" s="73" t="s">
        <v>1815</v>
      </c>
      <c r="E119" s="5">
        <v>3</v>
      </c>
      <c r="F119" s="5" t="s">
        <v>2720</v>
      </c>
      <c r="G119" s="5"/>
      <c r="H119" s="72">
        <v>500000</v>
      </c>
      <c r="I119" s="13"/>
      <c r="J119" s="13">
        <f t="shared" si="2"/>
        <v>144323000</v>
      </c>
      <c r="L119" s="34"/>
      <c r="M119" s="48"/>
    </row>
    <row r="120" spans="1:13" s="43" customFormat="1" ht="45" x14ac:dyDescent="0.25">
      <c r="A120" s="13"/>
      <c r="B120" s="5">
        <v>4</v>
      </c>
      <c r="C120" s="70" t="s">
        <v>2677</v>
      </c>
      <c r="D120" s="73" t="s">
        <v>578</v>
      </c>
      <c r="E120" s="5">
        <v>2</v>
      </c>
      <c r="F120" s="5" t="s">
        <v>2721</v>
      </c>
      <c r="G120" s="5"/>
      <c r="H120" s="72">
        <v>1000000</v>
      </c>
      <c r="I120" s="13"/>
      <c r="J120" s="13">
        <f t="shared" si="2"/>
        <v>145323000</v>
      </c>
      <c r="L120" s="34"/>
      <c r="M120" s="48"/>
    </row>
    <row r="121" spans="1:13" s="43" customFormat="1" ht="45" x14ac:dyDescent="0.25">
      <c r="A121" s="13"/>
      <c r="B121" s="5">
        <v>4</v>
      </c>
      <c r="C121" s="70" t="s">
        <v>2678</v>
      </c>
      <c r="D121" s="73" t="s">
        <v>77</v>
      </c>
      <c r="E121" s="5">
        <v>1</v>
      </c>
      <c r="F121" s="5" t="s">
        <v>2722</v>
      </c>
      <c r="G121" s="5"/>
      <c r="H121" s="72">
        <v>900000</v>
      </c>
      <c r="I121" s="13"/>
      <c r="J121" s="13">
        <f t="shared" si="2"/>
        <v>146223000</v>
      </c>
      <c r="L121" s="34"/>
      <c r="M121" s="48"/>
    </row>
    <row r="122" spans="1:13" s="43" customFormat="1" ht="45" x14ac:dyDescent="0.25">
      <c r="A122" s="13"/>
      <c r="B122" s="5">
        <v>4</v>
      </c>
      <c r="C122" s="70" t="s">
        <v>2679</v>
      </c>
      <c r="D122" s="73" t="s">
        <v>88</v>
      </c>
      <c r="E122" s="5">
        <v>2</v>
      </c>
      <c r="F122" s="5" t="s">
        <v>2723</v>
      </c>
      <c r="G122" s="5"/>
      <c r="H122" s="72">
        <v>1000000</v>
      </c>
      <c r="I122" s="13"/>
      <c r="J122" s="13">
        <f t="shared" si="2"/>
        <v>147223000</v>
      </c>
      <c r="L122" s="34"/>
      <c r="M122" s="48"/>
    </row>
    <row r="123" spans="1:13" s="43" customFormat="1" ht="45" x14ac:dyDescent="0.25">
      <c r="A123" s="13"/>
      <c r="B123" s="5">
        <v>4</v>
      </c>
      <c r="C123" s="70" t="s">
        <v>2680</v>
      </c>
      <c r="D123" s="73" t="s">
        <v>578</v>
      </c>
      <c r="E123" s="5">
        <v>2</v>
      </c>
      <c r="F123" s="5" t="s">
        <v>2724</v>
      </c>
      <c r="G123" s="5"/>
      <c r="H123" s="72">
        <v>700000</v>
      </c>
      <c r="I123" s="13"/>
      <c r="J123" s="13">
        <f t="shared" si="2"/>
        <v>147923000</v>
      </c>
      <c r="L123" s="34"/>
      <c r="M123" s="48"/>
    </row>
    <row r="124" spans="1:13" s="43" customFormat="1" ht="45" x14ac:dyDescent="0.25">
      <c r="A124" s="13"/>
      <c r="B124" s="5">
        <v>4</v>
      </c>
      <c r="C124" s="70" t="s">
        <v>2681</v>
      </c>
      <c r="D124" s="73" t="s">
        <v>578</v>
      </c>
      <c r="E124" s="5">
        <v>2</v>
      </c>
      <c r="F124" s="5" t="s">
        <v>2725</v>
      </c>
      <c r="G124" s="5"/>
      <c r="H124" s="72">
        <v>1000000</v>
      </c>
      <c r="I124" s="13"/>
      <c r="J124" s="13">
        <f t="shared" si="2"/>
        <v>148923000</v>
      </c>
      <c r="L124" s="34"/>
      <c r="M124" s="48"/>
    </row>
    <row r="125" spans="1:13" s="43" customFormat="1" ht="60" x14ac:dyDescent="0.25">
      <c r="A125" s="13"/>
      <c r="B125" s="5">
        <v>4</v>
      </c>
      <c r="C125" s="70" t="s">
        <v>2682</v>
      </c>
      <c r="D125" s="73" t="s">
        <v>578</v>
      </c>
      <c r="E125" s="5">
        <v>2</v>
      </c>
      <c r="F125" s="5" t="s">
        <v>2726</v>
      </c>
      <c r="G125" s="5"/>
      <c r="H125" s="72">
        <v>2000000</v>
      </c>
      <c r="I125" s="13"/>
      <c r="J125" s="13">
        <f t="shared" si="2"/>
        <v>150923000</v>
      </c>
      <c r="L125" s="34"/>
      <c r="M125" s="48"/>
    </row>
    <row r="126" spans="1:13" s="43" customFormat="1" ht="45" x14ac:dyDescent="0.25">
      <c r="A126" s="13"/>
      <c r="B126" s="5">
        <v>4</v>
      </c>
      <c r="C126" s="70" t="s">
        <v>2683</v>
      </c>
      <c r="D126" s="73" t="s">
        <v>77</v>
      </c>
      <c r="E126" s="5">
        <v>1</v>
      </c>
      <c r="F126" s="5" t="s">
        <v>2727</v>
      </c>
      <c r="G126" s="5"/>
      <c r="H126" s="72">
        <v>800000</v>
      </c>
      <c r="I126" s="13"/>
      <c r="J126" s="13">
        <f t="shared" si="2"/>
        <v>151723000</v>
      </c>
      <c r="L126" s="34"/>
      <c r="M126" s="48"/>
    </row>
    <row r="127" spans="1:13" s="43" customFormat="1" ht="60" x14ac:dyDescent="0.25">
      <c r="A127" s="13"/>
      <c r="B127" s="5">
        <v>4</v>
      </c>
      <c r="C127" s="70" t="s">
        <v>2684</v>
      </c>
      <c r="D127" s="73" t="s">
        <v>77</v>
      </c>
      <c r="E127" s="5">
        <v>1</v>
      </c>
      <c r="F127" s="5" t="s">
        <v>2728</v>
      </c>
      <c r="G127" s="5"/>
      <c r="H127" s="72">
        <v>900000</v>
      </c>
      <c r="I127" s="13"/>
      <c r="J127" s="13">
        <f t="shared" si="2"/>
        <v>152623000</v>
      </c>
      <c r="L127" s="34"/>
      <c r="M127" s="48"/>
    </row>
    <row r="128" spans="1:13" s="43" customFormat="1" ht="45" x14ac:dyDescent="0.25">
      <c r="A128" s="13"/>
      <c r="B128" s="5">
        <v>4</v>
      </c>
      <c r="C128" s="70" t="s">
        <v>2685</v>
      </c>
      <c r="D128" s="73" t="s">
        <v>77</v>
      </c>
      <c r="E128" s="5">
        <v>1</v>
      </c>
      <c r="F128" s="5" t="s">
        <v>2729</v>
      </c>
      <c r="G128" s="5"/>
      <c r="H128" s="72">
        <v>1600000</v>
      </c>
      <c r="I128" s="13"/>
      <c r="J128" s="13">
        <f t="shared" si="2"/>
        <v>154223000</v>
      </c>
      <c r="L128" s="34"/>
      <c r="M128" s="48"/>
    </row>
    <row r="129" spans="1:14" s="43" customFormat="1" ht="45" x14ac:dyDescent="0.25">
      <c r="A129" s="13"/>
      <c r="B129" s="5">
        <v>4</v>
      </c>
      <c r="C129" s="70" t="s">
        <v>2686</v>
      </c>
      <c r="D129" s="73" t="s">
        <v>88</v>
      </c>
      <c r="E129" s="5">
        <v>2</v>
      </c>
      <c r="F129" s="5" t="s">
        <v>2730</v>
      </c>
      <c r="G129" s="5"/>
      <c r="H129" s="72">
        <v>2000000</v>
      </c>
      <c r="I129" s="13"/>
      <c r="J129" s="13">
        <f t="shared" si="2"/>
        <v>156223000</v>
      </c>
      <c r="L129" s="34"/>
      <c r="M129" s="48"/>
    </row>
    <row r="130" spans="1:14" s="43" customFormat="1" ht="60" x14ac:dyDescent="0.25">
      <c r="A130" s="13"/>
      <c r="B130" s="5">
        <v>4</v>
      </c>
      <c r="C130" s="70" t="s">
        <v>2687</v>
      </c>
      <c r="D130" s="73" t="s">
        <v>169</v>
      </c>
      <c r="E130" s="5">
        <v>1</v>
      </c>
      <c r="F130" s="5" t="s">
        <v>2731</v>
      </c>
      <c r="G130" s="5"/>
      <c r="H130" s="72">
        <v>900000</v>
      </c>
      <c r="I130" s="13"/>
      <c r="J130" s="13">
        <f t="shared" si="2"/>
        <v>157123000</v>
      </c>
      <c r="L130" s="34"/>
      <c r="M130" s="48"/>
    </row>
    <row r="131" spans="1:14" s="43" customFormat="1" ht="45" x14ac:dyDescent="0.25">
      <c r="A131" s="13"/>
      <c r="B131" s="5">
        <v>4</v>
      </c>
      <c r="C131" s="70" t="s">
        <v>2688</v>
      </c>
      <c r="D131" s="73" t="s">
        <v>141</v>
      </c>
      <c r="E131" s="5">
        <v>1</v>
      </c>
      <c r="F131" s="5" t="s">
        <v>2732</v>
      </c>
      <c r="G131" s="5"/>
      <c r="H131" s="72">
        <v>1000000</v>
      </c>
      <c r="I131" s="13"/>
      <c r="J131" s="13">
        <f t="shared" si="2"/>
        <v>158123000</v>
      </c>
      <c r="L131" s="34"/>
      <c r="M131" s="48"/>
    </row>
    <row r="132" spans="1:14" s="43" customFormat="1" ht="45" x14ac:dyDescent="0.25">
      <c r="A132" s="13"/>
      <c r="B132" s="5">
        <v>4</v>
      </c>
      <c r="C132" s="70" t="s">
        <v>2689</v>
      </c>
      <c r="D132" s="73" t="s">
        <v>77</v>
      </c>
      <c r="E132" s="5">
        <v>1</v>
      </c>
      <c r="F132" s="5" t="s">
        <v>2733</v>
      </c>
      <c r="G132" s="5"/>
      <c r="H132" s="72">
        <v>2700000</v>
      </c>
      <c r="I132" s="13"/>
      <c r="J132" s="13">
        <f t="shared" si="2"/>
        <v>160823000</v>
      </c>
      <c r="L132" s="34"/>
      <c r="M132" s="48"/>
    </row>
    <row r="133" spans="1:14" s="43" customFormat="1" ht="45" x14ac:dyDescent="0.25">
      <c r="A133" s="13"/>
      <c r="B133" s="5">
        <v>4</v>
      </c>
      <c r="C133" s="70" t="s">
        <v>2690</v>
      </c>
      <c r="D133" s="73" t="s">
        <v>169</v>
      </c>
      <c r="E133" s="5">
        <v>1</v>
      </c>
      <c r="F133" s="5" t="s">
        <v>2734</v>
      </c>
      <c r="G133" s="5"/>
      <c r="H133" s="72">
        <v>900000</v>
      </c>
      <c r="I133" s="13"/>
      <c r="J133" s="13">
        <f t="shared" si="2"/>
        <v>161723000</v>
      </c>
      <c r="L133" s="34"/>
      <c r="M133" s="48"/>
    </row>
    <row r="134" spans="1:14" s="43" customFormat="1" ht="45" x14ac:dyDescent="0.25">
      <c r="A134" s="13"/>
      <c r="B134" s="5">
        <v>4</v>
      </c>
      <c r="C134" s="70" t="s">
        <v>2691</v>
      </c>
      <c r="D134" s="73" t="s">
        <v>578</v>
      </c>
      <c r="E134" s="5">
        <v>2</v>
      </c>
      <c r="F134" s="5" t="s">
        <v>2735</v>
      </c>
      <c r="G134" s="5"/>
      <c r="H134" s="72">
        <v>400000</v>
      </c>
      <c r="I134" s="13"/>
      <c r="J134" s="13">
        <f t="shared" si="2"/>
        <v>162123000</v>
      </c>
      <c r="L134" s="34"/>
      <c r="M134" s="48"/>
    </row>
    <row r="135" spans="1:14" s="43" customFormat="1" ht="30" x14ac:dyDescent="0.25">
      <c r="A135" s="13"/>
      <c r="B135" s="5">
        <v>4</v>
      </c>
      <c r="C135" s="70" t="s">
        <v>2692</v>
      </c>
      <c r="D135" s="73" t="s">
        <v>81</v>
      </c>
      <c r="E135" s="78">
        <v>3</v>
      </c>
      <c r="F135" s="5" t="s">
        <v>2736</v>
      </c>
      <c r="G135" s="5"/>
      <c r="H135" s="72">
        <v>800000</v>
      </c>
      <c r="I135" s="13"/>
      <c r="J135" s="13">
        <f t="shared" si="2"/>
        <v>162923000</v>
      </c>
      <c r="L135" s="34"/>
      <c r="M135" s="48"/>
    </row>
    <row r="136" spans="1:14" s="43" customFormat="1" ht="45" x14ac:dyDescent="0.25">
      <c r="A136" s="13"/>
      <c r="B136" s="5">
        <v>4</v>
      </c>
      <c r="C136" s="70" t="s">
        <v>2693</v>
      </c>
      <c r="D136" s="73" t="s">
        <v>75</v>
      </c>
      <c r="E136" s="5">
        <v>4</v>
      </c>
      <c r="F136" s="5" t="s">
        <v>2737</v>
      </c>
      <c r="G136" s="5"/>
      <c r="H136" s="72">
        <v>300000</v>
      </c>
      <c r="I136" s="13"/>
      <c r="J136" s="13">
        <f t="shared" si="2"/>
        <v>163223000</v>
      </c>
      <c r="L136" s="34"/>
      <c r="M136" s="48"/>
    </row>
    <row r="137" spans="1:14" s="43" customFormat="1" ht="30" x14ac:dyDescent="0.25">
      <c r="A137" s="13"/>
      <c r="B137" s="5">
        <v>4</v>
      </c>
      <c r="C137" s="70" t="s">
        <v>2694</v>
      </c>
      <c r="D137" s="73" t="s">
        <v>87</v>
      </c>
      <c r="E137" s="5">
        <v>1</v>
      </c>
      <c r="F137" s="5" t="s">
        <v>2738</v>
      </c>
      <c r="G137" s="5"/>
      <c r="H137" s="72">
        <v>542500</v>
      </c>
      <c r="I137" s="13"/>
      <c r="J137" s="13">
        <f t="shared" si="2"/>
        <v>163765500</v>
      </c>
      <c r="L137" s="34"/>
      <c r="M137" s="48"/>
    </row>
    <row r="138" spans="1:14" s="43" customFormat="1" ht="60" x14ac:dyDescent="0.25">
      <c r="A138" s="13"/>
      <c r="B138" s="5">
        <v>4</v>
      </c>
      <c r="C138" s="70" t="s">
        <v>2695</v>
      </c>
      <c r="D138" s="73" t="s">
        <v>88</v>
      </c>
      <c r="E138" s="5">
        <v>2</v>
      </c>
      <c r="F138" s="5" t="s">
        <v>2739</v>
      </c>
      <c r="G138" s="5"/>
      <c r="H138" s="72">
        <v>3000000</v>
      </c>
      <c r="I138" s="13"/>
      <c r="J138" s="13">
        <f t="shared" ref="J138:J201" si="3">+J137+H138-I138</f>
        <v>166765500</v>
      </c>
      <c r="L138" s="34"/>
      <c r="M138" s="48"/>
    </row>
    <row r="139" spans="1:14" s="43" customFormat="1" ht="45" x14ac:dyDescent="0.25">
      <c r="A139" s="13"/>
      <c r="B139" s="5">
        <v>4</v>
      </c>
      <c r="C139" s="70" t="s">
        <v>2696</v>
      </c>
      <c r="D139" s="73" t="s">
        <v>91</v>
      </c>
      <c r="E139" s="5">
        <v>2</v>
      </c>
      <c r="F139" s="5" t="s">
        <v>2740</v>
      </c>
      <c r="G139" s="5"/>
      <c r="H139" s="72">
        <v>1000000</v>
      </c>
      <c r="I139" s="13"/>
      <c r="J139" s="13">
        <f t="shared" si="3"/>
        <v>167765500</v>
      </c>
      <c r="L139" s="34"/>
      <c r="M139" s="48"/>
    </row>
    <row r="140" spans="1:14" s="43" customFormat="1" ht="45" x14ac:dyDescent="0.25">
      <c r="A140" s="13"/>
      <c r="B140" s="5">
        <v>4</v>
      </c>
      <c r="C140" s="70" t="s">
        <v>2697</v>
      </c>
      <c r="D140" s="73" t="s">
        <v>91</v>
      </c>
      <c r="E140" s="5">
        <v>2</v>
      </c>
      <c r="F140" s="5" t="s">
        <v>2741</v>
      </c>
      <c r="G140" s="5"/>
      <c r="H140" s="72">
        <v>1500000</v>
      </c>
      <c r="I140" s="13"/>
      <c r="J140" s="13">
        <f t="shared" si="3"/>
        <v>169265500</v>
      </c>
      <c r="L140" s="34"/>
      <c r="M140" s="48"/>
    </row>
    <row r="141" spans="1:14" s="43" customFormat="1" ht="45" x14ac:dyDescent="0.25">
      <c r="A141" s="13"/>
      <c r="B141" s="5">
        <v>4</v>
      </c>
      <c r="C141" s="70" t="s">
        <v>2698</v>
      </c>
      <c r="D141" s="73" t="s">
        <v>91</v>
      </c>
      <c r="E141" s="5">
        <v>2</v>
      </c>
      <c r="F141" s="5" t="s">
        <v>2742</v>
      </c>
      <c r="G141" s="5"/>
      <c r="H141" s="72">
        <v>3000000</v>
      </c>
      <c r="I141" s="13"/>
      <c r="J141" s="13">
        <f t="shared" si="3"/>
        <v>172265500</v>
      </c>
      <c r="L141" s="34"/>
      <c r="M141" s="48"/>
    </row>
    <row r="142" spans="1:14" s="43" customFormat="1" ht="60" x14ac:dyDescent="0.25">
      <c r="A142" s="13"/>
      <c r="B142" s="5">
        <v>4</v>
      </c>
      <c r="C142" s="70" t="s">
        <v>2699</v>
      </c>
      <c r="D142" s="73" t="s">
        <v>85</v>
      </c>
      <c r="E142" s="5">
        <v>2</v>
      </c>
      <c r="F142" s="5" t="s">
        <v>2743</v>
      </c>
      <c r="G142" s="5"/>
      <c r="H142" s="72">
        <v>1500000</v>
      </c>
      <c r="I142" s="13"/>
      <c r="J142" s="13">
        <f t="shared" si="3"/>
        <v>173765500</v>
      </c>
      <c r="L142" s="34"/>
      <c r="M142" s="48"/>
    </row>
    <row r="143" spans="1:14" s="43" customFormat="1" ht="45" x14ac:dyDescent="0.25">
      <c r="A143" s="13"/>
      <c r="B143" s="5">
        <v>4</v>
      </c>
      <c r="C143" s="70" t="s">
        <v>2700</v>
      </c>
      <c r="D143" s="73" t="s">
        <v>85</v>
      </c>
      <c r="E143" s="5">
        <v>2</v>
      </c>
      <c r="F143" s="5" t="s">
        <v>2744</v>
      </c>
      <c r="G143" s="5"/>
      <c r="H143" s="72">
        <v>3000000</v>
      </c>
      <c r="I143" s="13"/>
      <c r="J143" s="13">
        <f t="shared" si="3"/>
        <v>176765500</v>
      </c>
      <c r="L143" s="34"/>
      <c r="M143" s="48"/>
    </row>
    <row r="144" spans="1:14" ht="30" x14ac:dyDescent="0.25">
      <c r="A144" s="13"/>
      <c r="B144" s="5">
        <v>11</v>
      </c>
      <c r="C144" s="70" t="s">
        <v>2947</v>
      </c>
      <c r="D144" s="73" t="s">
        <v>81</v>
      </c>
      <c r="E144" s="5">
        <v>3</v>
      </c>
      <c r="F144" s="5" t="s">
        <v>2966</v>
      </c>
      <c r="G144" s="5"/>
      <c r="H144" s="72">
        <v>850000</v>
      </c>
      <c r="I144" s="15"/>
      <c r="J144" s="13">
        <f t="shared" si="3"/>
        <v>177615500</v>
      </c>
      <c r="K144" s="36"/>
      <c r="M144" s="40"/>
      <c r="N144" s="35"/>
    </row>
    <row r="145" spans="1:13" s="43" customFormat="1" ht="45" x14ac:dyDescent="0.25">
      <c r="A145" s="13"/>
      <c r="B145" s="5">
        <v>4</v>
      </c>
      <c r="C145" s="70" t="s">
        <v>2701</v>
      </c>
      <c r="D145" s="73" t="s">
        <v>141</v>
      </c>
      <c r="E145" s="5">
        <v>1</v>
      </c>
      <c r="F145" s="5" t="s">
        <v>2745</v>
      </c>
      <c r="G145" s="5"/>
      <c r="H145" s="72">
        <v>900000</v>
      </c>
      <c r="I145" s="13"/>
      <c r="J145" s="13">
        <f t="shared" si="3"/>
        <v>178515500</v>
      </c>
      <c r="L145" s="34"/>
      <c r="M145" s="48"/>
    </row>
    <row r="146" spans="1:13" s="43" customFormat="1" ht="60" x14ac:dyDescent="0.25">
      <c r="A146" s="13"/>
      <c r="B146" s="5">
        <v>4</v>
      </c>
      <c r="C146" s="70" t="s">
        <v>2702</v>
      </c>
      <c r="D146" s="73" t="s">
        <v>88</v>
      </c>
      <c r="E146" s="5">
        <v>2</v>
      </c>
      <c r="F146" s="5" t="s">
        <v>2746</v>
      </c>
      <c r="G146" s="5"/>
      <c r="H146" s="72">
        <v>3000000</v>
      </c>
      <c r="I146" s="13"/>
      <c r="J146" s="13">
        <f t="shared" si="3"/>
        <v>181515500</v>
      </c>
      <c r="L146" s="34"/>
      <c r="M146" s="48"/>
    </row>
    <row r="147" spans="1:13" s="43" customFormat="1" ht="60" x14ac:dyDescent="0.25">
      <c r="A147" s="13"/>
      <c r="B147" s="5">
        <v>4</v>
      </c>
      <c r="C147" s="70" t="s">
        <v>2703</v>
      </c>
      <c r="D147" s="73" t="s">
        <v>77</v>
      </c>
      <c r="E147" s="5">
        <v>1</v>
      </c>
      <c r="F147" s="5" t="s">
        <v>2747</v>
      </c>
      <c r="G147" s="5"/>
      <c r="H147" s="72">
        <v>1000000</v>
      </c>
      <c r="I147" s="13"/>
      <c r="J147" s="13">
        <f t="shared" si="3"/>
        <v>182515500</v>
      </c>
      <c r="L147" s="34"/>
      <c r="M147" s="48"/>
    </row>
    <row r="148" spans="1:13" s="43" customFormat="1" ht="45" x14ac:dyDescent="0.25">
      <c r="A148" s="13"/>
      <c r="B148" s="5">
        <v>4</v>
      </c>
      <c r="C148" s="70" t="s">
        <v>2704</v>
      </c>
      <c r="D148" s="73" t="s">
        <v>169</v>
      </c>
      <c r="E148" s="5">
        <v>1</v>
      </c>
      <c r="F148" s="5" t="s">
        <v>2748</v>
      </c>
      <c r="G148" s="5"/>
      <c r="H148" s="72">
        <v>790000</v>
      </c>
      <c r="I148" s="13"/>
      <c r="J148" s="13">
        <f t="shared" si="3"/>
        <v>183305500</v>
      </c>
      <c r="L148" s="34"/>
      <c r="M148" s="48"/>
    </row>
    <row r="149" spans="1:13" s="43" customFormat="1" ht="45" x14ac:dyDescent="0.25">
      <c r="A149" s="13"/>
      <c r="B149" s="5">
        <v>4</v>
      </c>
      <c r="C149" s="70" t="s">
        <v>2705</v>
      </c>
      <c r="D149" s="73" t="s">
        <v>169</v>
      </c>
      <c r="E149" s="5">
        <v>1</v>
      </c>
      <c r="F149" s="5" t="s">
        <v>2749</v>
      </c>
      <c r="G149" s="5"/>
      <c r="H149" s="72">
        <v>1600000</v>
      </c>
      <c r="I149" s="13"/>
      <c r="J149" s="13">
        <f t="shared" si="3"/>
        <v>184905500</v>
      </c>
      <c r="L149" s="34"/>
      <c r="M149" s="48"/>
    </row>
    <row r="150" spans="1:13" s="43" customFormat="1" ht="45" x14ac:dyDescent="0.25">
      <c r="A150" s="13"/>
      <c r="B150" s="5">
        <v>4</v>
      </c>
      <c r="C150" s="70" t="s">
        <v>2706</v>
      </c>
      <c r="D150" s="73" t="s">
        <v>141</v>
      </c>
      <c r="E150" s="5">
        <v>1</v>
      </c>
      <c r="F150" s="5" t="s">
        <v>2750</v>
      </c>
      <c r="G150" s="5"/>
      <c r="H150" s="72">
        <v>2700000</v>
      </c>
      <c r="I150" s="13"/>
      <c r="J150" s="13">
        <f t="shared" si="3"/>
        <v>187605500</v>
      </c>
      <c r="L150" s="34"/>
      <c r="M150" s="48"/>
    </row>
    <row r="151" spans="1:13" s="43" customFormat="1" ht="30" x14ac:dyDescent="0.25">
      <c r="A151" s="13"/>
      <c r="B151" s="5">
        <v>4</v>
      </c>
      <c r="C151" s="70" t="s">
        <v>2707</v>
      </c>
      <c r="D151" s="73" t="s">
        <v>91</v>
      </c>
      <c r="E151" s="5">
        <v>2</v>
      </c>
      <c r="F151" s="5" t="s">
        <v>2751</v>
      </c>
      <c r="G151" s="5"/>
      <c r="H151" s="72">
        <v>1000000</v>
      </c>
      <c r="I151" s="13"/>
      <c r="J151" s="13">
        <f t="shared" si="3"/>
        <v>188605500</v>
      </c>
      <c r="L151" s="34"/>
      <c r="M151" s="48"/>
    </row>
    <row r="152" spans="1:13" s="43" customFormat="1" ht="45" x14ac:dyDescent="0.25">
      <c r="A152" s="52"/>
      <c r="B152" s="5">
        <v>4</v>
      </c>
      <c r="C152" s="70" t="s">
        <v>2708</v>
      </c>
      <c r="D152" s="73" t="s">
        <v>91</v>
      </c>
      <c r="E152" s="5">
        <v>2</v>
      </c>
      <c r="F152" s="5" t="s">
        <v>2752</v>
      </c>
      <c r="G152" s="5"/>
      <c r="H152" s="72">
        <v>700000</v>
      </c>
      <c r="I152" s="13"/>
      <c r="J152" s="13">
        <f t="shared" si="3"/>
        <v>189305500</v>
      </c>
      <c r="L152" s="34"/>
      <c r="M152" s="48"/>
    </row>
    <row r="153" spans="1:13" s="43" customFormat="1" ht="30" x14ac:dyDescent="0.25">
      <c r="A153" s="52"/>
      <c r="B153" s="5">
        <v>4</v>
      </c>
      <c r="C153" s="70" t="s">
        <v>2709</v>
      </c>
      <c r="D153" s="5" t="s">
        <v>740</v>
      </c>
      <c r="E153" s="5" t="s">
        <v>615</v>
      </c>
      <c r="F153" s="5" t="s">
        <v>2753</v>
      </c>
      <c r="G153" s="5"/>
      <c r="H153" s="72">
        <v>200000</v>
      </c>
      <c r="I153" s="13"/>
      <c r="J153" s="13">
        <f t="shared" si="3"/>
        <v>189505500</v>
      </c>
      <c r="L153" s="34"/>
      <c r="M153" s="48"/>
    </row>
    <row r="154" spans="1:13" s="43" customFormat="1" ht="45" x14ac:dyDescent="0.25">
      <c r="A154" s="52"/>
      <c r="B154" s="5">
        <v>4</v>
      </c>
      <c r="C154" s="70" t="s">
        <v>2710</v>
      </c>
      <c r="D154" s="73" t="s">
        <v>84</v>
      </c>
      <c r="E154" s="5">
        <v>2</v>
      </c>
      <c r="F154" s="5" t="s">
        <v>2754</v>
      </c>
      <c r="G154" s="5"/>
      <c r="H154" s="72">
        <v>1000000</v>
      </c>
      <c r="I154" s="13"/>
      <c r="J154" s="13">
        <f t="shared" si="3"/>
        <v>190505500</v>
      </c>
      <c r="L154" s="34"/>
      <c r="M154" s="48"/>
    </row>
    <row r="155" spans="1:13" s="43" customFormat="1" ht="60" x14ac:dyDescent="0.25">
      <c r="A155" s="52"/>
      <c r="B155" s="5">
        <v>4</v>
      </c>
      <c r="C155" s="70" t="s">
        <v>2711</v>
      </c>
      <c r="D155" s="73" t="s">
        <v>84</v>
      </c>
      <c r="E155" s="5">
        <v>2</v>
      </c>
      <c r="F155" s="5" t="s">
        <v>2755</v>
      </c>
      <c r="G155" s="5"/>
      <c r="H155" s="72">
        <v>3000000</v>
      </c>
      <c r="I155" s="13"/>
      <c r="J155" s="13">
        <f t="shared" si="3"/>
        <v>193505500</v>
      </c>
      <c r="L155" s="34"/>
      <c r="M155" s="48"/>
    </row>
    <row r="156" spans="1:13" s="43" customFormat="1" ht="60" x14ac:dyDescent="0.25">
      <c r="A156" s="52"/>
      <c r="B156" s="5">
        <v>4</v>
      </c>
      <c r="C156" s="70" t="s">
        <v>2712</v>
      </c>
      <c r="D156" s="73" t="s">
        <v>89</v>
      </c>
      <c r="E156" s="5">
        <v>3</v>
      </c>
      <c r="F156" s="5" t="s">
        <v>2756</v>
      </c>
      <c r="G156" s="5"/>
      <c r="H156" s="72">
        <v>1300000</v>
      </c>
      <c r="I156" s="13"/>
      <c r="J156" s="13">
        <f t="shared" si="3"/>
        <v>194805500</v>
      </c>
      <c r="L156" s="34"/>
      <c r="M156" s="48"/>
    </row>
    <row r="157" spans="1:13" s="43" customFormat="1" ht="60" x14ac:dyDescent="0.25">
      <c r="A157" s="52"/>
      <c r="B157" s="5">
        <v>4</v>
      </c>
      <c r="C157" s="70" t="s">
        <v>2713</v>
      </c>
      <c r="D157" s="73" t="s">
        <v>77</v>
      </c>
      <c r="E157" s="5">
        <v>1</v>
      </c>
      <c r="F157" s="5" t="s">
        <v>2757</v>
      </c>
      <c r="G157" s="5"/>
      <c r="H157" s="72">
        <v>1000000</v>
      </c>
      <c r="I157" s="13"/>
      <c r="J157" s="13">
        <f t="shared" si="3"/>
        <v>195805500</v>
      </c>
      <c r="L157" s="34"/>
      <c r="M157" s="48"/>
    </row>
    <row r="158" spans="1:13" s="43" customFormat="1" ht="60" x14ac:dyDescent="0.25">
      <c r="A158" s="52"/>
      <c r="B158" s="5">
        <v>4</v>
      </c>
      <c r="C158" s="70" t="s">
        <v>2714</v>
      </c>
      <c r="D158" s="73" t="s">
        <v>75</v>
      </c>
      <c r="E158" s="5">
        <v>4</v>
      </c>
      <c r="F158" s="5" t="s">
        <v>2758</v>
      </c>
      <c r="G158" s="5"/>
      <c r="H158" s="72">
        <v>3000000</v>
      </c>
      <c r="I158" s="13"/>
      <c r="J158" s="13">
        <f t="shared" si="3"/>
        <v>198805500</v>
      </c>
      <c r="L158" s="34"/>
      <c r="M158" s="48"/>
    </row>
    <row r="159" spans="1:13" s="43" customFormat="1" ht="30" x14ac:dyDescent="0.25">
      <c r="A159" s="52"/>
      <c r="B159" s="5">
        <v>4</v>
      </c>
      <c r="C159" s="70" t="s">
        <v>2715</v>
      </c>
      <c r="D159" s="73" t="s">
        <v>141</v>
      </c>
      <c r="E159" s="5">
        <v>1</v>
      </c>
      <c r="F159" s="5" t="s">
        <v>2759</v>
      </c>
      <c r="G159" s="5"/>
      <c r="H159" s="72">
        <v>800000</v>
      </c>
      <c r="I159" s="13"/>
      <c r="J159" s="13">
        <f t="shared" si="3"/>
        <v>199605500</v>
      </c>
      <c r="L159" s="34"/>
      <c r="M159" s="48"/>
    </row>
    <row r="160" spans="1:13" s="43" customFormat="1" ht="45" x14ac:dyDescent="0.25">
      <c r="A160" s="13"/>
      <c r="B160" s="5">
        <v>4</v>
      </c>
      <c r="C160" s="70" t="s">
        <v>2716</v>
      </c>
      <c r="D160" s="73" t="s">
        <v>87</v>
      </c>
      <c r="E160" s="5">
        <v>1</v>
      </c>
      <c r="F160" s="5" t="s">
        <v>2760</v>
      </c>
      <c r="G160" s="5"/>
      <c r="H160" s="72">
        <v>1800000</v>
      </c>
      <c r="I160" s="13"/>
      <c r="J160" s="13">
        <f t="shared" si="3"/>
        <v>201405500</v>
      </c>
      <c r="L160" s="34"/>
      <c r="M160" s="48"/>
    </row>
    <row r="161" spans="1:13" s="43" customFormat="1" ht="45" x14ac:dyDescent="0.25">
      <c r="A161" s="13"/>
      <c r="B161" s="5">
        <v>4</v>
      </c>
      <c r="C161" s="70" t="s">
        <v>2717</v>
      </c>
      <c r="D161" s="73" t="s">
        <v>1815</v>
      </c>
      <c r="E161" s="5">
        <v>3</v>
      </c>
      <c r="F161" s="5" t="s">
        <v>2761</v>
      </c>
      <c r="G161" s="5"/>
      <c r="H161" s="72">
        <v>1000000</v>
      </c>
      <c r="I161" s="13"/>
      <c r="J161" s="13">
        <f t="shared" si="3"/>
        <v>202405500</v>
      </c>
      <c r="L161" s="34"/>
      <c r="M161" s="48"/>
    </row>
    <row r="162" spans="1:13" s="43" customFormat="1" ht="45" x14ac:dyDescent="0.25">
      <c r="A162" s="13"/>
      <c r="B162" s="5">
        <v>4</v>
      </c>
      <c r="C162" s="70" t="s">
        <v>2718</v>
      </c>
      <c r="D162" s="73" t="s">
        <v>169</v>
      </c>
      <c r="E162" s="5">
        <v>1</v>
      </c>
      <c r="F162" s="5" t="s">
        <v>2762</v>
      </c>
      <c r="G162" s="5"/>
      <c r="H162" s="72">
        <v>1800000</v>
      </c>
      <c r="I162" s="13"/>
      <c r="J162" s="13">
        <f t="shared" si="3"/>
        <v>204205500</v>
      </c>
      <c r="L162" s="34"/>
      <c r="M162" s="48"/>
    </row>
    <row r="163" spans="1:13" s="43" customFormat="1" ht="45" x14ac:dyDescent="0.25">
      <c r="A163" s="13"/>
      <c r="B163" s="5">
        <v>4</v>
      </c>
      <c r="C163" s="70" t="s">
        <v>2719</v>
      </c>
      <c r="D163" s="73" t="s">
        <v>76</v>
      </c>
      <c r="E163" s="5">
        <v>1</v>
      </c>
      <c r="F163" s="5" t="s">
        <v>2763</v>
      </c>
      <c r="G163" s="5"/>
      <c r="H163" s="72">
        <v>900000</v>
      </c>
      <c r="I163" s="13"/>
      <c r="J163" s="13">
        <f t="shared" si="3"/>
        <v>205105500</v>
      </c>
      <c r="L163" s="34"/>
      <c r="M163" s="48"/>
    </row>
    <row r="164" spans="1:13" s="43" customFormat="1" ht="25.5" x14ac:dyDescent="0.25">
      <c r="A164" s="13"/>
      <c r="B164" s="6">
        <v>4</v>
      </c>
      <c r="C164" s="122" t="s">
        <v>2764</v>
      </c>
      <c r="D164" s="6"/>
      <c r="E164" s="6"/>
      <c r="F164" s="6" t="s">
        <v>2765</v>
      </c>
      <c r="G164" s="6"/>
      <c r="H164" s="124"/>
      <c r="I164" s="50">
        <v>9375000</v>
      </c>
      <c r="J164" s="13">
        <f t="shared" si="3"/>
        <v>195730500</v>
      </c>
      <c r="L164" s="34"/>
      <c r="M164" s="48"/>
    </row>
    <row r="165" spans="1:13" s="43" customFormat="1" ht="25.5" x14ac:dyDescent="0.25">
      <c r="A165" s="13"/>
      <c r="B165" s="6">
        <v>4</v>
      </c>
      <c r="C165" s="122" t="s">
        <v>2766</v>
      </c>
      <c r="D165" s="6"/>
      <c r="E165" s="6"/>
      <c r="F165" s="6" t="s">
        <v>2767</v>
      </c>
      <c r="G165" s="6"/>
      <c r="H165" s="124"/>
      <c r="I165" s="50">
        <v>150000</v>
      </c>
      <c r="J165" s="13">
        <f t="shared" si="3"/>
        <v>195580500</v>
      </c>
      <c r="L165" s="34"/>
      <c r="M165" s="48"/>
    </row>
    <row r="166" spans="1:13" s="43" customFormat="1" ht="75" x14ac:dyDescent="0.25">
      <c r="A166" s="13"/>
      <c r="B166" s="6">
        <v>4</v>
      </c>
      <c r="C166" s="122" t="s">
        <v>2769</v>
      </c>
      <c r="D166" s="6"/>
      <c r="E166" s="6"/>
      <c r="F166" s="6" t="s">
        <v>2768</v>
      </c>
      <c r="G166" s="6"/>
      <c r="H166" s="124"/>
      <c r="I166" s="50">
        <v>4458000</v>
      </c>
      <c r="J166" s="13">
        <f t="shared" si="3"/>
        <v>191122500</v>
      </c>
      <c r="K166" s="48"/>
      <c r="L166" s="34"/>
      <c r="M166" s="40"/>
    </row>
    <row r="167" spans="1:13" s="43" customFormat="1" ht="25.5" x14ac:dyDescent="0.25">
      <c r="A167" s="13"/>
      <c r="B167" s="6">
        <v>4</v>
      </c>
      <c r="C167" s="122" t="s">
        <v>2770</v>
      </c>
      <c r="D167" s="6"/>
      <c r="E167" s="6"/>
      <c r="F167" s="6" t="s">
        <v>2771</v>
      </c>
      <c r="G167" s="6"/>
      <c r="H167" s="124"/>
      <c r="I167" s="50">
        <v>26000</v>
      </c>
      <c r="J167" s="13">
        <f t="shared" si="3"/>
        <v>191096500</v>
      </c>
      <c r="K167" s="48"/>
      <c r="L167" s="34"/>
      <c r="M167" s="40"/>
    </row>
    <row r="168" spans="1:13" s="43" customFormat="1" ht="25.5" x14ac:dyDescent="0.25">
      <c r="A168" s="13"/>
      <c r="B168" s="6">
        <v>4</v>
      </c>
      <c r="C168" s="122" t="s">
        <v>2772</v>
      </c>
      <c r="D168" s="6"/>
      <c r="E168" s="6"/>
      <c r="F168" s="6" t="s">
        <v>2773</v>
      </c>
      <c r="G168" s="6"/>
      <c r="H168" s="124"/>
      <c r="I168" s="50">
        <v>50000</v>
      </c>
      <c r="J168" s="13">
        <f t="shared" si="3"/>
        <v>191046500</v>
      </c>
      <c r="K168" s="48"/>
      <c r="L168" s="34"/>
      <c r="M168" s="40"/>
    </row>
    <row r="169" spans="1:13" s="43" customFormat="1" ht="45" x14ac:dyDescent="0.25">
      <c r="A169" s="13"/>
      <c r="B169" s="6">
        <v>4</v>
      </c>
      <c r="C169" s="122" t="s">
        <v>2774</v>
      </c>
      <c r="D169" s="6"/>
      <c r="E169" s="6"/>
      <c r="F169" s="6" t="s">
        <v>2775</v>
      </c>
      <c r="G169" s="6"/>
      <c r="H169" s="124"/>
      <c r="I169" s="50">
        <v>375000</v>
      </c>
      <c r="J169" s="13">
        <f t="shared" si="3"/>
        <v>190671500</v>
      </c>
      <c r="K169" s="48"/>
      <c r="L169" s="34"/>
      <c r="M169" s="40"/>
    </row>
    <row r="170" spans="1:13" s="43" customFormat="1" ht="45" x14ac:dyDescent="0.25">
      <c r="A170" s="13"/>
      <c r="B170" s="5">
        <v>5</v>
      </c>
      <c r="C170" s="70" t="s">
        <v>2776</v>
      </c>
      <c r="D170" s="5" t="s">
        <v>80</v>
      </c>
      <c r="E170" s="5">
        <v>1</v>
      </c>
      <c r="F170" s="5" t="s">
        <v>2793</v>
      </c>
      <c r="G170" s="5"/>
      <c r="H170" s="72">
        <v>2500000</v>
      </c>
      <c r="I170" s="13"/>
      <c r="J170" s="13">
        <f t="shared" si="3"/>
        <v>193171500</v>
      </c>
      <c r="K170" s="48"/>
      <c r="L170" s="34"/>
      <c r="M170" s="40"/>
    </row>
    <row r="171" spans="1:13" s="43" customFormat="1" ht="45" x14ac:dyDescent="0.25">
      <c r="A171" s="13"/>
      <c r="B171" s="5">
        <v>5</v>
      </c>
      <c r="C171" s="70" t="s">
        <v>2777</v>
      </c>
      <c r="D171" s="73" t="s">
        <v>76</v>
      </c>
      <c r="E171" s="5">
        <v>1</v>
      </c>
      <c r="F171" s="5" t="s">
        <v>2794</v>
      </c>
      <c r="G171" s="5"/>
      <c r="H171" s="72">
        <v>784000</v>
      </c>
      <c r="I171" s="13"/>
      <c r="J171" s="13">
        <f t="shared" si="3"/>
        <v>193955500</v>
      </c>
      <c r="K171" s="48"/>
      <c r="L171" s="34"/>
      <c r="M171" s="40"/>
    </row>
    <row r="172" spans="1:13" s="43" customFormat="1" ht="45" x14ac:dyDescent="0.25">
      <c r="A172" s="13"/>
      <c r="B172" s="5">
        <v>5</v>
      </c>
      <c r="C172" s="70" t="s">
        <v>2778</v>
      </c>
      <c r="D172" s="73" t="s">
        <v>141</v>
      </c>
      <c r="E172" s="5">
        <v>1</v>
      </c>
      <c r="F172" s="5" t="s">
        <v>2795</v>
      </c>
      <c r="G172" s="5"/>
      <c r="H172" s="72">
        <v>740000</v>
      </c>
      <c r="I172" s="13"/>
      <c r="J172" s="13">
        <f t="shared" si="3"/>
        <v>194695500</v>
      </c>
      <c r="K172" s="48"/>
      <c r="L172" s="34"/>
      <c r="M172" s="40"/>
    </row>
    <row r="173" spans="1:13" s="43" customFormat="1" ht="45" x14ac:dyDescent="0.25">
      <c r="A173" s="13"/>
      <c r="B173" s="5">
        <v>5</v>
      </c>
      <c r="C173" s="70" t="s">
        <v>2779</v>
      </c>
      <c r="D173" s="73" t="s">
        <v>141</v>
      </c>
      <c r="E173" s="5">
        <v>1</v>
      </c>
      <c r="F173" s="5" t="s">
        <v>2796</v>
      </c>
      <c r="G173" s="5"/>
      <c r="H173" s="72">
        <v>1440000</v>
      </c>
      <c r="I173" s="13"/>
      <c r="J173" s="13">
        <f t="shared" si="3"/>
        <v>196135500</v>
      </c>
      <c r="K173" s="48"/>
      <c r="L173" s="34"/>
      <c r="M173" s="40"/>
    </row>
    <row r="174" spans="1:13" s="43" customFormat="1" ht="45" x14ac:dyDescent="0.25">
      <c r="A174" s="13"/>
      <c r="B174" s="5">
        <v>5</v>
      </c>
      <c r="C174" s="70" t="s">
        <v>2780</v>
      </c>
      <c r="D174" s="73" t="s">
        <v>76</v>
      </c>
      <c r="E174" s="5">
        <v>1</v>
      </c>
      <c r="F174" s="5" t="s">
        <v>2797</v>
      </c>
      <c r="G174" s="5"/>
      <c r="H174" s="72">
        <v>1600000</v>
      </c>
      <c r="I174" s="13"/>
      <c r="J174" s="13">
        <f t="shared" si="3"/>
        <v>197735500</v>
      </c>
      <c r="K174" s="48" t="s">
        <v>177</v>
      </c>
      <c r="L174" s="34">
        <f>-I174</f>
        <v>0</v>
      </c>
      <c r="M174" s="40" t="s">
        <v>178</v>
      </c>
    </row>
    <row r="175" spans="1:13" s="43" customFormat="1" ht="45" x14ac:dyDescent="0.25">
      <c r="A175" s="13"/>
      <c r="B175" s="5">
        <v>5</v>
      </c>
      <c r="C175" s="70" t="s">
        <v>2781</v>
      </c>
      <c r="D175" s="73" t="s">
        <v>76</v>
      </c>
      <c r="E175" s="5">
        <v>1</v>
      </c>
      <c r="F175" s="5" t="s">
        <v>2798</v>
      </c>
      <c r="G175" s="5"/>
      <c r="H175" s="72">
        <v>350000</v>
      </c>
      <c r="I175" s="13"/>
      <c r="J175" s="13">
        <f t="shared" si="3"/>
        <v>198085500</v>
      </c>
      <c r="K175" s="48" t="s">
        <v>177</v>
      </c>
      <c r="L175" s="34">
        <f>-I175</f>
        <v>0</v>
      </c>
      <c r="M175" s="40" t="s">
        <v>178</v>
      </c>
    </row>
    <row r="176" spans="1:13" s="36" customFormat="1" ht="60" x14ac:dyDescent="0.25">
      <c r="A176" s="13"/>
      <c r="B176" s="5">
        <v>5</v>
      </c>
      <c r="C176" s="70" t="s">
        <v>2782</v>
      </c>
      <c r="D176" s="73" t="s">
        <v>87</v>
      </c>
      <c r="E176" s="5">
        <v>1</v>
      </c>
      <c r="F176" s="5" t="s">
        <v>2799</v>
      </c>
      <c r="G176" s="5"/>
      <c r="H176" s="72">
        <v>1880000</v>
      </c>
      <c r="I176" s="47"/>
      <c r="J176" s="13">
        <f t="shared" si="3"/>
        <v>199965500</v>
      </c>
      <c r="K176" s="36" t="s">
        <v>181</v>
      </c>
      <c r="L176" s="34">
        <f>-I176</f>
        <v>0</v>
      </c>
      <c r="M176" s="48" t="s">
        <v>613</v>
      </c>
    </row>
    <row r="177" spans="1:13" s="36" customFormat="1" ht="45" x14ac:dyDescent="0.25">
      <c r="A177" s="13"/>
      <c r="B177" s="5">
        <v>5</v>
      </c>
      <c r="C177" s="70" t="s">
        <v>2783</v>
      </c>
      <c r="D177" s="73" t="s">
        <v>87</v>
      </c>
      <c r="E177" s="5">
        <v>1</v>
      </c>
      <c r="F177" s="5" t="s">
        <v>2800</v>
      </c>
      <c r="G177" s="5"/>
      <c r="H177" s="72">
        <v>1000000</v>
      </c>
      <c r="I177" s="47"/>
      <c r="J177" s="13">
        <f t="shared" si="3"/>
        <v>200965500</v>
      </c>
      <c r="L177" s="34"/>
      <c r="M177" s="48"/>
    </row>
    <row r="178" spans="1:13" s="36" customFormat="1" ht="45" x14ac:dyDescent="0.25">
      <c r="A178" s="13"/>
      <c r="B178" s="5">
        <v>5</v>
      </c>
      <c r="C178" s="70" t="s">
        <v>2784</v>
      </c>
      <c r="D178" s="73" t="s">
        <v>76</v>
      </c>
      <c r="E178" s="5">
        <v>1</v>
      </c>
      <c r="F178" s="5" t="s">
        <v>2801</v>
      </c>
      <c r="G178" s="5"/>
      <c r="H178" s="72">
        <v>800000</v>
      </c>
      <c r="I178" s="47"/>
      <c r="J178" s="13">
        <f t="shared" si="3"/>
        <v>201765500</v>
      </c>
      <c r="L178" s="34"/>
      <c r="M178" s="48"/>
    </row>
    <row r="179" spans="1:13" s="36" customFormat="1" ht="45" x14ac:dyDescent="0.25">
      <c r="A179" s="13"/>
      <c r="B179" s="5">
        <v>5</v>
      </c>
      <c r="C179" s="70" t="s">
        <v>2785</v>
      </c>
      <c r="D179" s="73" t="s">
        <v>76</v>
      </c>
      <c r="E179" s="5">
        <v>1</v>
      </c>
      <c r="F179" s="5" t="s">
        <v>2802</v>
      </c>
      <c r="G179" s="5"/>
      <c r="H179" s="72">
        <v>750000</v>
      </c>
      <c r="I179" s="47"/>
      <c r="J179" s="13">
        <f t="shared" si="3"/>
        <v>202515500</v>
      </c>
      <c r="L179" s="34"/>
      <c r="M179" s="48"/>
    </row>
    <row r="180" spans="1:13" s="36" customFormat="1" ht="60" x14ac:dyDescent="0.25">
      <c r="A180" s="13"/>
      <c r="B180" s="5">
        <v>5</v>
      </c>
      <c r="C180" s="70" t="s">
        <v>2786</v>
      </c>
      <c r="D180" s="73" t="s">
        <v>75</v>
      </c>
      <c r="E180" s="5">
        <v>4</v>
      </c>
      <c r="F180" s="5" t="s">
        <v>2803</v>
      </c>
      <c r="G180" s="5"/>
      <c r="H180" s="72">
        <v>1000000</v>
      </c>
      <c r="I180" s="47"/>
      <c r="J180" s="13">
        <f t="shared" si="3"/>
        <v>203515500</v>
      </c>
      <c r="L180" s="34"/>
      <c r="M180" s="48"/>
    </row>
    <row r="181" spans="1:13" s="36" customFormat="1" ht="45" x14ac:dyDescent="0.25">
      <c r="A181" s="13"/>
      <c r="B181" s="5">
        <v>5</v>
      </c>
      <c r="C181" s="70" t="s">
        <v>2787</v>
      </c>
      <c r="D181" s="73" t="s">
        <v>88</v>
      </c>
      <c r="E181" s="5">
        <v>2</v>
      </c>
      <c r="F181" s="5" t="s">
        <v>2804</v>
      </c>
      <c r="G181" s="5"/>
      <c r="H181" s="72">
        <v>1800000</v>
      </c>
      <c r="I181" s="47"/>
      <c r="J181" s="13">
        <f t="shared" si="3"/>
        <v>205315500</v>
      </c>
      <c r="L181" s="34"/>
      <c r="M181" s="48"/>
    </row>
    <row r="182" spans="1:13" s="36" customFormat="1" ht="45" x14ac:dyDescent="0.25">
      <c r="A182" s="13"/>
      <c r="B182" s="5">
        <v>5</v>
      </c>
      <c r="C182" s="70" t="s">
        <v>2788</v>
      </c>
      <c r="D182" s="73" t="s">
        <v>76</v>
      </c>
      <c r="E182" s="5">
        <v>1</v>
      </c>
      <c r="F182" s="5" t="s">
        <v>2805</v>
      </c>
      <c r="G182" s="5"/>
      <c r="H182" s="72">
        <v>550000</v>
      </c>
      <c r="I182" s="47"/>
      <c r="J182" s="13">
        <f t="shared" si="3"/>
        <v>205865500</v>
      </c>
      <c r="L182" s="34"/>
      <c r="M182" s="48"/>
    </row>
    <row r="183" spans="1:13" s="36" customFormat="1" ht="45" x14ac:dyDescent="0.25">
      <c r="A183" s="13"/>
      <c r="B183" s="5">
        <v>5</v>
      </c>
      <c r="C183" s="70" t="s">
        <v>2789</v>
      </c>
      <c r="D183" s="73" t="s">
        <v>87</v>
      </c>
      <c r="E183" s="5">
        <v>1</v>
      </c>
      <c r="F183" s="5" t="s">
        <v>2806</v>
      </c>
      <c r="G183" s="5"/>
      <c r="H183" s="72">
        <v>980000</v>
      </c>
      <c r="I183" s="47"/>
      <c r="J183" s="13">
        <f t="shared" si="3"/>
        <v>206845500</v>
      </c>
      <c r="L183" s="34"/>
      <c r="M183" s="48"/>
    </row>
    <row r="184" spans="1:13" s="36" customFormat="1" ht="45" x14ac:dyDescent="0.25">
      <c r="A184" s="13"/>
      <c r="B184" s="5">
        <v>5</v>
      </c>
      <c r="C184" s="70" t="s">
        <v>2790</v>
      </c>
      <c r="D184" s="73" t="s">
        <v>87</v>
      </c>
      <c r="E184" s="5">
        <v>1</v>
      </c>
      <c r="F184" s="5" t="s">
        <v>2807</v>
      </c>
      <c r="G184" s="5"/>
      <c r="H184" s="72">
        <v>540000</v>
      </c>
      <c r="I184" s="47"/>
      <c r="J184" s="13">
        <f t="shared" si="3"/>
        <v>207385500</v>
      </c>
      <c r="K184" s="36" t="s">
        <v>177</v>
      </c>
      <c r="L184" s="34">
        <f t="shared" ref="L184:L192" si="4">-I184</f>
        <v>0</v>
      </c>
      <c r="M184" s="48" t="s">
        <v>822</v>
      </c>
    </row>
    <row r="185" spans="1:13" s="36" customFormat="1" ht="60" x14ac:dyDescent="0.25">
      <c r="A185" s="13"/>
      <c r="B185" s="5">
        <v>5</v>
      </c>
      <c r="C185" s="70" t="s">
        <v>2791</v>
      </c>
      <c r="D185" s="73" t="s">
        <v>77</v>
      </c>
      <c r="E185" s="5">
        <v>1</v>
      </c>
      <c r="F185" s="5" t="s">
        <v>2808</v>
      </c>
      <c r="G185" s="5"/>
      <c r="H185" s="72">
        <v>2700000</v>
      </c>
      <c r="I185" s="47"/>
      <c r="J185" s="13">
        <f t="shared" si="3"/>
        <v>210085500</v>
      </c>
      <c r="K185" s="36" t="s">
        <v>177</v>
      </c>
      <c r="L185" s="34">
        <f t="shared" si="4"/>
        <v>0</v>
      </c>
      <c r="M185" s="48" t="s">
        <v>178</v>
      </c>
    </row>
    <row r="186" spans="1:13" s="36" customFormat="1" ht="45" x14ac:dyDescent="0.25">
      <c r="A186" s="13"/>
      <c r="B186" s="5">
        <v>5</v>
      </c>
      <c r="C186" s="70" t="s">
        <v>2792</v>
      </c>
      <c r="D186" s="73" t="s">
        <v>578</v>
      </c>
      <c r="E186" s="5">
        <v>2</v>
      </c>
      <c r="F186" s="5" t="s">
        <v>2809</v>
      </c>
      <c r="G186" s="5"/>
      <c r="H186" s="72">
        <v>2000000</v>
      </c>
      <c r="I186" s="13"/>
      <c r="J186" s="13">
        <f t="shared" si="3"/>
        <v>212085500</v>
      </c>
      <c r="K186" s="36" t="s">
        <v>184</v>
      </c>
      <c r="L186" s="34">
        <f t="shared" si="4"/>
        <v>0</v>
      </c>
      <c r="M186" s="40" t="s">
        <v>188</v>
      </c>
    </row>
    <row r="187" spans="1:13" s="36" customFormat="1" ht="30" x14ac:dyDescent="0.25">
      <c r="A187" s="13"/>
      <c r="B187" s="6">
        <v>5</v>
      </c>
      <c r="C187" s="122" t="s">
        <v>2811</v>
      </c>
      <c r="D187" s="6"/>
      <c r="E187" s="6"/>
      <c r="F187" s="6" t="s">
        <v>2810</v>
      </c>
      <c r="G187" s="6"/>
      <c r="H187" s="124"/>
      <c r="I187" s="50">
        <v>530000</v>
      </c>
      <c r="J187" s="13">
        <f t="shared" si="3"/>
        <v>211555500</v>
      </c>
      <c r="K187" s="36" t="s">
        <v>177</v>
      </c>
      <c r="L187" s="34">
        <f t="shared" si="4"/>
        <v>-530000</v>
      </c>
      <c r="M187" s="40" t="s">
        <v>178</v>
      </c>
    </row>
    <row r="188" spans="1:13" s="36" customFormat="1" ht="25.5" x14ac:dyDescent="0.25">
      <c r="A188" s="13"/>
      <c r="B188" s="6">
        <v>5</v>
      </c>
      <c r="C188" s="122" t="s">
        <v>2812</v>
      </c>
      <c r="D188" s="6"/>
      <c r="E188" s="6"/>
      <c r="F188" s="6" t="s">
        <v>2813</v>
      </c>
      <c r="G188" s="6"/>
      <c r="H188" s="124"/>
      <c r="I188" s="129">
        <v>239000</v>
      </c>
      <c r="J188" s="13">
        <f t="shared" si="3"/>
        <v>211316500</v>
      </c>
      <c r="K188" s="36" t="s">
        <v>184</v>
      </c>
      <c r="L188" s="34">
        <f t="shared" si="4"/>
        <v>-239000</v>
      </c>
      <c r="M188" s="40" t="s">
        <v>1686</v>
      </c>
    </row>
    <row r="189" spans="1:13" s="36" customFormat="1" ht="45" x14ac:dyDescent="0.25">
      <c r="A189" s="13"/>
      <c r="B189" s="5">
        <v>6</v>
      </c>
      <c r="C189" s="70" t="s">
        <v>2814</v>
      </c>
      <c r="D189" s="73" t="s">
        <v>91</v>
      </c>
      <c r="E189" s="5">
        <v>2</v>
      </c>
      <c r="F189" s="5" t="s">
        <v>2820</v>
      </c>
      <c r="G189" s="5"/>
      <c r="H189" s="72">
        <v>1700000</v>
      </c>
      <c r="I189" s="47"/>
      <c r="J189" s="13">
        <f t="shared" si="3"/>
        <v>213016500</v>
      </c>
      <c r="K189" s="36" t="s">
        <v>181</v>
      </c>
      <c r="L189" s="34">
        <f t="shared" si="4"/>
        <v>0</v>
      </c>
      <c r="M189" s="48" t="s">
        <v>182</v>
      </c>
    </row>
    <row r="190" spans="1:13" s="36" customFormat="1" ht="45" x14ac:dyDescent="0.25">
      <c r="A190" s="13"/>
      <c r="B190" s="5">
        <v>6</v>
      </c>
      <c r="C190" s="70" t="s">
        <v>2815</v>
      </c>
      <c r="D190" s="73" t="s">
        <v>85</v>
      </c>
      <c r="E190" s="5">
        <v>2</v>
      </c>
      <c r="F190" s="5" t="s">
        <v>2821</v>
      </c>
      <c r="G190" s="5"/>
      <c r="H190" s="72">
        <v>950000</v>
      </c>
      <c r="I190" s="47"/>
      <c r="J190" s="13">
        <f t="shared" si="3"/>
        <v>213966500</v>
      </c>
      <c r="K190" s="36" t="s">
        <v>177</v>
      </c>
      <c r="L190" s="34">
        <f t="shared" si="4"/>
        <v>0</v>
      </c>
      <c r="M190" s="48" t="s">
        <v>178</v>
      </c>
    </row>
    <row r="191" spans="1:13" s="36" customFormat="1" ht="60" x14ac:dyDescent="0.25">
      <c r="A191" s="13"/>
      <c r="B191" s="5">
        <v>6</v>
      </c>
      <c r="C191" s="70" t="s">
        <v>2816</v>
      </c>
      <c r="D191" s="73" t="s">
        <v>88</v>
      </c>
      <c r="E191" s="5">
        <v>2</v>
      </c>
      <c r="F191" s="5" t="s">
        <v>2822</v>
      </c>
      <c r="G191" s="5"/>
      <c r="H191" s="72">
        <v>3000000</v>
      </c>
      <c r="I191" s="47"/>
      <c r="J191" s="13">
        <f t="shared" si="3"/>
        <v>216966500</v>
      </c>
      <c r="K191" s="36" t="s">
        <v>177</v>
      </c>
      <c r="L191" s="34">
        <f t="shared" si="4"/>
        <v>0</v>
      </c>
      <c r="M191" s="48" t="s">
        <v>178</v>
      </c>
    </row>
    <row r="192" spans="1:13" s="36" customFormat="1" ht="45" x14ac:dyDescent="0.25">
      <c r="A192" s="13"/>
      <c r="B192" s="5">
        <v>6</v>
      </c>
      <c r="C192" s="70" t="s">
        <v>2817</v>
      </c>
      <c r="D192" s="5" t="s">
        <v>80</v>
      </c>
      <c r="E192" s="5">
        <v>1</v>
      </c>
      <c r="F192" s="5" t="s">
        <v>2823</v>
      </c>
      <c r="G192" s="5"/>
      <c r="H192" s="72">
        <v>5000000</v>
      </c>
      <c r="I192" s="47"/>
      <c r="J192" s="13">
        <f t="shared" si="3"/>
        <v>221966500</v>
      </c>
      <c r="K192" s="36" t="s">
        <v>1691</v>
      </c>
      <c r="L192" s="34">
        <f t="shared" si="4"/>
        <v>0</v>
      </c>
      <c r="M192" s="48" t="s">
        <v>1692</v>
      </c>
    </row>
    <row r="193" spans="1:13" s="36" customFormat="1" ht="45" x14ac:dyDescent="0.25">
      <c r="A193" s="13"/>
      <c r="B193" s="5">
        <v>6</v>
      </c>
      <c r="C193" s="70" t="s">
        <v>2818</v>
      </c>
      <c r="D193" s="73" t="s">
        <v>84</v>
      </c>
      <c r="E193" s="5">
        <v>2</v>
      </c>
      <c r="F193" s="5" t="s">
        <v>2824</v>
      </c>
      <c r="G193" s="5"/>
      <c r="H193" s="72">
        <v>1000000</v>
      </c>
      <c r="I193" s="47"/>
      <c r="J193" s="13">
        <f t="shared" si="3"/>
        <v>222966500</v>
      </c>
      <c r="L193" s="34"/>
      <c r="M193" s="48"/>
    </row>
    <row r="194" spans="1:13" s="36" customFormat="1" ht="45" x14ac:dyDescent="0.25">
      <c r="A194" s="13"/>
      <c r="B194" s="5">
        <v>6</v>
      </c>
      <c r="C194" s="70" t="s">
        <v>2819</v>
      </c>
      <c r="D194" s="73" t="s">
        <v>78</v>
      </c>
      <c r="E194" s="5">
        <v>4</v>
      </c>
      <c r="F194" s="5" t="s">
        <v>2825</v>
      </c>
      <c r="G194" s="5"/>
      <c r="H194" s="72">
        <v>750000</v>
      </c>
      <c r="I194" s="47"/>
      <c r="J194" s="13">
        <f t="shared" si="3"/>
        <v>223716500</v>
      </c>
      <c r="L194" s="34"/>
      <c r="M194" s="48"/>
    </row>
    <row r="195" spans="1:13" s="36" customFormat="1" ht="25.5" x14ac:dyDescent="0.25">
      <c r="A195" s="13"/>
      <c r="B195" s="6">
        <v>8</v>
      </c>
      <c r="C195" s="7" t="s">
        <v>2827</v>
      </c>
      <c r="D195" s="6"/>
      <c r="E195" s="6"/>
      <c r="F195" s="6" t="s">
        <v>2828</v>
      </c>
      <c r="G195" s="6"/>
      <c r="H195" s="8"/>
      <c r="I195" s="129">
        <v>20000</v>
      </c>
      <c r="J195" s="13">
        <f t="shared" si="3"/>
        <v>223696500</v>
      </c>
      <c r="L195" s="34"/>
      <c r="M195" s="48"/>
    </row>
    <row r="196" spans="1:13" s="36" customFormat="1" ht="25.5" x14ac:dyDescent="0.25">
      <c r="A196" s="13"/>
      <c r="B196" s="6">
        <v>8</v>
      </c>
      <c r="C196" s="7" t="s">
        <v>2826</v>
      </c>
      <c r="D196" s="6"/>
      <c r="E196" s="6"/>
      <c r="F196" s="6" t="s">
        <v>2829</v>
      </c>
      <c r="G196" s="6"/>
      <c r="H196" s="8"/>
      <c r="I196" s="129">
        <v>36049600</v>
      </c>
      <c r="J196" s="13">
        <f t="shared" si="3"/>
        <v>187646900</v>
      </c>
      <c r="L196" s="34"/>
      <c r="M196" s="48"/>
    </row>
    <row r="197" spans="1:13" s="36" customFormat="1" ht="25.5" x14ac:dyDescent="0.25">
      <c r="A197" s="13"/>
      <c r="B197" s="6">
        <v>8</v>
      </c>
      <c r="C197" s="7" t="s">
        <v>2830</v>
      </c>
      <c r="D197" s="6"/>
      <c r="E197" s="6"/>
      <c r="F197" s="6" t="s">
        <v>2831</v>
      </c>
      <c r="G197" s="6"/>
      <c r="H197" s="8"/>
      <c r="I197" s="129">
        <v>3975000</v>
      </c>
      <c r="J197" s="13">
        <f t="shared" si="3"/>
        <v>183671900</v>
      </c>
      <c r="L197" s="34"/>
      <c r="M197" s="48"/>
    </row>
    <row r="198" spans="1:13" s="36" customFormat="1" ht="25.5" x14ac:dyDescent="0.25">
      <c r="A198" s="13"/>
      <c r="B198" s="6">
        <v>8</v>
      </c>
      <c r="C198" s="7" t="s">
        <v>2585</v>
      </c>
      <c r="D198" s="6"/>
      <c r="E198" s="6"/>
      <c r="F198" s="6" t="s">
        <v>2832</v>
      </c>
      <c r="G198" s="6"/>
      <c r="H198" s="8"/>
      <c r="I198" s="129">
        <v>45000</v>
      </c>
      <c r="J198" s="13">
        <f t="shared" si="3"/>
        <v>183626900</v>
      </c>
      <c r="L198" s="34"/>
      <c r="M198" s="48"/>
    </row>
    <row r="199" spans="1:13" s="36" customFormat="1" ht="45" x14ac:dyDescent="0.25">
      <c r="A199" s="13"/>
      <c r="B199" s="5">
        <v>8</v>
      </c>
      <c r="C199" s="70" t="s">
        <v>2833</v>
      </c>
      <c r="D199" s="73" t="s">
        <v>578</v>
      </c>
      <c r="E199" s="5">
        <v>2</v>
      </c>
      <c r="F199" s="5" t="s">
        <v>2847</v>
      </c>
      <c r="G199" s="5"/>
      <c r="H199" s="72">
        <v>2000000</v>
      </c>
      <c r="I199" s="47"/>
      <c r="J199" s="13">
        <f t="shared" si="3"/>
        <v>185626900</v>
      </c>
      <c r="L199" s="34"/>
      <c r="M199" s="48"/>
    </row>
    <row r="200" spans="1:13" s="36" customFormat="1" ht="45" x14ac:dyDescent="0.25">
      <c r="A200" s="13"/>
      <c r="B200" s="5">
        <v>8</v>
      </c>
      <c r="C200" s="70" t="s">
        <v>2834</v>
      </c>
      <c r="D200" s="73" t="s">
        <v>88</v>
      </c>
      <c r="E200" s="5">
        <v>2</v>
      </c>
      <c r="F200" s="5" t="s">
        <v>2848</v>
      </c>
      <c r="G200" s="5"/>
      <c r="H200" s="72">
        <v>300000</v>
      </c>
      <c r="I200" s="47"/>
      <c r="J200" s="13">
        <f t="shared" si="3"/>
        <v>185926900</v>
      </c>
      <c r="L200" s="34"/>
      <c r="M200" s="48"/>
    </row>
    <row r="201" spans="1:13" s="36" customFormat="1" ht="45" x14ac:dyDescent="0.25">
      <c r="A201" s="13"/>
      <c r="B201" s="5">
        <v>8</v>
      </c>
      <c r="C201" s="70" t="s">
        <v>2835</v>
      </c>
      <c r="D201" s="5" t="s">
        <v>740</v>
      </c>
      <c r="E201" s="5" t="s">
        <v>615</v>
      </c>
      <c r="F201" s="5" t="s">
        <v>2849</v>
      </c>
      <c r="G201" s="5"/>
      <c r="H201" s="72">
        <v>50000</v>
      </c>
      <c r="I201" s="47"/>
      <c r="J201" s="13">
        <f t="shared" si="3"/>
        <v>185976900</v>
      </c>
      <c r="L201" s="34"/>
      <c r="M201" s="48"/>
    </row>
    <row r="202" spans="1:13" s="36" customFormat="1" ht="60" x14ac:dyDescent="0.25">
      <c r="A202" s="13"/>
      <c r="B202" s="5">
        <v>8</v>
      </c>
      <c r="C202" s="70" t="s">
        <v>2836</v>
      </c>
      <c r="D202" s="73" t="s">
        <v>78</v>
      </c>
      <c r="E202" s="5">
        <v>4</v>
      </c>
      <c r="F202" s="5" t="s">
        <v>2850</v>
      </c>
      <c r="G202" s="5"/>
      <c r="H202" s="72">
        <v>825000</v>
      </c>
      <c r="I202" s="47"/>
      <c r="J202" s="13">
        <f t="shared" ref="J202:J265" si="5">+J201+H202-I202</f>
        <v>186801900</v>
      </c>
      <c r="L202" s="34"/>
      <c r="M202" s="48"/>
    </row>
    <row r="203" spans="1:13" s="36" customFormat="1" ht="60" x14ac:dyDescent="0.25">
      <c r="A203" s="13"/>
      <c r="B203" s="5">
        <v>8</v>
      </c>
      <c r="C203" s="70" t="s">
        <v>2837</v>
      </c>
      <c r="D203" s="80" t="s">
        <v>91</v>
      </c>
      <c r="E203" s="5">
        <v>2</v>
      </c>
      <c r="F203" s="5" t="s">
        <v>2851</v>
      </c>
      <c r="G203" s="5"/>
      <c r="H203" s="72">
        <v>1700000</v>
      </c>
      <c r="I203" s="47"/>
      <c r="J203" s="13">
        <f t="shared" si="5"/>
        <v>188501900</v>
      </c>
      <c r="L203" s="34"/>
      <c r="M203" s="48"/>
    </row>
    <row r="204" spans="1:13" s="36" customFormat="1" ht="45" x14ac:dyDescent="0.25">
      <c r="A204" s="13"/>
      <c r="B204" s="5">
        <v>8</v>
      </c>
      <c r="C204" s="70" t="s">
        <v>2838</v>
      </c>
      <c r="D204" s="73" t="s">
        <v>78</v>
      </c>
      <c r="E204" s="5">
        <v>4</v>
      </c>
      <c r="F204" s="5" t="s">
        <v>2852</v>
      </c>
      <c r="G204" s="5"/>
      <c r="H204" s="72">
        <v>450000</v>
      </c>
      <c r="I204" s="47"/>
      <c r="J204" s="13">
        <f t="shared" si="5"/>
        <v>188951900</v>
      </c>
      <c r="L204" s="34"/>
      <c r="M204" s="48"/>
    </row>
    <row r="205" spans="1:13" s="36" customFormat="1" ht="45" x14ac:dyDescent="0.25">
      <c r="A205" s="13"/>
      <c r="B205" s="5">
        <v>8</v>
      </c>
      <c r="C205" s="70" t="s">
        <v>2839</v>
      </c>
      <c r="D205" s="5" t="s">
        <v>86</v>
      </c>
      <c r="E205" s="5">
        <v>1</v>
      </c>
      <c r="F205" s="5" t="s">
        <v>2853</v>
      </c>
      <c r="G205" s="5"/>
      <c r="H205" s="72">
        <v>2500000</v>
      </c>
      <c r="I205" s="47"/>
      <c r="J205" s="13">
        <f t="shared" si="5"/>
        <v>191451900</v>
      </c>
      <c r="L205" s="34"/>
      <c r="M205" s="49"/>
    </row>
    <row r="206" spans="1:13" s="36" customFormat="1" ht="45" x14ac:dyDescent="0.25">
      <c r="A206" s="13"/>
      <c r="B206" s="5">
        <v>8</v>
      </c>
      <c r="C206" s="70" t="s">
        <v>2840</v>
      </c>
      <c r="D206" s="80" t="s">
        <v>578</v>
      </c>
      <c r="E206" s="5">
        <v>2</v>
      </c>
      <c r="F206" s="5" t="s">
        <v>2854</v>
      </c>
      <c r="G206" s="5"/>
      <c r="H206" s="72">
        <v>1000000</v>
      </c>
      <c r="I206" s="15"/>
      <c r="J206" s="13">
        <f t="shared" si="5"/>
        <v>192451900</v>
      </c>
      <c r="L206" s="34"/>
      <c r="M206" s="49"/>
    </row>
    <row r="207" spans="1:13" s="36" customFormat="1" ht="60" x14ac:dyDescent="0.25">
      <c r="A207" s="13"/>
      <c r="B207" s="5">
        <v>8</v>
      </c>
      <c r="C207" s="70" t="s">
        <v>2841</v>
      </c>
      <c r="D207" s="80" t="s">
        <v>85</v>
      </c>
      <c r="E207" s="5">
        <v>2</v>
      </c>
      <c r="F207" s="5" t="s">
        <v>2855</v>
      </c>
      <c r="G207" s="5"/>
      <c r="H207" s="72">
        <v>5100000</v>
      </c>
      <c r="I207" s="47"/>
      <c r="J207" s="13">
        <f t="shared" si="5"/>
        <v>197551900</v>
      </c>
      <c r="L207" s="34"/>
      <c r="M207" s="49"/>
    </row>
    <row r="208" spans="1:13" s="36" customFormat="1" ht="45" x14ac:dyDescent="0.25">
      <c r="A208" s="13"/>
      <c r="B208" s="5">
        <v>8</v>
      </c>
      <c r="C208" s="70" t="s">
        <v>2519</v>
      </c>
      <c r="D208" s="5" t="s">
        <v>919</v>
      </c>
      <c r="E208" s="5">
        <v>2</v>
      </c>
      <c r="F208" s="5" t="s">
        <v>2856</v>
      </c>
      <c r="G208" s="5"/>
      <c r="H208" s="72">
        <v>900000</v>
      </c>
      <c r="I208" s="47"/>
      <c r="J208" s="13">
        <f t="shared" si="5"/>
        <v>198451900</v>
      </c>
      <c r="L208" s="34"/>
      <c r="M208" s="49"/>
    </row>
    <row r="209" spans="1:17" s="36" customFormat="1" ht="60" x14ac:dyDescent="0.25">
      <c r="A209" s="13"/>
      <c r="B209" s="5">
        <v>8</v>
      </c>
      <c r="C209" s="70" t="s">
        <v>2842</v>
      </c>
      <c r="D209" s="80" t="s">
        <v>76</v>
      </c>
      <c r="E209" s="5">
        <v>1</v>
      </c>
      <c r="F209" s="5" t="s">
        <v>2857</v>
      </c>
      <c r="G209" s="5"/>
      <c r="H209" s="72">
        <v>1600000</v>
      </c>
      <c r="I209" s="47"/>
      <c r="J209" s="13">
        <f t="shared" si="5"/>
        <v>200051900</v>
      </c>
      <c r="L209" s="34"/>
      <c r="M209" s="49"/>
    </row>
    <row r="210" spans="1:17" ht="30" x14ac:dyDescent="0.25">
      <c r="A210" s="54"/>
      <c r="B210" s="5">
        <v>8</v>
      </c>
      <c r="C210" s="70" t="s">
        <v>2843</v>
      </c>
      <c r="D210" s="92" t="s">
        <v>81</v>
      </c>
      <c r="E210" s="5">
        <v>3</v>
      </c>
      <c r="F210" s="5" t="s">
        <v>2858</v>
      </c>
      <c r="G210" s="55"/>
      <c r="H210" s="72">
        <v>800000</v>
      </c>
      <c r="I210" s="47"/>
      <c r="J210" s="13">
        <f t="shared" si="5"/>
        <v>200851900</v>
      </c>
      <c r="K210" s="36"/>
      <c r="M210" s="49"/>
    </row>
    <row r="211" spans="1:17" s="56" customFormat="1" ht="45" x14ac:dyDescent="0.25">
      <c r="A211" s="13"/>
      <c r="B211" s="5">
        <v>8</v>
      </c>
      <c r="C211" s="70" t="s">
        <v>2844</v>
      </c>
      <c r="D211" s="80" t="s">
        <v>85</v>
      </c>
      <c r="E211" s="5">
        <v>2</v>
      </c>
      <c r="F211" s="5" t="s">
        <v>2859</v>
      </c>
      <c r="H211" s="72">
        <v>2000000</v>
      </c>
      <c r="I211" s="47"/>
      <c r="J211" s="13">
        <f t="shared" si="5"/>
        <v>202851900</v>
      </c>
      <c r="K211" s="36"/>
      <c r="L211" s="34"/>
      <c r="M211" s="49"/>
      <c r="N211" s="36"/>
      <c r="O211" s="35"/>
      <c r="P211" s="35"/>
      <c r="Q211" s="57"/>
    </row>
    <row r="212" spans="1:17" ht="45" x14ac:dyDescent="0.25">
      <c r="A212" s="58"/>
      <c r="B212" s="5">
        <v>8</v>
      </c>
      <c r="C212" s="70" t="s">
        <v>2845</v>
      </c>
      <c r="D212" s="5"/>
      <c r="E212" s="5"/>
      <c r="F212" s="5" t="s">
        <v>2860</v>
      </c>
      <c r="G212" s="59"/>
      <c r="H212" s="72">
        <v>60000000</v>
      </c>
      <c r="I212" s="47"/>
      <c r="J212" s="13">
        <f t="shared" si="5"/>
        <v>262851900</v>
      </c>
      <c r="K212" s="36"/>
      <c r="M212" s="49"/>
    </row>
    <row r="213" spans="1:17" ht="30" x14ac:dyDescent="0.25">
      <c r="A213" s="13"/>
      <c r="B213" s="5">
        <v>8</v>
      </c>
      <c r="C213" s="70" t="s">
        <v>2846</v>
      </c>
      <c r="D213" s="5"/>
      <c r="E213" s="5"/>
      <c r="F213" s="5" t="s">
        <v>2861</v>
      </c>
      <c r="G213" s="5"/>
      <c r="H213" s="72">
        <v>100000000</v>
      </c>
      <c r="I213" s="47"/>
      <c r="J213" s="13">
        <f t="shared" si="5"/>
        <v>362851900</v>
      </c>
      <c r="K213" s="36"/>
      <c r="M213" s="49"/>
    </row>
    <row r="214" spans="1:17" ht="45" x14ac:dyDescent="0.25">
      <c r="A214" s="13"/>
      <c r="B214" s="6">
        <v>8</v>
      </c>
      <c r="C214" s="7" t="s">
        <v>2863</v>
      </c>
      <c r="D214" s="6"/>
      <c r="E214" s="6"/>
      <c r="F214" s="6" t="s">
        <v>2862</v>
      </c>
      <c r="G214" s="6"/>
      <c r="H214" s="8"/>
      <c r="I214" s="9">
        <v>691000</v>
      </c>
      <c r="J214" s="13">
        <f t="shared" si="5"/>
        <v>362160900</v>
      </c>
      <c r="K214" s="36"/>
      <c r="M214" s="49"/>
    </row>
    <row r="215" spans="1:17" ht="25.5" x14ac:dyDescent="0.25">
      <c r="A215" s="13"/>
      <c r="B215" s="6">
        <v>8</v>
      </c>
      <c r="C215" s="7" t="s">
        <v>2864</v>
      </c>
      <c r="D215" s="6"/>
      <c r="E215" s="6"/>
      <c r="F215" s="6" t="s">
        <v>2865</v>
      </c>
      <c r="G215" s="6"/>
      <c r="H215" s="8"/>
      <c r="I215" s="9">
        <v>150000</v>
      </c>
      <c r="J215" s="13">
        <f t="shared" si="5"/>
        <v>362010900</v>
      </c>
      <c r="K215" s="36"/>
      <c r="M215" s="40"/>
    </row>
    <row r="216" spans="1:17" ht="25.5" x14ac:dyDescent="0.25">
      <c r="A216" s="13"/>
      <c r="B216" s="6">
        <v>8</v>
      </c>
      <c r="C216" s="7" t="s">
        <v>2866</v>
      </c>
      <c r="D216" s="6"/>
      <c r="E216" s="6"/>
      <c r="F216" s="6" t="s">
        <v>2867</v>
      </c>
      <c r="G216" s="6"/>
      <c r="H216" s="8"/>
      <c r="I216" s="9">
        <v>8000000</v>
      </c>
      <c r="J216" s="13">
        <f t="shared" si="5"/>
        <v>354010900</v>
      </c>
      <c r="K216" s="36"/>
      <c r="M216" s="40"/>
    </row>
    <row r="217" spans="1:17" ht="60" x14ac:dyDescent="0.25">
      <c r="A217" s="13"/>
      <c r="B217" s="5">
        <v>9</v>
      </c>
      <c r="C217" s="70" t="s">
        <v>2868</v>
      </c>
      <c r="D217" s="73" t="s">
        <v>78</v>
      </c>
      <c r="E217" s="5">
        <v>4</v>
      </c>
      <c r="F217" s="5" t="s">
        <v>2877</v>
      </c>
      <c r="G217" s="5"/>
      <c r="H217" s="72">
        <v>2450000</v>
      </c>
      <c r="J217" s="13">
        <f t="shared" si="5"/>
        <v>356460900</v>
      </c>
    </row>
    <row r="218" spans="1:17" ht="45" x14ac:dyDescent="0.25">
      <c r="A218" s="13"/>
      <c r="B218" s="5">
        <v>9</v>
      </c>
      <c r="C218" s="70" t="s">
        <v>1982</v>
      </c>
      <c r="D218" s="80" t="s">
        <v>91</v>
      </c>
      <c r="E218" s="5">
        <v>2</v>
      </c>
      <c r="F218" s="5" t="s">
        <v>2878</v>
      </c>
      <c r="G218" s="6"/>
      <c r="H218" s="72">
        <v>200000</v>
      </c>
      <c r="I218" s="102"/>
      <c r="J218" s="13">
        <f t="shared" si="5"/>
        <v>356660900</v>
      </c>
    </row>
    <row r="219" spans="1:17" ht="60" x14ac:dyDescent="0.25">
      <c r="A219" s="13"/>
      <c r="B219" s="5">
        <v>9</v>
      </c>
      <c r="C219" s="70" t="s">
        <v>2869</v>
      </c>
      <c r="D219" s="80" t="s">
        <v>91</v>
      </c>
      <c r="E219" s="5">
        <v>2</v>
      </c>
      <c r="F219" s="5" t="s">
        <v>2879</v>
      </c>
      <c r="G219" s="6"/>
      <c r="H219" s="72">
        <v>150000</v>
      </c>
      <c r="I219" s="102"/>
      <c r="J219" s="13">
        <f t="shared" si="5"/>
        <v>356810900</v>
      </c>
    </row>
    <row r="220" spans="1:17" ht="45" x14ac:dyDescent="0.25">
      <c r="A220" s="13"/>
      <c r="B220" s="5">
        <v>9</v>
      </c>
      <c r="C220" s="70" t="s">
        <v>2870</v>
      </c>
      <c r="D220" s="80" t="s">
        <v>169</v>
      </c>
      <c r="E220" s="5">
        <v>1</v>
      </c>
      <c r="F220" s="5" t="s">
        <v>2880</v>
      </c>
      <c r="G220" s="6"/>
      <c r="H220" s="72">
        <v>800000</v>
      </c>
      <c r="I220" s="102"/>
      <c r="J220" s="13">
        <f t="shared" si="5"/>
        <v>357610900</v>
      </c>
    </row>
    <row r="221" spans="1:17" ht="45" x14ac:dyDescent="0.25">
      <c r="A221" s="13"/>
      <c r="B221" s="5">
        <v>9</v>
      </c>
      <c r="C221" s="70" t="s">
        <v>2871</v>
      </c>
      <c r="D221" s="80" t="s">
        <v>141</v>
      </c>
      <c r="E221" s="5">
        <v>1</v>
      </c>
      <c r="F221" s="5" t="s">
        <v>2881</v>
      </c>
      <c r="G221" s="5"/>
      <c r="H221" s="72">
        <v>1800000</v>
      </c>
      <c r="I221" s="130"/>
      <c r="J221" s="13">
        <f t="shared" si="5"/>
        <v>359410900</v>
      </c>
      <c r="K221" s="36" t="s">
        <v>815</v>
      </c>
      <c r="L221" s="34">
        <f t="shared" ref="L221:L227" si="6">-I221</f>
        <v>0</v>
      </c>
      <c r="M221" s="40" t="s">
        <v>816</v>
      </c>
    </row>
    <row r="222" spans="1:17" ht="45" x14ac:dyDescent="0.25">
      <c r="A222" s="13"/>
      <c r="B222" s="5">
        <v>9</v>
      </c>
      <c r="C222" s="70" t="s">
        <v>2872</v>
      </c>
      <c r="D222" s="5" t="s">
        <v>741</v>
      </c>
      <c r="E222" s="5">
        <v>4</v>
      </c>
      <c r="F222" s="5" t="s">
        <v>2882</v>
      </c>
      <c r="G222" s="5"/>
      <c r="H222" s="72">
        <v>9737500</v>
      </c>
      <c r="I222" s="130"/>
      <c r="J222" s="13">
        <f t="shared" si="5"/>
        <v>369148400</v>
      </c>
      <c r="K222" s="36" t="s">
        <v>1742</v>
      </c>
      <c r="L222" s="34">
        <f t="shared" si="6"/>
        <v>0</v>
      </c>
      <c r="M222" s="40" t="s">
        <v>1268</v>
      </c>
    </row>
    <row r="223" spans="1:17" ht="45" x14ac:dyDescent="0.25">
      <c r="A223" s="13"/>
      <c r="B223" s="5">
        <v>9</v>
      </c>
      <c r="C223" s="70" t="s">
        <v>2873</v>
      </c>
      <c r="D223" s="73" t="s">
        <v>81</v>
      </c>
      <c r="E223" s="5">
        <v>3</v>
      </c>
      <c r="F223" s="5" t="s">
        <v>2883</v>
      </c>
      <c r="G223" s="5"/>
      <c r="H223" s="72">
        <v>650000</v>
      </c>
      <c r="I223" s="130"/>
      <c r="J223" s="13">
        <f t="shared" si="5"/>
        <v>369798400</v>
      </c>
      <c r="K223" s="36" t="s">
        <v>90</v>
      </c>
      <c r="L223" s="34">
        <f t="shared" si="6"/>
        <v>0</v>
      </c>
      <c r="M223" s="40" t="s">
        <v>1743</v>
      </c>
    </row>
    <row r="224" spans="1:17" s="36" customFormat="1" ht="45" x14ac:dyDescent="0.25">
      <c r="A224" s="13"/>
      <c r="B224" s="5">
        <v>9</v>
      </c>
      <c r="C224" s="70" t="s">
        <v>2874</v>
      </c>
      <c r="D224" s="80" t="s">
        <v>76</v>
      </c>
      <c r="E224" s="5">
        <v>1</v>
      </c>
      <c r="F224" s="5" t="s">
        <v>2884</v>
      </c>
      <c r="G224" s="5"/>
      <c r="H224" s="72">
        <v>784000</v>
      </c>
      <c r="I224" s="130"/>
      <c r="J224" s="13">
        <f t="shared" si="5"/>
        <v>370582400</v>
      </c>
      <c r="K224" s="36" t="s">
        <v>90</v>
      </c>
      <c r="L224" s="34">
        <f t="shared" si="6"/>
        <v>0</v>
      </c>
      <c r="M224" s="40" t="s">
        <v>1743</v>
      </c>
    </row>
    <row r="225" spans="1:14" s="36" customFormat="1" ht="60" x14ac:dyDescent="0.25">
      <c r="A225" s="13"/>
      <c r="B225" s="5">
        <v>9</v>
      </c>
      <c r="C225" s="70" t="s">
        <v>2875</v>
      </c>
      <c r="D225" s="73" t="s">
        <v>75</v>
      </c>
      <c r="E225" s="5">
        <v>4</v>
      </c>
      <c r="F225" s="5" t="s">
        <v>2885</v>
      </c>
      <c r="G225" s="5"/>
      <c r="H225" s="72">
        <v>1000000</v>
      </c>
      <c r="I225" s="131"/>
      <c r="J225" s="13">
        <f t="shared" si="5"/>
        <v>371582400</v>
      </c>
      <c r="K225" s="36" t="s">
        <v>177</v>
      </c>
      <c r="L225" s="34">
        <f t="shared" si="6"/>
        <v>0</v>
      </c>
      <c r="M225" s="40" t="s">
        <v>822</v>
      </c>
    </row>
    <row r="226" spans="1:14" s="36" customFormat="1" ht="30" x14ac:dyDescent="0.25">
      <c r="A226" s="13"/>
      <c r="B226" s="5">
        <v>9</v>
      </c>
      <c r="C226" s="70" t="s">
        <v>2876</v>
      </c>
      <c r="D226" s="80" t="s">
        <v>169</v>
      </c>
      <c r="E226" s="5">
        <v>1</v>
      </c>
      <c r="F226" s="5" t="s">
        <v>2886</v>
      </c>
      <c r="G226" s="5"/>
      <c r="H226" s="72">
        <v>1000000</v>
      </c>
      <c r="I226" s="131"/>
      <c r="J226" s="13">
        <f t="shared" si="5"/>
        <v>372582400</v>
      </c>
      <c r="K226" s="36" t="s">
        <v>181</v>
      </c>
      <c r="L226" s="34">
        <f t="shared" si="6"/>
        <v>0</v>
      </c>
      <c r="M226" s="40" t="s">
        <v>182</v>
      </c>
    </row>
    <row r="227" spans="1:14" s="36" customFormat="1" ht="60" x14ac:dyDescent="0.25">
      <c r="A227" s="13"/>
      <c r="B227" s="5">
        <v>9</v>
      </c>
      <c r="C227" s="70" t="s">
        <v>2887</v>
      </c>
      <c r="D227" s="73" t="s">
        <v>1814</v>
      </c>
      <c r="E227" s="5">
        <v>4</v>
      </c>
      <c r="F227" s="5" t="s">
        <v>2905</v>
      </c>
      <c r="G227" s="5"/>
      <c r="H227" s="72">
        <v>800000</v>
      </c>
      <c r="I227" s="15"/>
      <c r="J227" s="13">
        <f t="shared" si="5"/>
        <v>373382400</v>
      </c>
      <c r="K227" s="36" t="s">
        <v>177</v>
      </c>
      <c r="L227" s="34">
        <f t="shared" si="6"/>
        <v>0</v>
      </c>
      <c r="M227" s="40" t="s">
        <v>178</v>
      </c>
    </row>
    <row r="228" spans="1:14" s="36" customFormat="1" ht="45" x14ac:dyDescent="0.25">
      <c r="A228" s="13"/>
      <c r="B228" s="5">
        <v>9</v>
      </c>
      <c r="C228" s="70" t="s">
        <v>2888</v>
      </c>
      <c r="D228" s="73" t="s">
        <v>75</v>
      </c>
      <c r="E228" s="5">
        <v>4</v>
      </c>
      <c r="F228" s="5" t="s">
        <v>2906</v>
      </c>
      <c r="G228" s="5"/>
      <c r="H228" s="72">
        <v>1500000</v>
      </c>
      <c r="I228" s="15"/>
      <c r="J228" s="13">
        <f t="shared" si="5"/>
        <v>374882400</v>
      </c>
      <c r="L228" s="34"/>
      <c r="M228" s="40"/>
    </row>
    <row r="229" spans="1:14" s="36" customFormat="1" ht="30" x14ac:dyDescent="0.25">
      <c r="A229" s="13"/>
      <c r="B229" s="5">
        <v>9</v>
      </c>
      <c r="C229" s="70" t="s">
        <v>2889</v>
      </c>
      <c r="D229" s="73" t="s">
        <v>81</v>
      </c>
      <c r="E229" s="5">
        <v>3</v>
      </c>
      <c r="F229" s="5" t="s">
        <v>2907</v>
      </c>
      <c r="G229" s="5"/>
      <c r="H229" s="72">
        <v>750000</v>
      </c>
      <c r="I229" s="15"/>
      <c r="J229" s="13">
        <f t="shared" si="5"/>
        <v>375632400</v>
      </c>
      <c r="L229" s="34"/>
      <c r="M229" s="40"/>
    </row>
    <row r="230" spans="1:14" s="36" customFormat="1" ht="30" x14ac:dyDescent="0.25">
      <c r="A230" s="13"/>
      <c r="B230" s="5">
        <v>9</v>
      </c>
      <c r="C230" s="70" t="s">
        <v>2890</v>
      </c>
      <c r="D230" s="80" t="s">
        <v>141</v>
      </c>
      <c r="E230" s="5">
        <v>1</v>
      </c>
      <c r="F230" s="5" t="s">
        <v>2908</v>
      </c>
      <c r="G230" s="5"/>
      <c r="H230" s="72">
        <v>900000</v>
      </c>
      <c r="I230" s="15"/>
      <c r="J230" s="13">
        <f t="shared" si="5"/>
        <v>376532400</v>
      </c>
      <c r="L230" s="34"/>
      <c r="M230" s="40"/>
    </row>
    <row r="231" spans="1:14" s="36" customFormat="1" ht="45" x14ac:dyDescent="0.25">
      <c r="A231" s="13"/>
      <c r="B231" s="5">
        <v>9</v>
      </c>
      <c r="C231" s="70" t="s">
        <v>2891</v>
      </c>
      <c r="D231" s="73" t="s">
        <v>1814</v>
      </c>
      <c r="E231" s="5">
        <v>4</v>
      </c>
      <c r="F231" s="5" t="s">
        <v>2909</v>
      </c>
      <c r="G231" s="5"/>
      <c r="H231" s="72">
        <v>1400000</v>
      </c>
      <c r="I231" s="15"/>
      <c r="J231" s="13">
        <f t="shared" si="5"/>
        <v>377932400</v>
      </c>
      <c r="L231" s="34"/>
      <c r="M231" s="40"/>
    </row>
    <row r="232" spans="1:14" s="36" customFormat="1" ht="45" x14ac:dyDescent="0.25">
      <c r="A232" s="13"/>
      <c r="B232" s="5">
        <v>9</v>
      </c>
      <c r="C232" s="70" t="s">
        <v>2892</v>
      </c>
      <c r="D232" s="80" t="s">
        <v>87</v>
      </c>
      <c r="E232" s="5">
        <v>1</v>
      </c>
      <c r="F232" s="5" t="s">
        <v>2910</v>
      </c>
      <c r="G232" s="5"/>
      <c r="H232" s="72">
        <v>900000</v>
      </c>
      <c r="I232" s="15"/>
      <c r="J232" s="13">
        <f t="shared" si="5"/>
        <v>378832400</v>
      </c>
      <c r="L232" s="34"/>
      <c r="M232" s="40"/>
    </row>
    <row r="233" spans="1:14" s="36" customFormat="1" ht="45" x14ac:dyDescent="0.25">
      <c r="A233" s="13"/>
      <c r="B233" s="5">
        <v>9</v>
      </c>
      <c r="C233" s="70" t="s">
        <v>2893</v>
      </c>
      <c r="D233" s="80" t="s">
        <v>87</v>
      </c>
      <c r="E233" s="5">
        <v>1</v>
      </c>
      <c r="F233" s="5" t="s">
        <v>2911</v>
      </c>
      <c r="G233" s="5"/>
      <c r="H233" s="72">
        <v>300000</v>
      </c>
      <c r="I233" s="15"/>
      <c r="J233" s="13">
        <f t="shared" si="5"/>
        <v>379132400</v>
      </c>
      <c r="L233" s="34"/>
      <c r="M233" s="40"/>
    </row>
    <row r="234" spans="1:14" s="36" customFormat="1" ht="30" x14ac:dyDescent="0.25">
      <c r="A234" s="13"/>
      <c r="B234" s="5">
        <v>10</v>
      </c>
      <c r="C234" s="70" t="s">
        <v>2894</v>
      </c>
      <c r="D234" s="73" t="s">
        <v>89</v>
      </c>
      <c r="E234" s="5">
        <v>3</v>
      </c>
      <c r="F234" s="5" t="s">
        <v>2912</v>
      </c>
      <c r="G234" s="5"/>
      <c r="H234" s="72">
        <v>1000000</v>
      </c>
      <c r="I234" s="15"/>
      <c r="J234" s="13">
        <f t="shared" si="5"/>
        <v>380132400</v>
      </c>
      <c r="L234" s="34"/>
      <c r="M234" s="40"/>
    </row>
    <row r="235" spans="1:14" s="36" customFormat="1" ht="60" x14ac:dyDescent="0.25">
      <c r="A235" s="13"/>
      <c r="B235" s="5">
        <v>10</v>
      </c>
      <c r="C235" s="70" t="s">
        <v>2895</v>
      </c>
      <c r="D235" s="73" t="s">
        <v>89</v>
      </c>
      <c r="E235" s="5">
        <v>3</v>
      </c>
      <c r="F235" s="5" t="s">
        <v>2913</v>
      </c>
      <c r="G235" s="5"/>
      <c r="H235" s="72">
        <v>2350000</v>
      </c>
      <c r="I235" s="15"/>
      <c r="J235" s="13">
        <f t="shared" si="5"/>
        <v>382482400</v>
      </c>
      <c r="L235" s="34"/>
      <c r="M235" s="40"/>
    </row>
    <row r="236" spans="1:14" s="36" customFormat="1" ht="30" x14ac:dyDescent="0.25">
      <c r="A236" s="13"/>
      <c r="B236" s="5">
        <v>10</v>
      </c>
      <c r="C236" s="70" t="s">
        <v>2896</v>
      </c>
      <c r="D236" s="73" t="s">
        <v>78</v>
      </c>
      <c r="E236" s="5">
        <v>4</v>
      </c>
      <c r="F236" s="5" t="s">
        <v>2914</v>
      </c>
      <c r="G236" s="5"/>
      <c r="H236" s="72">
        <v>700000</v>
      </c>
      <c r="I236" s="15"/>
      <c r="J236" s="13">
        <f t="shared" si="5"/>
        <v>383182400</v>
      </c>
      <c r="L236" s="34"/>
      <c r="M236" s="40"/>
    </row>
    <row r="237" spans="1:14" s="36" customFormat="1" ht="45" x14ac:dyDescent="0.25">
      <c r="A237" s="13"/>
      <c r="B237" s="5">
        <v>10</v>
      </c>
      <c r="C237" s="70" t="s">
        <v>2897</v>
      </c>
      <c r="D237" s="73" t="s">
        <v>81</v>
      </c>
      <c r="E237" s="5">
        <v>3</v>
      </c>
      <c r="F237" s="5" t="s">
        <v>2915</v>
      </c>
      <c r="G237" s="5"/>
      <c r="H237" s="72">
        <v>1000000</v>
      </c>
      <c r="I237" s="15"/>
      <c r="J237" s="13">
        <f t="shared" si="5"/>
        <v>384182400</v>
      </c>
      <c r="L237" s="34"/>
      <c r="M237" s="40"/>
    </row>
    <row r="238" spans="1:14" s="36" customFormat="1" ht="30" x14ac:dyDescent="0.25">
      <c r="A238" s="13"/>
      <c r="B238" s="5">
        <v>10</v>
      </c>
      <c r="C238" s="70" t="s">
        <v>2898</v>
      </c>
      <c r="D238" s="73" t="s">
        <v>81</v>
      </c>
      <c r="E238" s="5">
        <v>3</v>
      </c>
      <c r="F238" s="5" t="s">
        <v>2916</v>
      </c>
      <c r="G238" s="5"/>
      <c r="H238" s="72">
        <v>500000</v>
      </c>
      <c r="I238" s="15"/>
      <c r="J238" s="13">
        <f t="shared" si="5"/>
        <v>384682400</v>
      </c>
      <c r="L238" s="34"/>
      <c r="M238" s="40"/>
    </row>
    <row r="239" spans="1:14" s="36" customFormat="1" ht="45" x14ac:dyDescent="0.25">
      <c r="A239" s="13"/>
      <c r="B239" s="5">
        <v>10</v>
      </c>
      <c r="C239" s="70" t="s">
        <v>2899</v>
      </c>
      <c r="D239" s="73" t="s">
        <v>81</v>
      </c>
      <c r="E239" s="5">
        <v>3</v>
      </c>
      <c r="F239" s="5" t="s">
        <v>2917</v>
      </c>
      <c r="G239" s="5"/>
      <c r="H239" s="72">
        <v>700000</v>
      </c>
      <c r="I239" s="15"/>
      <c r="J239" s="13">
        <f t="shared" si="5"/>
        <v>385382400</v>
      </c>
      <c r="L239" s="34"/>
      <c r="M239" s="40"/>
    </row>
    <row r="240" spans="1:14" ht="60" x14ac:dyDescent="0.25">
      <c r="A240" s="13"/>
      <c r="B240" s="5">
        <v>10</v>
      </c>
      <c r="C240" s="70" t="s">
        <v>2900</v>
      </c>
      <c r="D240" s="73" t="s">
        <v>1814</v>
      </c>
      <c r="E240" s="5">
        <v>22</v>
      </c>
      <c r="F240" s="5" t="s">
        <v>2918</v>
      </c>
      <c r="G240" s="5"/>
      <c r="H240" s="72">
        <v>1220000</v>
      </c>
      <c r="I240" s="15"/>
      <c r="J240" s="13">
        <f t="shared" si="5"/>
        <v>386602400</v>
      </c>
      <c r="K240" s="36"/>
      <c r="M240" s="40"/>
      <c r="N240" s="35"/>
    </row>
    <row r="241" spans="1:14" ht="60" x14ac:dyDescent="0.25">
      <c r="A241" s="13"/>
      <c r="B241" s="5">
        <v>10</v>
      </c>
      <c r="C241" s="70" t="s">
        <v>2901</v>
      </c>
      <c r="D241" s="5" t="s">
        <v>2124</v>
      </c>
      <c r="E241" s="5">
        <v>4</v>
      </c>
      <c r="F241" s="5" t="s">
        <v>2919</v>
      </c>
      <c r="G241" s="5"/>
      <c r="H241" s="72">
        <v>1000000</v>
      </c>
      <c r="I241" s="15"/>
      <c r="J241" s="13">
        <f t="shared" si="5"/>
        <v>387602400</v>
      </c>
      <c r="K241" s="36"/>
      <c r="M241" s="40"/>
      <c r="N241" s="35"/>
    </row>
    <row r="242" spans="1:14" ht="60" x14ac:dyDescent="0.25">
      <c r="A242" s="13"/>
      <c r="B242" s="5">
        <v>10</v>
      </c>
      <c r="C242" s="70" t="s">
        <v>2902</v>
      </c>
      <c r="D242" s="73" t="s">
        <v>1814</v>
      </c>
      <c r="E242" s="5">
        <v>3</v>
      </c>
      <c r="F242" s="5" t="s">
        <v>2920</v>
      </c>
      <c r="G242" s="5"/>
      <c r="H242" s="72">
        <v>950000</v>
      </c>
      <c r="I242" s="15"/>
      <c r="J242" s="13">
        <f t="shared" si="5"/>
        <v>388552400</v>
      </c>
      <c r="K242" s="36"/>
      <c r="M242" s="40"/>
      <c r="N242" s="35"/>
    </row>
    <row r="243" spans="1:14" ht="60" x14ac:dyDescent="0.25">
      <c r="A243" s="13"/>
      <c r="B243" s="5">
        <v>10</v>
      </c>
      <c r="C243" s="70" t="s">
        <v>2903</v>
      </c>
      <c r="D243" s="73" t="s">
        <v>1815</v>
      </c>
      <c r="E243" s="5">
        <v>3</v>
      </c>
      <c r="F243" s="5" t="s">
        <v>2921</v>
      </c>
      <c r="G243" s="5"/>
      <c r="H243" s="72">
        <v>1750000</v>
      </c>
      <c r="I243" s="15"/>
      <c r="J243" s="13">
        <f t="shared" si="5"/>
        <v>390302400</v>
      </c>
      <c r="K243" s="36"/>
      <c r="M243" s="40"/>
      <c r="N243" s="35"/>
    </row>
    <row r="244" spans="1:14" ht="30" x14ac:dyDescent="0.25">
      <c r="A244" s="13"/>
      <c r="B244" s="5">
        <v>10</v>
      </c>
      <c r="C244" s="70" t="s">
        <v>2904</v>
      </c>
      <c r="D244" s="73" t="s">
        <v>75</v>
      </c>
      <c r="E244" s="5">
        <v>4</v>
      </c>
      <c r="F244" s="5" t="s">
        <v>2922</v>
      </c>
      <c r="G244" s="5"/>
      <c r="H244" s="72">
        <v>750000</v>
      </c>
      <c r="I244" s="15"/>
      <c r="J244" s="13">
        <f t="shared" si="5"/>
        <v>391052400</v>
      </c>
      <c r="K244" s="36"/>
      <c r="M244" s="40"/>
      <c r="N244" s="35"/>
    </row>
    <row r="245" spans="1:14" ht="60" x14ac:dyDescent="0.25">
      <c r="A245" s="13"/>
      <c r="B245" s="6">
        <v>11</v>
      </c>
      <c r="C245" s="7" t="s">
        <v>2923</v>
      </c>
      <c r="D245" s="6"/>
      <c r="E245" s="6"/>
      <c r="F245" s="6" t="s">
        <v>2924</v>
      </c>
      <c r="G245" s="6"/>
      <c r="H245" s="8"/>
      <c r="I245" s="8">
        <v>10601700</v>
      </c>
      <c r="J245" s="13">
        <f t="shared" si="5"/>
        <v>380450700</v>
      </c>
      <c r="K245" s="36"/>
      <c r="M245" s="40"/>
      <c r="N245" s="35"/>
    </row>
    <row r="246" spans="1:14" ht="25.5" x14ac:dyDescent="0.25">
      <c r="A246" s="13"/>
      <c r="B246" s="6">
        <v>11</v>
      </c>
      <c r="C246" s="7" t="s">
        <v>2925</v>
      </c>
      <c r="D246" s="6"/>
      <c r="E246" s="6"/>
      <c r="F246" s="6" t="s">
        <v>2926</v>
      </c>
      <c r="G246" s="6"/>
      <c r="H246" s="8"/>
      <c r="I246" s="8">
        <v>95600</v>
      </c>
      <c r="J246" s="13">
        <f t="shared" si="5"/>
        <v>380355100</v>
      </c>
      <c r="K246" s="36"/>
      <c r="M246" s="40"/>
      <c r="N246" s="35"/>
    </row>
    <row r="247" spans="1:14" ht="25.5" x14ac:dyDescent="0.25">
      <c r="A247" s="13"/>
      <c r="B247" s="6">
        <v>11</v>
      </c>
      <c r="C247" s="7" t="s">
        <v>2927</v>
      </c>
      <c r="D247" s="6"/>
      <c r="E247" s="6"/>
      <c r="F247" s="6" t="s">
        <v>2928</v>
      </c>
      <c r="G247" s="6"/>
      <c r="H247" s="8"/>
      <c r="I247" s="8">
        <v>7287500</v>
      </c>
      <c r="J247" s="13">
        <f t="shared" si="5"/>
        <v>373067600</v>
      </c>
      <c r="K247" s="36"/>
      <c r="M247" s="40"/>
      <c r="N247" s="35"/>
    </row>
    <row r="248" spans="1:14" ht="30" x14ac:dyDescent="0.25">
      <c r="A248" s="13"/>
      <c r="B248" s="5">
        <v>11</v>
      </c>
      <c r="C248" s="70" t="s">
        <v>2929</v>
      </c>
      <c r="D248" s="73" t="s">
        <v>89</v>
      </c>
      <c r="E248" s="5">
        <v>3</v>
      </c>
      <c r="F248" s="5" t="s">
        <v>2948</v>
      </c>
      <c r="G248" s="5"/>
      <c r="H248" s="72">
        <v>1000000</v>
      </c>
      <c r="I248" s="12"/>
      <c r="J248" s="13">
        <f t="shared" si="5"/>
        <v>374067600</v>
      </c>
      <c r="K248" s="36"/>
      <c r="M248" s="40"/>
      <c r="N248" s="35"/>
    </row>
    <row r="249" spans="1:14" ht="45" x14ac:dyDescent="0.25">
      <c r="A249" s="13"/>
      <c r="B249" s="5">
        <v>11</v>
      </c>
      <c r="C249" s="70" t="s">
        <v>2930</v>
      </c>
      <c r="D249" s="80" t="s">
        <v>1815</v>
      </c>
      <c r="E249" s="5">
        <v>4</v>
      </c>
      <c r="F249" s="5" t="s">
        <v>2949</v>
      </c>
      <c r="G249" s="6"/>
      <c r="H249" s="72">
        <v>500000</v>
      </c>
      <c r="I249" s="9"/>
      <c r="J249" s="13">
        <f t="shared" si="5"/>
        <v>374567600</v>
      </c>
      <c r="K249" s="36"/>
      <c r="M249" s="40"/>
      <c r="N249" s="35"/>
    </row>
    <row r="250" spans="1:14" ht="45" x14ac:dyDescent="0.25">
      <c r="A250" s="13"/>
      <c r="B250" s="5">
        <v>11</v>
      </c>
      <c r="C250" s="70" t="s">
        <v>2931</v>
      </c>
      <c r="D250" s="73" t="s">
        <v>87</v>
      </c>
      <c r="E250" s="5">
        <v>1</v>
      </c>
      <c r="F250" s="5" t="s">
        <v>2950</v>
      </c>
      <c r="G250" s="5"/>
      <c r="H250" s="72">
        <v>827000</v>
      </c>
      <c r="I250" s="12"/>
      <c r="J250" s="13">
        <f t="shared" si="5"/>
        <v>375394600</v>
      </c>
      <c r="K250" s="36"/>
      <c r="M250" s="40"/>
      <c r="N250" s="35"/>
    </row>
    <row r="251" spans="1:14" ht="60" x14ac:dyDescent="0.25">
      <c r="A251" s="13"/>
      <c r="B251" s="5">
        <v>11</v>
      </c>
      <c r="C251" s="70" t="s">
        <v>2932</v>
      </c>
      <c r="D251" s="73" t="s">
        <v>75</v>
      </c>
      <c r="E251" s="5">
        <v>4</v>
      </c>
      <c r="F251" s="5" t="s">
        <v>2951</v>
      </c>
      <c r="G251" s="5"/>
      <c r="H251" s="72">
        <v>2000000</v>
      </c>
      <c r="I251" s="12"/>
      <c r="J251" s="13">
        <f t="shared" si="5"/>
        <v>377394600</v>
      </c>
      <c r="K251" s="36"/>
      <c r="M251" s="40"/>
      <c r="N251" s="35"/>
    </row>
    <row r="252" spans="1:14" ht="60" x14ac:dyDescent="0.25">
      <c r="A252" s="13"/>
      <c r="B252" s="5">
        <v>11</v>
      </c>
      <c r="C252" s="70" t="s">
        <v>2933</v>
      </c>
      <c r="D252" s="73" t="s">
        <v>88</v>
      </c>
      <c r="E252" s="5">
        <v>2</v>
      </c>
      <c r="F252" s="5" t="s">
        <v>2952</v>
      </c>
      <c r="G252" s="5"/>
      <c r="H252" s="72">
        <v>3000000</v>
      </c>
      <c r="I252" s="13"/>
      <c r="J252" s="13">
        <f t="shared" si="5"/>
        <v>380394600</v>
      </c>
      <c r="K252" s="36"/>
      <c r="M252" s="40"/>
      <c r="N252" s="35"/>
    </row>
    <row r="253" spans="1:14" ht="45" x14ac:dyDescent="0.25">
      <c r="A253" s="13"/>
      <c r="B253" s="5">
        <v>11</v>
      </c>
      <c r="C253" s="70" t="s">
        <v>2934</v>
      </c>
      <c r="D253" s="5" t="s">
        <v>614</v>
      </c>
      <c r="E253" s="5" t="s">
        <v>615</v>
      </c>
      <c r="F253" s="5" t="s">
        <v>2953</v>
      </c>
      <c r="G253" s="5"/>
      <c r="H253" s="72">
        <v>1000000</v>
      </c>
      <c r="I253" s="13"/>
      <c r="J253" s="13">
        <f t="shared" si="5"/>
        <v>381394600</v>
      </c>
      <c r="K253" s="36"/>
      <c r="M253" s="40"/>
      <c r="N253" s="35"/>
    </row>
    <row r="254" spans="1:14" ht="60" x14ac:dyDescent="0.25">
      <c r="A254" s="13"/>
      <c r="B254" s="5">
        <v>11</v>
      </c>
      <c r="C254" s="70" t="s">
        <v>2935</v>
      </c>
      <c r="D254" s="5" t="s">
        <v>2328</v>
      </c>
      <c r="E254" s="5">
        <v>3</v>
      </c>
      <c r="F254" s="5" t="s">
        <v>2954</v>
      </c>
      <c r="G254" s="5"/>
      <c r="H254" s="72">
        <v>3000000</v>
      </c>
      <c r="I254" s="13"/>
      <c r="J254" s="13">
        <f t="shared" si="5"/>
        <v>384394600</v>
      </c>
      <c r="K254" s="36"/>
      <c r="M254" s="40"/>
      <c r="N254" s="35"/>
    </row>
    <row r="255" spans="1:14" ht="45" x14ac:dyDescent="0.25">
      <c r="A255" s="13"/>
      <c r="B255" s="5">
        <v>11</v>
      </c>
      <c r="C255" s="70" t="s">
        <v>2936</v>
      </c>
      <c r="D255" s="5" t="s">
        <v>1096</v>
      </c>
      <c r="E255" s="5">
        <v>2</v>
      </c>
      <c r="F255" s="5" t="s">
        <v>2955</v>
      </c>
      <c r="G255" s="5"/>
      <c r="H255" s="72">
        <v>3000000</v>
      </c>
      <c r="I255" s="12"/>
      <c r="J255" s="13">
        <f t="shared" si="5"/>
        <v>387394600</v>
      </c>
      <c r="K255" s="36"/>
      <c r="M255" s="40"/>
      <c r="N255" s="35"/>
    </row>
    <row r="256" spans="1:14" ht="45" x14ac:dyDescent="0.25">
      <c r="A256" s="13"/>
      <c r="B256" s="5">
        <v>11</v>
      </c>
      <c r="C256" s="70" t="s">
        <v>2937</v>
      </c>
      <c r="D256" s="73" t="s">
        <v>169</v>
      </c>
      <c r="E256" s="5">
        <v>1</v>
      </c>
      <c r="F256" s="5" t="s">
        <v>2956</v>
      </c>
      <c r="G256" s="5"/>
      <c r="H256" s="72">
        <v>900000</v>
      </c>
      <c r="I256" s="12"/>
      <c r="J256" s="13">
        <f t="shared" si="5"/>
        <v>388294600</v>
      </c>
      <c r="K256" s="36"/>
      <c r="M256" s="40"/>
      <c r="N256" s="35"/>
    </row>
    <row r="257" spans="1:14" ht="45" x14ac:dyDescent="0.25">
      <c r="A257" s="13"/>
      <c r="B257" s="5">
        <v>11</v>
      </c>
      <c r="C257" s="70" t="s">
        <v>2938</v>
      </c>
      <c r="D257" s="73" t="s">
        <v>75</v>
      </c>
      <c r="E257" s="5">
        <v>4</v>
      </c>
      <c r="F257" s="5" t="s">
        <v>2957</v>
      </c>
      <c r="G257" s="5"/>
      <c r="H257" s="72">
        <v>1000000</v>
      </c>
      <c r="I257" s="12"/>
      <c r="J257" s="13">
        <f t="shared" si="5"/>
        <v>389294600</v>
      </c>
      <c r="K257" s="36"/>
      <c r="M257" s="40"/>
      <c r="N257" s="35"/>
    </row>
    <row r="258" spans="1:14" ht="60" x14ac:dyDescent="0.25">
      <c r="A258" s="13"/>
      <c r="B258" s="5">
        <v>11</v>
      </c>
      <c r="C258" s="70" t="s">
        <v>2939</v>
      </c>
      <c r="D258" s="73" t="s">
        <v>77</v>
      </c>
      <c r="E258" s="5">
        <v>1</v>
      </c>
      <c r="F258" s="5" t="s">
        <v>2958</v>
      </c>
      <c r="G258" s="5"/>
      <c r="H258" s="72">
        <v>3300000</v>
      </c>
      <c r="I258" s="12"/>
      <c r="J258" s="13">
        <f t="shared" si="5"/>
        <v>392594600</v>
      </c>
      <c r="K258" s="36"/>
      <c r="M258" s="40"/>
      <c r="N258" s="35"/>
    </row>
    <row r="259" spans="1:14" ht="60" x14ac:dyDescent="0.25">
      <c r="A259" s="13"/>
      <c r="B259" s="5">
        <v>11</v>
      </c>
      <c r="C259" s="70" t="s">
        <v>2940</v>
      </c>
      <c r="D259" s="73" t="s">
        <v>75</v>
      </c>
      <c r="E259" s="5">
        <v>4</v>
      </c>
      <c r="F259" s="5" t="s">
        <v>2959</v>
      </c>
      <c r="G259" s="5"/>
      <c r="H259" s="72">
        <v>1500000</v>
      </c>
      <c r="I259" s="12"/>
      <c r="J259" s="13">
        <f t="shared" si="5"/>
        <v>394094600</v>
      </c>
      <c r="K259" s="36"/>
      <c r="M259" s="40"/>
      <c r="N259" s="35"/>
    </row>
    <row r="260" spans="1:14" ht="60" x14ac:dyDescent="0.25">
      <c r="A260" s="13"/>
      <c r="B260" s="5">
        <v>11</v>
      </c>
      <c r="C260" s="70" t="s">
        <v>2941</v>
      </c>
      <c r="D260" s="73" t="s">
        <v>88</v>
      </c>
      <c r="E260" s="5">
        <v>2</v>
      </c>
      <c r="F260" s="5" t="s">
        <v>2960</v>
      </c>
      <c r="G260" s="5"/>
      <c r="H260" s="72">
        <v>1000000</v>
      </c>
      <c r="I260" s="12"/>
      <c r="J260" s="13">
        <f t="shared" si="5"/>
        <v>395094600</v>
      </c>
      <c r="K260" s="36"/>
      <c r="M260" s="40"/>
      <c r="N260" s="35"/>
    </row>
    <row r="261" spans="1:14" ht="45" x14ac:dyDescent="0.25">
      <c r="A261" s="13"/>
      <c r="B261" s="5">
        <v>11</v>
      </c>
      <c r="C261" s="70" t="s">
        <v>2942</v>
      </c>
      <c r="D261" s="5" t="s">
        <v>2328</v>
      </c>
      <c r="E261" s="5">
        <v>3</v>
      </c>
      <c r="F261" s="5" t="s">
        <v>2961</v>
      </c>
      <c r="G261" s="5"/>
      <c r="H261" s="72">
        <v>5000000</v>
      </c>
      <c r="I261" s="15"/>
      <c r="J261" s="13">
        <f t="shared" si="5"/>
        <v>400094600</v>
      </c>
      <c r="K261" s="36"/>
      <c r="M261" s="40"/>
      <c r="N261" s="35"/>
    </row>
    <row r="262" spans="1:14" ht="60" x14ac:dyDescent="0.25">
      <c r="A262" s="13"/>
      <c r="B262" s="5">
        <v>11</v>
      </c>
      <c r="C262" s="70" t="s">
        <v>2943</v>
      </c>
      <c r="D262" s="73" t="s">
        <v>87</v>
      </c>
      <c r="E262" s="5">
        <v>1</v>
      </c>
      <c r="F262" s="5" t="s">
        <v>2962</v>
      </c>
      <c r="G262" s="5"/>
      <c r="H262" s="72">
        <v>1600000</v>
      </c>
      <c r="I262" s="15"/>
      <c r="J262" s="13">
        <f t="shared" si="5"/>
        <v>401694600</v>
      </c>
      <c r="K262" s="36"/>
      <c r="M262" s="40"/>
      <c r="N262" s="35"/>
    </row>
    <row r="263" spans="1:14" ht="45" x14ac:dyDescent="0.25">
      <c r="A263" s="13"/>
      <c r="B263" s="5">
        <v>11</v>
      </c>
      <c r="C263" s="70" t="s">
        <v>2944</v>
      </c>
      <c r="D263" s="80" t="s">
        <v>76</v>
      </c>
      <c r="E263" s="5">
        <v>1</v>
      </c>
      <c r="F263" s="5" t="s">
        <v>2963</v>
      </c>
      <c r="G263" s="6"/>
      <c r="H263" s="72">
        <v>825000</v>
      </c>
      <c r="I263" s="8"/>
      <c r="J263" s="13">
        <f t="shared" si="5"/>
        <v>402519600</v>
      </c>
      <c r="K263" s="36"/>
      <c r="M263" s="40"/>
      <c r="N263" s="35"/>
    </row>
    <row r="264" spans="1:14" ht="60" x14ac:dyDescent="0.25">
      <c r="A264" s="13"/>
      <c r="B264" s="5">
        <v>11</v>
      </c>
      <c r="C264" s="70" t="s">
        <v>2945</v>
      </c>
      <c r="D264" s="73" t="s">
        <v>91</v>
      </c>
      <c r="E264" s="5">
        <v>2</v>
      </c>
      <c r="F264" s="5" t="s">
        <v>2964</v>
      </c>
      <c r="G264" s="5"/>
      <c r="H264" s="72">
        <v>1050000</v>
      </c>
      <c r="I264" s="15"/>
      <c r="J264" s="13">
        <f t="shared" si="5"/>
        <v>403569600</v>
      </c>
      <c r="K264" s="36"/>
      <c r="M264" s="40"/>
      <c r="N264" s="35"/>
    </row>
    <row r="265" spans="1:14" ht="45" x14ac:dyDescent="0.25">
      <c r="A265" s="13"/>
      <c r="B265" s="5">
        <v>11</v>
      </c>
      <c r="C265" s="70" t="s">
        <v>2946</v>
      </c>
      <c r="D265" s="73" t="s">
        <v>87</v>
      </c>
      <c r="E265" s="5">
        <v>1</v>
      </c>
      <c r="F265" s="5" t="s">
        <v>2965</v>
      </c>
      <c r="G265" s="5"/>
      <c r="H265" s="72">
        <v>900000</v>
      </c>
      <c r="I265" s="15"/>
      <c r="J265" s="13">
        <f t="shared" si="5"/>
        <v>404469600</v>
      </c>
      <c r="K265" s="36"/>
      <c r="M265" s="40"/>
      <c r="N265" s="35"/>
    </row>
    <row r="266" spans="1:14" ht="30" x14ac:dyDescent="0.25">
      <c r="A266" s="13"/>
      <c r="B266" s="6">
        <v>12</v>
      </c>
      <c r="C266" s="7" t="s">
        <v>2967</v>
      </c>
      <c r="D266" s="6"/>
      <c r="E266" s="6"/>
      <c r="F266" s="6" t="s">
        <v>2968</v>
      </c>
      <c r="G266" s="6"/>
      <c r="H266" s="132"/>
      <c r="I266" s="8">
        <v>2534700</v>
      </c>
      <c r="J266" s="13">
        <f t="shared" ref="J266:J329" si="7">+J265+H266-I266</f>
        <v>401934900</v>
      </c>
      <c r="K266" s="36"/>
      <c r="M266" s="40"/>
      <c r="N266" s="35"/>
    </row>
    <row r="267" spans="1:14" ht="30" x14ac:dyDescent="0.25">
      <c r="A267" s="13"/>
      <c r="B267" s="6">
        <v>12</v>
      </c>
      <c r="C267" s="7" t="s">
        <v>2969</v>
      </c>
      <c r="D267" s="6"/>
      <c r="E267" s="6"/>
      <c r="F267" s="6" t="s">
        <v>2970</v>
      </c>
      <c r="G267" s="6"/>
      <c r="H267" s="8"/>
      <c r="I267" s="8">
        <v>2312200</v>
      </c>
      <c r="J267" s="13">
        <f t="shared" si="7"/>
        <v>399622700</v>
      </c>
      <c r="K267" s="36"/>
      <c r="M267" s="40"/>
      <c r="N267" s="35"/>
    </row>
    <row r="268" spans="1:14" ht="25.5" x14ac:dyDescent="0.25">
      <c r="A268" s="13"/>
      <c r="B268" s="6">
        <v>12</v>
      </c>
      <c r="C268" s="7" t="s">
        <v>1899</v>
      </c>
      <c r="D268" s="6"/>
      <c r="E268" s="6"/>
      <c r="F268" s="6" t="s">
        <v>2971</v>
      </c>
      <c r="G268" s="6"/>
      <c r="H268" s="8"/>
      <c r="I268" s="8">
        <v>40000</v>
      </c>
      <c r="J268" s="13">
        <f t="shared" si="7"/>
        <v>399582700</v>
      </c>
      <c r="K268" s="36"/>
      <c r="M268" s="40"/>
      <c r="N268" s="35"/>
    </row>
    <row r="269" spans="1:14" ht="30" x14ac:dyDescent="0.25">
      <c r="A269" s="13"/>
      <c r="B269" s="6">
        <v>12</v>
      </c>
      <c r="C269" s="7" t="s">
        <v>2972</v>
      </c>
      <c r="D269" s="6"/>
      <c r="E269" s="6"/>
      <c r="F269" s="6" t="s">
        <v>2976</v>
      </c>
      <c r="G269" s="6"/>
      <c r="H269" s="8"/>
      <c r="I269" s="8">
        <v>1661000</v>
      </c>
      <c r="J269" s="13">
        <f t="shared" si="7"/>
        <v>397921700</v>
      </c>
      <c r="K269" s="36"/>
      <c r="M269" s="40"/>
      <c r="N269" s="35"/>
    </row>
    <row r="270" spans="1:14" ht="30" x14ac:dyDescent="0.25">
      <c r="A270" s="13"/>
      <c r="B270" s="6">
        <v>12</v>
      </c>
      <c r="C270" s="7" t="s">
        <v>2973</v>
      </c>
      <c r="D270" s="6"/>
      <c r="E270" s="6"/>
      <c r="F270" s="6" t="s">
        <v>2977</v>
      </c>
      <c r="G270" s="6"/>
      <c r="H270" s="8"/>
      <c r="I270" s="8">
        <v>20487500</v>
      </c>
      <c r="J270" s="13">
        <f t="shared" si="7"/>
        <v>377434200</v>
      </c>
      <c r="K270" s="36"/>
      <c r="M270" s="40"/>
      <c r="N270" s="35"/>
    </row>
    <row r="271" spans="1:14" ht="30" x14ac:dyDescent="0.25">
      <c r="A271" s="13"/>
      <c r="B271" s="6">
        <v>12</v>
      </c>
      <c r="C271" s="7" t="s">
        <v>2974</v>
      </c>
      <c r="D271" s="6"/>
      <c r="E271" s="6"/>
      <c r="F271" s="6" t="s">
        <v>2978</v>
      </c>
      <c r="G271" s="6"/>
      <c r="H271" s="8"/>
      <c r="I271" s="8">
        <v>28359000</v>
      </c>
      <c r="J271" s="13">
        <f t="shared" si="7"/>
        <v>349075200</v>
      </c>
      <c r="K271" s="36"/>
      <c r="M271" s="40"/>
      <c r="N271" s="35"/>
    </row>
    <row r="272" spans="1:14" ht="25.5" x14ac:dyDescent="0.25">
      <c r="A272" s="13"/>
      <c r="B272" s="6">
        <v>12</v>
      </c>
      <c r="C272" s="7" t="s">
        <v>2975</v>
      </c>
      <c r="D272" s="6"/>
      <c r="E272" s="6"/>
      <c r="F272" s="6" t="s">
        <v>2979</v>
      </c>
      <c r="G272" s="6"/>
      <c r="H272" s="8"/>
      <c r="I272" s="9">
        <v>140000</v>
      </c>
      <c r="J272" s="13">
        <f t="shared" si="7"/>
        <v>348935200</v>
      </c>
      <c r="K272" s="36"/>
      <c r="M272" s="40"/>
      <c r="N272" s="35"/>
    </row>
    <row r="273" spans="1:14" ht="45" x14ac:dyDescent="0.25">
      <c r="A273" s="13"/>
      <c r="B273" s="5">
        <v>12</v>
      </c>
      <c r="C273" s="70" t="s">
        <v>2980</v>
      </c>
      <c r="D273" s="73" t="s">
        <v>87</v>
      </c>
      <c r="E273" s="5">
        <v>1</v>
      </c>
      <c r="F273" s="5" t="s">
        <v>3000</v>
      </c>
      <c r="G273" s="5"/>
      <c r="H273" s="72">
        <v>800000</v>
      </c>
      <c r="I273" s="12"/>
      <c r="J273" s="13">
        <f t="shared" si="7"/>
        <v>349735200</v>
      </c>
      <c r="K273" s="36"/>
      <c r="M273" s="40"/>
      <c r="N273" s="35"/>
    </row>
    <row r="274" spans="1:14" ht="60" x14ac:dyDescent="0.25">
      <c r="A274" s="13"/>
      <c r="B274" s="5">
        <v>12</v>
      </c>
      <c r="C274" s="70" t="s">
        <v>2981</v>
      </c>
      <c r="D274" s="73" t="s">
        <v>1814</v>
      </c>
      <c r="E274" s="5">
        <v>3</v>
      </c>
      <c r="F274" s="5" t="s">
        <v>3001</v>
      </c>
      <c r="G274" s="5"/>
      <c r="H274" s="72">
        <v>1600000</v>
      </c>
      <c r="I274" s="12"/>
      <c r="J274" s="13">
        <f t="shared" si="7"/>
        <v>351335200</v>
      </c>
      <c r="K274" s="36"/>
      <c r="M274" s="40"/>
      <c r="N274" s="35"/>
    </row>
    <row r="275" spans="1:14" ht="45" x14ac:dyDescent="0.25">
      <c r="A275" s="13"/>
      <c r="B275" s="5">
        <v>12</v>
      </c>
      <c r="C275" s="70" t="s">
        <v>2982</v>
      </c>
      <c r="D275" s="5" t="s">
        <v>79</v>
      </c>
      <c r="E275" s="5">
        <v>1</v>
      </c>
      <c r="F275" s="5" t="s">
        <v>3002</v>
      </c>
      <c r="G275" s="5"/>
      <c r="H275" s="72">
        <v>2500000</v>
      </c>
      <c r="I275" s="12"/>
      <c r="J275" s="13">
        <f t="shared" si="7"/>
        <v>353835200</v>
      </c>
      <c r="K275" s="36"/>
      <c r="M275" s="40"/>
      <c r="N275" s="35"/>
    </row>
    <row r="276" spans="1:14" ht="45" x14ac:dyDescent="0.25">
      <c r="A276" s="13"/>
      <c r="B276" s="5">
        <v>12</v>
      </c>
      <c r="C276" s="70" t="s">
        <v>2983</v>
      </c>
      <c r="D276" s="73" t="s">
        <v>87</v>
      </c>
      <c r="E276" s="5">
        <v>1</v>
      </c>
      <c r="F276" s="5" t="s">
        <v>3003</v>
      </c>
      <c r="G276" s="5"/>
      <c r="H276" s="72">
        <v>900000</v>
      </c>
      <c r="I276" s="12"/>
      <c r="J276" s="13">
        <f t="shared" si="7"/>
        <v>354735200</v>
      </c>
      <c r="K276" s="36"/>
      <c r="M276" s="40"/>
      <c r="N276" s="35"/>
    </row>
    <row r="277" spans="1:14" ht="90" x14ac:dyDescent="0.25">
      <c r="A277" s="13"/>
      <c r="B277" s="5">
        <v>12</v>
      </c>
      <c r="C277" s="70" t="s">
        <v>2984</v>
      </c>
      <c r="D277" s="73" t="s">
        <v>1815</v>
      </c>
      <c r="E277" s="5">
        <v>4</v>
      </c>
      <c r="F277" s="5" t="s">
        <v>3004</v>
      </c>
      <c r="G277" s="5"/>
      <c r="H277" s="72">
        <v>5900000</v>
      </c>
      <c r="I277" s="12"/>
      <c r="J277" s="13">
        <f t="shared" si="7"/>
        <v>360635200</v>
      </c>
      <c r="K277" s="36"/>
      <c r="M277" s="40"/>
      <c r="N277" s="35"/>
    </row>
    <row r="278" spans="1:14" ht="45" x14ac:dyDescent="0.25">
      <c r="A278" s="13"/>
      <c r="B278" s="5">
        <v>12</v>
      </c>
      <c r="C278" s="70" t="s">
        <v>2985</v>
      </c>
      <c r="D278" s="73" t="s">
        <v>75</v>
      </c>
      <c r="E278" s="5">
        <v>4</v>
      </c>
      <c r="F278" s="5" t="s">
        <v>3005</v>
      </c>
      <c r="G278" s="5"/>
      <c r="H278" s="72">
        <v>500000</v>
      </c>
      <c r="I278" s="12"/>
      <c r="J278" s="13">
        <f t="shared" si="7"/>
        <v>361135200</v>
      </c>
      <c r="K278" s="36"/>
      <c r="M278" s="40"/>
      <c r="N278" s="35"/>
    </row>
    <row r="279" spans="1:14" ht="45" x14ac:dyDescent="0.25">
      <c r="A279" s="13"/>
      <c r="B279" s="5">
        <v>12</v>
      </c>
      <c r="C279" s="70" t="s">
        <v>2986</v>
      </c>
      <c r="D279" s="73" t="s">
        <v>88</v>
      </c>
      <c r="E279" s="5">
        <v>2</v>
      </c>
      <c r="F279" s="5" t="s">
        <v>3006</v>
      </c>
      <c r="G279" s="5"/>
      <c r="H279" s="72">
        <v>300000</v>
      </c>
      <c r="I279" s="12"/>
      <c r="J279" s="13">
        <f t="shared" si="7"/>
        <v>361435200</v>
      </c>
      <c r="K279" s="36"/>
      <c r="M279" s="40"/>
      <c r="N279" s="35"/>
    </row>
    <row r="280" spans="1:14" ht="45" x14ac:dyDescent="0.25">
      <c r="A280" s="13"/>
      <c r="B280" s="5">
        <v>12</v>
      </c>
      <c r="C280" s="70" t="s">
        <v>2987</v>
      </c>
      <c r="D280" s="73" t="s">
        <v>87</v>
      </c>
      <c r="E280" s="5">
        <v>1</v>
      </c>
      <c r="F280" s="5" t="s">
        <v>3007</v>
      </c>
      <c r="G280" s="5"/>
      <c r="H280" s="72">
        <v>300000</v>
      </c>
      <c r="I280" s="12"/>
      <c r="J280" s="13">
        <f t="shared" si="7"/>
        <v>361735200</v>
      </c>
      <c r="K280" s="36"/>
      <c r="M280" s="40"/>
      <c r="N280" s="35"/>
    </row>
    <row r="281" spans="1:14" ht="45" x14ac:dyDescent="0.25">
      <c r="A281" s="13"/>
      <c r="B281" s="5">
        <v>12</v>
      </c>
      <c r="C281" s="70" t="s">
        <v>2988</v>
      </c>
      <c r="D281" s="73" t="s">
        <v>88</v>
      </c>
      <c r="E281" s="5">
        <v>2</v>
      </c>
      <c r="F281" s="5" t="s">
        <v>3008</v>
      </c>
      <c r="G281" s="5"/>
      <c r="H281" s="72">
        <v>950000</v>
      </c>
      <c r="I281" s="12"/>
      <c r="J281" s="13">
        <f t="shared" si="7"/>
        <v>362685200</v>
      </c>
      <c r="K281" s="36"/>
      <c r="M281" s="40"/>
      <c r="N281" s="35"/>
    </row>
    <row r="282" spans="1:14" ht="45" x14ac:dyDescent="0.25">
      <c r="A282" s="13"/>
      <c r="B282" s="5">
        <v>12</v>
      </c>
      <c r="C282" s="70" t="s">
        <v>2989</v>
      </c>
      <c r="D282" s="5" t="s">
        <v>86</v>
      </c>
      <c r="E282" s="5">
        <v>1</v>
      </c>
      <c r="F282" s="5" t="s">
        <v>3009</v>
      </c>
      <c r="G282" s="5"/>
      <c r="H282" s="72">
        <v>2500000</v>
      </c>
      <c r="I282" s="12"/>
      <c r="J282" s="13">
        <f t="shared" si="7"/>
        <v>365185200</v>
      </c>
      <c r="K282" s="36"/>
      <c r="M282" s="40"/>
      <c r="N282" s="35"/>
    </row>
    <row r="283" spans="1:14" ht="45" x14ac:dyDescent="0.25">
      <c r="A283" s="13"/>
      <c r="B283" s="5">
        <v>12</v>
      </c>
      <c r="C283" s="70" t="s">
        <v>2990</v>
      </c>
      <c r="D283" s="73" t="s">
        <v>88</v>
      </c>
      <c r="E283" s="5">
        <v>2</v>
      </c>
      <c r="F283" s="5" t="s">
        <v>3010</v>
      </c>
      <c r="G283" s="5"/>
      <c r="H283" s="72">
        <v>550000</v>
      </c>
      <c r="I283" s="12"/>
      <c r="J283" s="13">
        <f t="shared" si="7"/>
        <v>365735200</v>
      </c>
      <c r="K283" s="36"/>
      <c r="M283" s="40"/>
      <c r="N283" s="35"/>
    </row>
    <row r="284" spans="1:14" ht="45" x14ac:dyDescent="0.25">
      <c r="A284" s="13"/>
      <c r="B284" s="5">
        <v>12</v>
      </c>
      <c r="C284" s="70" t="s">
        <v>2991</v>
      </c>
      <c r="D284" s="73" t="s">
        <v>75</v>
      </c>
      <c r="E284" s="5">
        <v>4</v>
      </c>
      <c r="F284" s="5" t="s">
        <v>3011</v>
      </c>
      <c r="G284" s="5"/>
      <c r="H284" s="72">
        <v>1000000</v>
      </c>
      <c r="I284" s="12"/>
      <c r="J284" s="13">
        <f t="shared" si="7"/>
        <v>366735200</v>
      </c>
      <c r="K284" s="36"/>
      <c r="M284" s="40"/>
      <c r="N284" s="35"/>
    </row>
    <row r="285" spans="1:14" ht="75" x14ac:dyDescent="0.25">
      <c r="A285" s="13"/>
      <c r="B285" s="5">
        <v>12</v>
      </c>
      <c r="C285" s="70" t="s">
        <v>2992</v>
      </c>
      <c r="D285" s="5" t="s">
        <v>614</v>
      </c>
      <c r="E285" s="5" t="s">
        <v>615</v>
      </c>
      <c r="F285" s="5" t="s">
        <v>3012</v>
      </c>
      <c r="G285" s="5"/>
      <c r="H285" s="72">
        <v>625000</v>
      </c>
      <c r="I285" s="12"/>
      <c r="J285" s="13">
        <f t="shared" si="7"/>
        <v>367360200</v>
      </c>
      <c r="K285" s="36"/>
      <c r="M285" s="40"/>
      <c r="N285" s="35"/>
    </row>
    <row r="286" spans="1:14" ht="45" x14ac:dyDescent="0.25">
      <c r="A286" s="13"/>
      <c r="B286" s="5">
        <v>12</v>
      </c>
      <c r="C286" s="70" t="s">
        <v>2993</v>
      </c>
      <c r="D286" s="73" t="s">
        <v>84</v>
      </c>
      <c r="E286" s="5">
        <v>2</v>
      </c>
      <c r="F286" s="5" t="s">
        <v>3013</v>
      </c>
      <c r="G286" s="5"/>
      <c r="H286" s="72">
        <v>1000000</v>
      </c>
      <c r="I286" s="12"/>
      <c r="J286" s="13">
        <f t="shared" si="7"/>
        <v>368360200</v>
      </c>
      <c r="K286" s="36"/>
      <c r="M286" s="11"/>
      <c r="N286" s="35"/>
    </row>
    <row r="287" spans="1:14" ht="30" x14ac:dyDescent="0.25">
      <c r="A287" s="13"/>
      <c r="B287" s="5">
        <v>12</v>
      </c>
      <c r="C287" s="70" t="s">
        <v>2994</v>
      </c>
      <c r="D287" s="73" t="s">
        <v>91</v>
      </c>
      <c r="E287" s="5">
        <v>2</v>
      </c>
      <c r="F287" s="5" t="s">
        <v>3014</v>
      </c>
      <c r="G287" s="5"/>
      <c r="H287" s="72">
        <v>1000000</v>
      </c>
      <c r="I287" s="12"/>
      <c r="J287" s="13">
        <f t="shared" si="7"/>
        <v>369360200</v>
      </c>
      <c r="K287" s="36"/>
      <c r="M287" s="11"/>
      <c r="N287" s="35"/>
    </row>
    <row r="288" spans="1:14" ht="60" x14ac:dyDescent="0.25">
      <c r="A288" s="13"/>
      <c r="B288" s="5">
        <v>12</v>
      </c>
      <c r="C288" s="70" t="s">
        <v>2995</v>
      </c>
      <c r="D288" s="73" t="s">
        <v>85</v>
      </c>
      <c r="E288" s="5">
        <v>2</v>
      </c>
      <c r="F288" s="5" t="s">
        <v>3015</v>
      </c>
      <c r="G288" s="5"/>
      <c r="H288" s="72">
        <v>2000000</v>
      </c>
      <c r="I288" s="12"/>
      <c r="J288" s="13">
        <f t="shared" si="7"/>
        <v>371360200</v>
      </c>
      <c r="K288" s="36"/>
      <c r="M288" s="11"/>
      <c r="N288" s="35"/>
    </row>
    <row r="289" spans="1:14" ht="45" x14ac:dyDescent="0.25">
      <c r="A289" s="13"/>
      <c r="B289" s="5">
        <v>12</v>
      </c>
      <c r="C289" s="70" t="s">
        <v>2996</v>
      </c>
      <c r="D289" s="5" t="s">
        <v>614</v>
      </c>
      <c r="E289" s="5" t="s">
        <v>615</v>
      </c>
      <c r="F289" s="5" t="s">
        <v>3016</v>
      </c>
      <c r="G289" s="5"/>
      <c r="H289" s="72">
        <v>1000000</v>
      </c>
      <c r="I289" s="12"/>
      <c r="J289" s="13">
        <f t="shared" si="7"/>
        <v>372360200</v>
      </c>
      <c r="K289" s="36"/>
      <c r="M289" s="11"/>
      <c r="N289" s="35"/>
    </row>
    <row r="290" spans="1:14" ht="45" x14ac:dyDescent="0.25">
      <c r="A290" s="13"/>
      <c r="B290" s="5">
        <v>12</v>
      </c>
      <c r="C290" s="70" t="s">
        <v>2997</v>
      </c>
      <c r="D290" s="5" t="s">
        <v>614</v>
      </c>
      <c r="E290" s="5" t="s">
        <v>615</v>
      </c>
      <c r="F290" s="5" t="s">
        <v>3017</v>
      </c>
      <c r="G290" s="5"/>
      <c r="H290" s="72">
        <v>1000000</v>
      </c>
      <c r="I290" s="12"/>
      <c r="J290" s="13">
        <f t="shared" si="7"/>
        <v>373360200</v>
      </c>
      <c r="K290" s="36"/>
      <c r="M290" s="40"/>
      <c r="N290" s="35"/>
    </row>
    <row r="291" spans="1:14" ht="45" x14ac:dyDescent="0.25">
      <c r="A291" s="13"/>
      <c r="B291" s="5">
        <v>12</v>
      </c>
      <c r="C291" s="70" t="s">
        <v>2998</v>
      </c>
      <c r="D291" s="5" t="s">
        <v>614</v>
      </c>
      <c r="E291" s="5" t="s">
        <v>615</v>
      </c>
      <c r="F291" s="5" t="s">
        <v>3018</v>
      </c>
      <c r="G291" s="5"/>
      <c r="H291" s="72">
        <v>500000</v>
      </c>
      <c r="I291" s="12"/>
      <c r="J291" s="13">
        <f t="shared" si="7"/>
        <v>373860200</v>
      </c>
      <c r="K291" s="36"/>
      <c r="M291" s="40"/>
      <c r="N291" s="35"/>
    </row>
    <row r="292" spans="1:14" ht="45" x14ac:dyDescent="0.25">
      <c r="A292" s="13"/>
      <c r="B292" s="5">
        <v>12</v>
      </c>
      <c r="C292" s="70" t="s">
        <v>2999</v>
      </c>
      <c r="D292" s="5" t="s">
        <v>614</v>
      </c>
      <c r="E292" s="5" t="s">
        <v>615</v>
      </c>
      <c r="F292" s="5" t="s">
        <v>3019</v>
      </c>
      <c r="G292" s="5"/>
      <c r="H292" s="72">
        <v>500000</v>
      </c>
      <c r="I292" s="12"/>
      <c r="J292" s="13">
        <f t="shared" si="7"/>
        <v>374360200</v>
      </c>
      <c r="K292" s="36"/>
      <c r="M292" s="40"/>
      <c r="N292" s="35"/>
    </row>
    <row r="293" spans="1:14" ht="25.5" x14ac:dyDescent="0.25">
      <c r="A293" s="13"/>
      <c r="B293" s="6">
        <v>12</v>
      </c>
      <c r="C293" s="7" t="s">
        <v>3020</v>
      </c>
      <c r="D293" s="6"/>
      <c r="E293" s="6"/>
      <c r="F293" s="6" t="s">
        <v>3021</v>
      </c>
      <c r="G293" s="6"/>
      <c r="H293" s="8"/>
      <c r="I293" s="9">
        <v>208000</v>
      </c>
      <c r="J293" s="13">
        <f t="shared" si="7"/>
        <v>374152200</v>
      </c>
      <c r="K293" s="36"/>
      <c r="M293" s="40"/>
      <c r="N293" s="35"/>
    </row>
    <row r="294" spans="1:14" ht="30" x14ac:dyDescent="0.25">
      <c r="A294" s="13"/>
      <c r="B294" s="6">
        <v>13</v>
      </c>
      <c r="C294" s="7" t="s">
        <v>3022</v>
      </c>
      <c r="D294" s="6"/>
      <c r="E294" s="6"/>
      <c r="F294" s="6" t="s">
        <v>3023</v>
      </c>
      <c r="G294" s="6"/>
      <c r="H294" s="8"/>
      <c r="I294" s="9">
        <v>5835000</v>
      </c>
      <c r="J294" s="13">
        <f t="shared" si="7"/>
        <v>368317200</v>
      </c>
      <c r="K294" s="36"/>
      <c r="M294" s="40"/>
      <c r="N294" s="35"/>
    </row>
    <row r="295" spans="1:14" ht="25.5" x14ac:dyDescent="0.25">
      <c r="A295" s="13"/>
      <c r="B295" s="6">
        <v>13</v>
      </c>
      <c r="C295" s="7" t="s">
        <v>3024</v>
      </c>
      <c r="D295" s="6"/>
      <c r="E295" s="6"/>
      <c r="F295" s="6" t="s">
        <v>3025</v>
      </c>
      <c r="G295" s="6"/>
      <c r="H295" s="8"/>
      <c r="I295" s="9">
        <v>145800</v>
      </c>
      <c r="J295" s="13">
        <f t="shared" si="7"/>
        <v>368171400</v>
      </c>
      <c r="K295" s="36"/>
      <c r="M295" s="40"/>
      <c r="N295" s="35"/>
    </row>
    <row r="296" spans="1:14" ht="25.5" x14ac:dyDescent="0.25">
      <c r="A296" s="13"/>
      <c r="B296" s="6">
        <v>13</v>
      </c>
      <c r="C296" s="7" t="s">
        <v>3027</v>
      </c>
      <c r="D296" s="6"/>
      <c r="E296" s="6"/>
      <c r="F296" s="6" t="s">
        <v>3026</v>
      </c>
      <c r="G296" s="6"/>
      <c r="H296" s="8"/>
      <c r="I296" s="9">
        <v>330000</v>
      </c>
      <c r="J296" s="13">
        <f t="shared" si="7"/>
        <v>367841400</v>
      </c>
      <c r="K296" s="36"/>
      <c r="M296" s="40"/>
      <c r="N296" s="35"/>
    </row>
    <row r="297" spans="1:14" ht="45" x14ac:dyDescent="0.25">
      <c r="A297" s="13"/>
      <c r="B297" s="6">
        <v>13</v>
      </c>
      <c r="C297" s="7" t="s">
        <v>3028</v>
      </c>
      <c r="D297" s="6"/>
      <c r="E297" s="6"/>
      <c r="F297" s="6" t="s">
        <v>3029</v>
      </c>
      <c r="G297" s="6"/>
      <c r="H297" s="8"/>
      <c r="I297" s="9">
        <v>12035000</v>
      </c>
      <c r="J297" s="13">
        <f t="shared" si="7"/>
        <v>355806400</v>
      </c>
      <c r="K297" s="36"/>
      <c r="M297" s="40"/>
      <c r="N297" s="35"/>
    </row>
    <row r="298" spans="1:14" ht="25.5" x14ac:dyDescent="0.25">
      <c r="A298" s="13"/>
      <c r="B298" s="6">
        <v>13</v>
      </c>
      <c r="C298" s="7" t="s">
        <v>3030</v>
      </c>
      <c r="D298" s="6"/>
      <c r="E298" s="6"/>
      <c r="F298" s="6" t="s">
        <v>3031</v>
      </c>
      <c r="G298" s="6"/>
      <c r="H298" s="8"/>
      <c r="I298" s="9">
        <v>540000</v>
      </c>
      <c r="J298" s="13">
        <f t="shared" si="7"/>
        <v>355266400</v>
      </c>
      <c r="K298" s="36"/>
      <c r="M298" s="40"/>
      <c r="N298" s="35"/>
    </row>
    <row r="299" spans="1:14" ht="30" x14ac:dyDescent="0.25">
      <c r="A299" s="13"/>
      <c r="B299" s="6">
        <v>13</v>
      </c>
      <c r="C299" s="7" t="s">
        <v>3032</v>
      </c>
      <c r="D299" s="6"/>
      <c r="E299" s="6"/>
      <c r="F299" s="6" t="s">
        <v>3033</v>
      </c>
      <c r="G299" s="6"/>
      <c r="H299" s="8"/>
      <c r="I299" s="9">
        <v>198500</v>
      </c>
      <c r="J299" s="13">
        <f t="shared" si="7"/>
        <v>355067900</v>
      </c>
      <c r="K299" s="36"/>
      <c r="M299" s="40"/>
      <c r="N299" s="35"/>
    </row>
    <row r="300" spans="1:14" ht="45" x14ac:dyDescent="0.25">
      <c r="A300" s="13"/>
      <c r="B300" s="5">
        <v>13</v>
      </c>
      <c r="C300" s="70" t="s">
        <v>3034</v>
      </c>
      <c r="D300" s="5" t="s">
        <v>2124</v>
      </c>
      <c r="E300" s="5">
        <v>3</v>
      </c>
      <c r="F300" s="5" t="s">
        <v>3048</v>
      </c>
      <c r="G300" s="5"/>
      <c r="H300" s="72">
        <v>2500000</v>
      </c>
      <c r="I300" s="12"/>
      <c r="J300" s="13">
        <f t="shared" si="7"/>
        <v>357567900</v>
      </c>
      <c r="K300" s="36"/>
      <c r="M300" s="40"/>
      <c r="N300" s="35"/>
    </row>
    <row r="301" spans="1:14" ht="45" x14ac:dyDescent="0.25">
      <c r="A301" s="13"/>
      <c r="B301" s="5">
        <v>13</v>
      </c>
      <c r="C301" s="70" t="s">
        <v>3035</v>
      </c>
      <c r="D301" s="78" t="s">
        <v>614</v>
      </c>
      <c r="E301" s="78" t="s">
        <v>615</v>
      </c>
      <c r="F301" s="5" t="s">
        <v>3049</v>
      </c>
      <c r="G301" s="6"/>
      <c r="H301" s="72">
        <v>1300000</v>
      </c>
      <c r="I301" s="9"/>
      <c r="J301" s="13">
        <f t="shared" si="7"/>
        <v>358867900</v>
      </c>
      <c r="K301" s="36"/>
      <c r="M301" s="40"/>
      <c r="N301" s="35"/>
    </row>
    <row r="302" spans="1:14" ht="45" x14ac:dyDescent="0.25">
      <c r="A302" s="13"/>
      <c r="B302" s="5">
        <v>13</v>
      </c>
      <c r="C302" s="70" t="s">
        <v>3036</v>
      </c>
      <c r="D302" s="78" t="s">
        <v>614</v>
      </c>
      <c r="E302" s="78" t="s">
        <v>615</v>
      </c>
      <c r="F302" s="5" t="s">
        <v>3050</v>
      </c>
      <c r="G302" s="6"/>
      <c r="H302" s="72">
        <v>334000</v>
      </c>
      <c r="I302" s="9"/>
      <c r="J302" s="13">
        <f t="shared" si="7"/>
        <v>359201900</v>
      </c>
      <c r="K302" s="36"/>
      <c r="M302" s="40"/>
      <c r="N302" s="35"/>
    </row>
    <row r="303" spans="1:14" ht="45" x14ac:dyDescent="0.25">
      <c r="A303" s="13"/>
      <c r="B303" s="5">
        <v>13</v>
      </c>
      <c r="C303" s="70" t="s">
        <v>3037</v>
      </c>
      <c r="D303" s="78" t="s">
        <v>614</v>
      </c>
      <c r="E303" s="78" t="s">
        <v>615</v>
      </c>
      <c r="F303" s="5" t="s">
        <v>3051</v>
      </c>
      <c r="G303" s="6"/>
      <c r="H303" s="72">
        <v>200000</v>
      </c>
      <c r="I303" s="9"/>
      <c r="J303" s="13">
        <f t="shared" si="7"/>
        <v>359401900</v>
      </c>
      <c r="K303" s="36"/>
      <c r="M303" s="40"/>
      <c r="N303" s="35"/>
    </row>
    <row r="304" spans="1:14" ht="45" x14ac:dyDescent="0.25">
      <c r="A304" s="13"/>
      <c r="B304" s="5">
        <v>13</v>
      </c>
      <c r="C304" s="70" t="s">
        <v>3038</v>
      </c>
      <c r="D304" s="78" t="s">
        <v>614</v>
      </c>
      <c r="E304" s="78" t="s">
        <v>615</v>
      </c>
      <c r="F304" s="5" t="s">
        <v>3052</v>
      </c>
      <c r="G304" s="6"/>
      <c r="H304" s="72">
        <v>500000</v>
      </c>
      <c r="I304" s="9"/>
      <c r="J304" s="13">
        <f t="shared" si="7"/>
        <v>359901900</v>
      </c>
      <c r="K304" s="36"/>
      <c r="M304" s="40"/>
      <c r="N304" s="35"/>
    </row>
    <row r="305" spans="1:14" ht="45" x14ac:dyDescent="0.25">
      <c r="A305" s="13"/>
      <c r="B305" s="5">
        <v>13</v>
      </c>
      <c r="C305" s="70" t="s">
        <v>3039</v>
      </c>
      <c r="D305" s="78" t="s">
        <v>614</v>
      </c>
      <c r="E305" s="78" t="s">
        <v>615</v>
      </c>
      <c r="F305" s="5" t="s">
        <v>3053</v>
      </c>
      <c r="G305" s="5"/>
      <c r="H305" s="72">
        <v>250000</v>
      </c>
      <c r="I305" s="12"/>
      <c r="J305" s="13">
        <f t="shared" si="7"/>
        <v>360151900</v>
      </c>
      <c r="K305" s="36"/>
      <c r="M305" s="40"/>
      <c r="N305" s="35"/>
    </row>
    <row r="306" spans="1:14" ht="45" x14ac:dyDescent="0.25">
      <c r="A306" s="13"/>
      <c r="B306" s="5">
        <v>13</v>
      </c>
      <c r="C306" s="70" t="s">
        <v>3040</v>
      </c>
      <c r="D306" s="78" t="s">
        <v>614</v>
      </c>
      <c r="E306" s="78" t="s">
        <v>615</v>
      </c>
      <c r="F306" s="5" t="s">
        <v>3054</v>
      </c>
      <c r="G306" s="5"/>
      <c r="H306" s="72">
        <v>500000</v>
      </c>
      <c r="I306" s="12"/>
      <c r="J306" s="13">
        <f t="shared" si="7"/>
        <v>360651900</v>
      </c>
      <c r="K306" s="36"/>
      <c r="M306" s="40"/>
      <c r="N306" s="35"/>
    </row>
    <row r="307" spans="1:14" ht="60" x14ac:dyDescent="0.25">
      <c r="A307" s="13"/>
      <c r="B307" s="5">
        <v>13</v>
      </c>
      <c r="C307" s="70" t="s">
        <v>3041</v>
      </c>
      <c r="D307" s="80" t="s">
        <v>78</v>
      </c>
      <c r="E307" s="78">
        <v>4</v>
      </c>
      <c r="F307" s="5" t="s">
        <v>3055</v>
      </c>
      <c r="G307" s="5"/>
      <c r="H307" s="72">
        <v>900000</v>
      </c>
      <c r="I307" s="12"/>
      <c r="J307" s="13">
        <f t="shared" si="7"/>
        <v>361551900</v>
      </c>
      <c r="K307" s="36"/>
      <c r="M307" s="40"/>
      <c r="N307" s="35"/>
    </row>
    <row r="308" spans="1:14" ht="60" x14ac:dyDescent="0.25">
      <c r="A308" s="13"/>
      <c r="B308" s="5">
        <v>13</v>
      </c>
      <c r="C308" s="70" t="s">
        <v>3042</v>
      </c>
      <c r="D308" s="95" t="s">
        <v>76</v>
      </c>
      <c r="E308" s="78">
        <v>1</v>
      </c>
      <c r="F308" s="5" t="s">
        <v>3056</v>
      </c>
      <c r="G308" s="4"/>
      <c r="H308" s="72">
        <v>2700000</v>
      </c>
      <c r="I308" s="60"/>
      <c r="J308" s="13">
        <f t="shared" si="7"/>
        <v>364251900</v>
      </c>
      <c r="K308" s="36"/>
      <c r="M308" s="40"/>
      <c r="N308" s="35"/>
    </row>
    <row r="309" spans="1:14" ht="45" x14ac:dyDescent="0.25">
      <c r="A309" s="56"/>
      <c r="B309" s="5">
        <v>13</v>
      </c>
      <c r="C309" s="70" t="s">
        <v>3043</v>
      </c>
      <c r="D309" s="78" t="s">
        <v>740</v>
      </c>
      <c r="E309" s="78" t="s">
        <v>615</v>
      </c>
      <c r="F309" s="5" t="s">
        <v>3057</v>
      </c>
      <c r="G309" s="56"/>
      <c r="H309" s="72">
        <v>50000</v>
      </c>
      <c r="I309" s="47"/>
      <c r="J309" s="13">
        <f t="shared" si="7"/>
        <v>364301900</v>
      </c>
      <c r="K309" s="35"/>
      <c r="L309" s="36"/>
      <c r="N309" s="35"/>
    </row>
    <row r="310" spans="1:14" ht="45" x14ac:dyDescent="0.25">
      <c r="A310" s="56"/>
      <c r="B310" s="5">
        <v>13</v>
      </c>
      <c r="C310" s="70" t="s">
        <v>3044</v>
      </c>
      <c r="D310" s="80" t="s">
        <v>75</v>
      </c>
      <c r="E310" s="78">
        <v>4</v>
      </c>
      <c r="F310" s="5" t="s">
        <v>3058</v>
      </c>
      <c r="G310" s="56"/>
      <c r="H310" s="72">
        <v>200000</v>
      </c>
      <c r="I310" s="47"/>
      <c r="J310" s="13">
        <f t="shared" si="7"/>
        <v>364501900</v>
      </c>
      <c r="K310" s="35"/>
      <c r="L310" s="36"/>
      <c r="N310" s="35"/>
    </row>
    <row r="311" spans="1:14" ht="45" x14ac:dyDescent="0.25">
      <c r="A311" s="56"/>
      <c r="B311" s="5">
        <v>13</v>
      </c>
      <c r="C311" s="70" t="s">
        <v>3045</v>
      </c>
      <c r="D311" s="80" t="s">
        <v>87</v>
      </c>
      <c r="E311" s="78">
        <v>1</v>
      </c>
      <c r="F311" s="5" t="s">
        <v>3059</v>
      </c>
      <c r="G311" s="56"/>
      <c r="H311" s="72">
        <v>750000</v>
      </c>
      <c r="I311" s="47"/>
      <c r="J311" s="13">
        <f t="shared" si="7"/>
        <v>365251900</v>
      </c>
      <c r="K311" s="35"/>
      <c r="L311" s="36"/>
      <c r="N311" s="35"/>
    </row>
    <row r="312" spans="1:14" ht="45" x14ac:dyDescent="0.25">
      <c r="A312" s="56"/>
      <c r="B312" s="5">
        <v>13</v>
      </c>
      <c r="C312" s="70" t="s">
        <v>3046</v>
      </c>
      <c r="D312" s="80" t="s">
        <v>87</v>
      </c>
      <c r="E312" s="78">
        <v>1</v>
      </c>
      <c r="F312" s="5" t="s">
        <v>3060</v>
      </c>
      <c r="G312" s="56"/>
      <c r="H312" s="72">
        <v>50000</v>
      </c>
      <c r="I312" s="47"/>
      <c r="J312" s="13">
        <f t="shared" si="7"/>
        <v>365301900</v>
      </c>
      <c r="K312" s="35"/>
      <c r="L312" s="36"/>
      <c r="N312" s="35"/>
    </row>
    <row r="313" spans="1:14" ht="30" x14ac:dyDescent="0.25">
      <c r="A313" s="13"/>
      <c r="B313" s="5">
        <v>13</v>
      </c>
      <c r="C313" s="70" t="s">
        <v>3047</v>
      </c>
      <c r="D313" s="80" t="s">
        <v>76</v>
      </c>
      <c r="E313" s="78">
        <v>1</v>
      </c>
      <c r="F313" s="5" t="s">
        <v>3061</v>
      </c>
      <c r="G313" s="5"/>
      <c r="H313" s="72">
        <v>800000</v>
      </c>
      <c r="I313" s="12"/>
      <c r="J313" s="13">
        <f t="shared" si="7"/>
        <v>366101900</v>
      </c>
    </row>
    <row r="314" spans="1:14" ht="25.5" x14ac:dyDescent="0.25">
      <c r="A314" s="13"/>
      <c r="B314" s="6">
        <v>13</v>
      </c>
      <c r="C314" s="7" t="s">
        <v>3062</v>
      </c>
      <c r="D314" s="6"/>
      <c r="E314" s="6"/>
      <c r="F314" s="6" t="s">
        <v>3067</v>
      </c>
      <c r="G314" s="6"/>
      <c r="H314" s="8"/>
      <c r="I314" s="9">
        <v>41400</v>
      </c>
      <c r="J314" s="13">
        <f t="shared" si="7"/>
        <v>366060500</v>
      </c>
    </row>
    <row r="315" spans="1:14" ht="45" x14ac:dyDescent="0.25">
      <c r="A315" s="13"/>
      <c r="B315" s="5">
        <v>13</v>
      </c>
      <c r="C315" s="97" t="s">
        <v>3063</v>
      </c>
      <c r="D315" s="80" t="s">
        <v>87</v>
      </c>
      <c r="E315" s="78">
        <v>1</v>
      </c>
      <c r="F315" s="5" t="s">
        <v>3064</v>
      </c>
      <c r="G315" s="5"/>
      <c r="H315" s="15">
        <v>900000</v>
      </c>
      <c r="I315" s="12"/>
      <c r="J315" s="13">
        <f t="shared" si="7"/>
        <v>366960500</v>
      </c>
    </row>
    <row r="316" spans="1:14" ht="45" x14ac:dyDescent="0.25">
      <c r="A316" s="13"/>
      <c r="B316" s="5">
        <v>13</v>
      </c>
      <c r="C316" s="133" t="s">
        <v>3066</v>
      </c>
      <c r="D316" s="80" t="s">
        <v>87</v>
      </c>
      <c r="E316" s="78">
        <v>1</v>
      </c>
      <c r="F316" s="5" t="s">
        <v>3065</v>
      </c>
      <c r="G316" s="5"/>
      <c r="H316" s="15">
        <v>1000000</v>
      </c>
      <c r="I316" s="12"/>
      <c r="J316" s="13">
        <f t="shared" si="7"/>
        <v>367960500</v>
      </c>
    </row>
    <row r="317" spans="1:14" ht="25.5" x14ac:dyDescent="0.25">
      <c r="A317" s="13"/>
      <c r="B317" s="6">
        <v>14</v>
      </c>
      <c r="C317" s="7" t="s">
        <v>3069</v>
      </c>
      <c r="D317" s="6"/>
      <c r="E317" s="6"/>
      <c r="F317" s="6" t="s">
        <v>3068</v>
      </c>
      <c r="G317" s="6"/>
      <c r="H317" s="8"/>
      <c r="I317" s="9">
        <v>150000</v>
      </c>
      <c r="J317" s="13">
        <f t="shared" si="7"/>
        <v>367810500</v>
      </c>
    </row>
    <row r="318" spans="1:14" ht="25.5" x14ac:dyDescent="0.25">
      <c r="A318" s="13"/>
      <c r="B318" s="6">
        <v>14</v>
      </c>
      <c r="C318" s="7" t="s">
        <v>3070</v>
      </c>
      <c r="D318" s="6"/>
      <c r="E318" s="6"/>
      <c r="F318" s="6" t="s">
        <v>3072</v>
      </c>
      <c r="G318" s="6"/>
      <c r="H318" s="8"/>
      <c r="I318" s="9">
        <v>130000</v>
      </c>
      <c r="J318" s="13">
        <f t="shared" si="7"/>
        <v>367680500</v>
      </c>
    </row>
    <row r="319" spans="1:14" ht="25.5" x14ac:dyDescent="0.25">
      <c r="A319" s="13"/>
      <c r="B319" s="6">
        <v>14</v>
      </c>
      <c r="C319" s="7" t="s">
        <v>3062</v>
      </c>
      <c r="D319" s="6"/>
      <c r="E319" s="6"/>
      <c r="F319" s="6" t="s">
        <v>3073</v>
      </c>
      <c r="G319" s="6"/>
      <c r="H319" s="8"/>
      <c r="I319" s="9">
        <v>53800</v>
      </c>
      <c r="J319" s="13">
        <f t="shared" si="7"/>
        <v>367626700</v>
      </c>
    </row>
    <row r="320" spans="1:14" ht="45" x14ac:dyDescent="0.25">
      <c r="A320" s="13"/>
      <c r="B320" s="6">
        <v>14</v>
      </c>
      <c r="C320" s="7" t="s">
        <v>3071</v>
      </c>
      <c r="D320" s="6"/>
      <c r="E320" s="6"/>
      <c r="F320" s="6" t="s">
        <v>3074</v>
      </c>
      <c r="G320" s="6"/>
      <c r="H320" s="8"/>
      <c r="I320" s="9">
        <v>986500</v>
      </c>
      <c r="J320" s="13">
        <f t="shared" si="7"/>
        <v>366640200</v>
      </c>
    </row>
    <row r="321" spans="1:17" ht="30" x14ac:dyDescent="0.25">
      <c r="A321" s="13"/>
      <c r="B321" s="6">
        <v>14</v>
      </c>
      <c r="C321" s="7" t="s">
        <v>3075</v>
      </c>
      <c r="D321" s="6"/>
      <c r="E321" s="6"/>
      <c r="F321" s="6" t="s">
        <v>3076</v>
      </c>
      <c r="G321" s="6"/>
      <c r="H321" s="8"/>
      <c r="I321" s="9">
        <v>70000</v>
      </c>
      <c r="J321" s="13">
        <f t="shared" si="7"/>
        <v>366570200</v>
      </c>
    </row>
    <row r="322" spans="1:17" ht="25.5" x14ac:dyDescent="0.25">
      <c r="A322" s="13"/>
      <c r="B322" s="6">
        <v>14</v>
      </c>
      <c r="C322" s="7" t="s">
        <v>3077</v>
      </c>
      <c r="D322" s="6"/>
      <c r="E322" s="6"/>
      <c r="F322" s="6" t="s">
        <v>3078</v>
      </c>
      <c r="G322" s="6"/>
      <c r="H322" s="8"/>
      <c r="I322" s="9">
        <v>350000</v>
      </c>
      <c r="J322" s="13">
        <f t="shared" si="7"/>
        <v>366220200</v>
      </c>
    </row>
    <row r="323" spans="1:17" ht="45" x14ac:dyDescent="0.25">
      <c r="A323" s="13"/>
      <c r="B323" s="78">
        <v>14</v>
      </c>
      <c r="C323" s="70" t="s">
        <v>3079</v>
      </c>
      <c r="D323" s="80" t="s">
        <v>76</v>
      </c>
      <c r="E323" s="78">
        <v>1</v>
      </c>
      <c r="F323" s="5" t="s">
        <v>3094</v>
      </c>
      <c r="G323" s="6"/>
      <c r="H323" s="72">
        <v>900000</v>
      </c>
      <c r="I323" s="9"/>
      <c r="J323" s="13">
        <f t="shared" si="7"/>
        <v>367120200</v>
      </c>
    </row>
    <row r="324" spans="1:17" ht="45" x14ac:dyDescent="0.25">
      <c r="A324" s="13"/>
      <c r="B324" s="78">
        <v>14</v>
      </c>
      <c r="C324" s="70" t="s">
        <v>3080</v>
      </c>
      <c r="D324" s="80" t="s">
        <v>76</v>
      </c>
      <c r="E324" s="78">
        <v>1</v>
      </c>
      <c r="F324" s="5" t="s">
        <v>3095</v>
      </c>
      <c r="G324" s="6"/>
      <c r="H324" s="72">
        <v>775000</v>
      </c>
      <c r="I324" s="9"/>
      <c r="J324" s="13">
        <f t="shared" si="7"/>
        <v>367895200</v>
      </c>
    </row>
    <row r="325" spans="1:17" ht="45" x14ac:dyDescent="0.25">
      <c r="A325" s="13"/>
      <c r="B325" s="78">
        <v>14</v>
      </c>
      <c r="C325" s="70" t="s">
        <v>3081</v>
      </c>
      <c r="D325" s="73" t="s">
        <v>141</v>
      </c>
      <c r="E325" s="5">
        <v>1</v>
      </c>
      <c r="F325" s="5" t="s">
        <v>3096</v>
      </c>
      <c r="G325" s="5"/>
      <c r="H325" s="72">
        <v>900000</v>
      </c>
      <c r="I325" s="12"/>
      <c r="J325" s="13">
        <f t="shared" si="7"/>
        <v>368795200</v>
      </c>
    </row>
    <row r="326" spans="1:17" ht="45" x14ac:dyDescent="0.25">
      <c r="A326" s="13"/>
      <c r="B326" s="78">
        <v>14</v>
      </c>
      <c r="C326" s="70" t="s">
        <v>3082</v>
      </c>
      <c r="D326" s="73" t="s">
        <v>89</v>
      </c>
      <c r="E326" s="5">
        <v>3</v>
      </c>
      <c r="F326" s="5" t="s">
        <v>3097</v>
      </c>
      <c r="G326" s="5"/>
      <c r="H326" s="72">
        <v>2000000</v>
      </c>
      <c r="I326" s="12"/>
      <c r="J326" s="13">
        <f t="shared" si="7"/>
        <v>370795200</v>
      </c>
    </row>
    <row r="327" spans="1:17" s="36" customFormat="1" ht="45" x14ac:dyDescent="0.25">
      <c r="A327" s="13"/>
      <c r="B327" s="78">
        <v>14</v>
      </c>
      <c r="C327" s="70" t="s">
        <v>3083</v>
      </c>
      <c r="D327" s="73" t="s">
        <v>169</v>
      </c>
      <c r="E327" s="5">
        <v>1</v>
      </c>
      <c r="F327" s="5" t="s">
        <v>3098</v>
      </c>
      <c r="G327" s="5"/>
      <c r="H327" s="72">
        <v>900000</v>
      </c>
      <c r="I327" s="12"/>
      <c r="J327" s="13">
        <f t="shared" si="7"/>
        <v>371695200</v>
      </c>
      <c r="K327" s="48"/>
      <c r="L327" s="34"/>
      <c r="M327" s="35"/>
      <c r="O327" s="35"/>
      <c r="P327" s="35"/>
      <c r="Q327" s="35"/>
    </row>
    <row r="328" spans="1:17" s="36" customFormat="1" ht="45" x14ac:dyDescent="0.25">
      <c r="A328" s="13"/>
      <c r="B328" s="78">
        <v>14</v>
      </c>
      <c r="C328" s="70" t="s">
        <v>3084</v>
      </c>
      <c r="D328" s="73" t="s">
        <v>77</v>
      </c>
      <c r="E328" s="5">
        <v>1</v>
      </c>
      <c r="F328" s="5" t="s">
        <v>3099</v>
      </c>
      <c r="G328" s="5"/>
      <c r="H328" s="72">
        <v>900000</v>
      </c>
      <c r="I328" s="12"/>
      <c r="J328" s="13">
        <f t="shared" si="7"/>
        <v>372595200</v>
      </c>
      <c r="K328" s="48"/>
      <c r="L328" s="34"/>
      <c r="M328" s="35"/>
      <c r="O328" s="35"/>
      <c r="P328" s="35"/>
      <c r="Q328" s="35"/>
    </row>
    <row r="329" spans="1:17" s="36" customFormat="1" ht="45" x14ac:dyDescent="0.25">
      <c r="A329" s="13"/>
      <c r="B329" s="78">
        <v>14</v>
      </c>
      <c r="C329" s="70" t="s">
        <v>3085</v>
      </c>
      <c r="D329" s="73" t="s">
        <v>1815</v>
      </c>
      <c r="E329" s="5">
        <v>3</v>
      </c>
      <c r="F329" s="5" t="s">
        <v>3100</v>
      </c>
      <c r="G329" s="5"/>
      <c r="H329" s="72">
        <v>800000</v>
      </c>
      <c r="I329" s="12"/>
      <c r="J329" s="13">
        <f t="shared" si="7"/>
        <v>373395200</v>
      </c>
      <c r="K329" s="48"/>
      <c r="L329" s="34"/>
      <c r="M329" s="35"/>
      <c r="O329" s="35"/>
      <c r="P329" s="35"/>
      <c r="Q329" s="35"/>
    </row>
    <row r="330" spans="1:17" s="36" customFormat="1" ht="45" x14ac:dyDescent="0.25">
      <c r="A330" s="13"/>
      <c r="B330" s="78">
        <v>14</v>
      </c>
      <c r="C330" s="70" t="s">
        <v>3086</v>
      </c>
      <c r="D330" s="73" t="s">
        <v>85</v>
      </c>
      <c r="E330" s="5">
        <v>2</v>
      </c>
      <c r="F330" s="5" t="s">
        <v>3101</v>
      </c>
      <c r="G330" s="5"/>
      <c r="H330" s="72">
        <v>1000000</v>
      </c>
      <c r="I330" s="12"/>
      <c r="J330" s="13">
        <f t="shared" ref="J330:J393" si="8">+J329+H330-I330</f>
        <v>374395200</v>
      </c>
      <c r="K330" s="48"/>
      <c r="L330" s="34"/>
      <c r="M330" s="35"/>
      <c r="O330" s="35"/>
      <c r="P330" s="35"/>
      <c r="Q330" s="35"/>
    </row>
    <row r="331" spans="1:17" s="36" customFormat="1" ht="45" x14ac:dyDescent="0.25">
      <c r="A331" s="13"/>
      <c r="B331" s="78">
        <v>14</v>
      </c>
      <c r="C331" s="70" t="s">
        <v>3087</v>
      </c>
      <c r="D331" s="73" t="s">
        <v>169</v>
      </c>
      <c r="E331" s="5">
        <v>1</v>
      </c>
      <c r="F331" s="5" t="s">
        <v>3102</v>
      </c>
      <c r="G331" s="5"/>
      <c r="H331" s="72">
        <v>800000</v>
      </c>
      <c r="I331" s="12"/>
      <c r="J331" s="13">
        <f t="shared" si="8"/>
        <v>375195200</v>
      </c>
      <c r="K331" s="48"/>
      <c r="L331" s="34"/>
      <c r="M331" s="35"/>
      <c r="O331" s="35"/>
      <c r="P331" s="35"/>
      <c r="Q331" s="35"/>
    </row>
    <row r="332" spans="1:17" s="36" customFormat="1" ht="45" x14ac:dyDescent="0.25">
      <c r="A332" s="13"/>
      <c r="B332" s="78">
        <v>14</v>
      </c>
      <c r="C332" s="70" t="s">
        <v>3088</v>
      </c>
      <c r="D332" s="73" t="s">
        <v>76</v>
      </c>
      <c r="E332" s="5">
        <v>1</v>
      </c>
      <c r="F332" s="5" t="s">
        <v>3103</v>
      </c>
      <c r="G332" s="5"/>
      <c r="H332" s="72">
        <v>800000</v>
      </c>
      <c r="I332" s="12"/>
      <c r="J332" s="13">
        <f t="shared" si="8"/>
        <v>375995200</v>
      </c>
      <c r="K332" s="48"/>
      <c r="L332" s="34"/>
      <c r="M332" s="35"/>
      <c r="O332" s="35"/>
      <c r="P332" s="35"/>
      <c r="Q332" s="35"/>
    </row>
    <row r="333" spans="1:17" s="36" customFormat="1" ht="45" x14ac:dyDescent="0.25">
      <c r="A333" s="13"/>
      <c r="B333" s="78">
        <v>14</v>
      </c>
      <c r="C333" s="70" t="s">
        <v>3089</v>
      </c>
      <c r="D333" s="5" t="s">
        <v>3190</v>
      </c>
      <c r="E333" s="5">
        <v>3</v>
      </c>
      <c r="F333" s="5" t="s">
        <v>3104</v>
      </c>
      <c r="G333" s="5"/>
      <c r="H333" s="72">
        <v>4000000</v>
      </c>
      <c r="I333" s="12"/>
      <c r="J333" s="13">
        <f t="shared" si="8"/>
        <v>379995200</v>
      </c>
      <c r="K333" s="48"/>
      <c r="L333" s="34"/>
      <c r="M333" s="35"/>
      <c r="O333" s="35"/>
      <c r="P333" s="35"/>
      <c r="Q333" s="35"/>
    </row>
    <row r="334" spans="1:17" s="36" customFormat="1" ht="45" x14ac:dyDescent="0.25">
      <c r="A334" s="13"/>
      <c r="B334" s="78">
        <v>14</v>
      </c>
      <c r="C334" s="70" t="s">
        <v>3090</v>
      </c>
      <c r="D334" s="73" t="s">
        <v>76</v>
      </c>
      <c r="E334" s="5">
        <v>1</v>
      </c>
      <c r="F334" s="5" t="s">
        <v>3105</v>
      </c>
      <c r="G334" s="5"/>
      <c r="H334" s="72">
        <v>490000</v>
      </c>
      <c r="I334" s="12"/>
      <c r="J334" s="13">
        <f t="shared" si="8"/>
        <v>380485200</v>
      </c>
      <c r="K334" s="48"/>
      <c r="L334" s="34"/>
      <c r="M334" s="35"/>
      <c r="O334" s="35"/>
      <c r="P334" s="35"/>
      <c r="Q334" s="35"/>
    </row>
    <row r="335" spans="1:17" s="36" customFormat="1" ht="45" x14ac:dyDescent="0.25">
      <c r="A335" s="13"/>
      <c r="B335" s="78">
        <v>14</v>
      </c>
      <c r="C335" s="70" t="s">
        <v>3091</v>
      </c>
      <c r="D335" s="73" t="s">
        <v>578</v>
      </c>
      <c r="E335" s="5">
        <v>2</v>
      </c>
      <c r="F335" s="5" t="s">
        <v>3106</v>
      </c>
      <c r="G335" s="5"/>
      <c r="H335" s="72">
        <v>1800000</v>
      </c>
      <c r="I335" s="12"/>
      <c r="J335" s="13">
        <f t="shared" si="8"/>
        <v>382285200</v>
      </c>
      <c r="K335" s="48"/>
      <c r="L335" s="34"/>
      <c r="M335" s="35"/>
      <c r="O335" s="35"/>
      <c r="P335" s="35"/>
      <c r="Q335" s="35"/>
    </row>
    <row r="336" spans="1:17" s="36" customFormat="1" ht="45" x14ac:dyDescent="0.25">
      <c r="A336" s="13"/>
      <c r="B336" s="78">
        <v>14</v>
      </c>
      <c r="C336" s="70" t="s">
        <v>3092</v>
      </c>
      <c r="D336" s="73" t="s">
        <v>77</v>
      </c>
      <c r="E336" s="5">
        <v>1</v>
      </c>
      <c r="F336" s="5" t="s">
        <v>3107</v>
      </c>
      <c r="G336" s="5"/>
      <c r="H336" s="72">
        <v>1000000</v>
      </c>
      <c r="I336" s="12"/>
      <c r="J336" s="13">
        <f t="shared" si="8"/>
        <v>383285200</v>
      </c>
      <c r="K336" s="48"/>
      <c r="L336" s="34"/>
      <c r="M336" s="35"/>
      <c r="O336" s="35"/>
      <c r="P336" s="35"/>
      <c r="Q336" s="35"/>
    </row>
    <row r="337" spans="1:17" s="36" customFormat="1" ht="45" x14ac:dyDescent="0.25">
      <c r="A337" s="13"/>
      <c r="B337" s="78">
        <v>14</v>
      </c>
      <c r="C337" s="70" t="s">
        <v>3093</v>
      </c>
      <c r="D337" s="73" t="s">
        <v>578</v>
      </c>
      <c r="E337" s="5">
        <v>2</v>
      </c>
      <c r="F337" s="5" t="s">
        <v>3108</v>
      </c>
      <c r="G337" s="5"/>
      <c r="H337" s="72">
        <v>1000000</v>
      </c>
      <c r="I337" s="12"/>
      <c r="J337" s="13">
        <f t="shared" si="8"/>
        <v>384285200</v>
      </c>
      <c r="K337" s="48"/>
      <c r="L337" s="34"/>
      <c r="M337" s="35"/>
      <c r="O337" s="35"/>
      <c r="P337" s="35"/>
      <c r="Q337" s="35"/>
    </row>
    <row r="338" spans="1:17" s="36" customFormat="1" ht="25.5" x14ac:dyDescent="0.25">
      <c r="A338" s="13"/>
      <c r="B338" s="6">
        <v>14</v>
      </c>
      <c r="C338" s="7" t="s">
        <v>1899</v>
      </c>
      <c r="D338" s="6"/>
      <c r="E338" s="6"/>
      <c r="F338" s="6" t="s">
        <v>3109</v>
      </c>
      <c r="G338" s="6"/>
      <c r="H338" s="8"/>
      <c r="I338" s="9">
        <v>100000</v>
      </c>
      <c r="J338" s="13">
        <f t="shared" si="8"/>
        <v>384185200</v>
      </c>
      <c r="K338" s="48"/>
      <c r="L338" s="34"/>
      <c r="M338" s="35"/>
      <c r="O338" s="35"/>
      <c r="P338" s="35"/>
      <c r="Q338" s="35"/>
    </row>
    <row r="339" spans="1:17" s="36" customFormat="1" ht="30" x14ac:dyDescent="0.25">
      <c r="A339" s="13"/>
      <c r="B339" s="6">
        <v>15</v>
      </c>
      <c r="C339" s="7" t="s">
        <v>3110</v>
      </c>
      <c r="D339" s="6"/>
      <c r="E339" s="6"/>
      <c r="F339" s="6" t="s">
        <v>3111</v>
      </c>
      <c r="G339" s="6"/>
      <c r="H339" s="8"/>
      <c r="I339" s="9">
        <v>46554600</v>
      </c>
      <c r="J339" s="13">
        <f t="shared" si="8"/>
        <v>337630600</v>
      </c>
      <c r="K339" s="48"/>
      <c r="L339" s="34"/>
      <c r="M339" s="35"/>
      <c r="O339" s="35"/>
      <c r="P339" s="35"/>
      <c r="Q339" s="35"/>
    </row>
    <row r="340" spans="1:17" s="36" customFormat="1" ht="30" x14ac:dyDescent="0.25">
      <c r="A340" s="13"/>
      <c r="B340" s="6">
        <v>15</v>
      </c>
      <c r="C340" s="7" t="s">
        <v>3112</v>
      </c>
      <c r="D340" s="6"/>
      <c r="E340" s="6"/>
      <c r="F340" s="6" t="s">
        <v>3113</v>
      </c>
      <c r="G340" s="6"/>
      <c r="H340" s="8"/>
      <c r="I340" s="9">
        <v>570000</v>
      </c>
      <c r="J340" s="13">
        <f t="shared" si="8"/>
        <v>337060600</v>
      </c>
      <c r="K340" s="48"/>
      <c r="L340" s="34"/>
      <c r="M340" s="35"/>
      <c r="O340" s="35"/>
      <c r="P340" s="35"/>
      <c r="Q340" s="35"/>
    </row>
    <row r="341" spans="1:17" s="36" customFormat="1" ht="25.5" x14ac:dyDescent="0.25">
      <c r="A341" s="13"/>
      <c r="B341" s="6">
        <v>15</v>
      </c>
      <c r="C341" s="7" t="s">
        <v>3114</v>
      </c>
      <c r="D341" s="6"/>
      <c r="E341" s="6"/>
      <c r="F341" s="6" t="s">
        <v>3115</v>
      </c>
      <c r="G341" s="6"/>
      <c r="H341" s="8"/>
      <c r="I341" s="9">
        <v>52900</v>
      </c>
      <c r="J341" s="50">
        <f t="shared" si="8"/>
        <v>337007700</v>
      </c>
      <c r="K341" s="48"/>
      <c r="L341" s="34"/>
      <c r="M341" s="35"/>
      <c r="O341" s="35"/>
      <c r="P341" s="35"/>
      <c r="Q341" s="35"/>
    </row>
    <row r="342" spans="1:17" s="36" customFormat="1" ht="45" x14ac:dyDescent="0.25">
      <c r="A342" s="13"/>
      <c r="B342" s="78">
        <v>15</v>
      </c>
      <c r="C342" s="70" t="s">
        <v>3116</v>
      </c>
      <c r="D342" s="78" t="s">
        <v>79</v>
      </c>
      <c r="E342" s="78">
        <v>1</v>
      </c>
      <c r="F342" s="5" t="s">
        <v>3125</v>
      </c>
      <c r="G342" s="5"/>
      <c r="H342" s="72">
        <v>5000000</v>
      </c>
      <c r="I342" s="12"/>
      <c r="J342" s="13">
        <f t="shared" si="8"/>
        <v>342007700</v>
      </c>
      <c r="K342" s="48"/>
      <c r="L342" s="34"/>
      <c r="M342" s="35"/>
      <c r="O342" s="35"/>
      <c r="P342" s="35"/>
      <c r="Q342" s="35"/>
    </row>
    <row r="343" spans="1:17" s="36" customFormat="1" ht="45" x14ac:dyDescent="0.25">
      <c r="A343" s="13"/>
      <c r="B343" s="78">
        <v>15</v>
      </c>
      <c r="C343" s="70" t="s">
        <v>3117</v>
      </c>
      <c r="D343" s="80" t="s">
        <v>76</v>
      </c>
      <c r="E343" s="78">
        <v>1</v>
      </c>
      <c r="F343" s="5" t="s">
        <v>3126</v>
      </c>
      <c r="G343" s="6"/>
      <c r="H343" s="72">
        <v>900000</v>
      </c>
      <c r="I343" s="9"/>
      <c r="J343" s="13">
        <f t="shared" si="8"/>
        <v>342907700</v>
      </c>
      <c r="K343" s="48"/>
      <c r="L343" s="34"/>
      <c r="M343" s="35"/>
      <c r="O343" s="35"/>
      <c r="P343" s="35"/>
      <c r="Q343" s="35"/>
    </row>
    <row r="344" spans="1:17" s="36" customFormat="1" ht="30" x14ac:dyDescent="0.25">
      <c r="A344" s="13"/>
      <c r="B344" s="78">
        <v>15</v>
      </c>
      <c r="C344" s="70" t="s">
        <v>3118</v>
      </c>
      <c r="D344" s="80" t="s">
        <v>85</v>
      </c>
      <c r="E344" s="78">
        <v>2</v>
      </c>
      <c r="F344" s="5" t="s">
        <v>3127</v>
      </c>
      <c r="G344" s="6"/>
      <c r="H344" s="72">
        <v>1000000</v>
      </c>
      <c r="I344" s="9"/>
      <c r="J344" s="13">
        <f t="shared" si="8"/>
        <v>343907700</v>
      </c>
      <c r="K344" s="48"/>
      <c r="L344" s="34"/>
      <c r="M344" s="35"/>
      <c r="O344" s="35"/>
      <c r="P344" s="35"/>
      <c r="Q344" s="35"/>
    </row>
    <row r="345" spans="1:17" s="36" customFormat="1" ht="45" x14ac:dyDescent="0.25">
      <c r="A345" s="13"/>
      <c r="B345" s="78">
        <v>15</v>
      </c>
      <c r="C345" s="70" t="s">
        <v>3119</v>
      </c>
      <c r="D345" s="80" t="s">
        <v>75</v>
      </c>
      <c r="E345" s="78">
        <v>4</v>
      </c>
      <c r="F345" s="5" t="s">
        <v>3128</v>
      </c>
      <c r="G345" s="6"/>
      <c r="H345" s="72">
        <v>1000000</v>
      </c>
      <c r="I345" s="9"/>
      <c r="J345" s="13">
        <f t="shared" si="8"/>
        <v>344907700</v>
      </c>
      <c r="K345" s="48"/>
      <c r="L345" s="34"/>
      <c r="M345" s="35"/>
      <c r="O345" s="35"/>
      <c r="P345" s="35"/>
      <c r="Q345" s="35"/>
    </row>
    <row r="346" spans="1:17" s="36" customFormat="1" ht="45" x14ac:dyDescent="0.25">
      <c r="A346" s="13"/>
      <c r="B346" s="78">
        <v>15</v>
      </c>
      <c r="C346" s="70" t="s">
        <v>3120</v>
      </c>
      <c r="D346" s="80" t="s">
        <v>87</v>
      </c>
      <c r="E346" s="78">
        <v>1</v>
      </c>
      <c r="F346" s="5" t="s">
        <v>3129</v>
      </c>
      <c r="G346" s="6"/>
      <c r="H346" s="72">
        <v>500000</v>
      </c>
      <c r="I346" s="9"/>
      <c r="J346" s="13">
        <f t="shared" si="8"/>
        <v>345407700</v>
      </c>
      <c r="K346" s="48"/>
      <c r="L346" s="34"/>
      <c r="M346" s="35"/>
      <c r="O346" s="35"/>
      <c r="P346" s="35"/>
      <c r="Q346" s="35"/>
    </row>
    <row r="347" spans="1:17" s="36" customFormat="1" ht="60" x14ac:dyDescent="0.25">
      <c r="A347" s="13"/>
      <c r="B347" s="78">
        <v>15</v>
      </c>
      <c r="C347" s="70" t="s">
        <v>3121</v>
      </c>
      <c r="D347" s="80" t="s">
        <v>88</v>
      </c>
      <c r="E347" s="78">
        <v>2</v>
      </c>
      <c r="F347" s="5" t="s">
        <v>3130</v>
      </c>
      <c r="G347" s="6"/>
      <c r="H347" s="72">
        <v>400000</v>
      </c>
      <c r="I347" s="9"/>
      <c r="J347" s="13">
        <f t="shared" si="8"/>
        <v>345807700</v>
      </c>
      <c r="K347" s="48" t="s">
        <v>184</v>
      </c>
      <c r="L347" s="34">
        <f t="shared" ref="L347:L359" si="9">-I347</f>
        <v>0</v>
      </c>
      <c r="M347" s="35" t="s">
        <v>804</v>
      </c>
      <c r="O347" s="35"/>
      <c r="P347" s="35"/>
      <c r="Q347" s="35"/>
    </row>
    <row r="348" spans="1:17" s="36" customFormat="1" ht="45" x14ac:dyDescent="0.25">
      <c r="A348" s="13"/>
      <c r="B348" s="78">
        <v>15</v>
      </c>
      <c r="C348" s="70" t="s">
        <v>3122</v>
      </c>
      <c r="D348" s="80" t="s">
        <v>78</v>
      </c>
      <c r="E348" s="78">
        <v>4</v>
      </c>
      <c r="F348" s="5" t="s">
        <v>3131</v>
      </c>
      <c r="G348" s="6"/>
      <c r="H348" s="72">
        <v>750000</v>
      </c>
      <c r="I348" s="9"/>
      <c r="J348" s="13">
        <f t="shared" si="8"/>
        <v>346557700</v>
      </c>
      <c r="K348" s="48" t="s">
        <v>177</v>
      </c>
      <c r="L348" s="34">
        <f t="shared" si="9"/>
        <v>0</v>
      </c>
      <c r="M348" s="35" t="s">
        <v>178</v>
      </c>
      <c r="O348" s="35"/>
      <c r="P348" s="35"/>
      <c r="Q348" s="35"/>
    </row>
    <row r="349" spans="1:17" s="36" customFormat="1" ht="45" x14ac:dyDescent="0.25">
      <c r="A349" s="13"/>
      <c r="B349" s="78">
        <v>15</v>
      </c>
      <c r="C349" s="70" t="s">
        <v>3123</v>
      </c>
      <c r="D349" s="78" t="s">
        <v>86</v>
      </c>
      <c r="E349" s="78">
        <v>1</v>
      </c>
      <c r="F349" s="5" t="s">
        <v>3132</v>
      </c>
      <c r="G349" s="6"/>
      <c r="H349" s="72">
        <v>2500000</v>
      </c>
      <c r="I349" s="9"/>
      <c r="J349" s="13">
        <f t="shared" si="8"/>
        <v>349057700</v>
      </c>
      <c r="K349" s="48" t="s">
        <v>177</v>
      </c>
      <c r="L349" s="34">
        <f t="shared" si="9"/>
        <v>0</v>
      </c>
      <c r="M349" s="35" t="s">
        <v>178</v>
      </c>
      <c r="O349" s="35"/>
      <c r="P349" s="35"/>
      <c r="Q349" s="35"/>
    </row>
    <row r="350" spans="1:17" s="36" customFormat="1" ht="60" x14ac:dyDescent="0.25">
      <c r="A350" s="13"/>
      <c r="B350" s="78">
        <v>15</v>
      </c>
      <c r="C350" s="70" t="s">
        <v>3124</v>
      </c>
      <c r="D350" s="80" t="s">
        <v>77</v>
      </c>
      <c r="E350" s="78">
        <v>1</v>
      </c>
      <c r="F350" s="5" t="s">
        <v>3133</v>
      </c>
      <c r="G350" s="6"/>
      <c r="H350" s="72">
        <v>1600000</v>
      </c>
      <c r="I350" s="9"/>
      <c r="J350" s="13">
        <f t="shared" si="8"/>
        <v>350657700</v>
      </c>
      <c r="K350" s="48" t="s">
        <v>184</v>
      </c>
      <c r="L350" s="34">
        <f t="shared" si="9"/>
        <v>0</v>
      </c>
      <c r="M350" s="35" t="s">
        <v>808</v>
      </c>
      <c r="O350" s="35"/>
      <c r="P350" s="35"/>
      <c r="Q350" s="35"/>
    </row>
    <row r="351" spans="1:17" s="36" customFormat="1" ht="60" x14ac:dyDescent="0.25">
      <c r="A351" s="13"/>
      <c r="B351" s="78">
        <v>15</v>
      </c>
      <c r="C351" s="134" t="s">
        <v>3134</v>
      </c>
      <c r="D351" s="80" t="s">
        <v>77</v>
      </c>
      <c r="E351" s="78">
        <v>1</v>
      </c>
      <c r="F351" s="5" t="s">
        <v>3135</v>
      </c>
      <c r="G351" s="6"/>
      <c r="H351" s="135">
        <v>1000000</v>
      </c>
      <c r="I351" s="9"/>
      <c r="J351" s="13">
        <f t="shared" si="8"/>
        <v>351657700</v>
      </c>
      <c r="K351" s="48" t="s">
        <v>181</v>
      </c>
      <c r="L351" s="34">
        <f t="shared" si="9"/>
        <v>0</v>
      </c>
      <c r="M351" s="35" t="s">
        <v>810</v>
      </c>
      <c r="O351" s="35"/>
      <c r="P351" s="35"/>
      <c r="Q351" s="35"/>
    </row>
    <row r="352" spans="1:17" s="36" customFormat="1" ht="45" x14ac:dyDescent="0.25">
      <c r="A352" s="13"/>
      <c r="B352" s="78">
        <v>16</v>
      </c>
      <c r="C352" s="70" t="s">
        <v>3136</v>
      </c>
      <c r="D352" s="80" t="s">
        <v>88</v>
      </c>
      <c r="E352" s="78">
        <v>2</v>
      </c>
      <c r="F352" s="5" t="s">
        <v>3163</v>
      </c>
      <c r="G352" s="6"/>
      <c r="H352" s="72">
        <v>1000000</v>
      </c>
      <c r="I352" s="9"/>
      <c r="J352" s="13">
        <f t="shared" si="8"/>
        <v>352657700</v>
      </c>
      <c r="K352" s="48" t="s">
        <v>812</v>
      </c>
      <c r="L352" s="34">
        <f t="shared" si="9"/>
        <v>0</v>
      </c>
      <c r="M352" s="35" t="s">
        <v>813</v>
      </c>
      <c r="O352" s="35"/>
      <c r="P352" s="35"/>
      <c r="Q352" s="35"/>
    </row>
    <row r="353" spans="1:17" s="36" customFormat="1" ht="60" x14ac:dyDescent="0.25">
      <c r="A353" s="13"/>
      <c r="B353" s="78">
        <v>16</v>
      </c>
      <c r="C353" s="70" t="s">
        <v>3137</v>
      </c>
      <c r="D353" s="80" t="s">
        <v>85</v>
      </c>
      <c r="E353" s="78">
        <v>2</v>
      </c>
      <c r="F353" s="5" t="s">
        <v>3164</v>
      </c>
      <c r="G353" s="6"/>
      <c r="H353" s="72">
        <v>1900000</v>
      </c>
      <c r="I353" s="9"/>
      <c r="J353" s="13">
        <f t="shared" si="8"/>
        <v>354557700</v>
      </c>
      <c r="K353" s="48" t="s">
        <v>815</v>
      </c>
      <c r="L353" s="34">
        <f t="shared" si="9"/>
        <v>0</v>
      </c>
      <c r="M353" s="35" t="s">
        <v>816</v>
      </c>
      <c r="O353" s="35"/>
      <c r="P353" s="35"/>
      <c r="Q353" s="35"/>
    </row>
    <row r="354" spans="1:17" s="36" customFormat="1" ht="60" x14ac:dyDescent="0.25">
      <c r="A354" s="13"/>
      <c r="B354" s="78">
        <v>16</v>
      </c>
      <c r="C354" s="70" t="s">
        <v>3138</v>
      </c>
      <c r="D354" s="80" t="s">
        <v>78</v>
      </c>
      <c r="E354" s="78">
        <v>4</v>
      </c>
      <c r="F354" s="5" t="s">
        <v>3165</v>
      </c>
      <c r="G354" s="6"/>
      <c r="H354" s="72">
        <v>1390000</v>
      </c>
      <c r="I354" s="9"/>
      <c r="J354" s="13">
        <f t="shared" si="8"/>
        <v>355947700</v>
      </c>
      <c r="K354" s="48" t="s">
        <v>181</v>
      </c>
      <c r="L354" s="34">
        <f t="shared" si="9"/>
        <v>0</v>
      </c>
      <c r="M354" s="35" t="s">
        <v>613</v>
      </c>
      <c r="O354" s="35"/>
      <c r="P354" s="35"/>
      <c r="Q354" s="35"/>
    </row>
    <row r="355" spans="1:17" s="36" customFormat="1" ht="45" x14ac:dyDescent="0.25">
      <c r="A355" s="13"/>
      <c r="B355" s="78">
        <v>16</v>
      </c>
      <c r="C355" s="70" t="s">
        <v>3139</v>
      </c>
      <c r="D355" s="80" t="s">
        <v>87</v>
      </c>
      <c r="E355" s="78">
        <v>1</v>
      </c>
      <c r="F355" s="5" t="s">
        <v>3166</v>
      </c>
      <c r="G355" s="6"/>
      <c r="H355" s="72">
        <v>900000</v>
      </c>
      <c r="I355" s="9"/>
      <c r="J355" s="13">
        <f t="shared" si="8"/>
        <v>356847700</v>
      </c>
      <c r="K355" s="48" t="s">
        <v>815</v>
      </c>
      <c r="L355" s="34">
        <f t="shared" si="9"/>
        <v>0</v>
      </c>
      <c r="M355" s="35" t="s">
        <v>819</v>
      </c>
      <c r="O355" s="35"/>
      <c r="P355" s="35"/>
      <c r="Q355" s="35"/>
    </row>
    <row r="356" spans="1:17" s="36" customFormat="1" ht="45" x14ac:dyDescent="0.25">
      <c r="A356" s="13"/>
      <c r="B356" s="78">
        <v>16</v>
      </c>
      <c r="C356" s="70" t="s">
        <v>3140</v>
      </c>
      <c r="D356" s="80" t="s">
        <v>78</v>
      </c>
      <c r="E356" s="78">
        <v>4</v>
      </c>
      <c r="F356" s="5" t="s">
        <v>3167</v>
      </c>
      <c r="G356" s="6"/>
      <c r="H356" s="72">
        <v>1000000</v>
      </c>
      <c r="I356" s="9"/>
      <c r="J356" s="13">
        <f t="shared" si="8"/>
        <v>357847700</v>
      </c>
      <c r="K356" s="48" t="s">
        <v>184</v>
      </c>
      <c r="L356" s="34">
        <f t="shared" si="9"/>
        <v>0</v>
      </c>
      <c r="M356" s="35" t="s">
        <v>185</v>
      </c>
      <c r="O356" s="35"/>
      <c r="P356" s="35"/>
      <c r="Q356" s="35"/>
    </row>
    <row r="357" spans="1:17" s="36" customFormat="1" ht="30" x14ac:dyDescent="0.25">
      <c r="A357" s="13"/>
      <c r="B357" s="78">
        <v>16</v>
      </c>
      <c r="C357" s="70" t="s">
        <v>3141</v>
      </c>
      <c r="D357" s="80" t="s">
        <v>87</v>
      </c>
      <c r="E357" s="78">
        <v>1</v>
      </c>
      <c r="F357" s="5" t="s">
        <v>3168</v>
      </c>
      <c r="G357" s="6"/>
      <c r="H357" s="72">
        <v>875000</v>
      </c>
      <c r="I357" s="9"/>
      <c r="J357" s="13">
        <f t="shared" si="8"/>
        <v>358722700</v>
      </c>
      <c r="K357" s="48" t="s">
        <v>177</v>
      </c>
      <c r="L357" s="34">
        <f t="shared" si="9"/>
        <v>0</v>
      </c>
      <c r="M357" s="35" t="s">
        <v>822</v>
      </c>
      <c r="O357" s="35"/>
      <c r="P357" s="35"/>
      <c r="Q357" s="35"/>
    </row>
    <row r="358" spans="1:17" s="36" customFormat="1" ht="60" x14ac:dyDescent="0.25">
      <c r="A358" s="13"/>
      <c r="B358" s="78">
        <v>16</v>
      </c>
      <c r="C358" s="70" t="s">
        <v>3142</v>
      </c>
      <c r="D358" s="80" t="s">
        <v>75</v>
      </c>
      <c r="E358" s="78">
        <v>4</v>
      </c>
      <c r="F358" s="5" t="s">
        <v>3169</v>
      </c>
      <c r="G358" s="6"/>
      <c r="H358" s="72">
        <v>3000000</v>
      </c>
      <c r="I358" s="9"/>
      <c r="J358" s="13">
        <f t="shared" si="8"/>
        <v>361722700</v>
      </c>
      <c r="K358" s="48" t="s">
        <v>181</v>
      </c>
      <c r="L358" s="34">
        <f t="shared" si="9"/>
        <v>0</v>
      </c>
      <c r="M358" s="35" t="s">
        <v>613</v>
      </c>
      <c r="O358" s="35"/>
      <c r="P358" s="35"/>
      <c r="Q358" s="35"/>
    </row>
    <row r="359" spans="1:17" s="36" customFormat="1" ht="30" x14ac:dyDescent="0.25">
      <c r="A359" s="13"/>
      <c r="B359" s="78">
        <v>16</v>
      </c>
      <c r="C359" s="70" t="s">
        <v>3143</v>
      </c>
      <c r="D359" s="78" t="s">
        <v>82</v>
      </c>
      <c r="E359" s="78">
        <v>1</v>
      </c>
      <c r="F359" s="5" t="s">
        <v>3170</v>
      </c>
      <c r="G359" s="5"/>
      <c r="H359" s="72">
        <v>2500000</v>
      </c>
      <c r="I359" s="12"/>
      <c r="J359" s="13">
        <f t="shared" si="8"/>
        <v>364222700</v>
      </c>
      <c r="K359" s="48"/>
      <c r="L359" s="34">
        <f t="shared" si="9"/>
        <v>0</v>
      </c>
      <c r="M359" s="35"/>
      <c r="O359" s="35"/>
      <c r="P359" s="35"/>
      <c r="Q359" s="35"/>
    </row>
    <row r="360" spans="1:17" s="36" customFormat="1" ht="60" x14ac:dyDescent="0.25">
      <c r="A360" s="13"/>
      <c r="B360" s="78">
        <v>16</v>
      </c>
      <c r="C360" s="70" t="s">
        <v>3144</v>
      </c>
      <c r="D360" s="80" t="s">
        <v>81</v>
      </c>
      <c r="E360" s="78">
        <v>3</v>
      </c>
      <c r="F360" s="5" t="s">
        <v>3171</v>
      </c>
      <c r="G360" s="5"/>
      <c r="H360" s="72">
        <v>2000000</v>
      </c>
      <c r="I360" s="12"/>
      <c r="J360" s="13">
        <f t="shared" si="8"/>
        <v>366222700</v>
      </c>
      <c r="K360" s="48"/>
      <c r="L360" s="34"/>
      <c r="M360" s="35"/>
      <c r="O360" s="35"/>
      <c r="P360" s="35"/>
      <c r="Q360" s="35"/>
    </row>
    <row r="361" spans="1:17" s="36" customFormat="1" ht="45" x14ac:dyDescent="0.25">
      <c r="A361" s="13"/>
      <c r="B361" s="78">
        <v>16</v>
      </c>
      <c r="C361" s="70" t="s">
        <v>3145</v>
      </c>
      <c r="D361" s="73" t="s">
        <v>1815</v>
      </c>
      <c r="E361" s="5">
        <v>3</v>
      </c>
      <c r="F361" s="5" t="s">
        <v>3172</v>
      </c>
      <c r="G361" s="5"/>
      <c r="H361" s="72">
        <v>1600000</v>
      </c>
      <c r="I361" s="12"/>
      <c r="J361" s="13">
        <f t="shared" si="8"/>
        <v>367822700</v>
      </c>
      <c r="K361" s="48"/>
      <c r="L361" s="34"/>
      <c r="M361" s="35"/>
      <c r="O361" s="35"/>
      <c r="P361" s="35"/>
      <c r="Q361" s="35"/>
    </row>
    <row r="362" spans="1:17" s="36" customFormat="1" ht="45" x14ac:dyDescent="0.25">
      <c r="A362" s="13"/>
      <c r="B362" s="78">
        <v>16</v>
      </c>
      <c r="C362" s="70" t="s">
        <v>3146</v>
      </c>
      <c r="D362" s="73" t="s">
        <v>78</v>
      </c>
      <c r="E362" s="5">
        <v>4</v>
      </c>
      <c r="F362" s="5" t="s">
        <v>3173</v>
      </c>
      <c r="G362" s="5"/>
      <c r="H362" s="72">
        <v>1300000</v>
      </c>
      <c r="I362" s="12"/>
      <c r="J362" s="13">
        <f t="shared" si="8"/>
        <v>369122700</v>
      </c>
      <c r="K362" s="48"/>
      <c r="L362" s="34"/>
      <c r="M362" s="35"/>
      <c r="O362" s="35"/>
      <c r="P362" s="35"/>
      <c r="Q362" s="35"/>
    </row>
    <row r="363" spans="1:17" s="36" customFormat="1" ht="60" x14ac:dyDescent="0.25">
      <c r="A363" s="13"/>
      <c r="B363" s="78">
        <v>16</v>
      </c>
      <c r="C363" s="70" t="s">
        <v>3147</v>
      </c>
      <c r="D363" s="5" t="s">
        <v>740</v>
      </c>
      <c r="E363" s="5" t="s">
        <v>615</v>
      </c>
      <c r="F363" s="5" t="s">
        <v>3174</v>
      </c>
      <c r="G363" s="5"/>
      <c r="H363" s="72">
        <v>3000000</v>
      </c>
      <c r="I363" s="12"/>
      <c r="J363" s="13">
        <f t="shared" si="8"/>
        <v>372122700</v>
      </c>
      <c r="K363" s="48"/>
      <c r="L363" s="34"/>
      <c r="M363" s="35"/>
      <c r="O363" s="35"/>
      <c r="P363" s="35"/>
      <c r="Q363" s="35"/>
    </row>
    <row r="364" spans="1:17" s="36" customFormat="1" ht="60" x14ac:dyDescent="0.25">
      <c r="A364" s="13"/>
      <c r="B364" s="78">
        <v>16</v>
      </c>
      <c r="C364" s="70" t="s">
        <v>3148</v>
      </c>
      <c r="D364" s="73" t="s">
        <v>1814</v>
      </c>
      <c r="E364" s="5">
        <v>3</v>
      </c>
      <c r="F364" s="5" t="s">
        <v>3175</v>
      </c>
      <c r="G364" s="5"/>
      <c r="H364" s="72">
        <v>1600000</v>
      </c>
      <c r="I364" s="12"/>
      <c r="J364" s="13">
        <f t="shared" si="8"/>
        <v>373722700</v>
      </c>
      <c r="K364" s="48"/>
      <c r="L364" s="34"/>
      <c r="M364" s="35"/>
      <c r="O364" s="35"/>
      <c r="P364" s="35"/>
      <c r="Q364" s="35"/>
    </row>
    <row r="365" spans="1:17" s="36" customFormat="1" ht="30" x14ac:dyDescent="0.25">
      <c r="A365" s="13"/>
      <c r="B365" s="78">
        <v>17</v>
      </c>
      <c r="C365" s="70" t="s">
        <v>3149</v>
      </c>
      <c r="D365" s="73" t="s">
        <v>85</v>
      </c>
      <c r="E365" s="5">
        <v>2</v>
      </c>
      <c r="F365" s="5" t="s">
        <v>3176</v>
      </c>
      <c r="G365" s="5"/>
      <c r="H365" s="72">
        <v>1000000</v>
      </c>
      <c r="I365" s="12"/>
      <c r="J365" s="13">
        <f t="shared" si="8"/>
        <v>374722700</v>
      </c>
      <c r="K365" s="48"/>
      <c r="L365" s="34"/>
      <c r="M365" s="35"/>
      <c r="O365" s="35"/>
      <c r="P365" s="35"/>
      <c r="Q365" s="35"/>
    </row>
    <row r="366" spans="1:17" s="36" customFormat="1" ht="75" x14ac:dyDescent="0.25">
      <c r="A366" s="13"/>
      <c r="B366" s="78">
        <v>17</v>
      </c>
      <c r="C366" s="70" t="s">
        <v>3150</v>
      </c>
      <c r="D366" s="73" t="s">
        <v>78</v>
      </c>
      <c r="E366" s="5">
        <v>4</v>
      </c>
      <c r="F366" s="5" t="s">
        <v>3177</v>
      </c>
      <c r="G366" s="5"/>
      <c r="H366" s="72">
        <v>4000000</v>
      </c>
      <c r="I366" s="12"/>
      <c r="J366" s="13">
        <f t="shared" si="8"/>
        <v>378722700</v>
      </c>
      <c r="K366" s="48"/>
      <c r="L366" s="34"/>
      <c r="M366" s="35"/>
      <c r="O366" s="35"/>
      <c r="P366" s="35"/>
      <c r="Q366" s="35"/>
    </row>
    <row r="367" spans="1:17" s="36" customFormat="1" ht="45" x14ac:dyDescent="0.25">
      <c r="A367" s="13"/>
      <c r="B367" s="78">
        <v>17</v>
      </c>
      <c r="C367" s="70" t="s">
        <v>3151</v>
      </c>
      <c r="D367" s="73" t="s">
        <v>78</v>
      </c>
      <c r="E367" s="5">
        <v>4</v>
      </c>
      <c r="F367" s="5" t="s">
        <v>3178</v>
      </c>
      <c r="G367" s="5"/>
      <c r="H367" s="72">
        <v>500000</v>
      </c>
      <c r="I367" s="12"/>
      <c r="J367" s="13">
        <f t="shared" si="8"/>
        <v>379222700</v>
      </c>
      <c r="K367" s="48"/>
      <c r="L367" s="34"/>
      <c r="M367" s="35"/>
      <c r="O367" s="35"/>
      <c r="P367" s="35"/>
      <c r="Q367" s="35"/>
    </row>
    <row r="368" spans="1:17" s="36" customFormat="1" ht="30" x14ac:dyDescent="0.25">
      <c r="A368" s="13"/>
      <c r="B368" s="78">
        <v>17</v>
      </c>
      <c r="C368" s="70" t="s">
        <v>3152</v>
      </c>
      <c r="D368" s="73" t="s">
        <v>78</v>
      </c>
      <c r="E368" s="5">
        <v>4</v>
      </c>
      <c r="F368" s="5" t="s">
        <v>3179</v>
      </c>
      <c r="G368" s="5"/>
      <c r="H368" s="72">
        <v>650000</v>
      </c>
      <c r="I368" s="12"/>
      <c r="J368" s="13">
        <f t="shared" si="8"/>
        <v>379872700</v>
      </c>
      <c r="K368" s="48"/>
      <c r="L368" s="34"/>
      <c r="M368" s="35"/>
      <c r="O368" s="35"/>
      <c r="P368" s="35"/>
      <c r="Q368" s="35"/>
    </row>
    <row r="369" spans="1:17" s="36" customFormat="1" ht="45" x14ac:dyDescent="0.25">
      <c r="A369" s="13"/>
      <c r="B369" s="78">
        <v>17</v>
      </c>
      <c r="C369" s="70" t="s">
        <v>3153</v>
      </c>
      <c r="D369" s="73" t="s">
        <v>89</v>
      </c>
      <c r="E369" s="5">
        <v>3</v>
      </c>
      <c r="F369" s="5" t="s">
        <v>3180</v>
      </c>
      <c r="G369" s="5"/>
      <c r="H369" s="72">
        <v>1000000</v>
      </c>
      <c r="I369" s="12"/>
      <c r="J369" s="13">
        <f t="shared" si="8"/>
        <v>380872700</v>
      </c>
      <c r="K369" s="48"/>
      <c r="L369" s="34"/>
      <c r="M369" s="35"/>
      <c r="O369" s="35"/>
      <c r="P369" s="35"/>
      <c r="Q369" s="35"/>
    </row>
    <row r="370" spans="1:17" s="36" customFormat="1" ht="45" x14ac:dyDescent="0.25">
      <c r="A370" s="13"/>
      <c r="B370" s="78">
        <v>17</v>
      </c>
      <c r="C370" s="70" t="s">
        <v>3154</v>
      </c>
      <c r="D370" s="73" t="s">
        <v>89</v>
      </c>
      <c r="E370" s="5">
        <v>3</v>
      </c>
      <c r="F370" s="5" t="s">
        <v>3181</v>
      </c>
      <c r="G370" s="5"/>
      <c r="H370" s="72">
        <v>1500000</v>
      </c>
      <c r="I370" s="12"/>
      <c r="J370" s="13">
        <f t="shared" si="8"/>
        <v>382372700</v>
      </c>
      <c r="K370" s="48"/>
      <c r="L370" s="34"/>
      <c r="M370" s="35"/>
      <c r="O370" s="35"/>
      <c r="P370" s="35"/>
      <c r="Q370" s="35"/>
    </row>
    <row r="371" spans="1:17" s="36" customFormat="1" ht="45" x14ac:dyDescent="0.25">
      <c r="A371" s="13"/>
      <c r="B371" s="78">
        <v>17</v>
      </c>
      <c r="C371" s="70" t="s">
        <v>3155</v>
      </c>
      <c r="D371" s="73" t="s">
        <v>89</v>
      </c>
      <c r="E371" s="5">
        <v>3</v>
      </c>
      <c r="F371" s="5" t="s">
        <v>3182</v>
      </c>
      <c r="G371" s="5"/>
      <c r="H371" s="72">
        <v>2000000</v>
      </c>
      <c r="I371" s="12"/>
      <c r="J371" s="13">
        <f t="shared" si="8"/>
        <v>384372700</v>
      </c>
      <c r="K371" s="48"/>
      <c r="L371" s="34"/>
      <c r="M371" s="35"/>
      <c r="O371" s="35"/>
      <c r="P371" s="35"/>
      <c r="Q371" s="35"/>
    </row>
    <row r="372" spans="1:17" s="36" customFormat="1" ht="45" x14ac:dyDescent="0.25">
      <c r="A372" s="13"/>
      <c r="B372" s="78">
        <v>17</v>
      </c>
      <c r="C372" s="70" t="s">
        <v>3156</v>
      </c>
      <c r="D372" s="73" t="s">
        <v>81</v>
      </c>
      <c r="E372" s="5">
        <v>3</v>
      </c>
      <c r="F372" s="5" t="s">
        <v>3183</v>
      </c>
      <c r="G372" s="5"/>
      <c r="H372" s="72">
        <v>750000</v>
      </c>
      <c r="I372" s="12"/>
      <c r="J372" s="13">
        <f t="shared" si="8"/>
        <v>385122700</v>
      </c>
      <c r="K372" s="48"/>
      <c r="L372" s="34"/>
      <c r="M372" s="35"/>
      <c r="O372" s="35"/>
      <c r="P372" s="35"/>
      <c r="Q372" s="35"/>
    </row>
    <row r="373" spans="1:17" s="36" customFormat="1" ht="30" x14ac:dyDescent="0.25">
      <c r="A373" s="13"/>
      <c r="B373" s="78">
        <v>17</v>
      </c>
      <c r="C373" s="70" t="s">
        <v>3157</v>
      </c>
      <c r="D373" s="5" t="s">
        <v>741</v>
      </c>
      <c r="E373" s="5">
        <v>4</v>
      </c>
      <c r="F373" s="5" t="s">
        <v>3184</v>
      </c>
      <c r="G373" s="5"/>
      <c r="H373" s="72">
        <v>3000000</v>
      </c>
      <c r="I373" s="12"/>
      <c r="J373" s="13">
        <f t="shared" si="8"/>
        <v>388122700</v>
      </c>
      <c r="K373" s="48"/>
      <c r="L373" s="34"/>
      <c r="M373" s="35"/>
      <c r="O373" s="35"/>
      <c r="P373" s="35"/>
      <c r="Q373" s="35"/>
    </row>
    <row r="374" spans="1:17" s="36" customFormat="1" ht="60" x14ac:dyDescent="0.25">
      <c r="A374" s="13"/>
      <c r="B374" s="78">
        <v>17</v>
      </c>
      <c r="C374" s="70" t="s">
        <v>3158</v>
      </c>
      <c r="D374" s="73" t="s">
        <v>1815</v>
      </c>
      <c r="E374" s="5">
        <v>4</v>
      </c>
      <c r="F374" s="5" t="s">
        <v>3185</v>
      </c>
      <c r="G374" s="5"/>
      <c r="H374" s="72">
        <v>3500000</v>
      </c>
      <c r="I374" s="12"/>
      <c r="J374" s="13">
        <f t="shared" si="8"/>
        <v>391622700</v>
      </c>
      <c r="K374" s="48"/>
      <c r="L374" s="34"/>
      <c r="M374" s="35"/>
      <c r="O374" s="35"/>
      <c r="P374" s="35"/>
      <c r="Q374" s="35"/>
    </row>
    <row r="375" spans="1:17" s="36" customFormat="1" ht="60" x14ac:dyDescent="0.25">
      <c r="A375" s="13"/>
      <c r="B375" s="78">
        <v>17</v>
      </c>
      <c r="C375" s="70" t="s">
        <v>3159</v>
      </c>
      <c r="D375" s="73" t="s">
        <v>1814</v>
      </c>
      <c r="E375" s="5">
        <v>3</v>
      </c>
      <c r="F375" s="5" t="s">
        <v>3186</v>
      </c>
      <c r="G375" s="5"/>
      <c r="H375" s="72">
        <v>1000000</v>
      </c>
      <c r="I375" s="12"/>
      <c r="J375" s="13">
        <f t="shared" si="8"/>
        <v>392622700</v>
      </c>
      <c r="K375" s="48"/>
      <c r="L375" s="34"/>
      <c r="M375" s="35"/>
      <c r="O375" s="35"/>
      <c r="P375" s="35"/>
      <c r="Q375" s="35"/>
    </row>
    <row r="376" spans="1:17" s="36" customFormat="1" ht="45" x14ac:dyDescent="0.25">
      <c r="A376" s="13"/>
      <c r="B376" s="78">
        <v>17</v>
      </c>
      <c r="C376" s="70" t="s">
        <v>3160</v>
      </c>
      <c r="D376" s="80" t="s">
        <v>89</v>
      </c>
      <c r="E376" s="5">
        <v>3</v>
      </c>
      <c r="F376" s="5" t="s">
        <v>3187</v>
      </c>
      <c r="G376" s="5"/>
      <c r="H376" s="72">
        <v>2550000</v>
      </c>
      <c r="I376" s="12"/>
      <c r="J376" s="13">
        <f t="shared" si="8"/>
        <v>395172700</v>
      </c>
      <c r="K376" s="48"/>
      <c r="L376" s="34"/>
      <c r="M376" s="35"/>
      <c r="O376" s="35"/>
      <c r="P376" s="35"/>
      <c r="Q376" s="35"/>
    </row>
    <row r="377" spans="1:17" s="36" customFormat="1" ht="60" x14ac:dyDescent="0.25">
      <c r="A377" s="13"/>
      <c r="B377" s="78">
        <v>17</v>
      </c>
      <c r="C377" s="70" t="s">
        <v>3161</v>
      </c>
      <c r="D377" s="80" t="s">
        <v>1815</v>
      </c>
      <c r="E377" s="5">
        <v>3</v>
      </c>
      <c r="F377" s="5" t="s">
        <v>3188</v>
      </c>
      <c r="G377" s="6"/>
      <c r="H377" s="72">
        <v>1600000</v>
      </c>
      <c r="I377" s="9"/>
      <c r="J377" s="13">
        <f t="shared" si="8"/>
        <v>396772700</v>
      </c>
      <c r="K377" s="48"/>
      <c r="L377" s="34"/>
      <c r="M377" s="35"/>
      <c r="O377" s="35"/>
      <c r="P377" s="35"/>
      <c r="Q377" s="35"/>
    </row>
    <row r="378" spans="1:17" s="36" customFormat="1" ht="45" x14ac:dyDescent="0.25">
      <c r="A378" s="13"/>
      <c r="B378" s="78">
        <v>17</v>
      </c>
      <c r="C378" s="70" t="s">
        <v>3162</v>
      </c>
      <c r="D378" s="80" t="s">
        <v>78</v>
      </c>
      <c r="E378" s="5">
        <v>4</v>
      </c>
      <c r="F378" s="5" t="s">
        <v>3189</v>
      </c>
      <c r="G378" s="6"/>
      <c r="H378" s="72">
        <v>750000</v>
      </c>
      <c r="I378" s="9"/>
      <c r="J378" s="13">
        <f t="shared" si="8"/>
        <v>397522700</v>
      </c>
      <c r="K378" s="48"/>
      <c r="L378" s="34"/>
      <c r="M378" s="35"/>
      <c r="O378" s="35"/>
      <c r="P378" s="35"/>
      <c r="Q378" s="35"/>
    </row>
    <row r="379" spans="1:17" s="36" customFormat="1" ht="60" x14ac:dyDescent="0.25">
      <c r="A379" s="13"/>
      <c r="B379" s="5">
        <v>18</v>
      </c>
      <c r="C379" s="70" t="s">
        <v>3191</v>
      </c>
      <c r="D379" s="78" t="s">
        <v>89</v>
      </c>
      <c r="E379" s="5">
        <v>4</v>
      </c>
      <c r="F379" s="5" t="s">
        <v>3197</v>
      </c>
      <c r="G379" s="6"/>
      <c r="H379" s="72">
        <v>4000000</v>
      </c>
      <c r="I379" s="9"/>
      <c r="J379" s="13">
        <f t="shared" si="8"/>
        <v>401522700</v>
      </c>
      <c r="K379" s="48"/>
      <c r="L379" s="34"/>
      <c r="M379" s="35"/>
      <c r="O379" s="35"/>
      <c r="P379" s="35"/>
      <c r="Q379" s="35"/>
    </row>
    <row r="380" spans="1:17" s="36" customFormat="1" ht="30" x14ac:dyDescent="0.25">
      <c r="A380" s="13"/>
      <c r="B380" s="5">
        <v>18</v>
      </c>
      <c r="C380" s="70" t="s">
        <v>3192</v>
      </c>
      <c r="D380" s="80" t="s">
        <v>578</v>
      </c>
      <c r="E380" s="5">
        <v>2</v>
      </c>
      <c r="F380" s="5" t="s">
        <v>3198</v>
      </c>
      <c r="G380" s="5"/>
      <c r="H380" s="72">
        <v>1000000</v>
      </c>
      <c r="I380" s="12"/>
      <c r="J380" s="13">
        <f t="shared" si="8"/>
        <v>402522700</v>
      </c>
      <c r="K380" s="48"/>
      <c r="L380" s="34"/>
      <c r="M380" s="35"/>
      <c r="O380" s="35"/>
      <c r="P380" s="35"/>
      <c r="Q380" s="35"/>
    </row>
    <row r="381" spans="1:17" s="48" customFormat="1" ht="30" x14ac:dyDescent="0.25">
      <c r="A381" s="13"/>
      <c r="B381" s="5">
        <v>18</v>
      </c>
      <c r="C381" s="70" t="s">
        <v>3193</v>
      </c>
      <c r="D381" s="80" t="s">
        <v>578</v>
      </c>
      <c r="E381" s="5">
        <v>2</v>
      </c>
      <c r="F381" s="5" t="s">
        <v>3199</v>
      </c>
      <c r="G381" s="5"/>
      <c r="H381" s="72">
        <v>1000000</v>
      </c>
      <c r="I381" s="12"/>
      <c r="J381" s="13">
        <f t="shared" si="8"/>
        <v>403522700</v>
      </c>
      <c r="L381" s="34"/>
      <c r="M381" s="35"/>
      <c r="N381" s="36"/>
      <c r="O381" s="35"/>
      <c r="P381" s="35"/>
      <c r="Q381" s="35"/>
    </row>
    <row r="382" spans="1:17" s="48" customFormat="1" ht="45" x14ac:dyDescent="0.25">
      <c r="A382" s="13"/>
      <c r="B382" s="5">
        <v>18</v>
      </c>
      <c r="C382" s="70" t="s">
        <v>3194</v>
      </c>
      <c r="D382" s="80" t="s">
        <v>77</v>
      </c>
      <c r="E382" s="5">
        <v>1</v>
      </c>
      <c r="F382" s="5" t="s">
        <v>3200</v>
      </c>
      <c r="G382" s="5"/>
      <c r="H382" s="72">
        <v>2700000</v>
      </c>
      <c r="I382" s="12"/>
      <c r="J382" s="13">
        <f t="shared" si="8"/>
        <v>406222700</v>
      </c>
      <c r="L382" s="34"/>
      <c r="M382" s="35"/>
      <c r="N382" s="36"/>
      <c r="O382" s="35"/>
      <c r="P382" s="35"/>
      <c r="Q382" s="35"/>
    </row>
    <row r="383" spans="1:17" s="48" customFormat="1" ht="30" x14ac:dyDescent="0.25">
      <c r="A383" s="13"/>
      <c r="B383" s="5">
        <v>18</v>
      </c>
      <c r="C383" s="70" t="s">
        <v>3195</v>
      </c>
      <c r="D383" s="80" t="s">
        <v>78</v>
      </c>
      <c r="E383" s="5">
        <v>4</v>
      </c>
      <c r="F383" s="5" t="s">
        <v>3201</v>
      </c>
      <c r="G383" s="5"/>
      <c r="H383" s="72">
        <v>800000</v>
      </c>
      <c r="I383" s="12"/>
      <c r="J383" s="13">
        <f t="shared" si="8"/>
        <v>407022700</v>
      </c>
      <c r="L383" s="34"/>
      <c r="M383" s="35"/>
      <c r="N383" s="36"/>
      <c r="O383" s="35"/>
      <c r="P383" s="35"/>
      <c r="Q383" s="35"/>
    </row>
    <row r="384" spans="1:17" s="48" customFormat="1" ht="45" x14ac:dyDescent="0.25">
      <c r="A384" s="13"/>
      <c r="B384" s="5">
        <v>18</v>
      </c>
      <c r="C384" s="70" t="s">
        <v>3196</v>
      </c>
      <c r="D384" s="78"/>
      <c r="E384" s="5"/>
      <c r="F384" s="5" t="s">
        <v>3202</v>
      </c>
      <c r="G384" s="5"/>
      <c r="H384" s="72">
        <v>100000000</v>
      </c>
      <c r="I384" s="12"/>
      <c r="J384" s="13">
        <f t="shared" si="8"/>
        <v>507022700</v>
      </c>
      <c r="L384" s="34"/>
      <c r="M384" s="35"/>
      <c r="N384" s="36"/>
      <c r="O384" s="35"/>
      <c r="P384" s="35"/>
      <c r="Q384" s="35"/>
    </row>
    <row r="385" spans="1:17" s="48" customFormat="1" ht="30" x14ac:dyDescent="0.25">
      <c r="A385" s="13"/>
      <c r="B385" s="5">
        <v>18</v>
      </c>
      <c r="C385" s="70" t="s">
        <v>2846</v>
      </c>
      <c r="D385" s="6"/>
      <c r="E385" s="6"/>
      <c r="F385" s="5" t="s">
        <v>3203</v>
      </c>
      <c r="G385" s="6"/>
      <c r="H385" s="72">
        <v>50000000</v>
      </c>
      <c r="I385" s="9"/>
      <c r="J385" s="13">
        <f t="shared" si="8"/>
        <v>557022700</v>
      </c>
      <c r="L385" s="34"/>
      <c r="M385" s="35"/>
      <c r="N385" s="36"/>
      <c r="O385" s="35"/>
      <c r="P385" s="35"/>
      <c r="Q385" s="35"/>
    </row>
    <row r="386" spans="1:17" s="48" customFormat="1" ht="30" x14ac:dyDescent="0.25">
      <c r="A386" s="13"/>
      <c r="B386" s="5">
        <v>18</v>
      </c>
      <c r="C386" s="122" t="s">
        <v>3210</v>
      </c>
      <c r="D386" s="6"/>
      <c r="E386" s="6"/>
      <c r="F386" s="6" t="s">
        <v>3204</v>
      </c>
      <c r="G386" s="6"/>
      <c r="H386" s="124"/>
      <c r="I386" s="9">
        <v>9130300</v>
      </c>
      <c r="J386" s="50">
        <f t="shared" si="8"/>
        <v>547892400</v>
      </c>
      <c r="L386" s="34"/>
      <c r="M386" s="35"/>
      <c r="N386" s="36"/>
      <c r="O386" s="35"/>
      <c r="P386" s="35"/>
      <c r="Q386" s="35"/>
    </row>
    <row r="387" spans="1:17" s="48" customFormat="1" ht="30" x14ac:dyDescent="0.25">
      <c r="A387" s="13"/>
      <c r="B387" s="5">
        <v>18</v>
      </c>
      <c r="C387" s="7" t="s">
        <v>3211</v>
      </c>
      <c r="D387" s="6"/>
      <c r="E387" s="6"/>
      <c r="F387" s="6" t="s">
        <v>3205</v>
      </c>
      <c r="G387" s="6"/>
      <c r="H387" s="8"/>
      <c r="I387" s="9">
        <v>201866400</v>
      </c>
      <c r="J387" s="50">
        <f t="shared" si="8"/>
        <v>346026000</v>
      </c>
      <c r="L387" s="34"/>
      <c r="M387" s="35"/>
      <c r="N387" s="36"/>
      <c r="O387" s="35"/>
      <c r="P387" s="35"/>
      <c r="Q387" s="35"/>
    </row>
    <row r="388" spans="1:17" s="48" customFormat="1" ht="25.5" x14ac:dyDescent="0.25">
      <c r="A388" s="13"/>
      <c r="B388" s="5">
        <v>18</v>
      </c>
      <c r="C388" s="7" t="s">
        <v>3212</v>
      </c>
      <c r="D388" s="6"/>
      <c r="E388" s="6"/>
      <c r="F388" s="6" t="s">
        <v>3206</v>
      </c>
      <c r="G388" s="6"/>
      <c r="H388" s="8"/>
      <c r="I388" s="9">
        <v>121500</v>
      </c>
      <c r="J388" s="50">
        <f t="shared" si="8"/>
        <v>345904500</v>
      </c>
      <c r="L388" s="34"/>
      <c r="M388" s="35"/>
      <c r="N388" s="36"/>
      <c r="O388" s="35"/>
      <c r="P388" s="35"/>
      <c r="Q388" s="35"/>
    </row>
    <row r="389" spans="1:17" s="48" customFormat="1" ht="25.5" x14ac:dyDescent="0.25">
      <c r="A389" s="13"/>
      <c r="B389" s="5">
        <v>18</v>
      </c>
      <c r="C389" s="7" t="s">
        <v>3213</v>
      </c>
      <c r="D389" s="6"/>
      <c r="E389" s="6"/>
      <c r="F389" s="6" t="s">
        <v>3207</v>
      </c>
      <c r="G389" s="6"/>
      <c r="H389" s="8"/>
      <c r="I389" s="9">
        <v>2021000</v>
      </c>
      <c r="J389" s="50">
        <f t="shared" si="8"/>
        <v>343883500</v>
      </c>
      <c r="L389" s="34"/>
      <c r="M389" s="35"/>
      <c r="N389" s="36"/>
      <c r="O389" s="35"/>
      <c r="P389" s="35"/>
      <c r="Q389" s="35"/>
    </row>
    <row r="390" spans="1:17" s="48" customFormat="1" ht="30" x14ac:dyDescent="0.25">
      <c r="A390" s="13"/>
      <c r="B390" s="5">
        <v>18</v>
      </c>
      <c r="C390" s="7" t="s">
        <v>3209</v>
      </c>
      <c r="D390" s="6"/>
      <c r="E390" s="6"/>
      <c r="F390" s="6" t="s">
        <v>3208</v>
      </c>
      <c r="G390" s="6"/>
      <c r="H390" s="8"/>
      <c r="I390" s="9">
        <v>2569500</v>
      </c>
      <c r="J390" s="50">
        <f t="shared" si="8"/>
        <v>341314000</v>
      </c>
      <c r="L390" s="34"/>
      <c r="M390" s="35"/>
      <c r="N390" s="36"/>
      <c r="O390" s="35"/>
      <c r="P390" s="35"/>
      <c r="Q390" s="35"/>
    </row>
    <row r="391" spans="1:17" s="48" customFormat="1" ht="45" x14ac:dyDescent="0.25">
      <c r="A391" s="13"/>
      <c r="B391" s="5">
        <v>18</v>
      </c>
      <c r="C391" s="70" t="s">
        <v>3215</v>
      </c>
      <c r="D391" s="73" t="s">
        <v>1815</v>
      </c>
      <c r="E391" s="5">
        <v>4</v>
      </c>
      <c r="F391" s="5" t="s">
        <v>3214</v>
      </c>
      <c r="G391" s="5"/>
      <c r="H391" s="72">
        <v>900000</v>
      </c>
      <c r="I391" s="12"/>
      <c r="J391" s="136">
        <f t="shared" si="8"/>
        <v>342214000</v>
      </c>
      <c r="L391" s="34"/>
      <c r="M391" s="35"/>
      <c r="N391" s="36"/>
      <c r="O391" s="35"/>
      <c r="P391" s="35"/>
      <c r="Q391" s="35"/>
    </row>
    <row r="392" spans="1:17" s="48" customFormat="1" ht="30" x14ac:dyDescent="0.25">
      <c r="A392" s="13"/>
      <c r="B392" s="5">
        <v>18</v>
      </c>
      <c r="C392" s="70" t="s">
        <v>3216</v>
      </c>
      <c r="D392" s="73" t="s">
        <v>578</v>
      </c>
      <c r="E392" s="5">
        <v>2</v>
      </c>
      <c r="F392" s="5" t="s">
        <v>3229</v>
      </c>
      <c r="G392" s="5"/>
      <c r="H392" s="72">
        <v>1000000</v>
      </c>
      <c r="I392" s="12"/>
      <c r="J392" s="136">
        <f t="shared" si="8"/>
        <v>343214000</v>
      </c>
      <c r="L392" s="34"/>
      <c r="M392" s="35"/>
      <c r="N392" s="36"/>
      <c r="O392" s="35"/>
      <c r="P392" s="35"/>
      <c r="Q392" s="35"/>
    </row>
    <row r="393" spans="1:17" s="48" customFormat="1" ht="45" x14ac:dyDescent="0.25">
      <c r="A393" s="13"/>
      <c r="B393" s="5">
        <v>18</v>
      </c>
      <c r="C393" s="70" t="s">
        <v>3217</v>
      </c>
      <c r="D393" s="73" t="s">
        <v>77</v>
      </c>
      <c r="E393" s="5">
        <v>1</v>
      </c>
      <c r="F393" s="5" t="s">
        <v>3230</v>
      </c>
      <c r="G393" s="5"/>
      <c r="H393" s="72">
        <v>1600000</v>
      </c>
      <c r="I393" s="12"/>
      <c r="J393" s="136">
        <f t="shared" si="8"/>
        <v>344814000</v>
      </c>
      <c r="L393" s="34"/>
      <c r="M393" s="35"/>
      <c r="N393" s="36"/>
      <c r="O393" s="35"/>
      <c r="P393" s="35"/>
      <c r="Q393" s="35"/>
    </row>
    <row r="394" spans="1:17" s="48" customFormat="1" ht="60" x14ac:dyDescent="0.25">
      <c r="A394" s="13"/>
      <c r="B394" s="5">
        <v>18</v>
      </c>
      <c r="C394" s="70" t="s">
        <v>3218</v>
      </c>
      <c r="D394" s="73" t="s">
        <v>77</v>
      </c>
      <c r="E394" s="5">
        <v>1</v>
      </c>
      <c r="F394" s="5" t="s">
        <v>3231</v>
      </c>
      <c r="G394" s="5"/>
      <c r="H394" s="72">
        <v>2000000</v>
      </c>
      <c r="I394" s="12"/>
      <c r="J394" s="136">
        <f t="shared" ref="J394:J457" si="10">+J393+H394-I394</f>
        <v>346814000</v>
      </c>
      <c r="L394" s="34"/>
      <c r="M394" s="35"/>
      <c r="N394" s="36"/>
      <c r="O394" s="35"/>
      <c r="P394" s="35"/>
      <c r="Q394" s="35"/>
    </row>
    <row r="395" spans="1:17" s="48" customFormat="1" ht="45" x14ac:dyDescent="0.25">
      <c r="A395" s="13"/>
      <c r="B395" s="5">
        <v>18</v>
      </c>
      <c r="C395" s="70" t="s">
        <v>3219</v>
      </c>
      <c r="D395" s="73" t="s">
        <v>91</v>
      </c>
      <c r="E395" s="5">
        <v>2</v>
      </c>
      <c r="F395" s="5" t="s">
        <v>3232</v>
      </c>
      <c r="G395" s="17"/>
      <c r="H395" s="72">
        <v>850000</v>
      </c>
      <c r="I395" s="12"/>
      <c r="J395" s="136">
        <f t="shared" si="10"/>
        <v>347664000</v>
      </c>
      <c r="L395" s="34"/>
      <c r="M395" s="35"/>
      <c r="N395" s="36"/>
      <c r="O395" s="35"/>
      <c r="P395" s="35"/>
      <c r="Q395" s="35"/>
    </row>
    <row r="396" spans="1:17" s="48" customFormat="1" ht="30" x14ac:dyDescent="0.25">
      <c r="A396" s="13"/>
      <c r="B396" s="5">
        <v>18</v>
      </c>
      <c r="C396" s="70" t="s">
        <v>3220</v>
      </c>
      <c r="D396" s="87" t="s">
        <v>91</v>
      </c>
      <c r="E396" s="5">
        <v>2</v>
      </c>
      <c r="F396" s="5" t="s">
        <v>3233</v>
      </c>
      <c r="G396" s="17"/>
      <c r="H396" s="72">
        <v>1000000</v>
      </c>
      <c r="I396" s="12"/>
      <c r="J396" s="136">
        <f t="shared" si="10"/>
        <v>348664000</v>
      </c>
      <c r="L396" s="34"/>
      <c r="M396" s="35"/>
      <c r="N396" s="36"/>
      <c r="O396" s="35"/>
      <c r="P396" s="35"/>
      <c r="Q396" s="35"/>
    </row>
    <row r="397" spans="1:17" s="36" customFormat="1" ht="45" x14ac:dyDescent="0.25">
      <c r="A397" s="13"/>
      <c r="B397" s="5">
        <v>18</v>
      </c>
      <c r="C397" s="70" t="s">
        <v>3221</v>
      </c>
      <c r="D397" s="10" t="s">
        <v>79</v>
      </c>
      <c r="E397" s="5">
        <v>1</v>
      </c>
      <c r="F397" s="5" t="s">
        <v>3234</v>
      </c>
      <c r="G397" s="17"/>
      <c r="H397" s="72">
        <v>5000000</v>
      </c>
      <c r="I397" s="12"/>
      <c r="J397" s="136">
        <f t="shared" si="10"/>
        <v>353664000</v>
      </c>
      <c r="K397" s="48"/>
      <c r="L397" s="34"/>
      <c r="M397" s="35"/>
      <c r="O397" s="35"/>
      <c r="P397" s="35"/>
      <c r="Q397" s="35"/>
    </row>
    <row r="398" spans="1:17" s="36" customFormat="1" ht="45" x14ac:dyDescent="0.25">
      <c r="A398" s="13"/>
      <c r="B398" s="5">
        <v>18</v>
      </c>
      <c r="C398" s="70" t="s">
        <v>3222</v>
      </c>
      <c r="D398" s="10" t="s">
        <v>2504</v>
      </c>
      <c r="E398" s="5">
        <v>4</v>
      </c>
      <c r="F398" s="5" t="s">
        <v>3235</v>
      </c>
      <c r="G398" s="17"/>
      <c r="H398" s="72">
        <v>4500000</v>
      </c>
      <c r="I398" s="12"/>
      <c r="J398" s="136">
        <f t="shared" si="10"/>
        <v>358164000</v>
      </c>
      <c r="K398" s="48"/>
      <c r="L398" s="34"/>
      <c r="M398" s="35"/>
      <c r="O398" s="35"/>
      <c r="P398" s="35"/>
      <c r="Q398" s="35"/>
    </row>
    <row r="399" spans="1:17" s="36" customFormat="1" ht="45" x14ac:dyDescent="0.25">
      <c r="A399" s="13"/>
      <c r="B399" s="5">
        <v>18</v>
      </c>
      <c r="C399" s="70" t="s">
        <v>3223</v>
      </c>
      <c r="D399" s="10" t="s">
        <v>86</v>
      </c>
      <c r="E399" s="5">
        <v>1</v>
      </c>
      <c r="F399" s="5" t="s">
        <v>3236</v>
      </c>
      <c r="G399" s="17"/>
      <c r="H399" s="72">
        <v>2500000</v>
      </c>
      <c r="I399" s="12"/>
      <c r="J399" s="136">
        <f t="shared" si="10"/>
        <v>360664000</v>
      </c>
      <c r="K399" s="48"/>
      <c r="L399" s="34"/>
      <c r="M399" s="35"/>
      <c r="O399" s="35"/>
      <c r="P399" s="35"/>
      <c r="Q399" s="35"/>
    </row>
    <row r="400" spans="1:17" s="36" customFormat="1" ht="60" x14ac:dyDescent="0.25">
      <c r="A400" s="13"/>
      <c r="B400" s="5">
        <v>18</v>
      </c>
      <c r="C400" s="70" t="s">
        <v>3224</v>
      </c>
      <c r="D400" s="87" t="s">
        <v>84</v>
      </c>
      <c r="E400" s="5">
        <v>2</v>
      </c>
      <c r="F400" s="5" t="s">
        <v>3237</v>
      </c>
      <c r="G400" s="17"/>
      <c r="H400" s="72">
        <v>950000</v>
      </c>
      <c r="I400" s="12"/>
      <c r="J400" s="136">
        <f t="shared" si="10"/>
        <v>361614000</v>
      </c>
      <c r="K400" s="48"/>
      <c r="L400" s="34"/>
      <c r="M400" s="35"/>
      <c r="O400" s="35"/>
      <c r="P400" s="35"/>
      <c r="Q400" s="35"/>
    </row>
    <row r="401" spans="1:17" s="36" customFormat="1" ht="30" x14ac:dyDescent="0.25">
      <c r="A401" s="13"/>
      <c r="B401" s="5">
        <v>18</v>
      </c>
      <c r="C401" s="70" t="s">
        <v>3225</v>
      </c>
      <c r="D401" s="87" t="s">
        <v>169</v>
      </c>
      <c r="E401" s="5">
        <v>1</v>
      </c>
      <c r="F401" s="5" t="s">
        <v>3238</v>
      </c>
      <c r="G401" s="17"/>
      <c r="H401" s="72">
        <v>800000</v>
      </c>
      <c r="I401" s="12"/>
      <c r="J401" s="136">
        <f t="shared" si="10"/>
        <v>362414000</v>
      </c>
      <c r="K401" s="48"/>
      <c r="L401" s="34"/>
      <c r="M401" s="35"/>
      <c r="O401" s="35"/>
      <c r="P401" s="35"/>
      <c r="Q401" s="35"/>
    </row>
    <row r="402" spans="1:17" s="36" customFormat="1" ht="45" x14ac:dyDescent="0.25">
      <c r="A402" s="13"/>
      <c r="B402" s="5">
        <v>18</v>
      </c>
      <c r="C402" s="70" t="s">
        <v>3226</v>
      </c>
      <c r="D402" s="87" t="s">
        <v>91</v>
      </c>
      <c r="E402" s="5">
        <v>2</v>
      </c>
      <c r="F402" s="5" t="s">
        <v>3239</v>
      </c>
      <c r="G402" s="17"/>
      <c r="H402" s="72">
        <v>950000</v>
      </c>
      <c r="I402" s="12"/>
      <c r="J402" s="136">
        <f t="shared" si="10"/>
        <v>363364000</v>
      </c>
      <c r="K402" s="48"/>
      <c r="L402" s="34"/>
      <c r="M402" s="35"/>
      <c r="O402" s="35"/>
      <c r="P402" s="35"/>
      <c r="Q402" s="35"/>
    </row>
    <row r="403" spans="1:17" s="36" customFormat="1" ht="45" x14ac:dyDescent="0.25">
      <c r="A403" s="13"/>
      <c r="B403" s="5">
        <v>18</v>
      </c>
      <c r="C403" s="70" t="s">
        <v>3227</v>
      </c>
      <c r="D403" s="87" t="s">
        <v>91</v>
      </c>
      <c r="E403" s="5">
        <v>2</v>
      </c>
      <c r="F403" s="5" t="s">
        <v>3240</v>
      </c>
      <c r="G403" s="17"/>
      <c r="H403" s="72">
        <v>900000</v>
      </c>
      <c r="I403" s="12"/>
      <c r="J403" s="136">
        <f t="shared" si="10"/>
        <v>364264000</v>
      </c>
      <c r="K403" s="48"/>
      <c r="L403" s="34"/>
      <c r="M403" s="35"/>
      <c r="O403" s="35"/>
      <c r="P403" s="35"/>
      <c r="Q403" s="35"/>
    </row>
    <row r="404" spans="1:17" s="36" customFormat="1" ht="30" x14ac:dyDescent="0.25">
      <c r="A404" s="13"/>
      <c r="B404" s="5">
        <v>18</v>
      </c>
      <c r="C404" s="70" t="s">
        <v>3228</v>
      </c>
      <c r="D404" s="10" t="s">
        <v>82</v>
      </c>
      <c r="E404" s="5">
        <v>1</v>
      </c>
      <c r="F404" s="5" t="s">
        <v>3241</v>
      </c>
      <c r="G404" s="17"/>
      <c r="H404" s="72">
        <v>5000000</v>
      </c>
      <c r="I404" s="12"/>
      <c r="J404" s="136">
        <f t="shared" si="10"/>
        <v>369264000</v>
      </c>
      <c r="K404" s="48"/>
      <c r="L404" s="34"/>
      <c r="M404" s="35"/>
      <c r="O404" s="35"/>
      <c r="P404" s="35"/>
      <c r="Q404" s="35"/>
    </row>
    <row r="405" spans="1:17" s="36" customFormat="1" ht="25.5" x14ac:dyDescent="0.25">
      <c r="A405" s="13"/>
      <c r="B405" s="6">
        <v>19</v>
      </c>
      <c r="C405" s="7" t="s">
        <v>3243</v>
      </c>
      <c r="D405" s="137"/>
      <c r="E405" s="6"/>
      <c r="F405" s="6" t="s">
        <v>3242</v>
      </c>
      <c r="G405" s="7"/>
      <c r="H405" s="8"/>
      <c r="I405" s="9">
        <v>330000</v>
      </c>
      <c r="J405" s="50">
        <f t="shared" si="10"/>
        <v>368934000</v>
      </c>
      <c r="K405" s="48"/>
      <c r="L405" s="34"/>
      <c r="M405" s="35"/>
      <c r="O405" s="35"/>
      <c r="P405" s="35"/>
      <c r="Q405" s="35"/>
    </row>
    <row r="406" spans="1:17" s="36" customFormat="1" ht="30" x14ac:dyDescent="0.25">
      <c r="A406" s="13"/>
      <c r="B406" s="6">
        <v>19</v>
      </c>
      <c r="C406" s="7" t="s">
        <v>3244</v>
      </c>
      <c r="D406" s="137"/>
      <c r="E406" s="6"/>
      <c r="F406" s="6" t="s">
        <v>3245</v>
      </c>
      <c r="G406" s="7"/>
      <c r="H406" s="8"/>
      <c r="I406" s="9">
        <v>2411000</v>
      </c>
      <c r="J406" s="50">
        <f t="shared" si="10"/>
        <v>366523000</v>
      </c>
      <c r="K406" s="48"/>
      <c r="L406" s="34"/>
      <c r="M406" s="35"/>
      <c r="O406" s="35"/>
      <c r="P406" s="35"/>
      <c r="Q406" s="35"/>
    </row>
    <row r="407" spans="1:17" s="36" customFormat="1" ht="45" x14ac:dyDescent="0.25">
      <c r="A407" s="13"/>
      <c r="B407" s="6">
        <v>19</v>
      </c>
      <c r="C407" s="7" t="s">
        <v>3248</v>
      </c>
      <c r="D407" s="137"/>
      <c r="E407" s="6"/>
      <c r="F407" s="6" t="s">
        <v>3246</v>
      </c>
      <c r="G407" s="7"/>
      <c r="H407" s="8"/>
      <c r="I407" s="9">
        <v>495000</v>
      </c>
      <c r="J407" s="50">
        <f t="shared" si="10"/>
        <v>366028000</v>
      </c>
      <c r="K407" s="48"/>
      <c r="L407" s="34"/>
      <c r="M407" s="35"/>
      <c r="O407" s="35"/>
      <c r="P407" s="35"/>
      <c r="Q407" s="35"/>
    </row>
    <row r="408" spans="1:17" s="36" customFormat="1" ht="25.5" x14ac:dyDescent="0.25">
      <c r="A408" s="13"/>
      <c r="B408" s="6">
        <v>19</v>
      </c>
      <c r="C408" s="7" t="s">
        <v>3249</v>
      </c>
      <c r="D408" s="137"/>
      <c r="E408" s="6"/>
      <c r="F408" s="6" t="s">
        <v>3247</v>
      </c>
      <c r="G408" s="7"/>
      <c r="H408" s="8"/>
      <c r="I408" s="9">
        <v>178700</v>
      </c>
      <c r="J408" s="50">
        <f t="shared" si="10"/>
        <v>365849300</v>
      </c>
      <c r="K408" s="48"/>
      <c r="L408" s="34"/>
      <c r="M408" s="35"/>
      <c r="O408" s="35"/>
      <c r="P408" s="35"/>
      <c r="Q408" s="35"/>
    </row>
    <row r="409" spans="1:17" s="36" customFormat="1" ht="45" x14ac:dyDescent="0.25">
      <c r="A409" s="13"/>
      <c r="B409" s="6">
        <v>19</v>
      </c>
      <c r="C409" s="7" t="s">
        <v>3250</v>
      </c>
      <c r="D409" s="137"/>
      <c r="E409" s="6"/>
      <c r="F409" s="6" t="s">
        <v>3252</v>
      </c>
      <c r="G409" s="7"/>
      <c r="H409" s="8"/>
      <c r="I409" s="9">
        <v>2200000</v>
      </c>
      <c r="J409" s="50">
        <f t="shared" si="10"/>
        <v>363649300</v>
      </c>
      <c r="K409" s="48"/>
      <c r="L409" s="34"/>
      <c r="M409" s="35"/>
      <c r="O409" s="35"/>
      <c r="P409" s="35"/>
      <c r="Q409" s="35"/>
    </row>
    <row r="410" spans="1:17" s="36" customFormat="1" ht="30" x14ac:dyDescent="0.25">
      <c r="A410" s="13"/>
      <c r="B410" s="6">
        <v>19</v>
      </c>
      <c r="C410" s="7" t="s">
        <v>3251</v>
      </c>
      <c r="D410" s="137"/>
      <c r="E410" s="6"/>
      <c r="F410" s="6" t="s">
        <v>3253</v>
      </c>
      <c r="G410" s="7"/>
      <c r="H410" s="8"/>
      <c r="I410" s="9">
        <v>14986800</v>
      </c>
      <c r="J410" s="50">
        <f t="shared" si="10"/>
        <v>348662500</v>
      </c>
      <c r="K410" s="48"/>
      <c r="L410" s="34"/>
      <c r="M410" s="35"/>
      <c r="O410" s="35"/>
      <c r="P410" s="35"/>
      <c r="Q410" s="35"/>
    </row>
    <row r="411" spans="1:17" s="36" customFormat="1" ht="25.5" x14ac:dyDescent="0.25">
      <c r="A411" s="13"/>
      <c r="B411" s="6">
        <v>19</v>
      </c>
      <c r="C411" s="7" t="s">
        <v>3254</v>
      </c>
      <c r="D411" s="137"/>
      <c r="E411" s="6"/>
      <c r="F411" s="6" t="s">
        <v>3255</v>
      </c>
      <c r="G411" s="7"/>
      <c r="H411" s="8"/>
      <c r="I411" s="9">
        <v>150000</v>
      </c>
      <c r="J411" s="50">
        <f t="shared" si="10"/>
        <v>348512500</v>
      </c>
      <c r="K411" s="48"/>
      <c r="L411" s="34"/>
      <c r="M411" s="35"/>
      <c r="O411" s="35"/>
      <c r="P411" s="35"/>
      <c r="Q411" s="35"/>
    </row>
    <row r="412" spans="1:17" s="36" customFormat="1" ht="25.5" x14ac:dyDescent="0.25">
      <c r="A412" s="13"/>
      <c r="B412" s="6">
        <v>19</v>
      </c>
      <c r="C412" s="7" t="s">
        <v>3256</v>
      </c>
      <c r="D412" s="137"/>
      <c r="E412" s="6"/>
      <c r="F412" s="6" t="s">
        <v>3257</v>
      </c>
      <c r="G412" s="7"/>
      <c r="H412" s="8"/>
      <c r="I412" s="9">
        <v>20000</v>
      </c>
      <c r="J412" s="50">
        <f t="shared" si="10"/>
        <v>348492500</v>
      </c>
      <c r="K412" s="48" t="s">
        <v>184</v>
      </c>
      <c r="L412" s="34">
        <f>-I412</f>
        <v>-20000</v>
      </c>
      <c r="M412" s="35" t="s">
        <v>894</v>
      </c>
      <c r="O412" s="35"/>
      <c r="P412" s="35"/>
      <c r="Q412" s="35"/>
    </row>
    <row r="413" spans="1:17" s="36" customFormat="1" ht="30" x14ac:dyDescent="0.25">
      <c r="A413" s="13"/>
      <c r="B413" s="5">
        <v>19</v>
      </c>
      <c r="C413" s="70" t="s">
        <v>3258</v>
      </c>
      <c r="D413" s="87" t="s">
        <v>169</v>
      </c>
      <c r="E413" s="5">
        <v>1</v>
      </c>
      <c r="F413" s="5" t="s">
        <v>3270</v>
      </c>
      <c r="G413" s="17"/>
      <c r="H413" s="72">
        <v>900000</v>
      </c>
      <c r="I413" s="12"/>
      <c r="J413" s="136">
        <f t="shared" si="10"/>
        <v>349392500</v>
      </c>
      <c r="K413" s="48" t="s">
        <v>177</v>
      </c>
      <c r="L413" s="34">
        <f>-I413</f>
        <v>0</v>
      </c>
      <c r="M413" s="35" t="s">
        <v>178</v>
      </c>
      <c r="O413" s="35"/>
      <c r="P413" s="35"/>
      <c r="Q413" s="35"/>
    </row>
    <row r="414" spans="1:17" s="36" customFormat="1" ht="45" x14ac:dyDescent="0.25">
      <c r="A414" s="13"/>
      <c r="B414" s="5">
        <v>19</v>
      </c>
      <c r="C414" s="70" t="s">
        <v>3259</v>
      </c>
      <c r="D414" s="10" t="s">
        <v>82</v>
      </c>
      <c r="E414" s="5">
        <v>1</v>
      </c>
      <c r="F414" s="5" t="s">
        <v>3271</v>
      </c>
      <c r="G414" s="17"/>
      <c r="H414" s="72">
        <v>5000000</v>
      </c>
      <c r="I414" s="12"/>
      <c r="J414" s="136">
        <f t="shared" si="10"/>
        <v>354392500</v>
      </c>
      <c r="K414" s="48" t="s">
        <v>177</v>
      </c>
      <c r="L414" s="34">
        <f>-I414</f>
        <v>0</v>
      </c>
      <c r="M414" s="35" t="s">
        <v>178</v>
      </c>
      <c r="O414" s="35"/>
      <c r="P414" s="35"/>
      <c r="Q414" s="35"/>
    </row>
    <row r="415" spans="1:17" s="36" customFormat="1" ht="75" x14ac:dyDescent="0.25">
      <c r="A415" s="13"/>
      <c r="B415" s="5">
        <v>19</v>
      </c>
      <c r="C415" s="70" t="s">
        <v>3260</v>
      </c>
      <c r="D415" s="10" t="s">
        <v>740</v>
      </c>
      <c r="E415" s="5" t="s">
        <v>615</v>
      </c>
      <c r="F415" s="5" t="s">
        <v>3272</v>
      </c>
      <c r="G415" s="17"/>
      <c r="H415" s="72">
        <v>8400000</v>
      </c>
      <c r="I415" s="12"/>
      <c r="J415" s="136">
        <f t="shared" si="10"/>
        <v>362792500</v>
      </c>
      <c r="K415" s="48" t="s">
        <v>177</v>
      </c>
      <c r="L415" s="34">
        <f>-I415</f>
        <v>0</v>
      </c>
      <c r="M415" s="35" t="s">
        <v>178</v>
      </c>
      <c r="O415" s="35"/>
      <c r="P415" s="35"/>
      <c r="Q415" s="35"/>
    </row>
    <row r="416" spans="1:17" s="36" customFormat="1" ht="30" x14ac:dyDescent="0.25">
      <c r="A416" s="13"/>
      <c r="B416" s="5">
        <v>19</v>
      </c>
      <c r="C416" s="70" t="s">
        <v>3261</v>
      </c>
      <c r="D416" s="87" t="s">
        <v>81</v>
      </c>
      <c r="E416" s="5">
        <v>3</v>
      </c>
      <c r="F416" s="5" t="s">
        <v>3273</v>
      </c>
      <c r="G416" s="17"/>
      <c r="H416" s="72">
        <v>900000</v>
      </c>
      <c r="I416" s="12"/>
      <c r="J416" s="136">
        <f t="shared" si="10"/>
        <v>363692500</v>
      </c>
      <c r="K416" s="48"/>
      <c r="L416" s="34">
        <f>-I416</f>
        <v>0</v>
      </c>
      <c r="M416" s="35"/>
      <c r="O416" s="35"/>
      <c r="P416" s="35"/>
      <c r="Q416" s="35"/>
    </row>
    <row r="417" spans="1:17" s="36" customFormat="1" ht="30" x14ac:dyDescent="0.25">
      <c r="A417" s="13"/>
      <c r="B417" s="5">
        <v>19</v>
      </c>
      <c r="C417" s="70" t="s">
        <v>3262</v>
      </c>
      <c r="D417" s="87" t="s">
        <v>77</v>
      </c>
      <c r="E417" s="5">
        <v>1</v>
      </c>
      <c r="F417" s="5" t="s">
        <v>3274</v>
      </c>
      <c r="G417" s="17"/>
      <c r="H417" s="72">
        <v>800000</v>
      </c>
      <c r="I417" s="9"/>
      <c r="J417" s="136">
        <f t="shared" si="10"/>
        <v>364492500</v>
      </c>
      <c r="K417" s="48"/>
      <c r="L417" s="34"/>
      <c r="M417" s="35"/>
      <c r="O417" s="35"/>
      <c r="P417" s="35"/>
      <c r="Q417" s="35"/>
    </row>
    <row r="418" spans="1:17" s="36" customFormat="1" ht="45" x14ac:dyDescent="0.25">
      <c r="A418" s="13"/>
      <c r="B418" s="5">
        <v>19</v>
      </c>
      <c r="C418" s="70" t="s">
        <v>3263</v>
      </c>
      <c r="D418" s="87" t="s">
        <v>578</v>
      </c>
      <c r="E418" s="5">
        <v>2</v>
      </c>
      <c r="F418" s="5" t="s">
        <v>3275</v>
      </c>
      <c r="G418" s="17"/>
      <c r="H418" s="72">
        <v>1700000</v>
      </c>
      <c r="I418" s="9"/>
      <c r="J418" s="136">
        <f t="shared" si="10"/>
        <v>366192500</v>
      </c>
      <c r="K418" s="48"/>
      <c r="L418" s="34"/>
      <c r="M418" s="35"/>
      <c r="O418" s="35"/>
      <c r="P418" s="35"/>
      <c r="Q418" s="35"/>
    </row>
    <row r="419" spans="1:17" s="36" customFormat="1" ht="45" x14ac:dyDescent="0.25">
      <c r="A419" s="13"/>
      <c r="B419" s="5">
        <v>19</v>
      </c>
      <c r="C419" s="70" t="s">
        <v>3264</v>
      </c>
      <c r="D419" s="87" t="s">
        <v>88</v>
      </c>
      <c r="E419" s="5">
        <v>2</v>
      </c>
      <c r="F419" s="5" t="s">
        <v>3276</v>
      </c>
      <c r="G419" s="17"/>
      <c r="H419" s="72">
        <v>800000</v>
      </c>
      <c r="I419" s="9"/>
      <c r="J419" s="136">
        <f t="shared" si="10"/>
        <v>366992500</v>
      </c>
      <c r="K419" s="48"/>
      <c r="L419" s="34"/>
      <c r="M419" s="35"/>
      <c r="O419" s="35"/>
      <c r="P419" s="35"/>
      <c r="Q419" s="35"/>
    </row>
    <row r="420" spans="1:17" s="36" customFormat="1" ht="60" x14ac:dyDescent="0.25">
      <c r="A420" s="13"/>
      <c r="B420" s="5">
        <v>19</v>
      </c>
      <c r="C420" s="70" t="s">
        <v>3265</v>
      </c>
      <c r="D420" s="87" t="s">
        <v>1814</v>
      </c>
      <c r="E420" s="5">
        <v>3</v>
      </c>
      <c r="F420" s="5" t="s">
        <v>3277</v>
      </c>
      <c r="G420" s="17"/>
      <c r="H420" s="72">
        <v>2250000</v>
      </c>
      <c r="I420" s="9"/>
      <c r="J420" s="136">
        <f t="shared" si="10"/>
        <v>369242500</v>
      </c>
      <c r="K420" s="48"/>
      <c r="L420" s="34"/>
      <c r="M420" s="35"/>
      <c r="O420" s="35"/>
      <c r="P420" s="35"/>
      <c r="Q420" s="35"/>
    </row>
    <row r="421" spans="1:17" s="36" customFormat="1" ht="60" x14ac:dyDescent="0.25">
      <c r="A421" s="13"/>
      <c r="B421" s="5">
        <v>19</v>
      </c>
      <c r="C421" s="70" t="s">
        <v>2939</v>
      </c>
      <c r="D421" s="10" t="s">
        <v>1094</v>
      </c>
      <c r="E421" s="5">
        <v>2</v>
      </c>
      <c r="F421" s="5" t="s">
        <v>3278</v>
      </c>
      <c r="G421" s="17"/>
      <c r="H421" s="72">
        <v>13050000</v>
      </c>
      <c r="I421" s="9"/>
      <c r="J421" s="136">
        <f t="shared" si="10"/>
        <v>382292500</v>
      </c>
      <c r="K421" s="48"/>
      <c r="L421" s="34"/>
      <c r="M421" s="35"/>
      <c r="O421" s="35"/>
      <c r="P421" s="35"/>
      <c r="Q421" s="35"/>
    </row>
    <row r="422" spans="1:17" s="36" customFormat="1" ht="45" x14ac:dyDescent="0.25">
      <c r="A422" s="13"/>
      <c r="B422" s="5">
        <v>19</v>
      </c>
      <c r="C422" s="70" t="s">
        <v>3266</v>
      </c>
      <c r="D422" s="87" t="s">
        <v>87</v>
      </c>
      <c r="E422" s="5">
        <v>1</v>
      </c>
      <c r="F422" s="5" t="s">
        <v>3279</v>
      </c>
      <c r="G422" s="17"/>
      <c r="H422" s="72">
        <v>384000</v>
      </c>
      <c r="I422" s="9"/>
      <c r="J422" s="136">
        <f t="shared" si="10"/>
        <v>382676500</v>
      </c>
      <c r="K422" s="48"/>
      <c r="L422" s="34"/>
      <c r="M422" s="35"/>
      <c r="O422" s="35"/>
      <c r="P422" s="35"/>
      <c r="Q422" s="35"/>
    </row>
    <row r="423" spans="1:17" s="36" customFormat="1" ht="45" x14ac:dyDescent="0.25">
      <c r="A423" s="13"/>
      <c r="B423" s="5">
        <v>19</v>
      </c>
      <c r="C423" s="70" t="s">
        <v>3267</v>
      </c>
      <c r="D423" s="87" t="s">
        <v>1814</v>
      </c>
      <c r="E423" s="5">
        <v>4</v>
      </c>
      <c r="F423" s="5" t="s">
        <v>3280</v>
      </c>
      <c r="G423" s="17"/>
      <c r="H423" s="72">
        <v>900000</v>
      </c>
      <c r="I423" s="9"/>
      <c r="J423" s="136">
        <f t="shared" si="10"/>
        <v>383576500</v>
      </c>
      <c r="K423" s="48"/>
      <c r="L423" s="34"/>
      <c r="M423" s="35"/>
      <c r="O423" s="35"/>
      <c r="P423" s="35"/>
      <c r="Q423" s="35"/>
    </row>
    <row r="424" spans="1:17" s="36" customFormat="1" ht="30" x14ac:dyDescent="0.25">
      <c r="A424" s="13"/>
      <c r="B424" s="5">
        <v>19</v>
      </c>
      <c r="C424" s="70" t="s">
        <v>3268</v>
      </c>
      <c r="D424" s="73" t="s">
        <v>75</v>
      </c>
      <c r="E424" s="5">
        <v>4</v>
      </c>
      <c r="F424" s="5" t="s">
        <v>3281</v>
      </c>
      <c r="G424" s="5"/>
      <c r="H424" s="72">
        <v>150000</v>
      </c>
      <c r="I424" s="9"/>
      <c r="J424" s="136">
        <f t="shared" si="10"/>
        <v>383726500</v>
      </c>
      <c r="K424" s="48"/>
      <c r="L424" s="34"/>
      <c r="M424" s="35"/>
      <c r="O424" s="35"/>
      <c r="P424" s="35"/>
      <c r="Q424" s="35"/>
    </row>
    <row r="425" spans="1:17" s="48" customFormat="1" ht="45" x14ac:dyDescent="0.25">
      <c r="A425" s="13"/>
      <c r="B425" s="5">
        <v>19</v>
      </c>
      <c r="C425" s="138" t="s">
        <v>3269</v>
      </c>
      <c r="D425" s="73" t="s">
        <v>75</v>
      </c>
      <c r="E425" s="5">
        <v>4</v>
      </c>
      <c r="F425" s="5" t="s">
        <v>3282</v>
      </c>
      <c r="G425" s="5"/>
      <c r="H425" s="72">
        <v>1750000</v>
      </c>
      <c r="I425" s="9"/>
      <c r="J425" s="136">
        <f t="shared" si="10"/>
        <v>385476500</v>
      </c>
      <c r="L425" s="34"/>
      <c r="M425" s="35"/>
      <c r="N425" s="36"/>
      <c r="O425" s="35"/>
      <c r="P425" s="35"/>
      <c r="Q425" s="35"/>
    </row>
    <row r="426" spans="1:17" s="48" customFormat="1" ht="45" x14ac:dyDescent="0.25">
      <c r="A426" s="13"/>
      <c r="B426" s="5">
        <v>19</v>
      </c>
      <c r="C426" s="139" t="s">
        <v>3283</v>
      </c>
      <c r="D426" s="73" t="s">
        <v>81</v>
      </c>
      <c r="E426" s="5">
        <v>3</v>
      </c>
      <c r="F426" s="5" t="s">
        <v>3284</v>
      </c>
      <c r="G426" s="5"/>
      <c r="H426" s="15">
        <v>1800000</v>
      </c>
      <c r="I426" s="9"/>
      <c r="J426" s="136">
        <f t="shared" si="10"/>
        <v>387276500</v>
      </c>
      <c r="L426" s="34"/>
      <c r="M426" s="35"/>
      <c r="N426" s="36"/>
      <c r="O426" s="35"/>
      <c r="P426" s="35"/>
      <c r="Q426" s="35"/>
    </row>
    <row r="427" spans="1:17" s="48" customFormat="1" ht="25.5" x14ac:dyDescent="0.25">
      <c r="A427" s="13"/>
      <c r="B427" s="6">
        <v>20</v>
      </c>
      <c r="C427" s="7" t="s">
        <v>3285</v>
      </c>
      <c r="D427" s="6"/>
      <c r="E427" s="6"/>
      <c r="F427" s="6" t="s">
        <v>3532</v>
      </c>
      <c r="G427" s="6"/>
      <c r="H427" s="8"/>
      <c r="I427" s="9">
        <v>598000</v>
      </c>
      <c r="J427" s="50">
        <f t="shared" si="10"/>
        <v>386678500</v>
      </c>
      <c r="L427" s="34"/>
      <c r="M427" s="35"/>
      <c r="N427" s="36"/>
      <c r="O427" s="35"/>
      <c r="P427" s="35"/>
      <c r="Q427" s="35"/>
    </row>
    <row r="428" spans="1:17" s="48" customFormat="1" ht="45" x14ac:dyDescent="0.25">
      <c r="A428" s="13"/>
      <c r="B428" s="5">
        <v>20</v>
      </c>
      <c r="C428" s="70" t="s">
        <v>3286</v>
      </c>
      <c r="D428" s="80" t="s">
        <v>81</v>
      </c>
      <c r="E428" s="78">
        <v>3</v>
      </c>
      <c r="F428" s="5" t="s">
        <v>3294</v>
      </c>
      <c r="G428" s="5"/>
      <c r="H428" s="72">
        <v>900000</v>
      </c>
      <c r="I428" s="9"/>
      <c r="J428" s="136">
        <f t="shared" si="10"/>
        <v>387578500</v>
      </c>
      <c r="L428" s="34"/>
      <c r="M428" s="35"/>
      <c r="N428" s="36"/>
      <c r="O428" s="35"/>
      <c r="P428" s="35"/>
      <c r="Q428" s="35"/>
    </row>
    <row r="429" spans="1:17" s="48" customFormat="1" ht="45" x14ac:dyDescent="0.25">
      <c r="A429" s="13"/>
      <c r="B429" s="5">
        <v>20</v>
      </c>
      <c r="C429" s="70" t="s">
        <v>3287</v>
      </c>
      <c r="D429" s="80" t="s">
        <v>1814</v>
      </c>
      <c r="E429" s="78">
        <v>4</v>
      </c>
      <c r="F429" s="5" t="s">
        <v>3295</v>
      </c>
      <c r="G429" s="5"/>
      <c r="H429" s="72">
        <v>800000</v>
      </c>
      <c r="I429" s="9"/>
      <c r="J429" s="136">
        <f t="shared" si="10"/>
        <v>388378500</v>
      </c>
      <c r="L429" s="34"/>
      <c r="M429" s="35"/>
      <c r="N429" s="36"/>
      <c r="O429" s="35"/>
      <c r="P429" s="35"/>
      <c r="Q429" s="35"/>
    </row>
    <row r="430" spans="1:17" s="48" customFormat="1" ht="45" x14ac:dyDescent="0.25">
      <c r="A430" s="13"/>
      <c r="B430" s="5">
        <v>20</v>
      </c>
      <c r="C430" s="70" t="s">
        <v>3288</v>
      </c>
      <c r="D430" s="80" t="s">
        <v>169</v>
      </c>
      <c r="E430" s="78">
        <v>1</v>
      </c>
      <c r="F430" s="5" t="s">
        <v>3296</v>
      </c>
      <c r="G430" s="6"/>
      <c r="H430" s="72">
        <v>950000</v>
      </c>
      <c r="I430" s="9"/>
      <c r="J430" s="136">
        <f t="shared" si="10"/>
        <v>389328500</v>
      </c>
      <c r="L430" s="34"/>
      <c r="M430" s="35"/>
      <c r="N430" s="36"/>
      <c r="O430" s="35"/>
      <c r="P430" s="35"/>
      <c r="Q430" s="35"/>
    </row>
    <row r="431" spans="1:17" s="48" customFormat="1" ht="45" x14ac:dyDescent="0.25">
      <c r="A431" s="13"/>
      <c r="B431" s="5">
        <v>20</v>
      </c>
      <c r="C431" s="70" t="s">
        <v>3289</v>
      </c>
      <c r="D431" s="80" t="s">
        <v>91</v>
      </c>
      <c r="E431" s="78">
        <v>2</v>
      </c>
      <c r="F431" s="5" t="s">
        <v>3297</v>
      </c>
      <c r="G431" s="6"/>
      <c r="H431" s="72">
        <v>1000000</v>
      </c>
      <c r="I431" s="9"/>
      <c r="J431" s="136">
        <f t="shared" si="10"/>
        <v>390328500</v>
      </c>
      <c r="L431" s="34"/>
      <c r="M431" s="35"/>
      <c r="N431" s="36"/>
      <c r="O431" s="35"/>
      <c r="P431" s="35"/>
      <c r="Q431" s="35"/>
    </row>
    <row r="432" spans="1:17" s="48" customFormat="1" ht="60" x14ac:dyDescent="0.25">
      <c r="A432" s="13"/>
      <c r="B432" s="5">
        <v>20</v>
      </c>
      <c r="C432" s="70" t="s">
        <v>3290</v>
      </c>
      <c r="D432" s="80" t="s">
        <v>88</v>
      </c>
      <c r="E432" s="78">
        <v>2</v>
      </c>
      <c r="F432" s="5" t="s">
        <v>3298</v>
      </c>
      <c r="G432" s="6"/>
      <c r="H432" s="72">
        <v>2000000</v>
      </c>
      <c r="I432" s="9"/>
      <c r="J432" s="136">
        <f t="shared" si="10"/>
        <v>392328500</v>
      </c>
      <c r="L432" s="34"/>
      <c r="M432" s="35"/>
      <c r="N432" s="36"/>
      <c r="O432" s="35"/>
      <c r="P432" s="35"/>
      <c r="Q432" s="35"/>
    </row>
    <row r="433" spans="1:17" s="48" customFormat="1" ht="30" x14ac:dyDescent="0.25">
      <c r="A433" s="13"/>
      <c r="B433" s="5">
        <v>20</v>
      </c>
      <c r="C433" s="70" t="s">
        <v>3291</v>
      </c>
      <c r="D433" s="80" t="s">
        <v>141</v>
      </c>
      <c r="E433" s="78">
        <v>1</v>
      </c>
      <c r="F433" s="5" t="s">
        <v>3299</v>
      </c>
      <c r="G433" s="6"/>
      <c r="H433" s="72">
        <v>900000</v>
      </c>
      <c r="I433" s="9"/>
      <c r="J433" s="136">
        <f t="shared" si="10"/>
        <v>393228500</v>
      </c>
      <c r="L433" s="34"/>
      <c r="M433" s="35"/>
      <c r="N433" s="36"/>
      <c r="O433" s="35"/>
      <c r="P433" s="35"/>
      <c r="Q433" s="35"/>
    </row>
    <row r="434" spans="1:17" s="48" customFormat="1" ht="45" x14ac:dyDescent="0.25">
      <c r="A434" s="13"/>
      <c r="B434" s="5">
        <v>20</v>
      </c>
      <c r="C434" s="70" t="s">
        <v>3292</v>
      </c>
      <c r="D434" s="80" t="s">
        <v>76</v>
      </c>
      <c r="E434" s="78">
        <v>1</v>
      </c>
      <c r="F434" s="5" t="s">
        <v>3300</v>
      </c>
      <c r="G434" s="5"/>
      <c r="H434" s="72">
        <v>750000</v>
      </c>
      <c r="I434" s="9"/>
      <c r="J434" s="136">
        <f t="shared" si="10"/>
        <v>393978500</v>
      </c>
      <c r="L434" s="34"/>
      <c r="M434" s="35"/>
      <c r="N434" s="36"/>
      <c r="O434" s="35"/>
      <c r="P434" s="35"/>
      <c r="Q434" s="35"/>
    </row>
    <row r="435" spans="1:17" s="48" customFormat="1" ht="25.5" x14ac:dyDescent="0.25">
      <c r="A435" s="13"/>
      <c r="B435" s="141">
        <v>21</v>
      </c>
      <c r="C435" s="140" t="s">
        <v>3301</v>
      </c>
      <c r="D435" s="140"/>
      <c r="E435" s="140"/>
      <c r="F435" s="141" t="s">
        <v>3527</v>
      </c>
      <c r="G435" s="140"/>
      <c r="H435" s="140"/>
      <c r="I435" s="140">
        <v>3775000</v>
      </c>
      <c r="J435" s="50">
        <f t="shared" si="10"/>
        <v>390203500</v>
      </c>
      <c r="L435" s="34"/>
      <c r="M435" s="35"/>
      <c r="N435" s="36"/>
      <c r="O435" s="35"/>
      <c r="P435" s="35"/>
      <c r="Q435" s="35"/>
    </row>
    <row r="436" spans="1:17" s="48" customFormat="1" ht="30" x14ac:dyDescent="0.25">
      <c r="A436" s="13"/>
      <c r="B436" s="6">
        <v>20</v>
      </c>
      <c r="C436" s="7" t="s">
        <v>3293</v>
      </c>
      <c r="D436" s="6"/>
      <c r="E436" s="6"/>
      <c r="F436" s="6" t="s">
        <v>3528</v>
      </c>
      <c r="G436" s="6"/>
      <c r="H436" s="8"/>
      <c r="I436" s="9">
        <v>2123600</v>
      </c>
      <c r="J436" s="50">
        <f t="shared" si="10"/>
        <v>388079900</v>
      </c>
      <c r="L436" s="34"/>
      <c r="M436" s="35"/>
      <c r="N436" s="36"/>
      <c r="O436" s="35"/>
      <c r="P436" s="35"/>
      <c r="Q436" s="35"/>
    </row>
    <row r="437" spans="1:17" s="48" customFormat="1" ht="30" x14ac:dyDescent="0.25">
      <c r="A437" s="13"/>
      <c r="B437" s="142">
        <v>21</v>
      </c>
      <c r="C437" s="7" t="s">
        <v>3302</v>
      </c>
      <c r="D437" s="6"/>
      <c r="E437" s="6"/>
      <c r="F437" s="6" t="s">
        <v>3529</v>
      </c>
      <c r="G437" s="6"/>
      <c r="H437" s="8"/>
      <c r="I437" s="9">
        <v>91500</v>
      </c>
      <c r="J437" s="50">
        <f t="shared" si="10"/>
        <v>387988400</v>
      </c>
      <c r="L437" s="34"/>
      <c r="M437" s="35"/>
      <c r="N437" s="36"/>
      <c r="O437" s="35"/>
      <c r="P437" s="35"/>
      <c r="Q437" s="35"/>
    </row>
    <row r="438" spans="1:17" s="48" customFormat="1" ht="30" x14ac:dyDescent="0.25">
      <c r="A438" s="13"/>
      <c r="B438" s="6">
        <v>21</v>
      </c>
      <c r="C438" s="7" t="s">
        <v>3303</v>
      </c>
      <c r="D438" s="6"/>
      <c r="E438" s="6"/>
      <c r="F438" s="6" t="s">
        <v>3530</v>
      </c>
      <c r="G438" s="6"/>
      <c r="H438" s="8"/>
      <c r="I438" s="9">
        <v>1738000</v>
      </c>
      <c r="J438" s="50">
        <f t="shared" si="10"/>
        <v>386250400</v>
      </c>
      <c r="L438" s="34"/>
      <c r="M438" s="35"/>
      <c r="N438" s="36"/>
      <c r="O438" s="35"/>
      <c r="P438" s="35"/>
      <c r="Q438" s="35"/>
    </row>
    <row r="439" spans="1:17" s="48" customFormat="1" ht="30" x14ac:dyDescent="0.25">
      <c r="A439" s="13"/>
      <c r="B439" s="6">
        <v>21</v>
      </c>
      <c r="C439" s="7" t="s">
        <v>3304</v>
      </c>
      <c r="D439" s="6"/>
      <c r="E439" s="6"/>
      <c r="F439" s="6" t="s">
        <v>3531</v>
      </c>
      <c r="G439" s="6"/>
      <c r="H439" s="8"/>
      <c r="I439" s="9">
        <v>120000</v>
      </c>
      <c r="J439" s="50">
        <f t="shared" si="10"/>
        <v>386130400</v>
      </c>
      <c r="L439" s="34"/>
      <c r="M439" s="35"/>
      <c r="N439" s="36"/>
      <c r="O439" s="35"/>
      <c r="P439" s="35"/>
      <c r="Q439" s="35"/>
    </row>
    <row r="440" spans="1:17" s="48" customFormat="1" ht="60" x14ac:dyDescent="0.25">
      <c r="A440" s="13"/>
      <c r="B440" s="5">
        <v>21</v>
      </c>
      <c r="C440" s="70" t="s">
        <v>3305</v>
      </c>
      <c r="D440" s="73" t="s">
        <v>78</v>
      </c>
      <c r="E440" s="5">
        <v>4</v>
      </c>
      <c r="F440" s="5" t="s">
        <v>3319</v>
      </c>
      <c r="G440" s="5"/>
      <c r="H440" s="72">
        <v>1225000</v>
      </c>
      <c r="I440" s="9"/>
      <c r="J440" s="136">
        <f t="shared" si="10"/>
        <v>387355400</v>
      </c>
      <c r="L440" s="34"/>
      <c r="M440" s="35"/>
      <c r="N440" s="36"/>
      <c r="O440" s="35"/>
      <c r="P440" s="35"/>
      <c r="Q440" s="35"/>
    </row>
    <row r="441" spans="1:17" s="48" customFormat="1" ht="45" x14ac:dyDescent="0.25">
      <c r="A441" s="13"/>
      <c r="B441" s="5">
        <v>21</v>
      </c>
      <c r="C441" s="70" t="s">
        <v>3306</v>
      </c>
      <c r="D441" s="73" t="s">
        <v>75</v>
      </c>
      <c r="E441" s="5">
        <v>4</v>
      </c>
      <c r="F441" s="5" t="s">
        <v>3320</v>
      </c>
      <c r="G441" s="5"/>
      <c r="H441" s="72">
        <v>650000</v>
      </c>
      <c r="I441" s="9"/>
      <c r="J441" s="136">
        <f t="shared" si="10"/>
        <v>388005400</v>
      </c>
      <c r="L441" s="34"/>
      <c r="M441" s="35"/>
      <c r="N441" s="36"/>
      <c r="O441" s="35"/>
      <c r="P441" s="35"/>
      <c r="Q441" s="35"/>
    </row>
    <row r="442" spans="1:17" s="48" customFormat="1" ht="45" x14ac:dyDescent="0.25">
      <c r="A442" s="13"/>
      <c r="B442" s="5">
        <v>21</v>
      </c>
      <c r="C442" s="70" t="s">
        <v>3307</v>
      </c>
      <c r="D442" s="73" t="s">
        <v>88</v>
      </c>
      <c r="E442" s="5">
        <v>2</v>
      </c>
      <c r="F442" s="5" t="s">
        <v>3321</v>
      </c>
      <c r="G442" s="5"/>
      <c r="H442" s="72">
        <v>1000000</v>
      </c>
      <c r="I442" s="9"/>
      <c r="J442" s="136">
        <f t="shared" si="10"/>
        <v>389005400</v>
      </c>
      <c r="L442" s="34"/>
      <c r="M442" s="35"/>
      <c r="N442" s="36"/>
      <c r="O442" s="35"/>
      <c r="P442" s="35"/>
      <c r="Q442" s="35"/>
    </row>
    <row r="443" spans="1:17" s="48" customFormat="1" ht="60" x14ac:dyDescent="0.25">
      <c r="A443" s="13"/>
      <c r="B443" s="5">
        <v>21</v>
      </c>
      <c r="C443" s="70" t="s">
        <v>3308</v>
      </c>
      <c r="D443" s="73" t="s">
        <v>88</v>
      </c>
      <c r="E443" s="5">
        <v>2</v>
      </c>
      <c r="F443" s="5" t="s">
        <v>3322</v>
      </c>
      <c r="G443" s="5"/>
      <c r="H443" s="72">
        <v>1000000</v>
      </c>
      <c r="I443" s="9"/>
      <c r="J443" s="136">
        <f t="shared" si="10"/>
        <v>390005400</v>
      </c>
      <c r="L443" s="34"/>
      <c r="M443" s="35"/>
      <c r="N443" s="36"/>
      <c r="O443" s="35"/>
      <c r="P443" s="35"/>
      <c r="Q443" s="35"/>
    </row>
    <row r="444" spans="1:17" s="48" customFormat="1" ht="60" x14ac:dyDescent="0.25">
      <c r="A444" s="13"/>
      <c r="B444" s="5">
        <v>21</v>
      </c>
      <c r="C444" s="70" t="s">
        <v>3309</v>
      </c>
      <c r="D444" s="73" t="s">
        <v>91</v>
      </c>
      <c r="E444" s="5">
        <v>2</v>
      </c>
      <c r="F444" s="5" t="s">
        <v>3323</v>
      </c>
      <c r="G444" s="5"/>
      <c r="H444" s="72">
        <v>75000</v>
      </c>
      <c r="I444" s="9"/>
      <c r="J444" s="136">
        <f t="shared" si="10"/>
        <v>390080400</v>
      </c>
      <c r="L444" s="34"/>
      <c r="M444" s="35"/>
      <c r="N444" s="36"/>
      <c r="O444" s="35"/>
      <c r="P444" s="35"/>
      <c r="Q444" s="35"/>
    </row>
    <row r="445" spans="1:17" s="48" customFormat="1" ht="60" x14ac:dyDescent="0.25">
      <c r="A445" s="13"/>
      <c r="B445" s="5">
        <v>21</v>
      </c>
      <c r="C445" s="70" t="s">
        <v>3310</v>
      </c>
      <c r="D445" s="73" t="s">
        <v>1814</v>
      </c>
      <c r="E445" s="5">
        <v>4</v>
      </c>
      <c r="F445" s="5" t="s">
        <v>3324</v>
      </c>
      <c r="G445" s="5"/>
      <c r="H445" s="72">
        <v>1700000</v>
      </c>
      <c r="I445" s="9"/>
      <c r="J445" s="136">
        <f t="shared" si="10"/>
        <v>391780400</v>
      </c>
      <c r="L445" s="34"/>
      <c r="M445" s="35"/>
      <c r="N445" s="36"/>
      <c r="O445" s="35"/>
      <c r="P445" s="35"/>
      <c r="Q445" s="35"/>
    </row>
    <row r="446" spans="1:17" s="48" customFormat="1" ht="60" x14ac:dyDescent="0.25">
      <c r="A446" s="13"/>
      <c r="B446" s="5">
        <v>21</v>
      </c>
      <c r="C446" s="70" t="s">
        <v>3311</v>
      </c>
      <c r="D446" s="73" t="s">
        <v>81</v>
      </c>
      <c r="E446" s="5">
        <v>3</v>
      </c>
      <c r="F446" s="5" t="s">
        <v>3325</v>
      </c>
      <c r="G446" s="5"/>
      <c r="H446" s="72">
        <v>1600000</v>
      </c>
      <c r="I446" s="9"/>
      <c r="J446" s="136">
        <f t="shared" si="10"/>
        <v>393380400</v>
      </c>
      <c r="L446" s="34"/>
      <c r="M446" s="35"/>
      <c r="N446" s="36"/>
      <c r="O446" s="35"/>
      <c r="P446" s="35"/>
      <c r="Q446" s="35"/>
    </row>
    <row r="447" spans="1:17" s="48" customFormat="1" ht="45" x14ac:dyDescent="0.25">
      <c r="A447" s="13"/>
      <c r="B447" s="5">
        <v>21</v>
      </c>
      <c r="C447" s="70" t="s">
        <v>3312</v>
      </c>
      <c r="D447" s="73" t="s">
        <v>88</v>
      </c>
      <c r="E447" s="5">
        <v>2</v>
      </c>
      <c r="F447" s="5" t="s">
        <v>3326</v>
      </c>
      <c r="G447" s="5"/>
      <c r="H447" s="72">
        <v>900000</v>
      </c>
      <c r="I447" s="9"/>
      <c r="J447" s="136">
        <f t="shared" si="10"/>
        <v>394280400</v>
      </c>
      <c r="L447" s="34"/>
      <c r="M447" s="35"/>
      <c r="N447" s="36"/>
      <c r="O447" s="35"/>
      <c r="P447" s="35"/>
      <c r="Q447" s="35"/>
    </row>
    <row r="448" spans="1:17" s="48" customFormat="1" ht="45" x14ac:dyDescent="0.25">
      <c r="A448" s="13"/>
      <c r="B448" s="5">
        <v>21</v>
      </c>
      <c r="C448" s="70" t="s">
        <v>3313</v>
      </c>
      <c r="D448" s="78" t="s">
        <v>1094</v>
      </c>
      <c r="E448" s="78">
        <v>2</v>
      </c>
      <c r="F448" s="5" t="s">
        <v>3327</v>
      </c>
      <c r="G448" s="5"/>
      <c r="H448" s="72">
        <v>5000000</v>
      </c>
      <c r="I448" s="9"/>
      <c r="J448" s="136">
        <f t="shared" si="10"/>
        <v>399280400</v>
      </c>
      <c r="L448" s="34"/>
      <c r="M448" s="35"/>
      <c r="N448" s="36"/>
      <c r="O448" s="35"/>
      <c r="P448" s="35"/>
      <c r="Q448" s="35"/>
    </row>
    <row r="449" spans="1:17" s="48" customFormat="1" ht="45" x14ac:dyDescent="0.25">
      <c r="A449" s="13"/>
      <c r="B449" s="5">
        <v>21</v>
      </c>
      <c r="C449" s="70" t="s">
        <v>3043</v>
      </c>
      <c r="D449" s="78" t="s">
        <v>740</v>
      </c>
      <c r="E449" s="78" t="s">
        <v>615</v>
      </c>
      <c r="F449" s="5" t="s">
        <v>3328</v>
      </c>
      <c r="G449" s="5"/>
      <c r="H449" s="72">
        <v>50000</v>
      </c>
      <c r="I449" s="9"/>
      <c r="J449" s="136">
        <f t="shared" si="10"/>
        <v>399330400</v>
      </c>
      <c r="L449" s="34"/>
      <c r="M449" s="35"/>
      <c r="N449" s="36"/>
      <c r="O449" s="35"/>
      <c r="P449" s="35"/>
      <c r="Q449" s="35"/>
    </row>
    <row r="450" spans="1:17" s="48" customFormat="1" ht="30" x14ac:dyDescent="0.25">
      <c r="A450" s="13"/>
      <c r="B450" s="5">
        <v>21</v>
      </c>
      <c r="C450" s="70" t="s">
        <v>3314</v>
      </c>
      <c r="D450" s="78" t="s">
        <v>82</v>
      </c>
      <c r="E450" s="78">
        <v>1</v>
      </c>
      <c r="F450" s="5" t="s">
        <v>3329</v>
      </c>
      <c r="G450" s="6"/>
      <c r="H450" s="72">
        <v>5000000</v>
      </c>
      <c r="I450" s="9"/>
      <c r="J450" s="136">
        <f t="shared" si="10"/>
        <v>404330400</v>
      </c>
      <c r="L450" s="34"/>
      <c r="M450" s="35"/>
      <c r="N450" s="36"/>
      <c r="O450" s="35"/>
      <c r="P450" s="35"/>
      <c r="Q450" s="35"/>
    </row>
    <row r="451" spans="1:17" s="48" customFormat="1" ht="60" x14ac:dyDescent="0.25">
      <c r="A451" s="13"/>
      <c r="B451" s="5">
        <v>21</v>
      </c>
      <c r="C451" s="70" t="s">
        <v>3315</v>
      </c>
      <c r="D451" s="80" t="s">
        <v>87</v>
      </c>
      <c r="E451" s="78">
        <v>1</v>
      </c>
      <c r="F451" s="5" t="s">
        <v>3330</v>
      </c>
      <c r="G451" s="6"/>
      <c r="H451" s="72">
        <v>1900000</v>
      </c>
      <c r="I451" s="9"/>
      <c r="J451" s="136">
        <f t="shared" si="10"/>
        <v>406230400</v>
      </c>
      <c r="L451" s="34"/>
      <c r="M451" s="35"/>
      <c r="N451" s="36"/>
      <c r="O451" s="35"/>
      <c r="P451" s="35"/>
      <c r="Q451" s="35"/>
    </row>
    <row r="452" spans="1:17" s="48" customFormat="1" ht="60" x14ac:dyDescent="0.25">
      <c r="A452" s="13"/>
      <c r="B452" s="5">
        <v>21</v>
      </c>
      <c r="C452" s="70" t="s">
        <v>3316</v>
      </c>
      <c r="D452" s="80" t="s">
        <v>75</v>
      </c>
      <c r="E452" s="78">
        <v>4</v>
      </c>
      <c r="F452" s="5" t="s">
        <v>3331</v>
      </c>
      <c r="G452" s="6"/>
      <c r="H452" s="72">
        <v>1200000</v>
      </c>
      <c r="I452" s="9"/>
      <c r="J452" s="136">
        <f t="shared" si="10"/>
        <v>407430400</v>
      </c>
      <c r="L452" s="34"/>
      <c r="M452" s="35"/>
      <c r="N452" s="36"/>
      <c r="O452" s="35"/>
      <c r="P452" s="35"/>
      <c r="Q452" s="35"/>
    </row>
    <row r="453" spans="1:17" s="48" customFormat="1" ht="60" x14ac:dyDescent="0.25">
      <c r="A453" s="13"/>
      <c r="B453" s="5">
        <v>21</v>
      </c>
      <c r="C453" s="70" t="s">
        <v>3317</v>
      </c>
      <c r="D453" s="80" t="s">
        <v>75</v>
      </c>
      <c r="E453" s="78">
        <v>4</v>
      </c>
      <c r="F453" s="5" t="s">
        <v>3332</v>
      </c>
      <c r="G453" s="6"/>
      <c r="H453" s="72">
        <v>1500000</v>
      </c>
      <c r="I453" s="9"/>
      <c r="J453" s="136">
        <f t="shared" si="10"/>
        <v>408930400</v>
      </c>
      <c r="L453" s="34"/>
      <c r="M453" s="35"/>
      <c r="N453" s="36"/>
      <c r="O453" s="35"/>
      <c r="P453" s="35"/>
      <c r="Q453" s="35"/>
    </row>
    <row r="454" spans="1:17" s="48" customFormat="1" ht="45" x14ac:dyDescent="0.25">
      <c r="A454" s="13"/>
      <c r="B454" s="5">
        <v>21</v>
      </c>
      <c r="C454" s="70" t="s">
        <v>3318</v>
      </c>
      <c r="D454" s="78" t="s">
        <v>2328</v>
      </c>
      <c r="E454" s="78">
        <v>3</v>
      </c>
      <c r="F454" s="5" t="s">
        <v>3333</v>
      </c>
      <c r="G454" s="6"/>
      <c r="H454" s="72">
        <v>2000000</v>
      </c>
      <c r="I454" s="9"/>
      <c r="J454" s="136">
        <f t="shared" si="10"/>
        <v>410930400</v>
      </c>
      <c r="K454" s="48" t="s">
        <v>815</v>
      </c>
      <c r="L454" s="34">
        <f>-I454</f>
        <v>0</v>
      </c>
      <c r="M454" s="35" t="s">
        <v>819</v>
      </c>
      <c r="N454" s="36"/>
      <c r="O454" s="35"/>
      <c r="P454" s="35"/>
      <c r="Q454" s="35"/>
    </row>
    <row r="455" spans="1:17" s="48" customFormat="1" ht="30" x14ac:dyDescent="0.25">
      <c r="A455" s="13"/>
      <c r="B455" s="5">
        <v>21</v>
      </c>
      <c r="C455" s="70" t="s">
        <v>3334</v>
      </c>
      <c r="D455" s="80" t="s">
        <v>578</v>
      </c>
      <c r="E455" s="78">
        <v>2</v>
      </c>
      <c r="F455" s="5" t="s">
        <v>3337</v>
      </c>
      <c r="G455" s="6"/>
      <c r="H455" s="72">
        <v>1200000</v>
      </c>
      <c r="I455" s="9"/>
      <c r="J455" s="136">
        <f t="shared" si="10"/>
        <v>412130400</v>
      </c>
      <c r="K455" s="48" t="s">
        <v>184</v>
      </c>
      <c r="L455" s="34">
        <f>-I455</f>
        <v>0</v>
      </c>
      <c r="M455" s="35" t="s">
        <v>808</v>
      </c>
      <c r="N455" s="36"/>
      <c r="O455" s="35"/>
      <c r="P455" s="35"/>
      <c r="Q455" s="35"/>
    </row>
    <row r="456" spans="1:17" s="48" customFormat="1" ht="45" x14ac:dyDescent="0.25">
      <c r="A456" s="13"/>
      <c r="B456" s="5">
        <v>21</v>
      </c>
      <c r="C456" s="70" t="s">
        <v>3335</v>
      </c>
      <c r="D456" s="80" t="s">
        <v>578</v>
      </c>
      <c r="E456" s="78">
        <v>2</v>
      </c>
      <c r="F456" s="5" t="s">
        <v>3338</v>
      </c>
      <c r="G456" s="6"/>
      <c r="H456" s="72">
        <v>1200000</v>
      </c>
      <c r="I456" s="9"/>
      <c r="J456" s="136">
        <f t="shared" si="10"/>
        <v>413330400</v>
      </c>
      <c r="L456" s="34"/>
      <c r="M456" s="35"/>
      <c r="N456" s="36"/>
      <c r="O456" s="35"/>
      <c r="P456" s="35"/>
      <c r="Q456" s="35"/>
    </row>
    <row r="457" spans="1:17" s="48" customFormat="1" ht="45" x14ac:dyDescent="0.25">
      <c r="A457" s="13"/>
      <c r="B457" s="5">
        <v>21</v>
      </c>
      <c r="C457" s="70" t="s">
        <v>3336</v>
      </c>
      <c r="D457" s="78" t="s">
        <v>2328</v>
      </c>
      <c r="E457" s="78">
        <v>3</v>
      </c>
      <c r="F457" s="5" t="s">
        <v>3339</v>
      </c>
      <c r="G457" s="6"/>
      <c r="H457" s="72">
        <v>1500000</v>
      </c>
      <c r="I457" s="9"/>
      <c r="J457" s="136">
        <f t="shared" si="10"/>
        <v>414830400</v>
      </c>
      <c r="L457" s="34"/>
      <c r="M457" s="35"/>
      <c r="N457" s="36"/>
      <c r="O457" s="35"/>
      <c r="P457" s="35"/>
      <c r="Q457" s="35"/>
    </row>
    <row r="458" spans="1:17" s="48" customFormat="1" ht="30" x14ac:dyDescent="0.25">
      <c r="A458" s="13"/>
      <c r="B458" s="6">
        <v>22</v>
      </c>
      <c r="C458" s="7" t="s">
        <v>3340</v>
      </c>
      <c r="D458" s="6"/>
      <c r="E458" s="6"/>
      <c r="F458" s="6" t="s">
        <v>3341</v>
      </c>
      <c r="G458" s="6"/>
      <c r="H458" s="61"/>
      <c r="I458" s="9">
        <v>43900</v>
      </c>
      <c r="J458" s="136">
        <f t="shared" ref="J458:J482" si="11">+J457+H458-I458</f>
        <v>414786500</v>
      </c>
      <c r="L458" s="34"/>
      <c r="M458" s="35"/>
      <c r="N458" s="36"/>
      <c r="O458" s="35"/>
      <c r="P458" s="35"/>
      <c r="Q458" s="35"/>
    </row>
    <row r="459" spans="1:17" s="48" customFormat="1" ht="60" x14ac:dyDescent="0.25">
      <c r="A459" s="13"/>
      <c r="B459" s="5">
        <v>22</v>
      </c>
      <c r="C459" s="70" t="s">
        <v>3342</v>
      </c>
      <c r="D459" s="80" t="s">
        <v>88</v>
      </c>
      <c r="E459" s="78">
        <v>2</v>
      </c>
      <c r="F459" s="5" t="s">
        <v>3348</v>
      </c>
      <c r="G459" s="6"/>
      <c r="H459" s="72">
        <v>1500000</v>
      </c>
      <c r="I459" s="9"/>
      <c r="J459" s="136">
        <f t="shared" si="11"/>
        <v>416286500</v>
      </c>
      <c r="L459" s="34"/>
      <c r="M459" s="35"/>
      <c r="N459" s="36"/>
      <c r="O459" s="35"/>
      <c r="P459" s="35"/>
      <c r="Q459" s="35"/>
    </row>
    <row r="460" spans="1:17" s="48" customFormat="1" ht="45" x14ac:dyDescent="0.25">
      <c r="A460" s="13"/>
      <c r="B460" s="5">
        <v>22</v>
      </c>
      <c r="C460" s="70" t="s">
        <v>3343</v>
      </c>
      <c r="D460" s="78" t="s">
        <v>2328</v>
      </c>
      <c r="E460" s="78">
        <v>3</v>
      </c>
      <c r="F460" s="5" t="s">
        <v>3349</v>
      </c>
      <c r="G460" s="6"/>
      <c r="H460" s="72">
        <v>3000000</v>
      </c>
      <c r="I460" s="9"/>
      <c r="J460" s="136">
        <f t="shared" si="11"/>
        <v>419286500</v>
      </c>
      <c r="L460" s="34"/>
      <c r="M460" s="35"/>
      <c r="N460" s="36"/>
      <c r="O460" s="35"/>
      <c r="P460" s="35"/>
      <c r="Q460" s="35"/>
    </row>
    <row r="461" spans="1:17" s="48" customFormat="1" ht="60" x14ac:dyDescent="0.25">
      <c r="A461" s="13"/>
      <c r="B461" s="5">
        <v>22</v>
      </c>
      <c r="C461" s="70" t="s">
        <v>3344</v>
      </c>
      <c r="D461" s="78" t="s">
        <v>85</v>
      </c>
      <c r="E461" s="78">
        <v>2</v>
      </c>
      <c r="F461" s="5" t="s">
        <v>3350</v>
      </c>
      <c r="G461" s="6"/>
      <c r="H461" s="72">
        <v>9000000</v>
      </c>
      <c r="I461" s="9"/>
      <c r="J461" s="136">
        <f t="shared" si="11"/>
        <v>428286500</v>
      </c>
      <c r="L461" s="34"/>
      <c r="M461" s="35"/>
      <c r="N461" s="36"/>
      <c r="O461" s="35"/>
      <c r="P461" s="35"/>
      <c r="Q461" s="35"/>
    </row>
    <row r="462" spans="1:17" s="48" customFormat="1" ht="30" x14ac:dyDescent="0.25">
      <c r="A462" s="13"/>
      <c r="B462" s="5">
        <v>22</v>
      </c>
      <c r="C462" s="70" t="s">
        <v>3345</v>
      </c>
      <c r="D462" s="80" t="s">
        <v>1815</v>
      </c>
      <c r="E462" s="78">
        <v>3</v>
      </c>
      <c r="F462" s="5" t="s">
        <v>3351</v>
      </c>
      <c r="G462" s="6"/>
      <c r="H462" s="72">
        <v>750000</v>
      </c>
      <c r="I462" s="9"/>
      <c r="J462" s="136">
        <f t="shared" si="11"/>
        <v>429036500</v>
      </c>
      <c r="L462" s="34"/>
      <c r="M462" s="35"/>
      <c r="N462" s="36"/>
      <c r="O462" s="35"/>
      <c r="P462" s="35"/>
      <c r="Q462" s="35"/>
    </row>
    <row r="463" spans="1:17" s="48" customFormat="1" ht="30" x14ac:dyDescent="0.25">
      <c r="A463" s="13"/>
      <c r="B463" s="5">
        <v>22</v>
      </c>
      <c r="C463" s="70" t="s">
        <v>3346</v>
      </c>
      <c r="D463" s="80" t="s">
        <v>77</v>
      </c>
      <c r="E463" s="78">
        <v>1</v>
      </c>
      <c r="F463" s="5" t="s">
        <v>3352</v>
      </c>
      <c r="G463" s="6"/>
      <c r="H463" s="72">
        <v>800000</v>
      </c>
      <c r="I463" s="9"/>
      <c r="J463" s="136">
        <f t="shared" si="11"/>
        <v>429836500</v>
      </c>
      <c r="L463" s="34"/>
      <c r="M463" s="35"/>
      <c r="N463" s="36"/>
      <c r="O463" s="35"/>
      <c r="P463" s="35"/>
      <c r="Q463" s="35"/>
    </row>
    <row r="464" spans="1:17" s="48" customFormat="1" ht="45" x14ac:dyDescent="0.25">
      <c r="A464" s="13"/>
      <c r="B464" s="5">
        <v>22</v>
      </c>
      <c r="C464" s="138" t="s">
        <v>3347</v>
      </c>
      <c r="D464" s="80" t="s">
        <v>88</v>
      </c>
      <c r="E464" s="78">
        <v>2</v>
      </c>
      <c r="F464" s="5" t="s">
        <v>3353</v>
      </c>
      <c r="G464" s="6"/>
      <c r="H464" s="72">
        <v>1000000</v>
      </c>
      <c r="I464" s="9"/>
      <c r="J464" s="136">
        <f t="shared" si="11"/>
        <v>430836500</v>
      </c>
      <c r="L464" s="34"/>
      <c r="M464" s="35"/>
      <c r="N464" s="36"/>
      <c r="O464" s="35"/>
      <c r="P464" s="35"/>
      <c r="Q464" s="35"/>
    </row>
    <row r="465" spans="1:17" s="48" customFormat="1" ht="60" x14ac:dyDescent="0.25">
      <c r="A465" s="13"/>
      <c r="B465" s="5">
        <v>22</v>
      </c>
      <c r="C465" s="139" t="s">
        <v>3354</v>
      </c>
      <c r="D465" s="80" t="s">
        <v>85</v>
      </c>
      <c r="E465" s="78">
        <v>2</v>
      </c>
      <c r="F465" s="5" t="s">
        <v>3355</v>
      </c>
      <c r="G465" s="6"/>
      <c r="H465" s="15">
        <v>2000000</v>
      </c>
      <c r="I465" s="9"/>
      <c r="J465" s="136">
        <f t="shared" si="11"/>
        <v>432836500</v>
      </c>
      <c r="L465" s="34"/>
      <c r="M465" s="35"/>
      <c r="N465" s="36"/>
      <c r="O465" s="35"/>
      <c r="P465" s="35"/>
      <c r="Q465" s="35"/>
    </row>
    <row r="466" spans="1:17" s="48" customFormat="1" ht="45" x14ac:dyDescent="0.25">
      <c r="A466" s="13"/>
      <c r="B466" s="5">
        <v>23</v>
      </c>
      <c r="C466" s="70" t="s">
        <v>3356</v>
      </c>
      <c r="D466" s="80" t="s">
        <v>578</v>
      </c>
      <c r="E466" s="78">
        <v>2</v>
      </c>
      <c r="F466" s="5" t="s">
        <v>3377</v>
      </c>
      <c r="G466" s="6"/>
      <c r="H466" s="15">
        <v>1000000</v>
      </c>
      <c r="I466" s="9"/>
      <c r="J466" s="136">
        <f t="shared" si="11"/>
        <v>433836500</v>
      </c>
      <c r="L466" s="34"/>
      <c r="M466" s="35"/>
      <c r="N466" s="36"/>
      <c r="O466" s="35"/>
      <c r="P466" s="35"/>
      <c r="Q466" s="35"/>
    </row>
    <row r="467" spans="1:17" s="48" customFormat="1" ht="30" x14ac:dyDescent="0.25">
      <c r="A467" s="13"/>
      <c r="B467" s="5" t="s">
        <v>3430</v>
      </c>
      <c r="C467" s="97" t="s">
        <v>3428</v>
      </c>
      <c r="D467" s="80" t="s">
        <v>88</v>
      </c>
      <c r="E467" s="78">
        <v>2</v>
      </c>
      <c r="F467" s="5" t="s">
        <v>3378</v>
      </c>
      <c r="G467" s="6"/>
      <c r="H467" s="15">
        <v>1000000</v>
      </c>
      <c r="I467" s="9"/>
      <c r="J467" s="136">
        <f t="shared" si="11"/>
        <v>434836500</v>
      </c>
      <c r="L467" s="34"/>
      <c r="M467" s="35"/>
      <c r="N467" s="36"/>
      <c r="O467" s="35"/>
      <c r="P467" s="35"/>
      <c r="Q467" s="35"/>
    </row>
    <row r="468" spans="1:17" s="48" customFormat="1" ht="45" x14ac:dyDescent="0.25">
      <c r="A468" s="13"/>
      <c r="B468" s="5">
        <v>22</v>
      </c>
      <c r="C468" s="143" t="s">
        <v>3429</v>
      </c>
      <c r="D468" s="80" t="s">
        <v>169</v>
      </c>
      <c r="E468" s="78">
        <v>1</v>
      </c>
      <c r="F468" s="5" t="s">
        <v>3379</v>
      </c>
      <c r="G468" s="6"/>
      <c r="H468" s="15">
        <v>580000</v>
      </c>
      <c r="I468" s="9"/>
      <c r="J468" s="136">
        <f t="shared" si="11"/>
        <v>435416500</v>
      </c>
      <c r="L468" s="34"/>
      <c r="M468" s="35"/>
      <c r="N468" s="36"/>
      <c r="O468" s="35"/>
      <c r="P468" s="35"/>
      <c r="Q468" s="35"/>
    </row>
    <row r="469" spans="1:17" s="48" customFormat="1" ht="60" x14ac:dyDescent="0.25">
      <c r="A469" s="13"/>
      <c r="B469" s="5">
        <v>23</v>
      </c>
      <c r="C469" s="70" t="s">
        <v>3357</v>
      </c>
      <c r="D469" s="80" t="s">
        <v>87</v>
      </c>
      <c r="E469" s="78">
        <v>1</v>
      </c>
      <c r="F469" s="5" t="s">
        <v>3367</v>
      </c>
      <c r="G469" s="6"/>
      <c r="H469" s="86">
        <v>800000</v>
      </c>
      <c r="I469" s="9"/>
      <c r="J469" s="136">
        <f t="shared" si="11"/>
        <v>436216500</v>
      </c>
      <c r="L469" s="34"/>
      <c r="M469" s="35"/>
      <c r="N469" s="36"/>
      <c r="O469" s="35"/>
      <c r="P469" s="35"/>
      <c r="Q469" s="35"/>
    </row>
    <row r="470" spans="1:17" s="48" customFormat="1" ht="45" x14ac:dyDescent="0.25">
      <c r="A470" s="13"/>
      <c r="B470" s="5">
        <v>23</v>
      </c>
      <c r="C470" s="70" t="s">
        <v>3358</v>
      </c>
      <c r="D470" s="78" t="s">
        <v>2328</v>
      </c>
      <c r="E470" s="78">
        <v>3</v>
      </c>
      <c r="F470" s="5" t="s">
        <v>3368</v>
      </c>
      <c r="G470" s="6"/>
      <c r="H470" s="86">
        <v>1500000</v>
      </c>
      <c r="I470" s="9"/>
      <c r="J470" s="136">
        <f t="shared" si="11"/>
        <v>437716500</v>
      </c>
      <c r="L470" s="34"/>
      <c r="M470" s="35"/>
      <c r="N470" s="36"/>
      <c r="O470" s="35"/>
      <c r="P470" s="35"/>
      <c r="Q470" s="35"/>
    </row>
    <row r="471" spans="1:17" s="48" customFormat="1" ht="45" x14ac:dyDescent="0.25">
      <c r="A471" s="13"/>
      <c r="B471" s="5">
        <v>23</v>
      </c>
      <c r="C471" s="70" t="s">
        <v>3359</v>
      </c>
      <c r="D471" s="80" t="s">
        <v>75</v>
      </c>
      <c r="E471" s="78">
        <v>4</v>
      </c>
      <c r="F471" s="5" t="s">
        <v>3369</v>
      </c>
      <c r="G471" s="6"/>
      <c r="H471" s="86">
        <v>500000</v>
      </c>
      <c r="I471" s="9"/>
      <c r="J471" s="136">
        <f t="shared" si="11"/>
        <v>438216500</v>
      </c>
      <c r="L471" s="34"/>
      <c r="M471" s="35"/>
      <c r="N471" s="36"/>
      <c r="O471" s="35"/>
      <c r="P471" s="35"/>
      <c r="Q471" s="35"/>
    </row>
    <row r="472" spans="1:17" s="48" customFormat="1" ht="45" x14ac:dyDescent="0.25">
      <c r="A472" s="13"/>
      <c r="B472" s="5">
        <v>23</v>
      </c>
      <c r="C472" s="70" t="s">
        <v>3360</v>
      </c>
      <c r="D472" s="80" t="s">
        <v>75</v>
      </c>
      <c r="E472" s="78">
        <v>4</v>
      </c>
      <c r="F472" s="5" t="s">
        <v>3370</v>
      </c>
      <c r="G472" s="6"/>
      <c r="H472" s="86">
        <v>300000</v>
      </c>
      <c r="I472" s="9"/>
      <c r="J472" s="136">
        <f t="shared" si="11"/>
        <v>438516500</v>
      </c>
      <c r="L472" s="34"/>
      <c r="M472" s="35"/>
      <c r="N472" s="36"/>
      <c r="O472" s="35"/>
      <c r="P472" s="35"/>
      <c r="Q472" s="35"/>
    </row>
    <row r="473" spans="1:17" s="48" customFormat="1" ht="60" x14ac:dyDescent="0.25">
      <c r="A473" s="13"/>
      <c r="B473" s="5">
        <v>23</v>
      </c>
      <c r="C473" s="70" t="s">
        <v>3361</v>
      </c>
      <c r="D473" s="80" t="s">
        <v>81</v>
      </c>
      <c r="E473" s="78">
        <v>3</v>
      </c>
      <c r="F473" s="5" t="s">
        <v>3371</v>
      </c>
      <c r="G473" s="6"/>
      <c r="H473" s="86">
        <v>2000000</v>
      </c>
      <c r="I473" s="9"/>
      <c r="J473" s="136">
        <f t="shared" si="11"/>
        <v>440516500</v>
      </c>
      <c r="L473" s="34"/>
      <c r="M473" s="35"/>
      <c r="N473" s="36"/>
      <c r="O473" s="35"/>
      <c r="P473" s="35"/>
      <c r="Q473" s="35"/>
    </row>
    <row r="474" spans="1:17" s="48" customFormat="1" ht="45" x14ac:dyDescent="0.25">
      <c r="A474" s="13"/>
      <c r="B474" s="5">
        <v>23</v>
      </c>
      <c r="C474" s="70" t="s">
        <v>3362</v>
      </c>
      <c r="D474" s="80" t="s">
        <v>81</v>
      </c>
      <c r="E474" s="78">
        <v>3</v>
      </c>
      <c r="F474" s="5" t="s">
        <v>3372</v>
      </c>
      <c r="G474" s="6"/>
      <c r="H474" s="86">
        <v>1500000</v>
      </c>
      <c r="I474" s="9"/>
      <c r="J474" s="136">
        <f t="shared" si="11"/>
        <v>442016500</v>
      </c>
      <c r="L474" s="34"/>
      <c r="M474" s="35"/>
      <c r="N474" s="36"/>
      <c r="O474" s="35"/>
      <c r="P474" s="35"/>
      <c r="Q474" s="35"/>
    </row>
    <row r="475" spans="1:17" s="48" customFormat="1" ht="75" x14ac:dyDescent="0.25">
      <c r="A475" s="13"/>
      <c r="B475" s="5">
        <v>23</v>
      </c>
      <c r="C475" s="70" t="s">
        <v>3363</v>
      </c>
      <c r="D475" s="80" t="s">
        <v>1815</v>
      </c>
      <c r="E475" s="78">
        <v>3</v>
      </c>
      <c r="F475" s="5" t="s">
        <v>3373</v>
      </c>
      <c r="G475" s="6"/>
      <c r="H475" s="86">
        <v>5500000</v>
      </c>
      <c r="I475" s="9"/>
      <c r="J475" s="136">
        <f t="shared" si="11"/>
        <v>447516500</v>
      </c>
      <c r="L475" s="34"/>
      <c r="M475" s="35"/>
      <c r="N475" s="36"/>
      <c r="O475" s="35"/>
      <c r="P475" s="35"/>
      <c r="Q475" s="35"/>
    </row>
    <row r="476" spans="1:17" s="48" customFormat="1" ht="45" x14ac:dyDescent="0.25">
      <c r="A476" s="13"/>
      <c r="B476" s="5">
        <v>23</v>
      </c>
      <c r="C476" s="70" t="s">
        <v>3364</v>
      </c>
      <c r="D476" s="78" t="s">
        <v>79</v>
      </c>
      <c r="E476" s="78">
        <v>1</v>
      </c>
      <c r="F476" s="5" t="s">
        <v>3374</v>
      </c>
      <c r="G476" s="6"/>
      <c r="H476" s="86">
        <v>2500000</v>
      </c>
      <c r="I476" s="9"/>
      <c r="J476" s="136">
        <f t="shared" si="11"/>
        <v>450016500</v>
      </c>
      <c r="L476" s="34"/>
      <c r="M476" s="35"/>
      <c r="N476" s="36"/>
      <c r="O476" s="35"/>
      <c r="P476" s="35"/>
      <c r="Q476" s="35"/>
    </row>
    <row r="477" spans="1:17" s="48" customFormat="1" ht="30" x14ac:dyDescent="0.25">
      <c r="A477" s="13"/>
      <c r="B477" s="5">
        <v>23</v>
      </c>
      <c r="C477" s="70" t="s">
        <v>3365</v>
      </c>
      <c r="D477" s="80" t="s">
        <v>81</v>
      </c>
      <c r="E477" s="78">
        <v>3</v>
      </c>
      <c r="F477" s="5" t="s">
        <v>3375</v>
      </c>
      <c r="G477" s="6"/>
      <c r="H477" s="86">
        <v>650000</v>
      </c>
      <c r="I477" s="9"/>
      <c r="J477" s="136">
        <f t="shared" si="11"/>
        <v>450666500</v>
      </c>
      <c r="L477" s="34"/>
      <c r="M477" s="35"/>
      <c r="N477" s="36"/>
      <c r="O477" s="35"/>
      <c r="P477" s="35"/>
      <c r="Q477" s="35"/>
    </row>
    <row r="478" spans="1:17" s="48" customFormat="1" ht="45" x14ac:dyDescent="0.25">
      <c r="A478" s="13"/>
      <c r="B478" s="5">
        <v>23</v>
      </c>
      <c r="C478" s="70" t="s">
        <v>3366</v>
      </c>
      <c r="D478" s="78" t="s">
        <v>2124</v>
      </c>
      <c r="E478" s="78">
        <v>3</v>
      </c>
      <c r="F478" s="5" t="s">
        <v>3376</v>
      </c>
      <c r="G478" s="6"/>
      <c r="H478" s="86">
        <v>2500000</v>
      </c>
      <c r="I478" s="9"/>
      <c r="J478" s="136">
        <f t="shared" si="11"/>
        <v>453166500</v>
      </c>
      <c r="L478" s="34"/>
      <c r="M478" s="35"/>
      <c r="N478" s="36"/>
      <c r="O478" s="35"/>
      <c r="P478" s="35"/>
      <c r="Q478" s="35"/>
    </row>
    <row r="479" spans="1:17" s="48" customFormat="1" ht="45" x14ac:dyDescent="0.25">
      <c r="A479" s="13"/>
      <c r="B479" s="5">
        <v>23</v>
      </c>
      <c r="C479" s="70" t="s">
        <v>3380</v>
      </c>
      <c r="D479" s="80" t="s">
        <v>141</v>
      </c>
      <c r="E479" s="78">
        <v>1</v>
      </c>
      <c r="F479" s="5" t="s">
        <v>3402</v>
      </c>
      <c r="G479" s="6"/>
      <c r="H479" s="72">
        <v>900000</v>
      </c>
      <c r="I479" s="9"/>
      <c r="J479" s="136">
        <f t="shared" si="11"/>
        <v>454066500</v>
      </c>
      <c r="L479" s="34"/>
      <c r="M479" s="35"/>
      <c r="N479" s="36"/>
      <c r="O479" s="35"/>
      <c r="P479" s="35"/>
      <c r="Q479" s="35"/>
    </row>
    <row r="480" spans="1:17" s="48" customFormat="1" ht="45" x14ac:dyDescent="0.25">
      <c r="A480" s="13"/>
      <c r="B480" s="5">
        <v>23</v>
      </c>
      <c r="C480" s="70" t="s">
        <v>3381</v>
      </c>
      <c r="D480" s="80" t="s">
        <v>81</v>
      </c>
      <c r="E480" s="78">
        <v>3</v>
      </c>
      <c r="F480" s="5" t="s">
        <v>3403</v>
      </c>
      <c r="G480" s="6"/>
      <c r="H480" s="72">
        <v>1600000</v>
      </c>
      <c r="I480" s="9"/>
      <c r="J480" s="136">
        <f t="shared" si="11"/>
        <v>455666500</v>
      </c>
      <c r="L480" s="34"/>
      <c r="M480" s="35"/>
      <c r="N480" s="36"/>
      <c r="O480" s="35"/>
      <c r="P480" s="35"/>
      <c r="Q480" s="35"/>
    </row>
    <row r="481" spans="1:17" s="48" customFormat="1" ht="45" x14ac:dyDescent="0.25">
      <c r="A481" s="13"/>
      <c r="B481" s="5">
        <v>23</v>
      </c>
      <c r="C481" s="70" t="s">
        <v>3382</v>
      </c>
      <c r="D481" s="80" t="s">
        <v>1815</v>
      </c>
      <c r="E481" s="78">
        <v>3</v>
      </c>
      <c r="F481" s="5" t="s">
        <v>3404</v>
      </c>
      <c r="G481" s="6"/>
      <c r="H481" s="72">
        <v>750000</v>
      </c>
      <c r="I481" s="9"/>
      <c r="J481" s="136">
        <f t="shared" si="11"/>
        <v>456416500</v>
      </c>
      <c r="L481" s="34"/>
      <c r="M481" s="35"/>
      <c r="N481" s="36"/>
      <c r="O481" s="35"/>
      <c r="P481" s="35"/>
      <c r="Q481" s="35"/>
    </row>
    <row r="482" spans="1:17" s="48" customFormat="1" ht="60" x14ac:dyDescent="0.25">
      <c r="A482" s="13"/>
      <c r="B482" s="5">
        <v>23</v>
      </c>
      <c r="C482" s="70" t="s">
        <v>3383</v>
      </c>
      <c r="D482" s="80" t="s">
        <v>87</v>
      </c>
      <c r="E482" s="78">
        <v>1</v>
      </c>
      <c r="F482" s="5" t="s">
        <v>3405</v>
      </c>
      <c r="G482" s="6"/>
      <c r="H482" s="72">
        <v>900000</v>
      </c>
      <c r="I482" s="9"/>
      <c r="J482" s="136">
        <f t="shared" si="11"/>
        <v>457316500</v>
      </c>
      <c r="L482" s="34"/>
      <c r="M482" s="35"/>
      <c r="N482" s="36"/>
      <c r="O482" s="35"/>
      <c r="P482" s="35"/>
      <c r="Q482" s="35"/>
    </row>
    <row r="483" spans="1:17" s="48" customFormat="1" ht="45" x14ac:dyDescent="0.25">
      <c r="A483" s="13"/>
      <c r="B483" s="5">
        <v>24</v>
      </c>
      <c r="C483" s="70" t="s">
        <v>3384</v>
      </c>
      <c r="D483" s="80" t="s">
        <v>1815</v>
      </c>
      <c r="E483" s="78">
        <v>4</v>
      </c>
      <c r="F483" s="5" t="s">
        <v>3406</v>
      </c>
      <c r="G483" s="6"/>
      <c r="H483" s="72">
        <v>800000</v>
      </c>
      <c r="I483" s="9"/>
      <c r="J483" s="136">
        <f t="shared" ref="J483:J546" si="12">+J482+H483-I483</f>
        <v>458116500</v>
      </c>
      <c r="L483" s="34"/>
      <c r="M483" s="35"/>
      <c r="N483" s="36"/>
      <c r="O483" s="35"/>
      <c r="P483" s="35"/>
      <c r="Q483" s="35"/>
    </row>
    <row r="484" spans="1:17" s="48" customFormat="1" ht="45" x14ac:dyDescent="0.25">
      <c r="A484" s="13"/>
      <c r="B484" s="5">
        <v>24</v>
      </c>
      <c r="C484" s="70" t="s">
        <v>3385</v>
      </c>
      <c r="D484" s="80" t="s">
        <v>1814</v>
      </c>
      <c r="E484" s="78">
        <v>3</v>
      </c>
      <c r="F484" s="5" t="s">
        <v>3407</v>
      </c>
      <c r="G484" s="6"/>
      <c r="H484" s="72">
        <v>850000</v>
      </c>
      <c r="I484" s="9"/>
      <c r="J484" s="136">
        <f t="shared" si="12"/>
        <v>458966500</v>
      </c>
      <c r="L484" s="34"/>
      <c r="M484" s="35"/>
      <c r="N484" s="36"/>
      <c r="O484" s="35"/>
      <c r="P484" s="35"/>
      <c r="Q484" s="35"/>
    </row>
    <row r="485" spans="1:17" s="48" customFormat="1" ht="45" x14ac:dyDescent="0.25">
      <c r="A485" s="13"/>
      <c r="B485" s="5">
        <v>24</v>
      </c>
      <c r="C485" s="70" t="s">
        <v>3386</v>
      </c>
      <c r="D485" s="80" t="s">
        <v>1814</v>
      </c>
      <c r="E485" s="78">
        <v>3</v>
      </c>
      <c r="F485" s="5" t="s">
        <v>3408</v>
      </c>
      <c r="G485" s="6"/>
      <c r="H485" s="72">
        <v>650000</v>
      </c>
      <c r="I485" s="9"/>
      <c r="J485" s="136">
        <f t="shared" si="12"/>
        <v>459616500</v>
      </c>
      <c r="L485" s="34"/>
      <c r="M485" s="35"/>
      <c r="N485" s="36"/>
      <c r="O485" s="35"/>
      <c r="P485" s="35"/>
      <c r="Q485" s="35"/>
    </row>
    <row r="486" spans="1:17" s="48" customFormat="1" ht="45" x14ac:dyDescent="0.25">
      <c r="A486" s="13"/>
      <c r="B486" s="5">
        <v>24</v>
      </c>
      <c r="C486" s="70" t="s">
        <v>3387</v>
      </c>
      <c r="D486" s="80" t="s">
        <v>81</v>
      </c>
      <c r="E486" s="78">
        <v>3</v>
      </c>
      <c r="F486" s="5" t="s">
        <v>3409</v>
      </c>
      <c r="G486" s="6"/>
      <c r="H486" s="72">
        <v>1500000</v>
      </c>
      <c r="I486" s="9"/>
      <c r="J486" s="136">
        <f t="shared" si="12"/>
        <v>461116500</v>
      </c>
      <c r="L486" s="34"/>
      <c r="M486" s="35"/>
      <c r="N486" s="36"/>
      <c r="O486" s="35"/>
      <c r="P486" s="35"/>
      <c r="Q486" s="35"/>
    </row>
    <row r="487" spans="1:17" s="48" customFormat="1" ht="30" x14ac:dyDescent="0.25">
      <c r="A487" s="13"/>
      <c r="B487" s="5">
        <v>24</v>
      </c>
      <c r="C487" s="70" t="s">
        <v>3388</v>
      </c>
      <c r="D487" s="80" t="s">
        <v>89</v>
      </c>
      <c r="E487" s="78">
        <v>3</v>
      </c>
      <c r="F487" s="5" t="s">
        <v>3410</v>
      </c>
      <c r="G487" s="6"/>
      <c r="H487" s="72">
        <v>750000</v>
      </c>
      <c r="I487" s="9"/>
      <c r="J487" s="136">
        <f t="shared" si="12"/>
        <v>461866500</v>
      </c>
      <c r="L487" s="34"/>
      <c r="M487" s="35"/>
      <c r="N487" s="36"/>
      <c r="O487" s="35"/>
      <c r="P487" s="35"/>
      <c r="Q487" s="35"/>
    </row>
    <row r="488" spans="1:17" s="48" customFormat="1" ht="45" x14ac:dyDescent="0.25">
      <c r="A488" s="13"/>
      <c r="B488" s="5">
        <v>24</v>
      </c>
      <c r="C488" s="70" t="s">
        <v>3389</v>
      </c>
      <c r="D488" s="80" t="s">
        <v>75</v>
      </c>
      <c r="E488" s="78">
        <v>4</v>
      </c>
      <c r="F488" s="5" t="s">
        <v>3411</v>
      </c>
      <c r="G488" s="6"/>
      <c r="H488" s="72">
        <v>1000000</v>
      </c>
      <c r="I488" s="9"/>
      <c r="J488" s="136">
        <f t="shared" si="12"/>
        <v>462866500</v>
      </c>
      <c r="L488" s="34"/>
      <c r="M488" s="35"/>
      <c r="N488" s="36"/>
      <c r="O488" s="35"/>
      <c r="P488" s="35"/>
      <c r="Q488" s="35"/>
    </row>
    <row r="489" spans="1:17" s="48" customFormat="1" ht="45" x14ac:dyDescent="0.25">
      <c r="A489" s="13"/>
      <c r="B489" s="5">
        <v>24</v>
      </c>
      <c r="C489" s="70" t="s">
        <v>3390</v>
      </c>
      <c r="D489" s="80" t="s">
        <v>89</v>
      </c>
      <c r="E489" s="78">
        <v>3</v>
      </c>
      <c r="F489" s="5" t="s">
        <v>3412</v>
      </c>
      <c r="G489" s="6"/>
      <c r="H489" s="72">
        <v>725000</v>
      </c>
      <c r="I489" s="9"/>
      <c r="J489" s="136">
        <f t="shared" si="12"/>
        <v>463591500</v>
      </c>
      <c r="L489" s="34"/>
      <c r="M489" s="35"/>
      <c r="N489" s="36"/>
      <c r="O489" s="35"/>
      <c r="P489" s="35"/>
      <c r="Q489" s="35"/>
    </row>
    <row r="490" spans="1:17" s="48" customFormat="1" ht="45" x14ac:dyDescent="0.25">
      <c r="A490" s="13"/>
      <c r="B490" s="5">
        <v>24</v>
      </c>
      <c r="C490" s="70" t="s">
        <v>3391</v>
      </c>
      <c r="D490" s="80" t="s">
        <v>1815</v>
      </c>
      <c r="E490" s="78">
        <v>4</v>
      </c>
      <c r="F490" s="5" t="s">
        <v>3413</v>
      </c>
      <c r="G490" s="6"/>
      <c r="H490" s="72">
        <v>900000</v>
      </c>
      <c r="I490" s="9"/>
      <c r="J490" s="136">
        <f t="shared" si="12"/>
        <v>464491500</v>
      </c>
      <c r="L490" s="34"/>
      <c r="M490" s="35"/>
      <c r="N490" s="36"/>
      <c r="O490" s="35"/>
      <c r="P490" s="35"/>
      <c r="Q490" s="35"/>
    </row>
    <row r="491" spans="1:17" s="48" customFormat="1" ht="45" x14ac:dyDescent="0.25">
      <c r="A491" s="13"/>
      <c r="B491" s="5">
        <v>24</v>
      </c>
      <c r="C491" s="70" t="s">
        <v>3392</v>
      </c>
      <c r="D491" s="80" t="s">
        <v>81</v>
      </c>
      <c r="E491" s="78">
        <v>3</v>
      </c>
      <c r="F491" s="5" t="s">
        <v>3414</v>
      </c>
      <c r="G491" s="6"/>
      <c r="H491" s="72">
        <v>900000</v>
      </c>
      <c r="I491" s="9"/>
      <c r="J491" s="136">
        <f t="shared" si="12"/>
        <v>465391500</v>
      </c>
      <c r="L491" s="34"/>
      <c r="M491" s="35"/>
      <c r="N491" s="36"/>
      <c r="O491" s="35"/>
      <c r="P491" s="35"/>
      <c r="Q491" s="35"/>
    </row>
    <row r="492" spans="1:17" s="48" customFormat="1" ht="60" x14ac:dyDescent="0.25">
      <c r="A492" s="13"/>
      <c r="B492" s="5">
        <v>24</v>
      </c>
      <c r="C492" s="70" t="s">
        <v>3393</v>
      </c>
      <c r="D492" s="80" t="s">
        <v>1814</v>
      </c>
      <c r="E492" s="78">
        <v>22</v>
      </c>
      <c r="F492" s="5" t="s">
        <v>3415</v>
      </c>
      <c r="G492" s="6"/>
      <c r="H492" s="72">
        <v>2880000</v>
      </c>
      <c r="I492" s="9"/>
      <c r="J492" s="136">
        <f t="shared" si="12"/>
        <v>468271500</v>
      </c>
      <c r="L492" s="34"/>
      <c r="M492" s="35"/>
      <c r="N492" s="36"/>
      <c r="O492" s="35"/>
      <c r="P492" s="35"/>
      <c r="Q492" s="35"/>
    </row>
    <row r="493" spans="1:17" s="48" customFormat="1" ht="45" x14ac:dyDescent="0.25">
      <c r="A493" s="13"/>
      <c r="B493" s="5">
        <v>24</v>
      </c>
      <c r="C493" s="70" t="s">
        <v>3394</v>
      </c>
      <c r="D493" s="80" t="s">
        <v>1814</v>
      </c>
      <c r="E493" s="78">
        <v>22</v>
      </c>
      <c r="F493" s="5" t="s">
        <v>3416</v>
      </c>
      <c r="G493" s="6"/>
      <c r="H493" s="72">
        <v>2000000</v>
      </c>
      <c r="I493" s="9"/>
      <c r="J493" s="136">
        <f t="shared" si="12"/>
        <v>470271500</v>
      </c>
      <c r="L493" s="34"/>
      <c r="M493" s="35"/>
      <c r="N493" s="36"/>
      <c r="O493" s="35"/>
      <c r="P493" s="35"/>
      <c r="Q493" s="35"/>
    </row>
    <row r="494" spans="1:17" s="48" customFormat="1" ht="60" x14ac:dyDescent="0.25">
      <c r="A494" s="13"/>
      <c r="B494" s="5">
        <v>24</v>
      </c>
      <c r="C494" s="70" t="s">
        <v>3395</v>
      </c>
      <c r="D494" s="80" t="s">
        <v>81</v>
      </c>
      <c r="E494" s="78">
        <v>3</v>
      </c>
      <c r="F494" s="5" t="s">
        <v>3417</v>
      </c>
      <c r="G494" s="6"/>
      <c r="H494" s="72">
        <v>1500000</v>
      </c>
      <c r="I494" s="9"/>
      <c r="J494" s="136">
        <f t="shared" si="12"/>
        <v>471771500</v>
      </c>
      <c r="L494" s="34"/>
      <c r="M494" s="35"/>
      <c r="N494" s="36"/>
      <c r="O494" s="35"/>
      <c r="P494" s="35"/>
      <c r="Q494" s="35"/>
    </row>
    <row r="495" spans="1:17" s="48" customFormat="1" ht="30" x14ac:dyDescent="0.25">
      <c r="A495" s="13"/>
      <c r="B495" s="5">
        <v>24</v>
      </c>
      <c r="C495" s="70" t="s">
        <v>3396</v>
      </c>
      <c r="D495" s="80" t="s">
        <v>81</v>
      </c>
      <c r="E495" s="78">
        <v>3</v>
      </c>
      <c r="F495" s="5" t="s">
        <v>3418</v>
      </c>
      <c r="G495" s="6"/>
      <c r="H495" s="72">
        <v>650000</v>
      </c>
      <c r="I495" s="9"/>
      <c r="J495" s="136">
        <f t="shared" si="12"/>
        <v>472421500</v>
      </c>
      <c r="L495" s="34"/>
      <c r="M495" s="35"/>
      <c r="N495" s="36"/>
      <c r="O495" s="35"/>
      <c r="P495" s="35"/>
      <c r="Q495" s="35"/>
    </row>
    <row r="496" spans="1:17" s="48" customFormat="1" ht="60" x14ac:dyDescent="0.25">
      <c r="A496" s="13"/>
      <c r="B496" s="5">
        <v>24</v>
      </c>
      <c r="C496" s="70" t="s">
        <v>3397</v>
      </c>
      <c r="D496" s="80" t="s">
        <v>1815</v>
      </c>
      <c r="E496" s="78">
        <v>3</v>
      </c>
      <c r="F496" s="5" t="s">
        <v>3419</v>
      </c>
      <c r="G496" s="6"/>
      <c r="H496" s="72">
        <v>1000000</v>
      </c>
      <c r="I496" s="9"/>
      <c r="J496" s="136">
        <f t="shared" si="12"/>
        <v>473421500</v>
      </c>
      <c r="L496" s="34"/>
      <c r="M496" s="35"/>
      <c r="N496" s="36"/>
      <c r="O496" s="35"/>
      <c r="P496" s="35"/>
      <c r="Q496" s="35"/>
    </row>
    <row r="497" spans="1:17" s="48" customFormat="1" ht="45" x14ac:dyDescent="0.25">
      <c r="A497" s="13"/>
      <c r="B497" s="5">
        <v>24</v>
      </c>
      <c r="C497" s="70" t="s">
        <v>3398</v>
      </c>
      <c r="D497" s="78" t="s">
        <v>74</v>
      </c>
      <c r="E497" s="78">
        <v>1</v>
      </c>
      <c r="F497" s="5" t="s">
        <v>3420</v>
      </c>
      <c r="G497" s="6"/>
      <c r="H497" s="72">
        <v>3000000</v>
      </c>
      <c r="I497" s="9"/>
      <c r="J497" s="136">
        <f t="shared" si="12"/>
        <v>476421500</v>
      </c>
      <c r="L497" s="34"/>
      <c r="M497" s="35"/>
      <c r="N497" s="36"/>
      <c r="O497" s="35"/>
      <c r="P497" s="35"/>
      <c r="Q497" s="35"/>
    </row>
    <row r="498" spans="1:17" s="48" customFormat="1" ht="30" x14ac:dyDescent="0.25">
      <c r="A498" s="13"/>
      <c r="B498" s="5">
        <v>24</v>
      </c>
      <c r="C498" s="70" t="s">
        <v>3399</v>
      </c>
      <c r="D498" s="80" t="s">
        <v>89</v>
      </c>
      <c r="E498" s="78">
        <v>3</v>
      </c>
      <c r="F498" s="5" t="s">
        <v>3421</v>
      </c>
      <c r="G498" s="6"/>
      <c r="H498" s="72">
        <v>750000</v>
      </c>
      <c r="I498" s="9"/>
      <c r="J498" s="136">
        <f t="shared" si="12"/>
        <v>477171500</v>
      </c>
      <c r="L498" s="34"/>
      <c r="M498" s="35"/>
      <c r="N498" s="36"/>
      <c r="O498" s="35"/>
      <c r="P498" s="35"/>
      <c r="Q498" s="35"/>
    </row>
    <row r="499" spans="1:17" s="48" customFormat="1" ht="60" x14ac:dyDescent="0.25">
      <c r="A499" s="13"/>
      <c r="B499" s="5">
        <v>24</v>
      </c>
      <c r="C499" s="70" t="s">
        <v>3400</v>
      </c>
      <c r="D499" s="80" t="s">
        <v>1815</v>
      </c>
      <c r="E499" s="78">
        <v>4</v>
      </c>
      <c r="F499" s="5" t="s">
        <v>3422</v>
      </c>
      <c r="G499" s="6"/>
      <c r="H499" s="72">
        <v>500000</v>
      </c>
      <c r="I499" s="9"/>
      <c r="J499" s="136">
        <f t="shared" si="12"/>
        <v>477671500</v>
      </c>
      <c r="L499" s="34"/>
      <c r="M499" s="35"/>
      <c r="N499" s="36"/>
      <c r="O499" s="35"/>
      <c r="P499" s="35"/>
      <c r="Q499" s="35"/>
    </row>
    <row r="500" spans="1:17" s="48" customFormat="1" ht="60" x14ac:dyDescent="0.25">
      <c r="A500" s="13"/>
      <c r="B500" s="5">
        <v>24</v>
      </c>
      <c r="C500" s="70" t="s">
        <v>3401</v>
      </c>
      <c r="D500" s="80" t="s">
        <v>91</v>
      </c>
      <c r="E500" s="78">
        <v>2</v>
      </c>
      <c r="F500" s="5" t="s">
        <v>3423</v>
      </c>
      <c r="G500" s="6"/>
      <c r="H500" s="72">
        <v>1580000</v>
      </c>
      <c r="I500" s="9"/>
      <c r="J500" s="136">
        <f t="shared" si="12"/>
        <v>479251500</v>
      </c>
      <c r="L500" s="34"/>
      <c r="M500" s="35"/>
      <c r="N500" s="36"/>
      <c r="O500" s="35"/>
      <c r="P500" s="35"/>
      <c r="Q500" s="35"/>
    </row>
    <row r="501" spans="1:17" s="48" customFormat="1" ht="60" x14ac:dyDescent="0.25">
      <c r="A501" s="13"/>
      <c r="B501" s="78">
        <v>25</v>
      </c>
      <c r="C501" s="70" t="s">
        <v>3424</v>
      </c>
      <c r="D501" s="73" t="s">
        <v>89</v>
      </c>
      <c r="E501" s="5">
        <v>3</v>
      </c>
      <c r="F501" s="5" t="s">
        <v>3426</v>
      </c>
      <c r="G501" s="5"/>
      <c r="H501" s="15">
        <v>1600000</v>
      </c>
      <c r="I501" s="9"/>
      <c r="J501" s="136">
        <f t="shared" si="12"/>
        <v>480851500</v>
      </c>
      <c r="L501" s="34"/>
      <c r="M501" s="35"/>
      <c r="N501" s="36"/>
      <c r="O501" s="35"/>
      <c r="P501" s="35"/>
      <c r="Q501" s="35"/>
    </row>
    <row r="502" spans="1:17" s="48" customFormat="1" ht="45" x14ac:dyDescent="0.25">
      <c r="A502" s="13"/>
      <c r="B502" s="78">
        <v>25</v>
      </c>
      <c r="C502" s="70" t="s">
        <v>3425</v>
      </c>
      <c r="D502" s="5" t="s">
        <v>2504</v>
      </c>
      <c r="E502" s="5">
        <v>4</v>
      </c>
      <c r="F502" s="5" t="s">
        <v>3427</v>
      </c>
      <c r="G502" s="5"/>
      <c r="H502" s="15">
        <v>2500000</v>
      </c>
      <c r="I502" s="9"/>
      <c r="J502" s="136">
        <f t="shared" si="12"/>
        <v>483351500</v>
      </c>
      <c r="L502" s="34"/>
      <c r="M502" s="35"/>
      <c r="N502" s="36"/>
      <c r="O502" s="35"/>
      <c r="P502" s="35"/>
      <c r="Q502" s="35"/>
    </row>
    <row r="503" spans="1:17" s="48" customFormat="1" ht="30" x14ac:dyDescent="0.25">
      <c r="A503" s="13"/>
      <c r="B503" s="6">
        <v>25</v>
      </c>
      <c r="C503" s="7" t="s">
        <v>3431</v>
      </c>
      <c r="D503" s="6"/>
      <c r="E503" s="6"/>
      <c r="F503" s="6" t="s">
        <v>3432</v>
      </c>
      <c r="G503" s="6"/>
      <c r="H503" s="8"/>
      <c r="I503" s="9">
        <v>382500</v>
      </c>
      <c r="J503" s="50">
        <f t="shared" si="12"/>
        <v>482969000</v>
      </c>
      <c r="L503" s="34"/>
      <c r="M503" s="35"/>
      <c r="N503" s="36"/>
      <c r="O503" s="35"/>
      <c r="P503" s="35"/>
      <c r="Q503" s="35"/>
    </row>
    <row r="504" spans="1:17" s="48" customFormat="1" ht="25.5" x14ac:dyDescent="0.25">
      <c r="A504" s="13"/>
      <c r="B504" s="6">
        <v>25</v>
      </c>
      <c r="C504" s="7" t="s">
        <v>1899</v>
      </c>
      <c r="D504" s="6"/>
      <c r="E504" s="6"/>
      <c r="F504" s="6" t="s">
        <v>3433</v>
      </c>
      <c r="G504" s="6"/>
      <c r="H504" s="8"/>
      <c r="I504" s="9">
        <v>50000</v>
      </c>
      <c r="J504" s="50">
        <f t="shared" si="12"/>
        <v>482919000</v>
      </c>
      <c r="L504" s="34"/>
      <c r="M504" s="35"/>
      <c r="N504" s="36"/>
      <c r="O504" s="35"/>
      <c r="P504" s="35"/>
      <c r="Q504" s="35"/>
    </row>
    <row r="505" spans="1:17" s="48" customFormat="1" ht="25.5" x14ac:dyDescent="0.25">
      <c r="A505" s="13"/>
      <c r="B505" s="6">
        <v>25</v>
      </c>
      <c r="C505" s="7" t="s">
        <v>3435</v>
      </c>
      <c r="D505" s="6"/>
      <c r="E505" s="6"/>
      <c r="F505" s="6" t="s">
        <v>3434</v>
      </c>
      <c r="G505" s="6"/>
      <c r="H505" s="8"/>
      <c r="I505" s="9">
        <v>190000</v>
      </c>
      <c r="J505" s="50">
        <f t="shared" si="12"/>
        <v>482729000</v>
      </c>
      <c r="L505" s="34"/>
      <c r="M505" s="35"/>
      <c r="N505" s="36"/>
      <c r="O505" s="35"/>
      <c r="P505" s="35"/>
      <c r="Q505" s="35"/>
    </row>
    <row r="506" spans="1:17" s="48" customFormat="1" ht="30" x14ac:dyDescent="0.25">
      <c r="A506" s="13"/>
      <c r="B506" s="6">
        <v>25</v>
      </c>
      <c r="C506" s="7" t="s">
        <v>3436</v>
      </c>
      <c r="D506" s="6"/>
      <c r="E506" s="6"/>
      <c r="F506" s="6" t="s">
        <v>3437</v>
      </c>
      <c r="G506" s="6"/>
      <c r="H506" s="8"/>
      <c r="I506" s="9">
        <v>1730000</v>
      </c>
      <c r="J506" s="50">
        <f t="shared" si="12"/>
        <v>480999000</v>
      </c>
      <c r="L506" s="34"/>
      <c r="M506" s="35"/>
      <c r="N506" s="36"/>
      <c r="O506" s="35"/>
      <c r="P506" s="35"/>
      <c r="Q506" s="35"/>
    </row>
    <row r="507" spans="1:17" s="48" customFormat="1" ht="30" x14ac:dyDescent="0.25">
      <c r="A507" s="13"/>
      <c r="B507" s="6">
        <v>25</v>
      </c>
      <c r="C507" s="7" t="s">
        <v>3439</v>
      </c>
      <c r="D507" s="6"/>
      <c r="E507" s="6"/>
      <c r="F507" s="6" t="s">
        <v>3438</v>
      </c>
      <c r="G507" s="6"/>
      <c r="H507" s="8"/>
      <c r="I507" s="9">
        <v>150000</v>
      </c>
      <c r="J507" s="50">
        <f t="shared" si="12"/>
        <v>480849000</v>
      </c>
      <c r="L507" s="34"/>
      <c r="M507" s="35"/>
      <c r="N507" s="36"/>
      <c r="O507" s="35"/>
      <c r="P507" s="35"/>
      <c r="Q507" s="35"/>
    </row>
    <row r="508" spans="1:17" s="48" customFormat="1" ht="25.5" x14ac:dyDescent="0.25">
      <c r="A508" s="13"/>
      <c r="B508" s="5">
        <v>25</v>
      </c>
      <c r="C508" s="7" t="s">
        <v>3440</v>
      </c>
      <c r="D508" s="6"/>
      <c r="E508" s="6"/>
      <c r="F508" s="6" t="s">
        <v>3441</v>
      </c>
      <c r="G508" s="6"/>
      <c r="H508" s="8"/>
      <c r="I508" s="9">
        <v>1502200</v>
      </c>
      <c r="J508" s="50">
        <f t="shared" si="12"/>
        <v>479346800</v>
      </c>
      <c r="L508" s="34"/>
      <c r="M508" s="35"/>
      <c r="N508" s="36"/>
      <c r="O508" s="35"/>
      <c r="P508" s="35"/>
      <c r="Q508" s="35"/>
    </row>
    <row r="509" spans="1:17" s="48" customFormat="1" ht="45" x14ac:dyDescent="0.25">
      <c r="A509" s="13"/>
      <c r="B509" s="5">
        <v>25</v>
      </c>
      <c r="C509" s="70" t="s">
        <v>3442</v>
      </c>
      <c r="D509" s="80" t="s">
        <v>81</v>
      </c>
      <c r="E509" s="78">
        <v>3</v>
      </c>
      <c r="F509" s="5" t="s">
        <v>3460</v>
      </c>
      <c r="G509" s="6"/>
      <c r="H509" s="72">
        <v>500000</v>
      </c>
      <c r="I509" s="9"/>
      <c r="J509" s="136">
        <f t="shared" si="12"/>
        <v>479846800</v>
      </c>
      <c r="L509" s="34"/>
      <c r="M509" s="35"/>
      <c r="N509" s="36"/>
      <c r="O509" s="35"/>
      <c r="P509" s="35"/>
      <c r="Q509" s="35"/>
    </row>
    <row r="510" spans="1:17" s="48" customFormat="1" ht="45" x14ac:dyDescent="0.25">
      <c r="A510" s="13"/>
      <c r="B510" s="5">
        <v>25</v>
      </c>
      <c r="C510" s="70" t="s">
        <v>3443</v>
      </c>
      <c r="D510" s="78" t="s">
        <v>741</v>
      </c>
      <c r="E510" s="78">
        <v>4</v>
      </c>
      <c r="F510" s="5" t="s">
        <v>3461</v>
      </c>
      <c r="G510" s="6"/>
      <c r="H510" s="72">
        <v>2000000</v>
      </c>
      <c r="I510" s="9"/>
      <c r="J510" s="136">
        <f t="shared" si="12"/>
        <v>481846800</v>
      </c>
      <c r="L510" s="34"/>
      <c r="M510" s="35"/>
      <c r="N510" s="36"/>
      <c r="O510" s="35"/>
      <c r="P510" s="35"/>
      <c r="Q510" s="35"/>
    </row>
    <row r="511" spans="1:17" s="48" customFormat="1" ht="60" x14ac:dyDescent="0.25">
      <c r="A511" s="13"/>
      <c r="B511" s="5">
        <v>25</v>
      </c>
      <c r="C511" s="70" t="s">
        <v>3444</v>
      </c>
      <c r="D511" s="80" t="s">
        <v>578</v>
      </c>
      <c r="E511" s="78">
        <v>2</v>
      </c>
      <c r="F511" s="5" t="s">
        <v>3462</v>
      </c>
      <c r="G511" s="6"/>
      <c r="H511" s="72">
        <v>500000</v>
      </c>
      <c r="I511" s="9"/>
      <c r="J511" s="136">
        <f t="shared" si="12"/>
        <v>482346800</v>
      </c>
      <c r="L511" s="34"/>
      <c r="M511" s="35"/>
      <c r="N511" s="36"/>
      <c r="O511" s="35"/>
      <c r="P511" s="35"/>
      <c r="Q511" s="35"/>
    </row>
    <row r="512" spans="1:17" s="48" customFormat="1" ht="30" x14ac:dyDescent="0.25">
      <c r="A512" s="13"/>
      <c r="B512" s="5">
        <v>25</v>
      </c>
      <c r="C512" s="70" t="s">
        <v>3445</v>
      </c>
      <c r="D512" s="80" t="s">
        <v>91</v>
      </c>
      <c r="E512" s="78">
        <v>2</v>
      </c>
      <c r="F512" s="5" t="s">
        <v>3463</v>
      </c>
      <c r="G512" s="6"/>
      <c r="H512" s="72">
        <v>900000</v>
      </c>
      <c r="I512" s="9"/>
      <c r="J512" s="136">
        <f t="shared" si="12"/>
        <v>483246800</v>
      </c>
      <c r="L512" s="34"/>
      <c r="M512" s="35"/>
      <c r="N512" s="36"/>
      <c r="O512" s="35"/>
      <c r="P512" s="35"/>
      <c r="Q512" s="35"/>
    </row>
    <row r="513" spans="1:17" s="48" customFormat="1" ht="45" x14ac:dyDescent="0.25">
      <c r="A513" s="13"/>
      <c r="B513" s="5">
        <v>25</v>
      </c>
      <c r="C513" s="70" t="s">
        <v>3446</v>
      </c>
      <c r="D513" s="78" t="s">
        <v>2328</v>
      </c>
      <c r="E513" s="78">
        <v>3</v>
      </c>
      <c r="F513" s="5" t="s">
        <v>3464</v>
      </c>
      <c r="G513" s="6"/>
      <c r="H513" s="72">
        <v>3000000</v>
      </c>
      <c r="I513" s="9"/>
      <c r="J513" s="136">
        <f t="shared" si="12"/>
        <v>486246800</v>
      </c>
      <c r="L513" s="34"/>
      <c r="M513" s="35"/>
      <c r="N513" s="36"/>
      <c r="O513" s="35"/>
      <c r="P513" s="35"/>
      <c r="Q513" s="35"/>
    </row>
    <row r="514" spans="1:17" s="48" customFormat="1" ht="60" x14ac:dyDescent="0.25">
      <c r="A514" s="13"/>
      <c r="B514" s="5">
        <v>25</v>
      </c>
      <c r="C514" s="70" t="s">
        <v>3447</v>
      </c>
      <c r="D514" s="80" t="s">
        <v>91</v>
      </c>
      <c r="E514" s="78">
        <v>2</v>
      </c>
      <c r="F514" s="5" t="s">
        <v>3465</v>
      </c>
      <c r="G514" s="6"/>
      <c r="H514" s="72">
        <v>2000000</v>
      </c>
      <c r="I514" s="9"/>
      <c r="J514" s="136">
        <f t="shared" si="12"/>
        <v>488246800</v>
      </c>
      <c r="L514" s="34"/>
      <c r="M514" s="35"/>
      <c r="N514" s="36"/>
      <c r="O514" s="35"/>
      <c r="P514" s="35"/>
      <c r="Q514" s="35"/>
    </row>
    <row r="515" spans="1:17" s="48" customFormat="1" ht="45" x14ac:dyDescent="0.25">
      <c r="A515" s="13"/>
      <c r="B515" s="5">
        <v>25</v>
      </c>
      <c r="C515" s="70" t="s">
        <v>3448</v>
      </c>
      <c r="D515" s="80" t="s">
        <v>81</v>
      </c>
      <c r="E515" s="78">
        <v>3</v>
      </c>
      <c r="F515" s="5" t="s">
        <v>3466</v>
      </c>
      <c r="G515" s="6"/>
      <c r="H515" s="72">
        <v>825000</v>
      </c>
      <c r="I515" s="9"/>
      <c r="J515" s="136">
        <f t="shared" si="12"/>
        <v>489071800</v>
      </c>
      <c r="L515" s="34"/>
      <c r="M515" s="35"/>
      <c r="N515" s="36"/>
      <c r="O515" s="35"/>
      <c r="P515" s="35"/>
      <c r="Q515" s="35"/>
    </row>
    <row r="516" spans="1:17" s="48" customFormat="1" ht="45" x14ac:dyDescent="0.25">
      <c r="A516" s="13"/>
      <c r="B516" s="5">
        <v>25</v>
      </c>
      <c r="C516" s="70" t="s">
        <v>3449</v>
      </c>
      <c r="D516" s="78" t="s">
        <v>741</v>
      </c>
      <c r="E516" s="78">
        <v>4</v>
      </c>
      <c r="F516" s="5" t="s">
        <v>3466</v>
      </c>
      <c r="G516" s="6"/>
      <c r="H516" s="72">
        <v>1675000</v>
      </c>
      <c r="I516" s="9"/>
      <c r="J516" s="136">
        <f t="shared" si="12"/>
        <v>490746800</v>
      </c>
      <c r="L516" s="34"/>
      <c r="M516" s="35"/>
      <c r="N516" s="36"/>
      <c r="O516" s="35"/>
      <c r="P516" s="35"/>
      <c r="Q516" s="35"/>
    </row>
    <row r="517" spans="1:17" s="48" customFormat="1" ht="30" x14ac:dyDescent="0.25">
      <c r="A517" s="13"/>
      <c r="B517" s="5">
        <v>25</v>
      </c>
      <c r="C517" s="70" t="s">
        <v>3450</v>
      </c>
      <c r="D517" s="78" t="s">
        <v>740</v>
      </c>
      <c r="E517" s="78" t="s">
        <v>615</v>
      </c>
      <c r="F517" s="5" t="s">
        <v>3467</v>
      </c>
      <c r="G517" s="6"/>
      <c r="H517" s="72">
        <v>200000</v>
      </c>
      <c r="I517" s="9"/>
      <c r="J517" s="136">
        <f t="shared" si="12"/>
        <v>490946800</v>
      </c>
      <c r="L517" s="34"/>
      <c r="M517" s="35"/>
      <c r="N517" s="36"/>
      <c r="O517" s="35"/>
      <c r="P517" s="35"/>
      <c r="Q517" s="35"/>
    </row>
    <row r="518" spans="1:17" s="48" customFormat="1" ht="45" x14ac:dyDescent="0.25">
      <c r="A518" s="13"/>
      <c r="B518" s="5">
        <v>25</v>
      </c>
      <c r="C518" s="70" t="s">
        <v>3451</v>
      </c>
      <c r="D518" s="78" t="s">
        <v>3190</v>
      </c>
      <c r="E518" s="78">
        <v>3</v>
      </c>
      <c r="F518" s="5" t="s">
        <v>3468</v>
      </c>
      <c r="G518" s="6"/>
      <c r="H518" s="72">
        <v>5000000</v>
      </c>
      <c r="I518" s="9"/>
      <c r="J518" s="136">
        <f t="shared" si="12"/>
        <v>495946800</v>
      </c>
      <c r="L518" s="34"/>
      <c r="M518" s="35"/>
      <c r="N518" s="36"/>
      <c r="O518" s="35"/>
      <c r="P518" s="35"/>
      <c r="Q518" s="35"/>
    </row>
    <row r="519" spans="1:17" s="48" customFormat="1" ht="45" x14ac:dyDescent="0.25">
      <c r="A519" s="13"/>
      <c r="B519" s="5">
        <v>25</v>
      </c>
      <c r="C519" s="70" t="s">
        <v>3452</v>
      </c>
      <c r="D519" s="78" t="s">
        <v>2503</v>
      </c>
      <c r="E519" s="78">
        <v>3</v>
      </c>
      <c r="F519" s="5" t="s">
        <v>3469</v>
      </c>
      <c r="G519" s="6"/>
      <c r="H519" s="72">
        <v>3000000</v>
      </c>
      <c r="I519" s="9"/>
      <c r="J519" s="136">
        <f t="shared" si="12"/>
        <v>498946800</v>
      </c>
      <c r="L519" s="34"/>
      <c r="M519" s="35"/>
      <c r="N519" s="36"/>
      <c r="O519" s="35"/>
      <c r="P519" s="35"/>
      <c r="Q519" s="35"/>
    </row>
    <row r="520" spans="1:17" s="48" customFormat="1" ht="60" x14ac:dyDescent="0.25">
      <c r="A520" s="13"/>
      <c r="B520" s="5">
        <v>25</v>
      </c>
      <c r="C520" s="70" t="s">
        <v>3453</v>
      </c>
      <c r="D520" s="80" t="s">
        <v>76</v>
      </c>
      <c r="E520" s="78">
        <v>1</v>
      </c>
      <c r="F520" s="5" t="s">
        <v>3470</v>
      </c>
      <c r="G520" s="6"/>
      <c r="H520" s="72">
        <v>550000</v>
      </c>
      <c r="I520" s="9"/>
      <c r="J520" s="136">
        <f t="shared" si="12"/>
        <v>499496800</v>
      </c>
      <c r="L520" s="34"/>
      <c r="M520" s="35"/>
      <c r="N520" s="36"/>
      <c r="O520" s="35"/>
      <c r="P520" s="35"/>
      <c r="Q520" s="35"/>
    </row>
    <row r="521" spans="1:17" s="48" customFormat="1" ht="45" x14ac:dyDescent="0.25">
      <c r="A521" s="13"/>
      <c r="B521" s="5">
        <v>25</v>
      </c>
      <c r="C521" s="70" t="s">
        <v>3454</v>
      </c>
      <c r="D521" s="78" t="s">
        <v>1096</v>
      </c>
      <c r="E521" s="78">
        <v>2</v>
      </c>
      <c r="F521" s="5" t="s">
        <v>3471</v>
      </c>
      <c r="G521" s="6"/>
      <c r="H521" s="72">
        <v>950000</v>
      </c>
      <c r="I521" s="9"/>
      <c r="J521" s="136">
        <f t="shared" si="12"/>
        <v>500446800</v>
      </c>
      <c r="L521" s="34"/>
      <c r="M521" s="35"/>
      <c r="N521" s="36"/>
      <c r="O521" s="35"/>
      <c r="P521" s="35"/>
      <c r="Q521" s="35"/>
    </row>
    <row r="522" spans="1:17" s="48" customFormat="1" ht="45" x14ac:dyDescent="0.25">
      <c r="A522" s="13"/>
      <c r="B522" s="5">
        <v>25</v>
      </c>
      <c r="C522" s="70" t="s">
        <v>3043</v>
      </c>
      <c r="D522" s="78" t="s">
        <v>740</v>
      </c>
      <c r="E522" s="78" t="s">
        <v>615</v>
      </c>
      <c r="F522" s="5" t="s">
        <v>3472</v>
      </c>
      <c r="G522" s="6"/>
      <c r="H522" s="72">
        <v>50000</v>
      </c>
      <c r="I522" s="9"/>
      <c r="J522" s="136">
        <f t="shared" si="12"/>
        <v>500496800</v>
      </c>
      <c r="L522" s="34"/>
      <c r="M522" s="35"/>
      <c r="N522" s="36"/>
      <c r="O522" s="35"/>
      <c r="P522" s="35"/>
      <c r="Q522" s="35"/>
    </row>
    <row r="523" spans="1:17" s="48" customFormat="1" ht="60" x14ac:dyDescent="0.25">
      <c r="A523" s="13"/>
      <c r="B523" s="5">
        <v>25</v>
      </c>
      <c r="C523" s="70" t="s">
        <v>3455</v>
      </c>
      <c r="D523" s="80" t="s">
        <v>81</v>
      </c>
      <c r="E523" s="78">
        <v>3</v>
      </c>
      <c r="F523" s="5" t="s">
        <v>3473</v>
      </c>
      <c r="G523" s="6"/>
      <c r="H523" s="72">
        <v>1500000</v>
      </c>
      <c r="I523" s="9"/>
      <c r="J523" s="136">
        <f t="shared" si="12"/>
        <v>501996800</v>
      </c>
      <c r="L523" s="34"/>
      <c r="M523" s="35"/>
      <c r="N523" s="36"/>
      <c r="O523" s="35"/>
      <c r="P523" s="35"/>
      <c r="Q523" s="35"/>
    </row>
    <row r="524" spans="1:17" s="48" customFormat="1" ht="45" x14ac:dyDescent="0.25">
      <c r="A524" s="13"/>
      <c r="B524" s="5">
        <v>25</v>
      </c>
      <c r="C524" s="70" t="s">
        <v>3456</v>
      </c>
      <c r="D524" s="78" t="s">
        <v>2124</v>
      </c>
      <c r="E524" s="78">
        <v>3</v>
      </c>
      <c r="F524" s="5" t="s">
        <v>3474</v>
      </c>
      <c r="G524" s="6"/>
      <c r="H524" s="72">
        <v>500000</v>
      </c>
      <c r="I524" s="9"/>
      <c r="J524" s="136">
        <f t="shared" si="12"/>
        <v>502496800</v>
      </c>
      <c r="L524" s="34"/>
      <c r="M524" s="35"/>
      <c r="N524" s="36"/>
      <c r="O524" s="35"/>
      <c r="P524" s="35"/>
      <c r="Q524" s="35"/>
    </row>
    <row r="525" spans="1:17" s="48" customFormat="1" ht="45" x14ac:dyDescent="0.25">
      <c r="A525" s="13"/>
      <c r="B525" s="5">
        <v>25</v>
      </c>
      <c r="C525" s="70" t="s">
        <v>3457</v>
      </c>
      <c r="D525" s="78" t="s">
        <v>80</v>
      </c>
      <c r="E525" s="78">
        <v>1</v>
      </c>
      <c r="F525" s="5" t="s">
        <v>3475</v>
      </c>
      <c r="G525" s="6"/>
      <c r="H525" s="72">
        <v>5000000</v>
      </c>
      <c r="I525" s="9"/>
      <c r="J525" s="136">
        <f t="shared" si="12"/>
        <v>507496800</v>
      </c>
      <c r="L525" s="34"/>
      <c r="M525" s="35"/>
      <c r="N525" s="36"/>
      <c r="O525" s="35"/>
      <c r="P525" s="35"/>
      <c r="Q525" s="35"/>
    </row>
    <row r="526" spans="1:17" s="48" customFormat="1" ht="30" x14ac:dyDescent="0.25">
      <c r="A526" s="13"/>
      <c r="B526" s="5">
        <v>25</v>
      </c>
      <c r="C526" s="70" t="s">
        <v>3458</v>
      </c>
      <c r="D526" s="80" t="s">
        <v>77</v>
      </c>
      <c r="E526" s="78">
        <v>1</v>
      </c>
      <c r="F526" s="5" t="s">
        <v>3476</v>
      </c>
      <c r="G526" s="6"/>
      <c r="H526" s="72">
        <v>1000000</v>
      </c>
      <c r="I526" s="9"/>
      <c r="J526" s="136">
        <f t="shared" si="12"/>
        <v>508496800</v>
      </c>
      <c r="L526" s="34"/>
      <c r="M526" s="35"/>
      <c r="N526" s="36"/>
      <c r="O526" s="35"/>
      <c r="P526" s="35"/>
      <c r="Q526" s="35"/>
    </row>
    <row r="527" spans="1:17" s="48" customFormat="1" ht="45" x14ac:dyDescent="0.25">
      <c r="A527" s="13"/>
      <c r="B527" s="5">
        <v>25</v>
      </c>
      <c r="C527" s="70" t="s">
        <v>3459</v>
      </c>
      <c r="D527" s="78" t="s">
        <v>80</v>
      </c>
      <c r="E527" s="78">
        <v>1</v>
      </c>
      <c r="F527" s="5" t="s">
        <v>3477</v>
      </c>
      <c r="G527" s="6"/>
      <c r="H527" s="72">
        <v>2000000</v>
      </c>
      <c r="I527" s="9"/>
      <c r="J527" s="136">
        <f t="shared" si="12"/>
        <v>510496800</v>
      </c>
      <c r="L527" s="34"/>
      <c r="M527" s="35"/>
      <c r="N527" s="36"/>
      <c r="O527" s="35"/>
      <c r="P527" s="35"/>
      <c r="Q527" s="35"/>
    </row>
    <row r="528" spans="1:17" s="48" customFormat="1" ht="45" x14ac:dyDescent="0.25">
      <c r="A528" s="13"/>
      <c r="B528" s="6">
        <v>26</v>
      </c>
      <c r="C528" s="7" t="s">
        <v>3478</v>
      </c>
      <c r="D528" s="6"/>
      <c r="E528" s="6"/>
      <c r="F528" s="6" t="s">
        <v>3479</v>
      </c>
      <c r="G528" s="6"/>
      <c r="H528" s="8"/>
      <c r="I528" s="9">
        <v>3150000</v>
      </c>
      <c r="J528" s="136">
        <f t="shared" si="12"/>
        <v>507346800</v>
      </c>
      <c r="L528" s="34"/>
      <c r="M528" s="35"/>
      <c r="N528" s="36"/>
      <c r="O528" s="35"/>
      <c r="P528" s="35"/>
      <c r="Q528" s="35"/>
    </row>
    <row r="529" spans="1:17" s="48" customFormat="1" ht="25.5" x14ac:dyDescent="0.25">
      <c r="A529" s="13"/>
      <c r="B529" s="6">
        <v>26</v>
      </c>
      <c r="C529" s="7" t="s">
        <v>3485</v>
      </c>
      <c r="D529" s="144"/>
      <c r="E529" s="6"/>
      <c r="F529" s="6" t="s">
        <v>3480</v>
      </c>
      <c r="G529" s="101"/>
      <c r="H529" s="8"/>
      <c r="I529" s="102">
        <v>120000</v>
      </c>
      <c r="J529" s="136">
        <f t="shared" si="12"/>
        <v>507226800</v>
      </c>
      <c r="L529" s="34"/>
      <c r="M529" s="35"/>
      <c r="N529" s="36"/>
      <c r="O529" s="35"/>
      <c r="P529" s="35"/>
      <c r="Q529" s="35"/>
    </row>
    <row r="530" spans="1:17" s="48" customFormat="1" ht="25.5" x14ac:dyDescent="0.25">
      <c r="A530" s="13"/>
      <c r="B530" s="6">
        <v>26</v>
      </c>
      <c r="C530" s="7" t="s">
        <v>3484</v>
      </c>
      <c r="D530" s="144"/>
      <c r="E530" s="6"/>
      <c r="F530" s="6" t="s">
        <v>3481</v>
      </c>
      <c r="G530" s="101"/>
      <c r="H530" s="8"/>
      <c r="I530" s="102">
        <v>8970000</v>
      </c>
      <c r="J530" s="136">
        <f t="shared" si="12"/>
        <v>498256800</v>
      </c>
      <c r="L530" s="34"/>
      <c r="M530" s="35"/>
      <c r="N530" s="36"/>
      <c r="O530" s="35"/>
      <c r="P530" s="35"/>
      <c r="Q530" s="35"/>
    </row>
    <row r="531" spans="1:17" s="48" customFormat="1" ht="30" x14ac:dyDescent="0.25">
      <c r="A531" s="13"/>
      <c r="B531" s="6">
        <v>26</v>
      </c>
      <c r="C531" s="7" t="s">
        <v>3483</v>
      </c>
      <c r="D531" s="144"/>
      <c r="E531" s="6"/>
      <c r="F531" s="6" t="s">
        <v>3482</v>
      </c>
      <c r="G531" s="101"/>
      <c r="H531" s="8"/>
      <c r="I531" s="102">
        <v>4000000</v>
      </c>
      <c r="J531" s="136">
        <f t="shared" si="12"/>
        <v>494256800</v>
      </c>
      <c r="L531" s="34"/>
      <c r="M531" s="35"/>
      <c r="N531" s="36"/>
      <c r="O531" s="35"/>
      <c r="P531" s="35"/>
      <c r="Q531" s="35"/>
    </row>
    <row r="532" spans="1:17" s="48" customFormat="1" ht="25.5" x14ac:dyDescent="0.25">
      <c r="A532" s="13"/>
      <c r="B532" s="6">
        <v>26</v>
      </c>
      <c r="C532" s="7" t="s">
        <v>3486</v>
      </c>
      <c r="D532" s="144"/>
      <c r="E532" s="6"/>
      <c r="F532" s="6" t="s">
        <v>3488</v>
      </c>
      <c r="G532" s="101"/>
      <c r="H532" s="8"/>
      <c r="I532" s="102">
        <v>600000</v>
      </c>
      <c r="J532" s="136">
        <f t="shared" si="12"/>
        <v>493656800</v>
      </c>
      <c r="L532" s="34"/>
      <c r="M532" s="35"/>
      <c r="N532" s="36"/>
      <c r="O532" s="35"/>
      <c r="P532" s="35"/>
      <c r="Q532" s="35"/>
    </row>
    <row r="533" spans="1:17" s="48" customFormat="1" ht="25.5" x14ac:dyDescent="0.25">
      <c r="A533" s="13"/>
      <c r="B533" s="6">
        <v>26</v>
      </c>
      <c r="C533" s="7" t="s">
        <v>3487</v>
      </c>
      <c r="D533" s="144"/>
      <c r="E533" s="6"/>
      <c r="F533" s="6" t="s">
        <v>3489</v>
      </c>
      <c r="G533" s="101"/>
      <c r="H533" s="8"/>
      <c r="I533" s="102">
        <v>500000</v>
      </c>
      <c r="J533" s="136">
        <f t="shared" si="12"/>
        <v>493156800</v>
      </c>
      <c r="L533" s="34"/>
      <c r="M533" s="35"/>
      <c r="N533" s="36"/>
      <c r="O533" s="35"/>
      <c r="P533" s="35"/>
      <c r="Q533" s="35"/>
    </row>
    <row r="534" spans="1:17" s="48" customFormat="1" ht="30" x14ac:dyDescent="0.25">
      <c r="A534" s="13"/>
      <c r="B534" s="101">
        <v>26</v>
      </c>
      <c r="C534" s="7" t="s">
        <v>3491</v>
      </c>
      <c r="D534" s="144"/>
      <c r="E534" s="6"/>
      <c r="F534" s="6" t="s">
        <v>3490</v>
      </c>
      <c r="G534" s="101"/>
      <c r="H534" s="8"/>
      <c r="I534" s="102">
        <v>3901500</v>
      </c>
      <c r="J534" s="136">
        <f t="shared" si="12"/>
        <v>489255300</v>
      </c>
      <c r="L534" s="34"/>
      <c r="M534" s="35"/>
      <c r="N534" s="36"/>
      <c r="O534" s="35"/>
      <c r="P534" s="35"/>
      <c r="Q534" s="35"/>
    </row>
    <row r="535" spans="1:17" s="48" customFormat="1" ht="30" x14ac:dyDescent="0.25">
      <c r="A535" s="13"/>
      <c r="B535" s="101">
        <v>26</v>
      </c>
      <c r="C535" s="7" t="s">
        <v>3492</v>
      </c>
      <c r="D535" s="144"/>
      <c r="E535" s="6"/>
      <c r="F535" s="6" t="s">
        <v>3493</v>
      </c>
      <c r="G535" s="101"/>
      <c r="H535" s="8"/>
      <c r="I535" s="102">
        <v>1040000</v>
      </c>
      <c r="J535" s="136">
        <f t="shared" si="12"/>
        <v>488215300</v>
      </c>
      <c r="L535" s="34"/>
      <c r="M535" s="35"/>
      <c r="N535" s="36"/>
      <c r="O535" s="35"/>
      <c r="P535" s="35"/>
      <c r="Q535" s="35"/>
    </row>
    <row r="536" spans="1:17" s="48" customFormat="1" ht="30" x14ac:dyDescent="0.25">
      <c r="A536" s="13"/>
      <c r="B536" s="101">
        <v>26</v>
      </c>
      <c r="C536" s="7" t="s">
        <v>3495</v>
      </c>
      <c r="D536" s="144"/>
      <c r="E536" s="6"/>
      <c r="F536" s="6" t="s">
        <v>3494</v>
      </c>
      <c r="G536" s="101"/>
      <c r="H536" s="8"/>
      <c r="I536" s="102">
        <v>1600000</v>
      </c>
      <c r="J536" s="136">
        <f t="shared" si="12"/>
        <v>486615300</v>
      </c>
      <c r="L536" s="34"/>
      <c r="M536" s="35"/>
      <c r="N536" s="36"/>
      <c r="O536" s="35"/>
      <c r="P536" s="35"/>
      <c r="Q536" s="35"/>
    </row>
    <row r="537" spans="1:17" s="48" customFormat="1" ht="45" x14ac:dyDescent="0.25">
      <c r="A537" s="13"/>
      <c r="B537" s="103">
        <v>26</v>
      </c>
      <c r="C537" s="70" t="s">
        <v>3496</v>
      </c>
      <c r="D537" s="109" t="s">
        <v>82</v>
      </c>
      <c r="E537" s="78">
        <v>1</v>
      </c>
      <c r="F537" s="5" t="s">
        <v>3504</v>
      </c>
      <c r="G537" s="101"/>
      <c r="H537" s="72">
        <v>5000000</v>
      </c>
      <c r="I537" s="102"/>
      <c r="J537" s="136">
        <f t="shared" si="12"/>
        <v>491615300</v>
      </c>
      <c r="L537" s="34"/>
      <c r="M537" s="35"/>
      <c r="N537" s="36"/>
      <c r="O537" s="35"/>
      <c r="P537" s="35"/>
      <c r="Q537" s="35"/>
    </row>
    <row r="538" spans="1:17" s="48" customFormat="1" ht="45" x14ac:dyDescent="0.25">
      <c r="A538" s="13"/>
      <c r="B538" s="103">
        <v>26</v>
      </c>
      <c r="C538" s="70" t="s">
        <v>3497</v>
      </c>
      <c r="D538" s="109" t="s">
        <v>2328</v>
      </c>
      <c r="E538" s="78">
        <v>3</v>
      </c>
      <c r="F538" s="5" t="s">
        <v>3505</v>
      </c>
      <c r="G538" s="101"/>
      <c r="H538" s="72">
        <v>3000000</v>
      </c>
      <c r="I538" s="102"/>
      <c r="J538" s="136">
        <f t="shared" si="12"/>
        <v>494615300</v>
      </c>
      <c r="L538" s="34"/>
      <c r="M538" s="35"/>
      <c r="N538" s="36"/>
      <c r="O538" s="35"/>
      <c r="P538" s="35"/>
      <c r="Q538" s="35"/>
    </row>
    <row r="539" spans="1:17" s="48" customFormat="1" ht="60" x14ac:dyDescent="0.25">
      <c r="A539" s="13"/>
      <c r="B539" s="103">
        <v>26</v>
      </c>
      <c r="C539" s="70" t="s">
        <v>3498</v>
      </c>
      <c r="D539" s="111" t="s">
        <v>75</v>
      </c>
      <c r="E539" s="78">
        <v>4</v>
      </c>
      <c r="F539" s="5" t="s">
        <v>3506</v>
      </c>
      <c r="G539" s="101"/>
      <c r="H539" s="72">
        <v>775000</v>
      </c>
      <c r="I539" s="102"/>
      <c r="J539" s="136">
        <f t="shared" si="12"/>
        <v>495390300</v>
      </c>
      <c r="L539" s="34"/>
      <c r="M539" s="35"/>
      <c r="N539" s="36"/>
      <c r="O539" s="35"/>
      <c r="P539" s="35"/>
      <c r="Q539" s="35"/>
    </row>
    <row r="540" spans="1:17" s="48" customFormat="1" ht="75" x14ac:dyDescent="0.25">
      <c r="A540" s="13"/>
      <c r="B540" s="103">
        <v>26</v>
      </c>
      <c r="C540" s="70" t="s">
        <v>3499</v>
      </c>
      <c r="D540" s="111" t="s">
        <v>1815</v>
      </c>
      <c r="E540" s="78">
        <v>4</v>
      </c>
      <c r="F540" s="5" t="s">
        <v>3507</v>
      </c>
      <c r="G540" s="101"/>
      <c r="H540" s="72">
        <v>7000000</v>
      </c>
      <c r="I540" s="102"/>
      <c r="J540" s="136">
        <f t="shared" si="12"/>
        <v>502390300</v>
      </c>
      <c r="L540" s="34"/>
      <c r="M540" s="35"/>
      <c r="N540" s="36"/>
      <c r="O540" s="35"/>
      <c r="P540" s="35"/>
      <c r="Q540" s="35"/>
    </row>
    <row r="541" spans="1:17" s="48" customFormat="1" ht="60" x14ac:dyDescent="0.25">
      <c r="A541" s="13"/>
      <c r="B541" s="103">
        <v>26</v>
      </c>
      <c r="C541" s="70" t="s">
        <v>3500</v>
      </c>
      <c r="D541" s="111" t="s">
        <v>84</v>
      </c>
      <c r="E541" s="78">
        <v>2</v>
      </c>
      <c r="F541" s="5" t="s">
        <v>3508</v>
      </c>
      <c r="G541" s="101"/>
      <c r="H541" s="72">
        <v>1000000</v>
      </c>
      <c r="I541" s="102"/>
      <c r="J541" s="136">
        <f t="shared" si="12"/>
        <v>503390300</v>
      </c>
      <c r="L541" s="34"/>
      <c r="M541" s="35"/>
      <c r="N541" s="36"/>
      <c r="O541" s="35"/>
      <c r="P541" s="35"/>
      <c r="Q541" s="35"/>
    </row>
    <row r="542" spans="1:17" s="48" customFormat="1" ht="30" x14ac:dyDescent="0.25">
      <c r="A542" s="13"/>
      <c r="B542" s="103">
        <v>26</v>
      </c>
      <c r="C542" s="70" t="s">
        <v>3501</v>
      </c>
      <c r="D542" s="111" t="s">
        <v>578</v>
      </c>
      <c r="E542" s="78">
        <v>2</v>
      </c>
      <c r="F542" s="5" t="s">
        <v>3509</v>
      </c>
      <c r="G542" s="101"/>
      <c r="H542" s="72">
        <v>1000000</v>
      </c>
      <c r="I542" s="102"/>
      <c r="J542" s="136">
        <f t="shared" si="12"/>
        <v>504390300</v>
      </c>
      <c r="L542" s="34"/>
      <c r="M542" s="35"/>
      <c r="N542" s="36"/>
      <c r="O542" s="35"/>
      <c r="P542" s="35"/>
      <c r="Q542" s="35"/>
    </row>
    <row r="543" spans="1:17" s="48" customFormat="1" ht="45" x14ac:dyDescent="0.25">
      <c r="A543" s="13"/>
      <c r="B543" s="103">
        <v>26</v>
      </c>
      <c r="C543" s="70" t="s">
        <v>3502</v>
      </c>
      <c r="D543" s="111" t="s">
        <v>78</v>
      </c>
      <c r="E543" s="78">
        <v>4</v>
      </c>
      <c r="F543" s="5" t="s">
        <v>3510</v>
      </c>
      <c r="G543" s="101"/>
      <c r="H543" s="72">
        <v>1450000</v>
      </c>
      <c r="I543" s="102"/>
      <c r="J543" s="136">
        <f t="shared" si="12"/>
        <v>505840300</v>
      </c>
      <c r="K543" s="48" t="s">
        <v>181</v>
      </c>
      <c r="L543" s="34">
        <f t="shared" ref="L543:L549" si="13">-I543</f>
        <v>0</v>
      </c>
      <c r="M543" s="35" t="s">
        <v>613</v>
      </c>
      <c r="N543" s="36"/>
      <c r="O543" s="35"/>
      <c r="P543" s="35"/>
      <c r="Q543" s="35"/>
    </row>
    <row r="544" spans="1:17" s="48" customFormat="1" ht="45" x14ac:dyDescent="0.25">
      <c r="A544" s="13"/>
      <c r="B544" s="103">
        <v>26</v>
      </c>
      <c r="C544" s="70" t="s">
        <v>3043</v>
      </c>
      <c r="D544" s="109" t="s">
        <v>740</v>
      </c>
      <c r="E544" s="78" t="s">
        <v>615</v>
      </c>
      <c r="F544" s="5" t="s">
        <v>3511</v>
      </c>
      <c r="G544" s="101"/>
      <c r="H544" s="72">
        <v>75000</v>
      </c>
      <c r="I544" s="102"/>
      <c r="J544" s="136">
        <f t="shared" si="12"/>
        <v>505915300</v>
      </c>
      <c r="K544" s="48" t="s">
        <v>184</v>
      </c>
      <c r="L544" s="34">
        <f t="shared" si="13"/>
        <v>0</v>
      </c>
      <c r="M544" s="35" t="s">
        <v>894</v>
      </c>
      <c r="N544" s="36"/>
      <c r="O544" s="35"/>
      <c r="P544" s="35"/>
      <c r="Q544" s="35"/>
    </row>
    <row r="545" spans="1:17" s="48" customFormat="1" ht="45" x14ac:dyDescent="0.25">
      <c r="A545" s="13"/>
      <c r="B545" s="103">
        <v>26</v>
      </c>
      <c r="C545" s="70" t="s">
        <v>3503</v>
      </c>
      <c r="D545" s="109" t="s">
        <v>82</v>
      </c>
      <c r="E545" s="78">
        <v>1</v>
      </c>
      <c r="F545" s="5" t="s">
        <v>3512</v>
      </c>
      <c r="G545" s="101"/>
      <c r="H545" s="72">
        <v>5000000</v>
      </c>
      <c r="I545" s="102"/>
      <c r="J545" s="136">
        <f t="shared" si="12"/>
        <v>510915300</v>
      </c>
      <c r="K545" s="48" t="s">
        <v>815</v>
      </c>
      <c r="L545" s="34">
        <f t="shared" si="13"/>
        <v>0</v>
      </c>
      <c r="M545" s="35" t="s">
        <v>819</v>
      </c>
      <c r="N545" s="36"/>
      <c r="O545" s="35"/>
      <c r="P545" s="35"/>
      <c r="Q545" s="35"/>
    </row>
    <row r="546" spans="1:17" s="48" customFormat="1" ht="30" x14ac:dyDescent="0.25">
      <c r="A546" s="13"/>
      <c r="B546" s="101">
        <v>27</v>
      </c>
      <c r="C546" s="7" t="s">
        <v>3514</v>
      </c>
      <c r="D546" s="144"/>
      <c r="E546" s="6"/>
      <c r="F546" s="6" t="s">
        <v>3513</v>
      </c>
      <c r="G546" s="101"/>
      <c r="H546" s="8"/>
      <c r="I546" s="102">
        <v>1271700</v>
      </c>
      <c r="J546" s="50">
        <f t="shared" si="12"/>
        <v>509643600</v>
      </c>
      <c r="K546" s="48" t="s">
        <v>1173</v>
      </c>
      <c r="L546" s="34">
        <f t="shared" si="13"/>
        <v>-1271700</v>
      </c>
      <c r="M546" s="35" t="s">
        <v>813</v>
      </c>
      <c r="N546" s="36"/>
      <c r="O546" s="35"/>
      <c r="P546" s="35"/>
      <c r="Q546" s="35"/>
    </row>
    <row r="547" spans="1:17" s="48" customFormat="1" ht="30" x14ac:dyDescent="0.25">
      <c r="A547" s="13"/>
      <c r="B547" s="101">
        <v>27</v>
      </c>
      <c r="C547" s="7" t="s">
        <v>3515</v>
      </c>
      <c r="D547" s="144"/>
      <c r="E547" s="6"/>
      <c r="F547" s="6" t="s">
        <v>3516</v>
      </c>
      <c r="G547" s="101"/>
      <c r="H547" s="8"/>
      <c r="I547" s="102">
        <v>4762000</v>
      </c>
      <c r="J547" s="50">
        <f t="shared" ref="J547:J576" si="14">+J546+H547-I547</f>
        <v>504881600</v>
      </c>
      <c r="K547" s="48" t="s">
        <v>1175</v>
      </c>
      <c r="L547" s="34">
        <f t="shared" si="13"/>
        <v>-4762000</v>
      </c>
      <c r="M547" s="35" t="s">
        <v>178</v>
      </c>
      <c r="N547" s="36"/>
      <c r="O547" s="35"/>
      <c r="P547" s="35"/>
      <c r="Q547" s="35"/>
    </row>
    <row r="548" spans="1:17" s="48" customFormat="1" ht="45" x14ac:dyDescent="0.25">
      <c r="A548" s="13"/>
      <c r="B548" s="103">
        <v>27</v>
      </c>
      <c r="C548" s="70" t="s">
        <v>3517</v>
      </c>
      <c r="D548" s="109" t="s">
        <v>2328</v>
      </c>
      <c r="E548" s="78">
        <v>3</v>
      </c>
      <c r="F548" s="5" t="s">
        <v>3521</v>
      </c>
      <c r="G548" s="101"/>
      <c r="H548" s="72">
        <v>0</v>
      </c>
      <c r="I548" s="102"/>
      <c r="J548" s="50">
        <f t="shared" si="14"/>
        <v>504881600</v>
      </c>
      <c r="K548" s="48" t="s">
        <v>1175</v>
      </c>
      <c r="L548" s="34">
        <f t="shared" si="13"/>
        <v>0</v>
      </c>
      <c r="M548" s="35" t="s">
        <v>178</v>
      </c>
      <c r="N548" s="36"/>
      <c r="O548" s="35"/>
      <c r="P548" s="35"/>
      <c r="Q548" s="35"/>
    </row>
    <row r="549" spans="1:17" s="48" customFormat="1" ht="60" x14ac:dyDescent="0.25">
      <c r="A549" s="13"/>
      <c r="B549" s="103">
        <v>27</v>
      </c>
      <c r="C549" s="70" t="s">
        <v>3518</v>
      </c>
      <c r="D549" s="111" t="s">
        <v>88</v>
      </c>
      <c r="E549" s="78">
        <v>2</v>
      </c>
      <c r="F549" s="5" t="s">
        <v>3522</v>
      </c>
      <c r="G549" s="101"/>
      <c r="H549" s="72">
        <v>2000000</v>
      </c>
      <c r="I549" s="102"/>
      <c r="J549" s="50">
        <f t="shared" si="14"/>
        <v>506881600</v>
      </c>
      <c r="L549" s="34">
        <f t="shared" si="13"/>
        <v>0</v>
      </c>
      <c r="M549" s="35"/>
      <c r="N549" s="36"/>
      <c r="O549" s="35"/>
      <c r="P549" s="35"/>
      <c r="Q549" s="35"/>
    </row>
    <row r="550" spans="1:17" s="36" customFormat="1" ht="45" x14ac:dyDescent="0.25">
      <c r="A550" s="13"/>
      <c r="B550" s="103">
        <v>27</v>
      </c>
      <c r="C550" s="70" t="s">
        <v>1782</v>
      </c>
      <c r="D550" s="109" t="s">
        <v>74</v>
      </c>
      <c r="E550" s="110">
        <v>1</v>
      </c>
      <c r="F550" s="5" t="s">
        <v>3523</v>
      </c>
      <c r="G550" s="145"/>
      <c r="H550" s="72">
        <v>1500000</v>
      </c>
      <c r="I550" s="146"/>
      <c r="J550" s="50">
        <f t="shared" si="14"/>
        <v>508381600</v>
      </c>
      <c r="K550" s="38"/>
      <c r="L550" s="34"/>
      <c r="M550" s="35"/>
      <c r="O550" s="35"/>
      <c r="P550" s="35"/>
      <c r="Q550" s="35"/>
    </row>
    <row r="551" spans="1:17" s="36" customFormat="1" ht="45" x14ac:dyDescent="0.25">
      <c r="A551" s="13"/>
      <c r="B551" s="103">
        <v>27</v>
      </c>
      <c r="C551" s="70" t="s">
        <v>3519</v>
      </c>
      <c r="D551" s="111" t="s">
        <v>84</v>
      </c>
      <c r="E551" s="78">
        <v>2</v>
      </c>
      <c r="F551" s="5" t="s">
        <v>3524</v>
      </c>
      <c r="G551" s="107"/>
      <c r="H551" s="72">
        <v>1000000</v>
      </c>
      <c r="I551" s="147"/>
      <c r="J551" s="50">
        <f t="shared" si="14"/>
        <v>509381600</v>
      </c>
      <c r="K551" s="48"/>
      <c r="L551" s="34"/>
      <c r="M551" s="35"/>
      <c r="O551" s="35"/>
      <c r="P551" s="35"/>
      <c r="Q551" s="35"/>
    </row>
    <row r="552" spans="1:17" s="36" customFormat="1" ht="30" x14ac:dyDescent="0.25">
      <c r="A552" s="13"/>
      <c r="B552" s="103">
        <v>27</v>
      </c>
      <c r="C552" s="70" t="s">
        <v>3520</v>
      </c>
      <c r="D552" s="109" t="s">
        <v>74</v>
      </c>
      <c r="E552" s="78">
        <v>1</v>
      </c>
      <c r="F552" s="5" t="s">
        <v>3525</v>
      </c>
      <c r="G552" s="107"/>
      <c r="H552" s="72">
        <v>2500000</v>
      </c>
      <c r="I552" s="148"/>
      <c r="J552" s="50">
        <f t="shared" si="14"/>
        <v>511881600</v>
      </c>
      <c r="K552" s="48"/>
      <c r="L552" s="34"/>
      <c r="M552" s="35"/>
      <c r="O552" s="35"/>
      <c r="P552" s="35"/>
      <c r="Q552" s="35"/>
    </row>
    <row r="553" spans="1:17" s="36" customFormat="1" ht="25.5" x14ac:dyDescent="0.25">
      <c r="A553" s="13"/>
      <c r="B553" s="103">
        <v>27</v>
      </c>
      <c r="C553" s="7" t="s">
        <v>2388</v>
      </c>
      <c r="D553" s="6"/>
      <c r="E553" s="6"/>
      <c r="F553" s="6" t="s">
        <v>3526</v>
      </c>
      <c r="G553" s="6"/>
      <c r="H553" s="8"/>
      <c r="I553" s="149">
        <v>125000</v>
      </c>
      <c r="J553" s="50">
        <f t="shared" si="14"/>
        <v>511756600</v>
      </c>
      <c r="K553" s="48"/>
      <c r="L553" s="34"/>
      <c r="M553" s="35"/>
      <c r="O553" s="35"/>
      <c r="P553" s="35"/>
      <c r="Q553" s="35"/>
    </row>
    <row r="554" spans="1:17" s="36" customFormat="1" ht="45" x14ac:dyDescent="0.25">
      <c r="A554" s="13"/>
      <c r="B554" s="103">
        <v>27</v>
      </c>
      <c r="C554" s="70" t="s">
        <v>3533</v>
      </c>
      <c r="D554" s="78" t="s">
        <v>1094</v>
      </c>
      <c r="E554" s="78">
        <v>2</v>
      </c>
      <c r="F554" s="5" t="s">
        <v>3535</v>
      </c>
      <c r="G554" s="107"/>
      <c r="H554" s="72">
        <v>4000000</v>
      </c>
      <c r="I554" s="108"/>
      <c r="J554" s="136">
        <f t="shared" si="14"/>
        <v>515756600</v>
      </c>
      <c r="K554" s="48"/>
      <c r="L554" s="34"/>
      <c r="M554" s="35"/>
      <c r="O554" s="35"/>
      <c r="P554" s="35"/>
      <c r="Q554" s="35"/>
    </row>
    <row r="555" spans="1:17" s="36" customFormat="1" ht="45" x14ac:dyDescent="0.25">
      <c r="A555" s="13"/>
      <c r="B555" s="103">
        <v>27</v>
      </c>
      <c r="C555" s="70" t="s">
        <v>3534</v>
      </c>
      <c r="D555" s="78" t="s">
        <v>3190</v>
      </c>
      <c r="E555" s="78">
        <v>3</v>
      </c>
      <c r="F555" s="5" t="s">
        <v>3536</v>
      </c>
      <c r="G555" s="107"/>
      <c r="H555" s="72">
        <v>3000000</v>
      </c>
      <c r="I555" s="108"/>
      <c r="J555" s="136">
        <f t="shared" si="14"/>
        <v>518756600</v>
      </c>
      <c r="K555" s="48"/>
      <c r="L555" s="34"/>
      <c r="M555" s="35"/>
      <c r="O555" s="35"/>
      <c r="P555" s="35"/>
      <c r="Q555" s="35"/>
    </row>
    <row r="556" spans="1:17" s="36" customFormat="1" ht="45" x14ac:dyDescent="0.25">
      <c r="A556" s="13"/>
      <c r="B556" s="103">
        <v>27</v>
      </c>
      <c r="C556" s="70" t="s">
        <v>3043</v>
      </c>
      <c r="D556" s="78" t="s">
        <v>740</v>
      </c>
      <c r="E556" s="78" t="s">
        <v>615</v>
      </c>
      <c r="F556" s="5" t="s">
        <v>3537</v>
      </c>
      <c r="G556" s="107"/>
      <c r="H556" s="72">
        <v>50000</v>
      </c>
      <c r="I556" s="108"/>
      <c r="J556" s="136">
        <f t="shared" si="14"/>
        <v>518806600</v>
      </c>
      <c r="K556" s="48"/>
      <c r="L556" s="34"/>
      <c r="M556" s="35"/>
      <c r="O556" s="35"/>
      <c r="P556" s="35"/>
      <c r="Q556" s="35"/>
    </row>
    <row r="557" spans="1:17" s="36" customFormat="1" ht="30" x14ac:dyDescent="0.25">
      <c r="A557" s="13"/>
      <c r="B557" s="6">
        <v>27</v>
      </c>
      <c r="C557" s="7" t="s">
        <v>3538</v>
      </c>
      <c r="D557" s="6"/>
      <c r="E557" s="6"/>
      <c r="F557" s="6" t="s">
        <v>3539</v>
      </c>
      <c r="G557" s="101"/>
      <c r="H557" s="8"/>
      <c r="I557" s="150">
        <v>160000</v>
      </c>
      <c r="J557" s="50">
        <f t="shared" si="14"/>
        <v>518646600</v>
      </c>
      <c r="K557" s="48"/>
      <c r="L557" s="34"/>
      <c r="M557" s="35"/>
      <c r="O557" s="35"/>
      <c r="P557" s="35"/>
      <c r="Q557" s="35"/>
    </row>
    <row r="558" spans="1:17" s="36" customFormat="1" ht="60" x14ac:dyDescent="0.25">
      <c r="A558" s="13"/>
      <c r="B558" s="103">
        <v>28</v>
      </c>
      <c r="C558" s="70" t="s">
        <v>3540</v>
      </c>
      <c r="D558" s="111" t="s">
        <v>75</v>
      </c>
      <c r="E558" s="78">
        <v>4</v>
      </c>
      <c r="F558" s="5" t="s">
        <v>3554</v>
      </c>
      <c r="G558" s="107"/>
      <c r="H558" s="72">
        <v>1700000</v>
      </c>
      <c r="I558" s="108"/>
      <c r="J558" s="50">
        <f t="shared" si="14"/>
        <v>520346600</v>
      </c>
      <c r="K558" s="48"/>
      <c r="L558" s="34"/>
      <c r="M558" s="35"/>
      <c r="O558" s="35"/>
      <c r="P558" s="35"/>
      <c r="Q558" s="35"/>
    </row>
    <row r="559" spans="1:17" s="36" customFormat="1" ht="45" x14ac:dyDescent="0.25">
      <c r="A559" s="13"/>
      <c r="B559" s="103">
        <v>28</v>
      </c>
      <c r="C559" s="70" t="s">
        <v>3541</v>
      </c>
      <c r="D559" s="109" t="s">
        <v>1094</v>
      </c>
      <c r="E559" s="78">
        <v>2</v>
      </c>
      <c r="F559" s="5" t="s">
        <v>3555</v>
      </c>
      <c r="G559" s="107"/>
      <c r="H559" s="72">
        <v>3000000</v>
      </c>
      <c r="I559" s="108"/>
      <c r="J559" s="50">
        <f t="shared" si="14"/>
        <v>523346600</v>
      </c>
      <c r="K559" s="48"/>
      <c r="L559" s="34"/>
      <c r="M559" s="35"/>
      <c r="O559" s="35"/>
      <c r="P559" s="35"/>
      <c r="Q559" s="35"/>
    </row>
    <row r="560" spans="1:17" s="36" customFormat="1" ht="60" x14ac:dyDescent="0.25">
      <c r="A560" s="13"/>
      <c r="B560" s="103">
        <v>28</v>
      </c>
      <c r="C560" s="70" t="s">
        <v>3542</v>
      </c>
      <c r="D560" s="111" t="s">
        <v>81</v>
      </c>
      <c r="E560" s="78">
        <v>3</v>
      </c>
      <c r="F560" s="5" t="s">
        <v>3556</v>
      </c>
      <c r="G560" s="107"/>
      <c r="H560" s="72">
        <v>1500000</v>
      </c>
      <c r="I560" s="108"/>
      <c r="J560" s="50">
        <f t="shared" si="14"/>
        <v>524846600</v>
      </c>
      <c r="K560" s="48"/>
      <c r="L560" s="34"/>
      <c r="M560" s="35"/>
      <c r="O560" s="35"/>
      <c r="P560" s="35"/>
      <c r="Q560" s="35"/>
    </row>
    <row r="561" spans="1:17" s="36" customFormat="1" ht="45" x14ac:dyDescent="0.25">
      <c r="A561" s="13"/>
      <c r="B561" s="103">
        <v>28</v>
      </c>
      <c r="C561" s="70" t="s">
        <v>3543</v>
      </c>
      <c r="D561" s="111" t="s">
        <v>88</v>
      </c>
      <c r="E561" s="78">
        <v>2</v>
      </c>
      <c r="F561" s="5" t="s">
        <v>3557</v>
      </c>
      <c r="G561" s="107"/>
      <c r="H561" s="72">
        <v>1000000</v>
      </c>
      <c r="I561" s="108"/>
      <c r="J561" s="50">
        <f t="shared" si="14"/>
        <v>525846600</v>
      </c>
      <c r="K561" s="48"/>
      <c r="L561" s="34"/>
      <c r="M561" s="35"/>
      <c r="O561" s="35"/>
      <c r="P561" s="35"/>
      <c r="Q561" s="35"/>
    </row>
    <row r="562" spans="1:17" s="36" customFormat="1" ht="60" x14ac:dyDescent="0.25">
      <c r="A562" s="13"/>
      <c r="B562" s="103">
        <v>28</v>
      </c>
      <c r="C562" s="70" t="s">
        <v>3544</v>
      </c>
      <c r="D562" s="111" t="s">
        <v>91</v>
      </c>
      <c r="E562" s="78">
        <v>2</v>
      </c>
      <c r="F562" s="5" t="s">
        <v>3558</v>
      </c>
      <c r="G562" s="107"/>
      <c r="H562" s="72">
        <v>950000</v>
      </c>
      <c r="I562" s="108"/>
      <c r="J562" s="50">
        <f t="shared" si="14"/>
        <v>526796600</v>
      </c>
      <c r="K562" s="48"/>
      <c r="L562" s="34"/>
      <c r="M562" s="35"/>
      <c r="O562" s="35"/>
      <c r="P562" s="35"/>
      <c r="Q562" s="35"/>
    </row>
    <row r="563" spans="1:17" s="36" customFormat="1" ht="45" x14ac:dyDescent="0.25">
      <c r="A563" s="13"/>
      <c r="B563" s="103">
        <v>28</v>
      </c>
      <c r="C563" s="70" t="s">
        <v>3545</v>
      </c>
      <c r="D563" s="111" t="s">
        <v>81</v>
      </c>
      <c r="E563" s="78">
        <v>3</v>
      </c>
      <c r="F563" s="5" t="s">
        <v>3559</v>
      </c>
      <c r="G563" s="107"/>
      <c r="H563" s="72">
        <v>1100000</v>
      </c>
      <c r="I563" s="108"/>
      <c r="J563" s="50">
        <f t="shared" si="14"/>
        <v>527896600</v>
      </c>
      <c r="K563" s="48"/>
      <c r="L563" s="34"/>
      <c r="M563" s="35"/>
      <c r="O563" s="35"/>
      <c r="P563" s="35"/>
      <c r="Q563" s="35"/>
    </row>
    <row r="564" spans="1:17" s="36" customFormat="1" ht="60" x14ac:dyDescent="0.25">
      <c r="A564" s="13"/>
      <c r="B564" s="103">
        <v>28</v>
      </c>
      <c r="C564" s="70" t="s">
        <v>3546</v>
      </c>
      <c r="D564" s="113" t="s">
        <v>169</v>
      </c>
      <c r="E564" s="5">
        <v>1</v>
      </c>
      <c r="F564" s="5" t="s">
        <v>3560</v>
      </c>
      <c r="G564" s="107"/>
      <c r="H564" s="72">
        <v>950000</v>
      </c>
      <c r="I564" s="108"/>
      <c r="J564" s="50">
        <f t="shared" si="14"/>
        <v>528846600</v>
      </c>
      <c r="K564" s="48"/>
      <c r="L564" s="34"/>
      <c r="M564" s="35"/>
      <c r="O564" s="35"/>
      <c r="P564" s="35"/>
      <c r="Q564" s="35"/>
    </row>
    <row r="565" spans="1:17" s="36" customFormat="1" ht="45" x14ac:dyDescent="0.25">
      <c r="A565" s="13"/>
      <c r="B565" s="103">
        <v>28</v>
      </c>
      <c r="C565" s="70" t="s">
        <v>3547</v>
      </c>
      <c r="D565" s="112" t="s">
        <v>919</v>
      </c>
      <c r="E565" s="5">
        <v>2</v>
      </c>
      <c r="F565" s="5" t="s">
        <v>3561</v>
      </c>
      <c r="G565" s="107"/>
      <c r="H565" s="72">
        <v>5000000</v>
      </c>
      <c r="I565" s="108"/>
      <c r="J565" s="50">
        <f t="shared" si="14"/>
        <v>533846600</v>
      </c>
      <c r="K565" s="48"/>
      <c r="L565" s="34"/>
      <c r="M565" s="35"/>
      <c r="O565" s="35"/>
      <c r="P565" s="35"/>
      <c r="Q565" s="35"/>
    </row>
    <row r="566" spans="1:17" s="36" customFormat="1" ht="45" x14ac:dyDescent="0.25">
      <c r="A566" s="13"/>
      <c r="B566" s="103">
        <v>28</v>
      </c>
      <c r="C566" s="70" t="s">
        <v>3548</v>
      </c>
      <c r="D566" s="112" t="s">
        <v>86</v>
      </c>
      <c r="E566" s="5">
        <v>1</v>
      </c>
      <c r="F566" s="5" t="s">
        <v>3562</v>
      </c>
      <c r="G566" s="107"/>
      <c r="H566" s="72">
        <v>2500000</v>
      </c>
      <c r="I566" s="108"/>
      <c r="J566" s="50">
        <f t="shared" si="14"/>
        <v>536346600</v>
      </c>
      <c r="K566" s="48"/>
      <c r="L566" s="34"/>
      <c r="M566" s="35"/>
      <c r="O566" s="35"/>
      <c r="P566" s="35"/>
      <c r="Q566" s="35"/>
    </row>
    <row r="567" spans="1:17" s="36" customFormat="1" ht="45" x14ac:dyDescent="0.25">
      <c r="A567" s="13"/>
      <c r="B567" s="103">
        <v>28</v>
      </c>
      <c r="C567" s="70" t="s">
        <v>3549</v>
      </c>
      <c r="D567" s="113" t="s">
        <v>88</v>
      </c>
      <c r="E567" s="5">
        <v>2</v>
      </c>
      <c r="F567" s="5" t="s">
        <v>3563</v>
      </c>
      <c r="G567" s="107"/>
      <c r="H567" s="72">
        <v>2000000</v>
      </c>
      <c r="I567" s="108"/>
      <c r="J567" s="50">
        <f t="shared" si="14"/>
        <v>538346600</v>
      </c>
      <c r="K567" s="48"/>
      <c r="L567" s="34"/>
      <c r="M567" s="35"/>
      <c r="O567" s="35"/>
      <c r="P567" s="35"/>
      <c r="Q567" s="35"/>
    </row>
    <row r="568" spans="1:17" s="36" customFormat="1" ht="45" x14ac:dyDescent="0.25">
      <c r="A568" s="13"/>
      <c r="B568" s="103">
        <v>28</v>
      </c>
      <c r="C568" s="70" t="s">
        <v>3550</v>
      </c>
      <c r="D568" s="113" t="s">
        <v>78</v>
      </c>
      <c r="E568" s="5">
        <v>4</v>
      </c>
      <c r="F568" s="5" t="s">
        <v>3564</v>
      </c>
      <c r="G568" s="107"/>
      <c r="H568" s="72">
        <v>2000000</v>
      </c>
      <c r="I568" s="108"/>
      <c r="J568" s="50">
        <f t="shared" si="14"/>
        <v>540346600</v>
      </c>
      <c r="K568" s="48"/>
      <c r="L568" s="34"/>
      <c r="M568" s="35"/>
      <c r="O568" s="35"/>
      <c r="P568" s="35"/>
      <c r="Q568" s="35"/>
    </row>
    <row r="569" spans="1:17" s="36" customFormat="1" ht="45" x14ac:dyDescent="0.25">
      <c r="A569" s="13"/>
      <c r="B569" s="103">
        <v>28</v>
      </c>
      <c r="C569" s="70" t="s">
        <v>3551</v>
      </c>
      <c r="D569" s="112" t="s">
        <v>2503</v>
      </c>
      <c r="E569" s="5">
        <v>3</v>
      </c>
      <c r="F569" s="5" t="s">
        <v>3565</v>
      </c>
      <c r="G569" s="107"/>
      <c r="H569" s="72">
        <v>4500000</v>
      </c>
      <c r="I569" s="108"/>
      <c r="J569" s="50">
        <f t="shared" si="14"/>
        <v>544846600</v>
      </c>
      <c r="K569" s="48"/>
      <c r="L569" s="34"/>
      <c r="M569" s="35"/>
      <c r="O569" s="35"/>
      <c r="P569" s="35"/>
      <c r="Q569" s="35"/>
    </row>
    <row r="570" spans="1:17" s="36" customFormat="1" ht="45" x14ac:dyDescent="0.25">
      <c r="A570" s="13"/>
      <c r="B570" s="103">
        <v>28</v>
      </c>
      <c r="C570" s="70" t="s">
        <v>3552</v>
      </c>
      <c r="D570" s="113" t="s">
        <v>76</v>
      </c>
      <c r="E570" s="5">
        <v>1</v>
      </c>
      <c r="F570" s="5" t="s">
        <v>3566</v>
      </c>
      <c r="G570" s="107"/>
      <c r="H570" s="72">
        <v>750000</v>
      </c>
      <c r="I570" s="108"/>
      <c r="J570" s="50">
        <f t="shared" si="14"/>
        <v>545596600</v>
      </c>
      <c r="K570" s="48"/>
      <c r="L570" s="34"/>
      <c r="M570" s="35"/>
      <c r="O570" s="35"/>
      <c r="P570" s="35"/>
      <c r="Q570" s="35"/>
    </row>
    <row r="571" spans="1:17" s="36" customFormat="1" ht="45" x14ac:dyDescent="0.25">
      <c r="A571" s="13"/>
      <c r="B571" s="103">
        <v>28</v>
      </c>
      <c r="C571" s="70" t="s">
        <v>3553</v>
      </c>
      <c r="D571" s="113" t="s">
        <v>78</v>
      </c>
      <c r="E571" s="5">
        <v>4</v>
      </c>
      <c r="F571" s="5" t="s">
        <v>3567</v>
      </c>
      <c r="G571" s="107"/>
      <c r="H571" s="72">
        <v>2000000</v>
      </c>
      <c r="I571" s="108"/>
      <c r="J571" s="50">
        <f t="shared" si="14"/>
        <v>547596600</v>
      </c>
      <c r="K571" s="48"/>
      <c r="L571" s="34"/>
      <c r="M571" s="35"/>
      <c r="O571" s="35"/>
      <c r="P571" s="35"/>
      <c r="Q571" s="35"/>
    </row>
    <row r="572" spans="1:17" s="36" customFormat="1" ht="25.5" x14ac:dyDescent="0.25">
      <c r="A572" s="13"/>
      <c r="B572" s="101">
        <v>28</v>
      </c>
      <c r="C572" s="7" t="s">
        <v>3576</v>
      </c>
      <c r="D572" s="144"/>
      <c r="E572" s="6"/>
      <c r="F572" s="6" t="s">
        <v>3568</v>
      </c>
      <c r="G572" s="6"/>
      <c r="H572" s="8"/>
      <c r="I572" s="149">
        <v>180000</v>
      </c>
      <c r="J572" s="50">
        <f t="shared" si="14"/>
        <v>547416600</v>
      </c>
      <c r="K572" s="48"/>
      <c r="L572" s="34"/>
      <c r="M572" s="35"/>
      <c r="O572" s="35"/>
      <c r="P572" s="35"/>
      <c r="Q572" s="35"/>
    </row>
    <row r="573" spans="1:17" s="36" customFormat="1" ht="45" x14ac:dyDescent="0.25">
      <c r="A573" s="13"/>
      <c r="B573" s="101">
        <v>28</v>
      </c>
      <c r="C573" s="7" t="s">
        <v>3575</v>
      </c>
      <c r="D573" s="144"/>
      <c r="E573" s="6"/>
      <c r="F573" s="6" t="s">
        <v>3569</v>
      </c>
      <c r="G573" s="6"/>
      <c r="H573" s="8"/>
      <c r="I573" s="149">
        <v>730000</v>
      </c>
      <c r="J573" s="50">
        <f t="shared" si="14"/>
        <v>546686600</v>
      </c>
      <c r="K573" s="48"/>
      <c r="L573" s="34"/>
      <c r="M573" s="35"/>
      <c r="O573" s="35"/>
      <c r="P573" s="35"/>
      <c r="Q573" s="35"/>
    </row>
    <row r="574" spans="1:17" s="36" customFormat="1" ht="25.5" x14ac:dyDescent="0.25">
      <c r="A574" s="13"/>
      <c r="B574" s="101">
        <v>28</v>
      </c>
      <c r="C574" s="7" t="s">
        <v>3574</v>
      </c>
      <c r="D574" s="144"/>
      <c r="E574" s="6"/>
      <c r="F574" s="6" t="s">
        <v>3570</v>
      </c>
      <c r="G574" s="6"/>
      <c r="H574" s="8"/>
      <c r="I574" s="149">
        <v>2000000</v>
      </c>
      <c r="J574" s="50">
        <f t="shared" si="14"/>
        <v>544686600</v>
      </c>
      <c r="K574" s="48"/>
      <c r="L574" s="34"/>
      <c r="M574" s="35"/>
      <c r="O574" s="35"/>
      <c r="P574" s="35"/>
      <c r="Q574" s="35"/>
    </row>
    <row r="575" spans="1:17" s="36" customFormat="1" ht="30" x14ac:dyDescent="0.25">
      <c r="A575" s="13"/>
      <c r="B575" s="101">
        <v>28</v>
      </c>
      <c r="C575" s="7" t="s">
        <v>3573</v>
      </c>
      <c r="D575" s="144"/>
      <c r="E575" s="6"/>
      <c r="F575" s="6" t="s">
        <v>3571</v>
      </c>
      <c r="G575" s="6"/>
      <c r="H575" s="8"/>
      <c r="I575" s="149">
        <v>223156700</v>
      </c>
      <c r="J575" s="50">
        <f t="shared" si="14"/>
        <v>321529900</v>
      </c>
      <c r="K575" s="48"/>
      <c r="L575" s="34"/>
      <c r="M575" s="35"/>
      <c r="O575" s="35"/>
      <c r="P575" s="35"/>
      <c r="Q575" s="35"/>
    </row>
    <row r="576" spans="1:17" s="36" customFormat="1" ht="30" x14ac:dyDescent="0.25">
      <c r="A576" s="13"/>
      <c r="B576" s="101">
        <v>28</v>
      </c>
      <c r="C576" s="7" t="s">
        <v>3538</v>
      </c>
      <c r="D576" s="144"/>
      <c r="E576" s="6"/>
      <c r="F576" s="6" t="s">
        <v>3572</v>
      </c>
      <c r="G576" s="6"/>
      <c r="H576" s="8"/>
      <c r="I576" s="149">
        <v>120000</v>
      </c>
      <c r="J576" s="50">
        <f t="shared" si="14"/>
        <v>321409900</v>
      </c>
      <c r="K576" s="48"/>
      <c r="L576" s="34"/>
      <c r="M576" s="35"/>
      <c r="O576" s="35"/>
      <c r="P576" s="35"/>
      <c r="Q576" s="35"/>
    </row>
    <row r="577" spans="1:17" s="36" customFormat="1" ht="14.25" x14ac:dyDescent="0.25">
      <c r="A577" s="13"/>
      <c r="B577" s="5"/>
      <c r="C577" s="62" t="s">
        <v>16</v>
      </c>
      <c r="D577" s="4"/>
      <c r="E577" s="4"/>
      <c r="F577" s="5"/>
      <c r="G577" s="4"/>
      <c r="H577" s="60">
        <f>SUM(H10:H576)</f>
        <v>1062016000</v>
      </c>
      <c r="I577" s="60">
        <f>SUM(I10:I576)</f>
        <v>942670200</v>
      </c>
      <c r="J577" s="42">
        <f>J9+H577-I577</f>
        <v>321409900</v>
      </c>
      <c r="K577" s="38"/>
      <c r="L577" s="34"/>
      <c r="M577" s="35"/>
      <c r="O577" s="35"/>
      <c r="P577" s="35"/>
      <c r="Q577" s="35"/>
    </row>
    <row r="578" spans="1:17" s="36" customFormat="1" ht="14.25" x14ac:dyDescent="0.25">
      <c r="A578" s="43"/>
      <c r="B578" s="3"/>
      <c r="C578" s="115"/>
      <c r="D578" s="116"/>
      <c r="E578" s="116"/>
      <c r="F578" s="3"/>
      <c r="G578" s="116"/>
      <c r="H578" s="117"/>
      <c r="I578" s="117"/>
      <c r="J578" s="118"/>
      <c r="K578" s="38"/>
      <c r="L578" s="34"/>
      <c r="M578" s="35"/>
      <c r="O578" s="35"/>
      <c r="P578" s="35"/>
      <c r="Q578" s="35"/>
    </row>
    <row r="579" spans="1:17" s="36" customFormat="1" x14ac:dyDescent="0.25">
      <c r="A579" s="43"/>
      <c r="B579" s="3"/>
      <c r="C579" s="35" t="s">
        <v>3577</v>
      </c>
      <c r="D579" s="3"/>
      <c r="E579" s="3"/>
      <c r="F579" s="3"/>
      <c r="G579" s="37"/>
      <c r="J579" s="48"/>
      <c r="K579" s="34"/>
      <c r="L579" s="35"/>
      <c r="N579" s="35"/>
      <c r="O579" s="35"/>
      <c r="P579" s="35"/>
    </row>
    <row r="580" spans="1:17" s="36" customFormat="1" x14ac:dyDescent="0.25">
      <c r="A580" s="43"/>
      <c r="B580" s="3"/>
      <c r="C580" s="35" t="s">
        <v>14</v>
      </c>
      <c r="D580" s="3"/>
      <c r="E580" s="3"/>
      <c r="F580" s="3"/>
      <c r="G580" s="251" t="s">
        <v>17</v>
      </c>
      <c r="H580" s="251"/>
      <c r="I580" s="251"/>
      <c r="J580" s="48"/>
      <c r="K580" s="34"/>
      <c r="L580" s="35"/>
      <c r="N580" s="35"/>
      <c r="O580" s="35"/>
      <c r="P580" s="35"/>
    </row>
    <row r="581" spans="1:17" s="36" customFormat="1" x14ac:dyDescent="0.25">
      <c r="A581" s="43"/>
      <c r="B581" s="3"/>
      <c r="C581" s="35"/>
      <c r="D581" s="3"/>
      <c r="E581" s="3"/>
      <c r="F581" s="3"/>
      <c r="G581" s="37"/>
      <c r="H581" s="37"/>
      <c r="I581" s="37"/>
      <c r="J581" s="48"/>
      <c r="K581" s="34"/>
      <c r="L581" s="35"/>
      <c r="N581" s="35"/>
      <c r="O581" s="35"/>
      <c r="P581" s="35"/>
    </row>
    <row r="582" spans="1:17" s="36" customFormat="1" x14ac:dyDescent="0.25">
      <c r="A582" s="43"/>
      <c r="B582" s="3"/>
      <c r="C582" s="35"/>
      <c r="D582" s="3"/>
      <c r="E582" s="3"/>
      <c r="F582" s="3"/>
      <c r="G582" s="37"/>
      <c r="H582" s="37"/>
      <c r="I582" s="37"/>
      <c r="J582" s="48"/>
      <c r="K582" s="34"/>
      <c r="L582" s="35"/>
      <c r="N582" s="35"/>
      <c r="O582" s="35"/>
      <c r="P582" s="35"/>
    </row>
    <row r="583" spans="1:17" s="36" customFormat="1" x14ac:dyDescent="0.25">
      <c r="A583" s="43"/>
      <c r="B583" s="3"/>
      <c r="C583" s="35"/>
      <c r="D583" s="3"/>
      <c r="E583" s="3"/>
      <c r="F583" s="3"/>
      <c r="G583" s="37"/>
      <c r="H583" s="37"/>
      <c r="I583" s="37"/>
      <c r="J583" s="48"/>
      <c r="K583" s="34"/>
      <c r="L583" s="35"/>
      <c r="N583" s="35"/>
      <c r="O583" s="35"/>
      <c r="P583" s="35"/>
    </row>
    <row r="584" spans="1:17" s="36" customFormat="1" x14ac:dyDescent="0.25">
      <c r="A584" s="43"/>
      <c r="B584" s="3"/>
      <c r="C584" s="35"/>
      <c r="D584" s="3"/>
      <c r="E584" s="3"/>
      <c r="F584" s="3"/>
      <c r="G584" s="3"/>
      <c r="H584" s="37"/>
      <c r="I584" s="37"/>
      <c r="J584" s="37"/>
      <c r="K584" s="48"/>
      <c r="L584" s="34"/>
      <c r="M584" s="35"/>
      <c r="O584" s="35"/>
      <c r="P584" s="35"/>
      <c r="Q584" s="35"/>
    </row>
    <row r="587" spans="1:17" x14ac:dyDescent="0.25">
      <c r="C587" s="121" t="s">
        <v>2452</v>
      </c>
      <c r="F587" s="65" t="s">
        <v>18</v>
      </c>
      <c r="H587" s="65"/>
      <c r="I587" s="120" t="s">
        <v>20</v>
      </c>
      <c r="J587" s="35"/>
    </row>
    <row r="588" spans="1:17" x14ac:dyDescent="0.25">
      <c r="C588" s="67" t="s">
        <v>15</v>
      </c>
      <c r="F588" s="68" t="s">
        <v>19</v>
      </c>
      <c r="I588" s="119" t="s">
        <v>21</v>
      </c>
      <c r="J588" s="35"/>
    </row>
  </sheetData>
  <autoFilter ref="A8:M577">
    <filterColumn colId="0" showButton="0"/>
    <sortState ref="A11:M482">
      <sortCondition ref="E8:E598"/>
    </sortState>
  </autoFilter>
  <mergeCells count="4">
    <mergeCell ref="A5:J5"/>
    <mergeCell ref="A6:J6"/>
    <mergeCell ref="A8:B8"/>
    <mergeCell ref="G580:I580"/>
  </mergeCells>
  <pageMargins left="0.70866141732283472" right="0.70866141732283472" top="0.16" bottom="0.39" header="0.31496062992125984" footer="0.51"/>
  <pageSetup scale="74" fitToHeight="0" orientation="portrait" r:id="rId1"/>
  <rowBreaks count="1" manualBreakCount="1">
    <brk id="407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5"/>
  <sheetViews>
    <sheetView view="pageBreakPreview" zoomScaleNormal="100" zoomScaleSheetLayoutView="100" workbookViewId="0">
      <pane ySplit="8" topLeftCell="A168" activePane="bottomLeft" state="frozen"/>
      <selection pane="bottomLeft" activeCell="F173" sqref="F173"/>
    </sheetView>
  </sheetViews>
  <sheetFormatPr defaultRowHeight="15" x14ac:dyDescent="0.25"/>
  <cols>
    <col min="1" max="1" width="7.28515625" style="43" customWidth="1"/>
    <col min="2" max="2" width="4.140625" style="3" customWidth="1"/>
    <col min="3" max="3" width="27.28515625" style="35" customWidth="1"/>
    <col min="4" max="5" width="7.85546875" style="3" customWidth="1"/>
    <col min="6" max="6" width="7.140625" style="3" customWidth="1"/>
    <col min="7" max="7" width="8.7109375" style="3" customWidth="1"/>
    <col min="8" max="8" width="16.7109375" style="152" customWidth="1"/>
    <col min="9" max="9" width="15.42578125" style="175" bestFit="1" customWidth="1"/>
    <col min="10" max="10" width="18.28515625" style="172" customWidth="1"/>
    <col min="11" max="11" width="15.42578125" style="48" customWidth="1"/>
    <col min="12" max="12" width="21.28515625" style="34" customWidth="1"/>
    <col min="13" max="13" width="16" style="35" customWidth="1"/>
    <col min="14" max="14" width="19" style="36" customWidth="1"/>
    <col min="15" max="15" width="17.5703125" style="35" customWidth="1"/>
    <col min="16" max="16" width="19" style="35" customWidth="1"/>
    <col min="17" max="16384" width="9.140625" style="35"/>
  </cols>
  <sheetData>
    <row r="1" spans="1:14" s="25" customFormat="1" x14ac:dyDescent="0.25">
      <c r="A1" s="18"/>
      <c r="B1" s="1"/>
      <c r="C1" s="19" t="s">
        <v>0</v>
      </c>
      <c r="D1" s="1"/>
      <c r="E1" s="1"/>
      <c r="F1" s="1"/>
      <c r="G1" s="1"/>
      <c r="H1" s="20"/>
      <c r="I1" s="173"/>
      <c r="J1" s="162"/>
      <c r="K1" s="23"/>
      <c r="L1" s="24"/>
      <c r="N1" s="22"/>
    </row>
    <row r="2" spans="1:14" s="25" customFormat="1" x14ac:dyDescent="0.25">
      <c r="A2" s="18"/>
      <c r="B2" s="1"/>
      <c r="C2" s="19" t="s">
        <v>1</v>
      </c>
      <c r="D2" s="2"/>
      <c r="E2" s="2"/>
      <c r="F2" s="1"/>
      <c r="G2" s="1"/>
      <c r="H2" s="20"/>
      <c r="I2" s="173"/>
      <c r="J2" s="162"/>
      <c r="K2" s="23"/>
      <c r="L2" s="24"/>
      <c r="N2" s="22"/>
    </row>
    <row r="3" spans="1:14" s="25" customFormat="1" x14ac:dyDescent="0.25">
      <c r="A3" s="18"/>
      <c r="B3" s="1"/>
      <c r="C3" s="19" t="s">
        <v>2</v>
      </c>
      <c r="D3" s="2"/>
      <c r="E3" s="2"/>
      <c r="F3" s="1"/>
      <c r="G3" s="1"/>
      <c r="H3" s="20"/>
      <c r="I3" s="173"/>
      <c r="J3" s="162"/>
      <c r="K3" s="23"/>
      <c r="L3" s="24"/>
    </row>
    <row r="4" spans="1:14" s="16" customFormat="1" ht="15.75" x14ac:dyDescent="0.25">
      <c r="A4" s="18"/>
      <c r="B4" s="1"/>
      <c r="C4" s="26"/>
      <c r="D4" s="2"/>
      <c r="E4" s="2"/>
      <c r="F4" s="1"/>
      <c r="G4" s="27"/>
      <c r="H4" s="28"/>
      <c r="I4" s="174"/>
      <c r="J4" s="163"/>
      <c r="K4" s="31"/>
      <c r="L4" s="32"/>
    </row>
    <row r="5" spans="1:14" ht="15.75" x14ac:dyDescent="0.25">
      <c r="A5" s="249" t="str">
        <f>+'[1]Okt 07'!A6:H6</f>
        <v xml:space="preserve">BUKU KAS </v>
      </c>
      <c r="B5" s="249"/>
      <c r="C5" s="249"/>
      <c r="D5" s="249"/>
      <c r="E5" s="249"/>
      <c r="F5" s="249"/>
      <c r="G5" s="249"/>
      <c r="H5" s="249"/>
      <c r="I5" s="249"/>
      <c r="J5" s="249"/>
      <c r="K5" s="33"/>
    </row>
    <row r="6" spans="1:14" ht="15.75" x14ac:dyDescent="0.25">
      <c r="A6" s="249" t="s">
        <v>4031</v>
      </c>
      <c r="B6" s="249"/>
      <c r="C6" s="249"/>
      <c r="D6" s="249"/>
      <c r="E6" s="249"/>
      <c r="F6" s="249"/>
      <c r="G6" s="249"/>
      <c r="H6" s="249"/>
      <c r="I6" s="249"/>
      <c r="J6" s="249"/>
      <c r="K6" s="33"/>
      <c r="M6" s="36"/>
    </row>
    <row r="7" spans="1:14" x14ac:dyDescent="0.25">
      <c r="A7" s="3"/>
      <c r="J7" s="164"/>
      <c r="K7" s="40"/>
    </row>
    <row r="8" spans="1:14" ht="25.5" x14ac:dyDescent="0.25">
      <c r="A8" s="250" t="s">
        <v>3</v>
      </c>
      <c r="B8" s="250"/>
      <c r="C8" s="4" t="s">
        <v>4</v>
      </c>
      <c r="D8" s="4" t="s">
        <v>5</v>
      </c>
      <c r="E8" s="4" t="s">
        <v>13</v>
      </c>
      <c r="F8" s="4" t="s">
        <v>6</v>
      </c>
      <c r="G8" s="4" t="s">
        <v>7</v>
      </c>
      <c r="H8" s="41" t="s">
        <v>8</v>
      </c>
      <c r="I8" s="165" t="s">
        <v>9</v>
      </c>
      <c r="J8" s="165" t="s">
        <v>10</v>
      </c>
      <c r="K8" s="43" t="s">
        <v>11</v>
      </c>
    </row>
    <row r="9" spans="1:14" x14ac:dyDescent="0.25">
      <c r="A9" s="151"/>
      <c r="B9" s="151"/>
      <c r="C9" s="45" t="s">
        <v>24</v>
      </c>
      <c r="D9" s="4"/>
      <c r="E9" s="4"/>
      <c r="F9" s="4"/>
      <c r="G9" s="4"/>
      <c r="H9" s="46"/>
      <c r="I9" s="165"/>
      <c r="J9" s="52">
        <v>331384900</v>
      </c>
      <c r="K9" s="43"/>
    </row>
    <row r="10" spans="1:14" ht="25.5" x14ac:dyDescent="0.25">
      <c r="A10" s="71" t="s">
        <v>2553</v>
      </c>
      <c r="B10" s="6">
        <v>29</v>
      </c>
      <c r="C10" s="7" t="s">
        <v>3579</v>
      </c>
      <c r="D10" s="6"/>
      <c r="E10" s="6"/>
      <c r="F10" s="6" t="s">
        <v>3578</v>
      </c>
      <c r="G10" s="6"/>
      <c r="H10" s="8"/>
      <c r="I10" s="77">
        <v>3854200</v>
      </c>
      <c r="J10" s="166">
        <f>J9+H10-I10</f>
        <v>327530700</v>
      </c>
      <c r="M10" s="49"/>
    </row>
    <row r="11" spans="1:14" ht="30" x14ac:dyDescent="0.25">
      <c r="A11" s="13"/>
      <c r="B11" s="6">
        <v>29</v>
      </c>
      <c r="C11" s="7" t="s">
        <v>3580</v>
      </c>
      <c r="D11" s="6"/>
      <c r="E11" s="6"/>
      <c r="F11" s="6" t="s">
        <v>3581</v>
      </c>
      <c r="G11" s="6"/>
      <c r="H11" s="8"/>
      <c r="I11" s="77">
        <v>319000</v>
      </c>
      <c r="J11" s="166">
        <f t="shared" ref="J11:J74" si="0">J10+H11-I11</f>
        <v>327211700</v>
      </c>
      <c r="M11" s="49"/>
    </row>
    <row r="12" spans="1:14" s="43" customFormat="1" ht="30" x14ac:dyDescent="0.25">
      <c r="A12" s="13"/>
      <c r="B12" s="6">
        <v>29</v>
      </c>
      <c r="C12" s="7" t="s">
        <v>3582</v>
      </c>
      <c r="D12" s="6"/>
      <c r="E12" s="6"/>
      <c r="F12" s="6" t="s">
        <v>3583</v>
      </c>
      <c r="G12" s="6"/>
      <c r="H12" s="8"/>
      <c r="I12" s="166">
        <v>302000</v>
      </c>
      <c r="J12" s="166">
        <f t="shared" si="0"/>
        <v>326909700</v>
      </c>
      <c r="K12" s="48"/>
      <c r="L12" s="34"/>
      <c r="M12" s="40"/>
    </row>
    <row r="13" spans="1:14" s="43" customFormat="1" ht="30" x14ac:dyDescent="0.25">
      <c r="A13" s="13"/>
      <c r="B13" s="5">
        <v>29</v>
      </c>
      <c r="C13" s="70" t="s">
        <v>3584</v>
      </c>
      <c r="D13" s="5" t="s">
        <v>74</v>
      </c>
      <c r="E13" s="5">
        <v>1</v>
      </c>
      <c r="F13" s="5" t="s">
        <v>3598</v>
      </c>
      <c r="G13" s="5"/>
      <c r="H13" s="72">
        <v>5000000</v>
      </c>
      <c r="I13" s="52"/>
      <c r="J13" s="52">
        <f t="shared" si="0"/>
        <v>331909700</v>
      </c>
      <c r="K13" s="48"/>
      <c r="L13" s="34"/>
      <c r="M13" s="40"/>
    </row>
    <row r="14" spans="1:14" s="43" customFormat="1" ht="75" x14ac:dyDescent="0.25">
      <c r="A14" s="13"/>
      <c r="B14" s="5">
        <v>29</v>
      </c>
      <c r="C14" s="70" t="s">
        <v>3585</v>
      </c>
      <c r="D14" s="73" t="s">
        <v>1814</v>
      </c>
      <c r="E14" s="5">
        <v>4</v>
      </c>
      <c r="F14" s="5" t="s">
        <v>3599</v>
      </c>
      <c r="G14" s="5"/>
      <c r="H14" s="72">
        <v>2500000</v>
      </c>
      <c r="I14" s="52"/>
      <c r="J14" s="52">
        <f t="shared" si="0"/>
        <v>334409700</v>
      </c>
      <c r="K14" s="48"/>
      <c r="L14" s="34"/>
      <c r="M14" s="40"/>
    </row>
    <row r="15" spans="1:14" s="43" customFormat="1" ht="45" x14ac:dyDescent="0.25">
      <c r="A15" s="13"/>
      <c r="B15" s="5">
        <v>29</v>
      </c>
      <c r="C15" s="70" t="s">
        <v>3586</v>
      </c>
      <c r="D15" s="73" t="s">
        <v>91</v>
      </c>
      <c r="E15" s="5">
        <v>2</v>
      </c>
      <c r="F15" s="5" t="s">
        <v>3600</v>
      </c>
      <c r="G15" s="5"/>
      <c r="H15" s="72">
        <v>120000</v>
      </c>
      <c r="I15" s="52"/>
      <c r="J15" s="52">
        <f t="shared" si="0"/>
        <v>334529700</v>
      </c>
      <c r="K15" s="48"/>
      <c r="L15" s="34"/>
      <c r="M15" s="40"/>
    </row>
    <row r="16" spans="1:14" s="43" customFormat="1" ht="45" x14ac:dyDescent="0.25">
      <c r="A16" s="13"/>
      <c r="B16" s="5">
        <v>29</v>
      </c>
      <c r="C16" s="70" t="s">
        <v>3586</v>
      </c>
      <c r="D16" s="73" t="s">
        <v>91</v>
      </c>
      <c r="E16" s="5">
        <v>2</v>
      </c>
      <c r="F16" s="5" t="s">
        <v>3601</v>
      </c>
      <c r="G16" s="5"/>
      <c r="H16" s="72">
        <v>200000</v>
      </c>
      <c r="I16" s="52"/>
      <c r="J16" s="52">
        <f t="shared" si="0"/>
        <v>334729700</v>
      </c>
      <c r="K16" s="48"/>
      <c r="L16" s="34"/>
      <c r="M16" s="40"/>
    </row>
    <row r="17" spans="1:13" s="43" customFormat="1" ht="60" x14ac:dyDescent="0.25">
      <c r="A17" s="13"/>
      <c r="B17" s="5">
        <v>29</v>
      </c>
      <c r="C17" s="70" t="s">
        <v>3587</v>
      </c>
      <c r="D17" s="73" t="s">
        <v>75</v>
      </c>
      <c r="E17" s="5">
        <v>4</v>
      </c>
      <c r="F17" s="5" t="s">
        <v>3602</v>
      </c>
      <c r="G17" s="5"/>
      <c r="H17" s="72">
        <v>1500000</v>
      </c>
      <c r="I17" s="52"/>
      <c r="J17" s="52">
        <f t="shared" si="0"/>
        <v>336229700</v>
      </c>
      <c r="K17" s="48"/>
      <c r="L17" s="34"/>
      <c r="M17" s="40"/>
    </row>
    <row r="18" spans="1:13" s="43" customFormat="1" ht="45" x14ac:dyDescent="0.25">
      <c r="A18" s="13"/>
      <c r="B18" s="5">
        <v>29</v>
      </c>
      <c r="C18" s="70" t="s">
        <v>3588</v>
      </c>
      <c r="D18" s="73" t="s">
        <v>87</v>
      </c>
      <c r="E18" s="5">
        <v>1</v>
      </c>
      <c r="F18" s="5" t="s">
        <v>3603</v>
      </c>
      <c r="G18" s="5"/>
      <c r="H18" s="72">
        <v>800000</v>
      </c>
      <c r="I18" s="52"/>
      <c r="J18" s="52">
        <f t="shared" si="0"/>
        <v>337029700</v>
      </c>
      <c r="K18" s="48"/>
      <c r="L18" s="34"/>
      <c r="M18" s="40"/>
    </row>
    <row r="19" spans="1:13" s="43" customFormat="1" ht="45" x14ac:dyDescent="0.25">
      <c r="A19" s="13"/>
      <c r="B19" s="5">
        <v>29</v>
      </c>
      <c r="C19" s="70" t="s">
        <v>3589</v>
      </c>
      <c r="D19" s="73" t="s">
        <v>88</v>
      </c>
      <c r="E19" s="5">
        <v>2</v>
      </c>
      <c r="F19" s="5" t="s">
        <v>3604</v>
      </c>
      <c r="G19" s="5"/>
      <c r="H19" s="72">
        <v>1000000</v>
      </c>
      <c r="I19" s="52"/>
      <c r="J19" s="52">
        <f t="shared" si="0"/>
        <v>338029700</v>
      </c>
      <c r="K19" s="48"/>
      <c r="L19" s="34"/>
      <c r="M19" s="40"/>
    </row>
    <row r="20" spans="1:13" s="43" customFormat="1" ht="45" x14ac:dyDescent="0.25">
      <c r="A20" s="13"/>
      <c r="B20" s="5">
        <v>29</v>
      </c>
      <c r="C20" s="70" t="s">
        <v>3590</v>
      </c>
      <c r="D20" s="73" t="s">
        <v>578</v>
      </c>
      <c r="E20" s="5">
        <v>2</v>
      </c>
      <c r="F20" s="5" t="s">
        <v>3605</v>
      </c>
      <c r="G20" s="5"/>
      <c r="H20" s="72">
        <v>900000</v>
      </c>
      <c r="I20" s="52"/>
      <c r="J20" s="52">
        <f t="shared" si="0"/>
        <v>338929700</v>
      </c>
      <c r="K20" s="48"/>
      <c r="L20" s="34"/>
      <c r="M20" s="40"/>
    </row>
    <row r="21" spans="1:13" s="43" customFormat="1" ht="60" x14ac:dyDescent="0.25">
      <c r="A21" s="13"/>
      <c r="B21" s="5">
        <v>29</v>
      </c>
      <c r="C21" s="70" t="s">
        <v>3591</v>
      </c>
      <c r="D21" s="73" t="s">
        <v>75</v>
      </c>
      <c r="E21" s="5">
        <v>4</v>
      </c>
      <c r="F21" s="5" t="s">
        <v>3606</v>
      </c>
      <c r="G21" s="5"/>
      <c r="H21" s="72">
        <v>1650000</v>
      </c>
      <c r="I21" s="52"/>
      <c r="J21" s="52">
        <f t="shared" si="0"/>
        <v>340579700</v>
      </c>
      <c r="K21" s="48"/>
      <c r="L21" s="34"/>
      <c r="M21" s="40"/>
    </row>
    <row r="22" spans="1:13" s="43" customFormat="1" ht="60" x14ac:dyDescent="0.25">
      <c r="A22" s="13"/>
      <c r="B22" s="5">
        <v>29</v>
      </c>
      <c r="C22" s="70" t="s">
        <v>3592</v>
      </c>
      <c r="D22" s="73" t="s">
        <v>78</v>
      </c>
      <c r="E22" s="5">
        <v>4</v>
      </c>
      <c r="F22" s="5" t="s">
        <v>3607</v>
      </c>
      <c r="G22" s="5"/>
      <c r="H22" s="72">
        <v>1000000</v>
      </c>
      <c r="I22" s="52"/>
      <c r="J22" s="52">
        <f t="shared" si="0"/>
        <v>341579700</v>
      </c>
      <c r="K22" s="48"/>
      <c r="L22" s="34"/>
      <c r="M22" s="40"/>
    </row>
    <row r="23" spans="1:13" s="43" customFormat="1" ht="45" x14ac:dyDescent="0.25">
      <c r="A23" s="13"/>
      <c r="B23" s="5">
        <v>29</v>
      </c>
      <c r="C23" s="70" t="s">
        <v>3593</v>
      </c>
      <c r="D23" s="5" t="s">
        <v>2328</v>
      </c>
      <c r="E23" s="5">
        <v>3</v>
      </c>
      <c r="F23" s="5" t="s">
        <v>3608</v>
      </c>
      <c r="G23" s="5"/>
      <c r="H23" s="72">
        <v>3000000</v>
      </c>
      <c r="I23" s="52"/>
      <c r="J23" s="52">
        <f t="shared" si="0"/>
        <v>344579700</v>
      </c>
      <c r="K23" s="48"/>
      <c r="L23" s="34"/>
      <c r="M23" s="40"/>
    </row>
    <row r="24" spans="1:13" s="43" customFormat="1" ht="45" x14ac:dyDescent="0.25">
      <c r="A24" s="13"/>
      <c r="B24" s="5">
        <v>29</v>
      </c>
      <c r="C24" s="70" t="s">
        <v>3594</v>
      </c>
      <c r="D24" s="73" t="s">
        <v>89</v>
      </c>
      <c r="E24" s="5">
        <v>3</v>
      </c>
      <c r="F24" s="5" t="s">
        <v>3609</v>
      </c>
      <c r="G24" s="5"/>
      <c r="H24" s="72">
        <v>1000000</v>
      </c>
      <c r="I24" s="52"/>
      <c r="J24" s="52">
        <f t="shared" si="0"/>
        <v>345579700</v>
      </c>
      <c r="K24" s="48"/>
      <c r="L24" s="34"/>
      <c r="M24" s="40"/>
    </row>
    <row r="25" spans="1:13" s="43" customFormat="1" ht="45" x14ac:dyDescent="0.25">
      <c r="A25" s="13"/>
      <c r="B25" s="5">
        <v>29</v>
      </c>
      <c r="C25" s="70" t="s">
        <v>3595</v>
      </c>
      <c r="D25" s="5" t="s">
        <v>86</v>
      </c>
      <c r="E25" s="5">
        <v>1</v>
      </c>
      <c r="F25" s="5" t="s">
        <v>3610</v>
      </c>
      <c r="G25" s="5"/>
      <c r="H25" s="72">
        <v>2500000</v>
      </c>
      <c r="I25" s="52"/>
      <c r="J25" s="52">
        <f t="shared" si="0"/>
        <v>348079700</v>
      </c>
      <c r="K25" s="48"/>
      <c r="L25" s="34"/>
      <c r="M25" s="40"/>
    </row>
    <row r="26" spans="1:13" s="43" customFormat="1" ht="45" x14ac:dyDescent="0.25">
      <c r="A26" s="13"/>
      <c r="B26" s="5">
        <v>29</v>
      </c>
      <c r="C26" s="70" t="s">
        <v>3596</v>
      </c>
      <c r="D26" s="73" t="s">
        <v>84</v>
      </c>
      <c r="E26" s="5">
        <v>2</v>
      </c>
      <c r="F26" s="5" t="s">
        <v>3611</v>
      </c>
      <c r="G26" s="5"/>
      <c r="H26" s="72">
        <v>900000</v>
      </c>
      <c r="I26" s="52"/>
      <c r="J26" s="52">
        <f t="shared" si="0"/>
        <v>348979700</v>
      </c>
      <c r="K26" s="48"/>
      <c r="L26" s="34"/>
      <c r="M26" s="40"/>
    </row>
    <row r="27" spans="1:13" s="43" customFormat="1" ht="60" x14ac:dyDescent="0.25">
      <c r="A27" s="13"/>
      <c r="B27" s="5">
        <v>29</v>
      </c>
      <c r="C27" s="70" t="s">
        <v>3597</v>
      </c>
      <c r="D27" s="73" t="s">
        <v>75</v>
      </c>
      <c r="E27" s="5">
        <v>4</v>
      </c>
      <c r="F27" s="5" t="s">
        <v>3612</v>
      </c>
      <c r="G27" s="5"/>
      <c r="H27" s="72">
        <v>3000000</v>
      </c>
      <c r="I27" s="52"/>
      <c r="J27" s="52">
        <f t="shared" si="0"/>
        <v>351979700</v>
      </c>
      <c r="K27" s="48"/>
      <c r="L27" s="34"/>
      <c r="M27" s="40"/>
    </row>
    <row r="28" spans="1:13" s="43" customFormat="1" ht="45" x14ac:dyDescent="0.25">
      <c r="A28" s="13"/>
      <c r="B28" s="6">
        <v>29</v>
      </c>
      <c r="C28" s="7" t="s">
        <v>3614</v>
      </c>
      <c r="D28" s="6"/>
      <c r="E28" s="6"/>
      <c r="F28" s="6" t="s">
        <v>3613</v>
      </c>
      <c r="G28" s="6"/>
      <c r="H28" s="8"/>
      <c r="I28" s="166">
        <v>616000</v>
      </c>
      <c r="J28" s="166">
        <f t="shared" si="0"/>
        <v>351363700</v>
      </c>
      <c r="K28" s="48"/>
      <c r="L28" s="34"/>
      <c r="M28" s="40"/>
    </row>
    <row r="29" spans="1:13" s="43" customFormat="1" ht="45" x14ac:dyDescent="0.25">
      <c r="A29" s="13"/>
      <c r="B29" s="5">
        <v>30</v>
      </c>
      <c r="C29" s="70" t="s">
        <v>3615</v>
      </c>
      <c r="D29" s="5" t="s">
        <v>82</v>
      </c>
      <c r="E29" s="5">
        <v>1</v>
      </c>
      <c r="F29" s="5" t="s">
        <v>3622</v>
      </c>
      <c r="G29" s="5"/>
      <c r="H29" s="72">
        <v>5000000</v>
      </c>
      <c r="I29" s="52"/>
      <c r="J29" s="167">
        <f t="shared" si="0"/>
        <v>356363700</v>
      </c>
      <c r="K29" s="48"/>
      <c r="L29" s="34"/>
      <c r="M29" s="40"/>
    </row>
    <row r="30" spans="1:13" s="43" customFormat="1" ht="45" x14ac:dyDescent="0.25">
      <c r="A30" s="13"/>
      <c r="B30" s="5">
        <v>30</v>
      </c>
      <c r="C30" s="70" t="s">
        <v>3616</v>
      </c>
      <c r="D30" s="5" t="s">
        <v>74</v>
      </c>
      <c r="E30" s="5">
        <v>1</v>
      </c>
      <c r="F30" s="5" t="s">
        <v>3623</v>
      </c>
      <c r="G30" s="5"/>
      <c r="H30" s="72">
        <v>2500000</v>
      </c>
      <c r="I30" s="52"/>
      <c r="J30" s="167">
        <f t="shared" si="0"/>
        <v>358863700</v>
      </c>
      <c r="K30" s="48"/>
      <c r="L30" s="34"/>
      <c r="M30" s="40"/>
    </row>
    <row r="31" spans="1:13" s="43" customFormat="1" ht="45" x14ac:dyDescent="0.25">
      <c r="A31" s="13"/>
      <c r="B31" s="5">
        <v>30</v>
      </c>
      <c r="C31" s="70" t="s">
        <v>3617</v>
      </c>
      <c r="D31" s="5" t="s">
        <v>86</v>
      </c>
      <c r="E31" s="5">
        <v>1</v>
      </c>
      <c r="F31" s="5" t="s">
        <v>3624</v>
      </c>
      <c r="G31" s="5"/>
      <c r="H31" s="72">
        <v>2500000</v>
      </c>
      <c r="I31" s="52"/>
      <c r="J31" s="167">
        <f t="shared" si="0"/>
        <v>361363700</v>
      </c>
      <c r="K31" s="48"/>
      <c r="L31" s="34"/>
      <c r="M31" s="40"/>
    </row>
    <row r="32" spans="1:13" s="43" customFormat="1" ht="60" x14ac:dyDescent="0.25">
      <c r="A32" s="13"/>
      <c r="B32" s="5">
        <v>30</v>
      </c>
      <c r="C32" s="70" t="s">
        <v>3618</v>
      </c>
      <c r="D32" s="73" t="s">
        <v>75</v>
      </c>
      <c r="E32" s="5">
        <v>4</v>
      </c>
      <c r="F32" s="5" t="s">
        <v>3625</v>
      </c>
      <c r="G32" s="5"/>
      <c r="H32" s="72">
        <v>400000</v>
      </c>
      <c r="I32" s="52"/>
      <c r="J32" s="167">
        <f t="shared" si="0"/>
        <v>361763700</v>
      </c>
      <c r="K32" s="48"/>
      <c r="L32" s="34"/>
      <c r="M32" s="40"/>
    </row>
    <row r="33" spans="1:13" s="43" customFormat="1" ht="45" x14ac:dyDescent="0.25">
      <c r="A33" s="13"/>
      <c r="B33" s="5">
        <v>30</v>
      </c>
      <c r="C33" s="70" t="s">
        <v>3619</v>
      </c>
      <c r="D33" s="5" t="s">
        <v>2560</v>
      </c>
      <c r="E33" s="5">
        <v>4</v>
      </c>
      <c r="F33" s="5" t="s">
        <v>3626</v>
      </c>
      <c r="G33" s="5"/>
      <c r="H33" s="72">
        <v>2500000</v>
      </c>
      <c r="I33" s="52"/>
      <c r="J33" s="167">
        <f t="shared" si="0"/>
        <v>364263700</v>
      </c>
      <c r="K33" s="48"/>
      <c r="L33" s="34"/>
      <c r="M33" s="40"/>
    </row>
    <row r="34" spans="1:13" s="43" customFormat="1" ht="45" x14ac:dyDescent="0.25">
      <c r="A34" s="13"/>
      <c r="B34" s="5">
        <v>30</v>
      </c>
      <c r="C34" s="70" t="s">
        <v>3620</v>
      </c>
      <c r="D34" s="80" t="s">
        <v>75</v>
      </c>
      <c r="E34" s="78">
        <v>4</v>
      </c>
      <c r="F34" s="5" t="s">
        <v>3627</v>
      </c>
      <c r="G34" s="6"/>
      <c r="H34" s="72">
        <v>650000</v>
      </c>
      <c r="I34" s="166"/>
      <c r="J34" s="167">
        <f t="shared" si="0"/>
        <v>364913700</v>
      </c>
      <c r="K34" s="48"/>
      <c r="L34" s="34"/>
      <c r="M34" s="40"/>
    </row>
    <row r="35" spans="1:13" s="43" customFormat="1" ht="45" x14ac:dyDescent="0.25">
      <c r="A35" s="13"/>
      <c r="B35" s="5">
        <v>30</v>
      </c>
      <c r="C35" s="70" t="s">
        <v>3621</v>
      </c>
      <c r="D35" s="73" t="s">
        <v>81</v>
      </c>
      <c r="E35" s="5">
        <v>3</v>
      </c>
      <c r="F35" s="5" t="s">
        <v>3628</v>
      </c>
      <c r="G35" s="5"/>
      <c r="H35" s="72">
        <v>500000</v>
      </c>
      <c r="I35" s="52"/>
      <c r="J35" s="167">
        <f t="shared" si="0"/>
        <v>365413700</v>
      </c>
      <c r="K35" s="48"/>
      <c r="L35" s="34"/>
      <c r="M35" s="40"/>
    </row>
    <row r="36" spans="1:13" s="43" customFormat="1" ht="25.5" x14ac:dyDescent="0.25">
      <c r="A36" s="13"/>
      <c r="B36" s="6">
        <v>30</v>
      </c>
      <c r="C36" s="155" t="s">
        <v>3629</v>
      </c>
      <c r="D36" s="6"/>
      <c r="E36" s="6"/>
      <c r="F36" s="6" t="s">
        <v>3630</v>
      </c>
      <c r="G36" s="6"/>
      <c r="H36" s="8"/>
      <c r="I36" s="166">
        <v>67500</v>
      </c>
      <c r="J36" s="166">
        <f t="shared" si="0"/>
        <v>365346200</v>
      </c>
      <c r="K36" s="48"/>
      <c r="L36" s="34"/>
      <c r="M36" s="40"/>
    </row>
    <row r="37" spans="1:13" s="43" customFormat="1" ht="30" x14ac:dyDescent="0.25">
      <c r="A37" s="13"/>
      <c r="B37" s="5">
        <v>30</v>
      </c>
      <c r="C37" s="154" t="s">
        <v>3633</v>
      </c>
      <c r="D37" s="5" t="s">
        <v>82</v>
      </c>
      <c r="E37" s="5">
        <v>1</v>
      </c>
      <c r="F37" s="5" t="s">
        <v>3631</v>
      </c>
      <c r="G37" s="5"/>
      <c r="H37" s="15">
        <v>5000000</v>
      </c>
      <c r="I37" s="52"/>
      <c r="J37" s="167">
        <f t="shared" si="0"/>
        <v>370346200</v>
      </c>
      <c r="K37" s="48"/>
      <c r="L37" s="34"/>
      <c r="M37" s="40"/>
    </row>
    <row r="38" spans="1:13" s="43" customFormat="1" ht="60" x14ac:dyDescent="0.25">
      <c r="A38" s="13"/>
      <c r="B38" s="5">
        <v>30</v>
      </c>
      <c r="C38" s="97" t="s">
        <v>3634</v>
      </c>
      <c r="D38" s="74" t="s">
        <v>1814</v>
      </c>
      <c r="E38" s="5">
        <v>4</v>
      </c>
      <c r="F38" s="5" t="s">
        <v>3632</v>
      </c>
      <c r="G38" s="5"/>
      <c r="H38" s="15">
        <v>1063000</v>
      </c>
      <c r="I38" s="52"/>
      <c r="J38" s="167">
        <f t="shared" si="0"/>
        <v>371409200</v>
      </c>
      <c r="K38" s="48"/>
      <c r="L38" s="34"/>
      <c r="M38" s="40"/>
    </row>
    <row r="39" spans="1:13" s="43" customFormat="1" ht="45" x14ac:dyDescent="0.25">
      <c r="A39" s="13"/>
      <c r="B39" s="5">
        <v>30</v>
      </c>
      <c r="C39" s="70" t="s">
        <v>3635</v>
      </c>
      <c r="D39" s="13" t="s">
        <v>82</v>
      </c>
      <c r="E39" s="5">
        <v>1</v>
      </c>
      <c r="F39" s="5" t="s">
        <v>3638</v>
      </c>
      <c r="G39" s="5"/>
      <c r="H39" s="156">
        <v>5000000</v>
      </c>
      <c r="I39" s="52"/>
      <c r="J39" s="167">
        <f t="shared" si="0"/>
        <v>376409200</v>
      </c>
      <c r="K39" s="48"/>
      <c r="L39" s="34"/>
      <c r="M39" s="40"/>
    </row>
    <row r="40" spans="1:13" s="43" customFormat="1" ht="45" x14ac:dyDescent="0.25">
      <c r="A40" s="13"/>
      <c r="B40" s="5">
        <v>30</v>
      </c>
      <c r="C40" s="70" t="s">
        <v>3636</v>
      </c>
      <c r="D40" s="74" t="s">
        <v>75</v>
      </c>
      <c r="E40" s="5">
        <v>4</v>
      </c>
      <c r="F40" s="5" t="s">
        <v>3639</v>
      </c>
      <c r="G40" s="5"/>
      <c r="H40" s="156">
        <v>575000</v>
      </c>
      <c r="I40" s="52"/>
      <c r="J40" s="167">
        <f t="shared" si="0"/>
        <v>376984200</v>
      </c>
      <c r="K40" s="48"/>
      <c r="L40" s="34"/>
      <c r="M40" s="40"/>
    </row>
    <row r="41" spans="1:13" s="43" customFormat="1" ht="45" x14ac:dyDescent="0.25">
      <c r="A41" s="13"/>
      <c r="B41" s="5">
        <v>30</v>
      </c>
      <c r="C41" s="70" t="s">
        <v>3637</v>
      </c>
      <c r="D41" s="13" t="s">
        <v>2328</v>
      </c>
      <c r="E41" s="5">
        <v>3</v>
      </c>
      <c r="F41" s="5" t="s">
        <v>3640</v>
      </c>
      <c r="G41" s="5"/>
      <c r="H41" s="156">
        <v>1000000</v>
      </c>
      <c r="I41" s="52"/>
      <c r="J41" s="167">
        <f t="shared" si="0"/>
        <v>377984200</v>
      </c>
      <c r="K41" s="48"/>
      <c r="L41" s="34"/>
      <c r="M41" s="40"/>
    </row>
    <row r="42" spans="1:13" s="43" customFormat="1" ht="45" x14ac:dyDescent="0.25">
      <c r="A42" s="13"/>
      <c r="B42" s="5">
        <v>30</v>
      </c>
      <c r="C42" s="133" t="s">
        <v>3643</v>
      </c>
      <c r="D42" s="74" t="s">
        <v>1814</v>
      </c>
      <c r="E42" s="5">
        <v>22</v>
      </c>
      <c r="F42" s="5" t="s">
        <v>3641</v>
      </c>
      <c r="G42" s="5"/>
      <c r="H42" s="15">
        <v>2000000</v>
      </c>
      <c r="I42" s="52"/>
      <c r="J42" s="167">
        <f t="shared" si="0"/>
        <v>379984200</v>
      </c>
      <c r="K42" s="48"/>
      <c r="L42" s="34"/>
      <c r="M42" s="40"/>
    </row>
    <row r="43" spans="1:13" s="43" customFormat="1" ht="30" x14ac:dyDescent="0.25">
      <c r="A43" s="13"/>
      <c r="B43" s="5">
        <v>30</v>
      </c>
      <c r="C43" s="157" t="s">
        <v>3644</v>
      </c>
      <c r="D43" s="13" t="s">
        <v>86</v>
      </c>
      <c r="E43" s="5">
        <v>1</v>
      </c>
      <c r="F43" s="5" t="s">
        <v>3642</v>
      </c>
      <c r="G43" s="5"/>
      <c r="H43" s="15">
        <v>5000000</v>
      </c>
      <c r="I43" s="52"/>
      <c r="J43" s="167">
        <f t="shared" si="0"/>
        <v>384984200</v>
      </c>
      <c r="K43" s="48"/>
      <c r="L43" s="34"/>
      <c r="M43" s="40"/>
    </row>
    <row r="44" spans="1:13" s="43" customFormat="1" ht="45" x14ac:dyDescent="0.25">
      <c r="A44" s="13"/>
      <c r="B44" s="5">
        <v>31</v>
      </c>
      <c r="C44" s="70" t="s">
        <v>3645</v>
      </c>
      <c r="D44" s="13" t="s">
        <v>82</v>
      </c>
      <c r="E44" s="5">
        <v>1</v>
      </c>
      <c r="F44" s="5" t="s">
        <v>3647</v>
      </c>
      <c r="G44" s="5"/>
      <c r="H44" s="72">
        <v>5000000</v>
      </c>
      <c r="I44" s="52"/>
      <c r="J44" s="167">
        <f t="shared" si="0"/>
        <v>389984200</v>
      </c>
      <c r="K44" s="48"/>
      <c r="L44" s="34"/>
      <c r="M44" s="40"/>
    </row>
    <row r="45" spans="1:13" s="43" customFormat="1" ht="30" x14ac:dyDescent="0.25">
      <c r="A45" s="13"/>
      <c r="B45" s="5">
        <v>31</v>
      </c>
      <c r="C45" s="70" t="s">
        <v>3646</v>
      </c>
      <c r="D45" s="13" t="s">
        <v>86</v>
      </c>
      <c r="E45" s="5">
        <v>1</v>
      </c>
      <c r="F45" s="5" t="s">
        <v>3648</v>
      </c>
      <c r="G45" s="5"/>
      <c r="H45" s="72">
        <v>5000000</v>
      </c>
      <c r="I45" s="52"/>
      <c r="J45" s="167">
        <f t="shared" si="0"/>
        <v>394984200</v>
      </c>
      <c r="K45" s="48"/>
      <c r="L45" s="34"/>
      <c r="M45" s="40"/>
    </row>
    <row r="46" spans="1:13" s="43" customFormat="1" ht="45" x14ac:dyDescent="0.25">
      <c r="A46" s="13" t="s">
        <v>3649</v>
      </c>
      <c r="B46" s="6">
        <v>1</v>
      </c>
      <c r="C46" s="7" t="s">
        <v>3650</v>
      </c>
      <c r="D46" s="50"/>
      <c r="E46" s="6"/>
      <c r="F46" s="6" t="s">
        <v>3651</v>
      </c>
      <c r="G46" s="6"/>
      <c r="H46" s="8"/>
      <c r="I46" s="166">
        <v>288000</v>
      </c>
      <c r="J46" s="166">
        <f t="shared" si="0"/>
        <v>394696200</v>
      </c>
      <c r="K46" s="48"/>
      <c r="L46" s="34"/>
      <c r="M46" s="40"/>
    </row>
    <row r="47" spans="1:13" s="43" customFormat="1" ht="25.5" x14ac:dyDescent="0.25">
      <c r="A47" s="13"/>
      <c r="B47" s="6">
        <v>1</v>
      </c>
      <c r="C47" s="7" t="s">
        <v>3652</v>
      </c>
      <c r="D47" s="6"/>
      <c r="E47" s="6"/>
      <c r="F47" s="6" t="s">
        <v>3653</v>
      </c>
      <c r="G47" s="6"/>
      <c r="H47" s="8"/>
      <c r="I47" s="166">
        <v>150000</v>
      </c>
      <c r="J47" s="166">
        <f t="shared" si="0"/>
        <v>394546200</v>
      </c>
      <c r="K47" s="48"/>
      <c r="L47" s="34"/>
      <c r="M47" s="40"/>
    </row>
    <row r="48" spans="1:13" s="43" customFormat="1" ht="60" x14ac:dyDescent="0.25">
      <c r="A48" s="13"/>
      <c r="B48" s="5">
        <v>1</v>
      </c>
      <c r="C48" s="70" t="s">
        <v>3654</v>
      </c>
      <c r="D48" s="5" t="s">
        <v>2328</v>
      </c>
      <c r="E48" s="5">
        <v>3</v>
      </c>
      <c r="F48" s="5" t="s">
        <v>3660</v>
      </c>
      <c r="G48" s="5"/>
      <c r="H48" s="72">
        <v>3000000</v>
      </c>
      <c r="I48" s="52"/>
      <c r="J48" s="167">
        <f t="shared" si="0"/>
        <v>397546200</v>
      </c>
      <c r="K48" s="48"/>
      <c r="L48" s="34"/>
      <c r="M48" s="40"/>
    </row>
    <row r="49" spans="1:13" s="43" customFormat="1" ht="45" x14ac:dyDescent="0.25">
      <c r="A49" s="13"/>
      <c r="B49" s="5">
        <v>1</v>
      </c>
      <c r="C49" s="70" t="s">
        <v>3655</v>
      </c>
      <c r="D49" s="5" t="s">
        <v>80</v>
      </c>
      <c r="E49" s="5">
        <v>1</v>
      </c>
      <c r="F49" s="5" t="s">
        <v>3661</v>
      </c>
      <c r="G49" s="5"/>
      <c r="H49" s="72">
        <v>5000000</v>
      </c>
      <c r="I49" s="52"/>
      <c r="J49" s="167">
        <f t="shared" si="0"/>
        <v>402546200</v>
      </c>
      <c r="K49" s="48"/>
      <c r="L49" s="34"/>
      <c r="M49" s="40"/>
    </row>
    <row r="50" spans="1:13" s="43" customFormat="1" ht="45" x14ac:dyDescent="0.25">
      <c r="A50" s="13"/>
      <c r="B50" s="5">
        <v>1</v>
      </c>
      <c r="C50" s="70" t="s">
        <v>3656</v>
      </c>
      <c r="D50" s="73" t="s">
        <v>88</v>
      </c>
      <c r="E50" s="5">
        <v>2</v>
      </c>
      <c r="F50" s="5" t="s">
        <v>3662</v>
      </c>
      <c r="G50" s="5"/>
      <c r="H50" s="72">
        <v>1300000</v>
      </c>
      <c r="I50" s="52"/>
      <c r="J50" s="167">
        <f t="shared" si="0"/>
        <v>403846200</v>
      </c>
      <c r="K50" s="48"/>
      <c r="L50" s="34"/>
      <c r="M50" s="40"/>
    </row>
    <row r="51" spans="1:13" s="43" customFormat="1" ht="45" x14ac:dyDescent="0.25">
      <c r="A51" s="13"/>
      <c r="B51" s="5">
        <v>1</v>
      </c>
      <c r="C51" s="70" t="s">
        <v>3657</v>
      </c>
      <c r="D51" s="5" t="s">
        <v>80</v>
      </c>
      <c r="E51" s="5">
        <v>1</v>
      </c>
      <c r="F51" s="5" t="s">
        <v>3663</v>
      </c>
      <c r="G51" s="5"/>
      <c r="H51" s="72">
        <v>3000000</v>
      </c>
      <c r="I51" s="52"/>
      <c r="J51" s="167">
        <f t="shared" si="0"/>
        <v>406846200</v>
      </c>
      <c r="K51" s="48"/>
      <c r="L51" s="34"/>
      <c r="M51" s="40"/>
    </row>
    <row r="52" spans="1:13" s="43" customFormat="1" ht="45" x14ac:dyDescent="0.25">
      <c r="A52" s="13"/>
      <c r="B52" s="5">
        <v>1</v>
      </c>
      <c r="C52" s="70" t="s">
        <v>3658</v>
      </c>
      <c r="D52" s="5" t="s">
        <v>1094</v>
      </c>
      <c r="E52" s="5">
        <v>2</v>
      </c>
      <c r="F52" s="5" t="s">
        <v>3664</v>
      </c>
      <c r="G52" s="5"/>
      <c r="H52" s="72">
        <v>5000000</v>
      </c>
      <c r="I52" s="52"/>
      <c r="J52" s="167">
        <f t="shared" si="0"/>
        <v>411846200</v>
      </c>
      <c r="K52" s="48"/>
      <c r="L52" s="34"/>
      <c r="M52" s="40"/>
    </row>
    <row r="53" spans="1:13" s="43" customFormat="1" ht="60" x14ac:dyDescent="0.25">
      <c r="A53" s="13"/>
      <c r="B53" s="5">
        <v>1</v>
      </c>
      <c r="C53" s="70" t="s">
        <v>3659</v>
      </c>
      <c r="D53" s="73" t="s">
        <v>77</v>
      </c>
      <c r="E53" s="5">
        <v>1</v>
      </c>
      <c r="F53" s="5" t="s">
        <v>3665</v>
      </c>
      <c r="G53" s="5"/>
      <c r="H53" s="72">
        <v>1500000</v>
      </c>
      <c r="I53" s="52"/>
      <c r="J53" s="167">
        <f t="shared" si="0"/>
        <v>413346200</v>
      </c>
      <c r="K53" s="48"/>
      <c r="L53" s="34"/>
      <c r="M53" s="40"/>
    </row>
    <row r="54" spans="1:13" s="43" customFormat="1" ht="30" x14ac:dyDescent="0.25">
      <c r="A54" s="13"/>
      <c r="B54" s="6">
        <v>1</v>
      </c>
      <c r="C54" s="7" t="s">
        <v>3666</v>
      </c>
      <c r="D54" s="6"/>
      <c r="E54" s="6"/>
      <c r="F54" s="6" t="s">
        <v>3667</v>
      </c>
      <c r="G54" s="6"/>
      <c r="H54" s="8"/>
      <c r="I54" s="166">
        <v>3992500</v>
      </c>
      <c r="J54" s="166">
        <f t="shared" si="0"/>
        <v>409353700</v>
      </c>
      <c r="K54" s="48"/>
      <c r="L54" s="34"/>
      <c r="M54" s="40"/>
    </row>
    <row r="55" spans="1:13" s="43" customFormat="1" ht="45" x14ac:dyDescent="0.25">
      <c r="A55" s="13"/>
      <c r="B55" s="6">
        <v>2</v>
      </c>
      <c r="C55" s="7" t="s">
        <v>3668</v>
      </c>
      <c r="D55" s="6"/>
      <c r="E55" s="6"/>
      <c r="F55" s="6" t="s">
        <v>3669</v>
      </c>
      <c r="G55" s="6"/>
      <c r="H55" s="8"/>
      <c r="I55" s="166">
        <v>4175300</v>
      </c>
      <c r="J55" s="166">
        <f t="shared" si="0"/>
        <v>405178400</v>
      </c>
      <c r="K55" s="48"/>
      <c r="L55" s="34"/>
      <c r="M55" s="40"/>
    </row>
    <row r="56" spans="1:13" s="43" customFormat="1" ht="25.5" x14ac:dyDescent="0.25">
      <c r="A56" s="13"/>
      <c r="B56" s="6">
        <v>2</v>
      </c>
      <c r="C56" s="7" t="s">
        <v>3671</v>
      </c>
      <c r="D56" s="6"/>
      <c r="E56" s="6"/>
      <c r="F56" s="6" t="s">
        <v>3670</v>
      </c>
      <c r="G56" s="6"/>
      <c r="H56" s="8"/>
      <c r="I56" s="166">
        <v>2500000</v>
      </c>
      <c r="J56" s="166">
        <f t="shared" si="0"/>
        <v>402678400</v>
      </c>
      <c r="K56" s="48"/>
      <c r="L56" s="34"/>
      <c r="M56" s="40"/>
    </row>
    <row r="57" spans="1:13" s="43" customFormat="1" ht="25.5" x14ac:dyDescent="0.25">
      <c r="A57" s="13"/>
      <c r="B57" s="6">
        <v>2</v>
      </c>
      <c r="C57" s="7" t="s">
        <v>3675</v>
      </c>
      <c r="D57" s="6"/>
      <c r="E57" s="6"/>
      <c r="F57" s="6" t="s">
        <v>3672</v>
      </c>
      <c r="G57" s="6"/>
      <c r="H57" s="8"/>
      <c r="I57" s="166">
        <v>2440000</v>
      </c>
      <c r="J57" s="166">
        <f t="shared" si="0"/>
        <v>400238400</v>
      </c>
      <c r="K57" s="48"/>
      <c r="L57" s="34"/>
      <c r="M57" s="40"/>
    </row>
    <row r="58" spans="1:13" s="43" customFormat="1" ht="25.5" x14ac:dyDescent="0.25">
      <c r="A58" s="13"/>
      <c r="B58" s="6">
        <v>2</v>
      </c>
      <c r="C58" s="7" t="s">
        <v>3676</v>
      </c>
      <c r="D58" s="6"/>
      <c r="E58" s="6"/>
      <c r="F58" s="6" t="s">
        <v>3673</v>
      </c>
      <c r="G58" s="6"/>
      <c r="H58" s="8"/>
      <c r="I58" s="166">
        <v>150000</v>
      </c>
      <c r="J58" s="166">
        <f t="shared" si="0"/>
        <v>400088400</v>
      </c>
      <c r="K58" s="48"/>
      <c r="L58" s="34"/>
      <c r="M58" s="40"/>
    </row>
    <row r="59" spans="1:13" s="43" customFormat="1" ht="25.5" x14ac:dyDescent="0.25">
      <c r="A59" s="13"/>
      <c r="B59" s="6">
        <v>2</v>
      </c>
      <c r="C59" s="7" t="s">
        <v>3677</v>
      </c>
      <c r="D59" s="6"/>
      <c r="E59" s="6"/>
      <c r="F59" s="6" t="s">
        <v>3674</v>
      </c>
      <c r="G59" s="6"/>
      <c r="H59" s="61"/>
      <c r="I59" s="166">
        <v>7800000</v>
      </c>
      <c r="J59" s="166">
        <f t="shared" si="0"/>
        <v>392288400</v>
      </c>
      <c r="K59" s="48"/>
      <c r="L59" s="34"/>
      <c r="M59" s="40"/>
    </row>
    <row r="60" spans="1:13" s="43" customFormat="1" ht="60" x14ac:dyDescent="0.25">
      <c r="A60" s="13"/>
      <c r="B60" s="6">
        <v>2</v>
      </c>
      <c r="C60" s="7" t="s">
        <v>3678</v>
      </c>
      <c r="D60" s="6"/>
      <c r="E60" s="6"/>
      <c r="F60" s="6" t="s">
        <v>3679</v>
      </c>
      <c r="G60" s="6"/>
      <c r="H60" s="61"/>
      <c r="I60" s="166">
        <v>2900000</v>
      </c>
      <c r="J60" s="166">
        <f t="shared" si="0"/>
        <v>389388400</v>
      </c>
      <c r="K60" s="48"/>
      <c r="L60" s="34"/>
      <c r="M60" s="40"/>
    </row>
    <row r="61" spans="1:13" s="43" customFormat="1" ht="25.5" x14ac:dyDescent="0.25">
      <c r="A61" s="13"/>
      <c r="B61" s="6">
        <v>2</v>
      </c>
      <c r="C61" s="7" t="s">
        <v>3680</v>
      </c>
      <c r="D61" s="6"/>
      <c r="E61" s="6"/>
      <c r="F61" s="6" t="s">
        <v>3681</v>
      </c>
      <c r="G61" s="6"/>
      <c r="H61" s="61"/>
      <c r="I61" s="166">
        <v>200000</v>
      </c>
      <c r="J61" s="166">
        <f t="shared" si="0"/>
        <v>389188400</v>
      </c>
      <c r="K61" s="48"/>
      <c r="L61" s="34"/>
      <c r="M61" s="40"/>
    </row>
    <row r="62" spans="1:13" s="43" customFormat="1" ht="30" x14ac:dyDescent="0.25">
      <c r="A62" s="13"/>
      <c r="B62" s="6">
        <v>2</v>
      </c>
      <c r="C62" s="7" t="s">
        <v>3683</v>
      </c>
      <c r="D62" s="6"/>
      <c r="E62" s="6"/>
      <c r="F62" s="6" t="s">
        <v>3682</v>
      </c>
      <c r="G62" s="6"/>
      <c r="H62" s="8"/>
      <c r="I62" s="166">
        <v>500000</v>
      </c>
      <c r="J62" s="166">
        <f t="shared" si="0"/>
        <v>388688400</v>
      </c>
      <c r="K62" s="48"/>
      <c r="L62" s="34"/>
      <c r="M62" s="40"/>
    </row>
    <row r="63" spans="1:13" s="43" customFormat="1" ht="30" x14ac:dyDescent="0.25">
      <c r="A63" s="13"/>
      <c r="B63" s="5">
        <v>2</v>
      </c>
      <c r="C63" s="70" t="s">
        <v>3684</v>
      </c>
      <c r="D63" s="73" t="s">
        <v>84</v>
      </c>
      <c r="E63" s="5">
        <v>2</v>
      </c>
      <c r="F63" s="5" t="s">
        <v>3691</v>
      </c>
      <c r="G63" s="5"/>
      <c r="H63" s="86">
        <v>1000000</v>
      </c>
      <c r="I63" s="52"/>
      <c r="J63" s="167">
        <f t="shared" si="0"/>
        <v>389688400</v>
      </c>
      <c r="K63" s="48"/>
      <c r="L63" s="34"/>
      <c r="M63" s="40"/>
    </row>
    <row r="64" spans="1:13" s="43" customFormat="1" ht="45" x14ac:dyDescent="0.25">
      <c r="A64" s="13"/>
      <c r="B64" s="5">
        <v>2</v>
      </c>
      <c r="C64" s="70" t="s">
        <v>3685</v>
      </c>
      <c r="D64" s="73" t="s">
        <v>578</v>
      </c>
      <c r="E64" s="5">
        <v>2</v>
      </c>
      <c r="F64" s="5" t="s">
        <v>3692</v>
      </c>
      <c r="G64" s="5"/>
      <c r="H64" s="86">
        <v>2000000</v>
      </c>
      <c r="I64" s="52"/>
      <c r="J64" s="167">
        <f t="shared" si="0"/>
        <v>391688400</v>
      </c>
      <c r="K64" s="48"/>
      <c r="L64" s="34"/>
      <c r="M64" s="40"/>
    </row>
    <row r="65" spans="1:13" s="43" customFormat="1" ht="45" x14ac:dyDescent="0.25">
      <c r="A65" s="13"/>
      <c r="B65" s="5">
        <v>2</v>
      </c>
      <c r="C65" s="70" t="s">
        <v>3686</v>
      </c>
      <c r="D65" s="5" t="s">
        <v>1095</v>
      </c>
      <c r="E65" s="5">
        <v>2</v>
      </c>
      <c r="F65" s="5" t="s">
        <v>3693</v>
      </c>
      <c r="G65" s="5"/>
      <c r="H65" s="86">
        <v>5000000</v>
      </c>
      <c r="I65" s="52"/>
      <c r="J65" s="167">
        <f t="shared" si="0"/>
        <v>396688400</v>
      </c>
      <c r="K65" s="48"/>
      <c r="L65" s="34"/>
      <c r="M65" s="40"/>
    </row>
    <row r="66" spans="1:13" s="43" customFormat="1" ht="60" x14ac:dyDescent="0.25">
      <c r="A66" s="13"/>
      <c r="B66" s="5">
        <v>2</v>
      </c>
      <c r="C66" s="70" t="s">
        <v>3687</v>
      </c>
      <c r="D66" s="5" t="s">
        <v>2328</v>
      </c>
      <c r="E66" s="5">
        <v>3</v>
      </c>
      <c r="F66" s="5" t="s">
        <v>3694</v>
      </c>
      <c r="G66" s="5"/>
      <c r="H66" s="86">
        <v>500000</v>
      </c>
      <c r="I66" s="52"/>
      <c r="J66" s="167">
        <f t="shared" si="0"/>
        <v>397188400</v>
      </c>
      <c r="K66" s="48"/>
      <c r="L66" s="34"/>
      <c r="M66" s="40"/>
    </row>
    <row r="67" spans="1:13" s="43" customFormat="1" ht="45" x14ac:dyDescent="0.25">
      <c r="A67" s="13"/>
      <c r="B67" s="5">
        <v>2</v>
      </c>
      <c r="C67" s="70" t="s">
        <v>3688</v>
      </c>
      <c r="D67" s="73" t="s">
        <v>1815</v>
      </c>
      <c r="E67" s="5">
        <v>4</v>
      </c>
      <c r="F67" s="5" t="s">
        <v>3695</v>
      </c>
      <c r="G67" s="5"/>
      <c r="H67" s="86">
        <v>1000000</v>
      </c>
      <c r="I67" s="52"/>
      <c r="J67" s="167">
        <f t="shared" si="0"/>
        <v>398188400</v>
      </c>
      <c r="K67" s="48" t="s">
        <v>1267</v>
      </c>
      <c r="L67" s="34">
        <f>-I67</f>
        <v>0</v>
      </c>
      <c r="M67" s="40" t="s">
        <v>1268</v>
      </c>
    </row>
    <row r="68" spans="1:13" s="43" customFormat="1" ht="45" x14ac:dyDescent="0.25">
      <c r="A68" s="13"/>
      <c r="B68" s="5">
        <v>2</v>
      </c>
      <c r="C68" s="70" t="s">
        <v>3043</v>
      </c>
      <c r="D68" s="5" t="s">
        <v>740</v>
      </c>
      <c r="E68" s="5" t="s">
        <v>615</v>
      </c>
      <c r="F68" s="5" t="s">
        <v>3696</v>
      </c>
      <c r="G68" s="5"/>
      <c r="H68" s="86">
        <v>25000</v>
      </c>
      <c r="I68" s="52"/>
      <c r="J68" s="167">
        <f t="shared" si="0"/>
        <v>398213400</v>
      </c>
      <c r="K68" s="48" t="s">
        <v>181</v>
      </c>
      <c r="L68" s="34">
        <f>-I68</f>
        <v>0</v>
      </c>
      <c r="M68" s="40" t="s">
        <v>182</v>
      </c>
    </row>
    <row r="69" spans="1:13" s="43" customFormat="1" ht="45" x14ac:dyDescent="0.25">
      <c r="A69" s="13"/>
      <c r="B69" s="5">
        <v>2</v>
      </c>
      <c r="C69" s="70" t="s">
        <v>3689</v>
      </c>
      <c r="D69" s="5" t="s">
        <v>91</v>
      </c>
      <c r="E69" s="5">
        <v>2</v>
      </c>
      <c r="F69" s="5" t="s">
        <v>3697</v>
      </c>
      <c r="G69" s="5"/>
      <c r="H69" s="86">
        <v>600000</v>
      </c>
      <c r="I69" s="52"/>
      <c r="J69" s="167">
        <f t="shared" si="0"/>
        <v>398813400</v>
      </c>
      <c r="K69" s="48" t="s">
        <v>177</v>
      </c>
      <c r="L69" s="34">
        <f>-I69</f>
        <v>0</v>
      </c>
      <c r="M69" s="40" t="s">
        <v>178</v>
      </c>
    </row>
    <row r="70" spans="1:13" s="43" customFormat="1" ht="45" x14ac:dyDescent="0.25">
      <c r="A70" s="13"/>
      <c r="B70" s="5">
        <v>2</v>
      </c>
      <c r="C70" s="70" t="s">
        <v>3690</v>
      </c>
      <c r="D70" s="5" t="s">
        <v>74</v>
      </c>
      <c r="E70" s="5">
        <v>1</v>
      </c>
      <c r="F70" s="5" t="s">
        <v>3698</v>
      </c>
      <c r="G70" s="5"/>
      <c r="H70" s="86">
        <v>5000000</v>
      </c>
      <c r="I70" s="52"/>
      <c r="J70" s="167">
        <f t="shared" si="0"/>
        <v>403813400</v>
      </c>
      <c r="K70" s="48"/>
      <c r="L70" s="34"/>
      <c r="M70" s="40"/>
    </row>
    <row r="71" spans="1:13" s="43" customFormat="1" ht="45" x14ac:dyDescent="0.25">
      <c r="A71" s="13"/>
      <c r="B71" s="5">
        <v>3</v>
      </c>
      <c r="C71" s="70" t="s">
        <v>3699</v>
      </c>
      <c r="D71" s="80" t="s">
        <v>75</v>
      </c>
      <c r="E71" s="5">
        <v>4</v>
      </c>
      <c r="F71" s="5" t="s">
        <v>3704</v>
      </c>
      <c r="G71" s="6"/>
      <c r="H71" s="72">
        <v>1000000</v>
      </c>
      <c r="I71" s="166"/>
      <c r="J71" s="167">
        <f t="shared" si="0"/>
        <v>404813400</v>
      </c>
      <c r="K71" s="48"/>
      <c r="L71" s="34"/>
      <c r="M71" s="40"/>
    </row>
    <row r="72" spans="1:13" s="43" customFormat="1" ht="45" x14ac:dyDescent="0.25">
      <c r="A72" s="13"/>
      <c r="B72" s="5">
        <v>3</v>
      </c>
      <c r="C72" s="70" t="s">
        <v>3700</v>
      </c>
      <c r="D72" s="80" t="s">
        <v>75</v>
      </c>
      <c r="E72" s="5">
        <v>4</v>
      </c>
      <c r="F72" s="5" t="s">
        <v>3705</v>
      </c>
      <c r="G72" s="6"/>
      <c r="H72" s="72">
        <v>600000</v>
      </c>
      <c r="I72" s="166"/>
      <c r="J72" s="167">
        <f t="shared" si="0"/>
        <v>405413400</v>
      </c>
      <c r="K72" s="48"/>
      <c r="L72" s="34"/>
      <c r="M72" s="40"/>
    </row>
    <row r="73" spans="1:13" s="43" customFormat="1" ht="30" x14ac:dyDescent="0.25">
      <c r="A73" s="13"/>
      <c r="B73" s="5">
        <v>3</v>
      </c>
      <c r="C73" s="70" t="s">
        <v>3701</v>
      </c>
      <c r="D73" s="80" t="s">
        <v>85</v>
      </c>
      <c r="E73" s="78">
        <v>2</v>
      </c>
      <c r="F73" s="5" t="s">
        <v>3706</v>
      </c>
      <c r="G73" s="6"/>
      <c r="H73" s="72">
        <v>1000000</v>
      </c>
      <c r="I73" s="166"/>
      <c r="J73" s="167">
        <f t="shared" si="0"/>
        <v>406413400</v>
      </c>
      <c r="K73" s="48" t="s">
        <v>177</v>
      </c>
      <c r="L73" s="34">
        <f t="shared" ref="L73:L78" si="1">-I73</f>
        <v>0</v>
      </c>
      <c r="M73" s="40" t="s">
        <v>178</v>
      </c>
    </row>
    <row r="74" spans="1:13" s="43" customFormat="1" ht="60" x14ac:dyDescent="0.25">
      <c r="A74" s="13"/>
      <c r="B74" s="5">
        <v>3</v>
      </c>
      <c r="C74" s="70" t="s">
        <v>3702</v>
      </c>
      <c r="D74" s="80" t="s">
        <v>85</v>
      </c>
      <c r="E74" s="78">
        <v>2</v>
      </c>
      <c r="F74" s="5" t="s">
        <v>3707</v>
      </c>
      <c r="G74" s="6"/>
      <c r="H74" s="72">
        <v>1240000</v>
      </c>
      <c r="I74" s="166"/>
      <c r="J74" s="167">
        <f t="shared" si="0"/>
        <v>407653400</v>
      </c>
      <c r="K74" s="48" t="s">
        <v>177</v>
      </c>
      <c r="L74" s="34">
        <f t="shared" si="1"/>
        <v>0</v>
      </c>
      <c r="M74" s="40" t="s">
        <v>178</v>
      </c>
    </row>
    <row r="75" spans="1:13" s="43" customFormat="1" ht="60" x14ac:dyDescent="0.25">
      <c r="A75" s="13"/>
      <c r="B75" s="73">
        <v>3</v>
      </c>
      <c r="C75" s="70" t="s">
        <v>3703</v>
      </c>
      <c r="D75" s="80" t="s">
        <v>1814</v>
      </c>
      <c r="E75" s="78">
        <v>4</v>
      </c>
      <c r="F75" s="5" t="s">
        <v>3708</v>
      </c>
      <c r="G75" s="6"/>
      <c r="H75" s="72">
        <v>3200000</v>
      </c>
      <c r="I75" s="166"/>
      <c r="J75" s="167">
        <f t="shared" ref="J75:J139" si="2">J74+H75-I75</f>
        <v>410853400</v>
      </c>
      <c r="K75" s="48" t="s">
        <v>181</v>
      </c>
      <c r="L75" s="34">
        <f t="shared" si="1"/>
        <v>0</v>
      </c>
      <c r="M75" s="40" t="s">
        <v>182</v>
      </c>
    </row>
    <row r="76" spans="1:13" s="43" customFormat="1" ht="25.5" x14ac:dyDescent="0.25">
      <c r="A76" s="13"/>
      <c r="B76" s="6">
        <v>4</v>
      </c>
      <c r="C76" s="7" t="s">
        <v>3710</v>
      </c>
      <c r="D76" s="6"/>
      <c r="E76" s="6"/>
      <c r="F76" s="6" t="s">
        <v>3709</v>
      </c>
      <c r="G76" s="6"/>
      <c r="H76" s="8"/>
      <c r="I76" s="166">
        <v>212000</v>
      </c>
      <c r="J76" s="166">
        <f t="shared" si="2"/>
        <v>410641400</v>
      </c>
      <c r="K76" s="48" t="s">
        <v>184</v>
      </c>
      <c r="L76" s="34">
        <f t="shared" si="1"/>
        <v>-212000</v>
      </c>
      <c r="M76" s="40" t="s">
        <v>185</v>
      </c>
    </row>
    <row r="77" spans="1:13" s="43" customFormat="1" ht="60" x14ac:dyDescent="0.25">
      <c r="A77" s="13"/>
      <c r="B77" s="78">
        <v>4</v>
      </c>
      <c r="C77" s="70" t="s">
        <v>3711</v>
      </c>
      <c r="D77" s="80" t="s">
        <v>88</v>
      </c>
      <c r="E77" s="5">
        <v>2</v>
      </c>
      <c r="F77" s="5" t="s">
        <v>3714</v>
      </c>
      <c r="G77" s="6"/>
      <c r="H77" s="72">
        <v>550000</v>
      </c>
      <c r="I77" s="166"/>
      <c r="J77" s="167">
        <f t="shared" si="2"/>
        <v>411191400</v>
      </c>
      <c r="K77" s="48" t="s">
        <v>177</v>
      </c>
      <c r="L77" s="34">
        <f t="shared" si="1"/>
        <v>0</v>
      </c>
      <c r="M77" s="40" t="s">
        <v>178</v>
      </c>
    </row>
    <row r="78" spans="1:13" s="43" customFormat="1" ht="60" x14ac:dyDescent="0.25">
      <c r="A78" s="13"/>
      <c r="B78" s="78">
        <v>4</v>
      </c>
      <c r="C78" s="70" t="s">
        <v>3712</v>
      </c>
      <c r="D78" s="80" t="s">
        <v>81</v>
      </c>
      <c r="E78" s="5">
        <v>3</v>
      </c>
      <c r="F78" s="5" t="s">
        <v>3715</v>
      </c>
      <c r="G78" s="6"/>
      <c r="H78" s="72">
        <v>1500000</v>
      </c>
      <c r="I78" s="166"/>
      <c r="J78" s="167">
        <f t="shared" si="2"/>
        <v>412691400</v>
      </c>
      <c r="K78" s="48" t="s">
        <v>184</v>
      </c>
      <c r="L78" s="34">
        <f t="shared" si="1"/>
        <v>0</v>
      </c>
      <c r="M78" s="40" t="s">
        <v>188</v>
      </c>
    </row>
    <row r="79" spans="1:13" s="43" customFormat="1" ht="60" x14ac:dyDescent="0.25">
      <c r="A79" s="13"/>
      <c r="B79" s="78">
        <v>4</v>
      </c>
      <c r="C79" s="70" t="s">
        <v>3713</v>
      </c>
      <c r="D79" s="73" t="s">
        <v>77</v>
      </c>
      <c r="E79" s="5">
        <v>1</v>
      </c>
      <c r="F79" s="5" t="s">
        <v>3716</v>
      </c>
      <c r="G79" s="5"/>
      <c r="H79" s="72">
        <v>900000</v>
      </c>
      <c r="I79" s="52"/>
      <c r="J79" s="167">
        <f t="shared" si="2"/>
        <v>413591400</v>
      </c>
      <c r="K79" s="48"/>
      <c r="L79" s="34"/>
      <c r="M79" s="40"/>
    </row>
    <row r="80" spans="1:13" s="43" customFormat="1" ht="30" x14ac:dyDescent="0.25">
      <c r="A80" s="13"/>
      <c r="B80" s="6">
        <v>5</v>
      </c>
      <c r="C80" s="7" t="s">
        <v>3718</v>
      </c>
      <c r="D80" s="6"/>
      <c r="E80" s="6"/>
      <c r="F80" s="6" t="s">
        <v>3717</v>
      </c>
      <c r="G80" s="6"/>
      <c r="H80" s="8"/>
      <c r="I80" s="166">
        <v>500000</v>
      </c>
      <c r="J80" s="166">
        <f t="shared" si="2"/>
        <v>413091400</v>
      </c>
      <c r="K80" s="48"/>
      <c r="L80" s="34"/>
      <c r="M80" s="40"/>
    </row>
    <row r="81" spans="1:13" s="43" customFormat="1" ht="30" x14ac:dyDescent="0.25">
      <c r="A81" s="13"/>
      <c r="B81" s="6">
        <v>5</v>
      </c>
      <c r="C81" s="7" t="s">
        <v>3719</v>
      </c>
      <c r="D81" s="6"/>
      <c r="E81" s="6"/>
      <c r="F81" s="6" t="s">
        <v>3722</v>
      </c>
      <c r="G81" s="6"/>
      <c r="H81" s="8"/>
      <c r="I81" s="166">
        <v>3079500</v>
      </c>
      <c r="J81" s="166">
        <f t="shared" si="2"/>
        <v>410011900</v>
      </c>
      <c r="K81" s="48"/>
      <c r="L81" s="34"/>
      <c r="M81" s="40"/>
    </row>
    <row r="82" spans="1:13" s="43" customFormat="1" ht="45" x14ac:dyDescent="0.25">
      <c r="A82" s="13"/>
      <c r="B82" s="6">
        <v>5</v>
      </c>
      <c r="C82" s="7" t="s">
        <v>3720</v>
      </c>
      <c r="D82" s="6"/>
      <c r="E82" s="6"/>
      <c r="F82" s="6" t="s">
        <v>3723</v>
      </c>
      <c r="G82" s="6"/>
      <c r="H82" s="8"/>
      <c r="I82" s="166">
        <v>263550000</v>
      </c>
      <c r="J82" s="166">
        <f t="shared" si="2"/>
        <v>146461900</v>
      </c>
      <c r="K82" s="48"/>
      <c r="L82" s="34"/>
      <c r="M82" s="40"/>
    </row>
    <row r="83" spans="1:13" s="43" customFormat="1" ht="30" x14ac:dyDescent="0.25">
      <c r="A83" s="13"/>
      <c r="B83" s="6">
        <v>5</v>
      </c>
      <c r="C83" s="7" t="s">
        <v>3721</v>
      </c>
      <c r="D83" s="6"/>
      <c r="E83" s="6"/>
      <c r="F83" s="6" t="s">
        <v>3724</v>
      </c>
      <c r="G83" s="6"/>
      <c r="H83" s="8"/>
      <c r="I83" s="166">
        <v>3751500</v>
      </c>
      <c r="J83" s="166">
        <f t="shared" si="2"/>
        <v>142710400</v>
      </c>
      <c r="K83" s="48"/>
      <c r="L83" s="34"/>
      <c r="M83" s="40"/>
    </row>
    <row r="84" spans="1:13" s="43" customFormat="1" ht="30" x14ac:dyDescent="0.25">
      <c r="A84" s="13"/>
      <c r="B84" s="78">
        <v>5</v>
      </c>
      <c r="C84" s="70" t="s">
        <v>3730</v>
      </c>
      <c r="D84" s="5" t="s">
        <v>79</v>
      </c>
      <c r="E84" s="5">
        <v>1</v>
      </c>
      <c r="F84" s="5" t="s">
        <v>3725</v>
      </c>
      <c r="G84" s="5"/>
      <c r="H84" s="72">
        <v>5000000</v>
      </c>
      <c r="I84" s="52"/>
      <c r="J84" s="167">
        <f t="shared" si="2"/>
        <v>147710400</v>
      </c>
      <c r="K84" s="48"/>
      <c r="L84" s="34"/>
      <c r="M84" s="40"/>
    </row>
    <row r="85" spans="1:13" s="43" customFormat="1" ht="45" x14ac:dyDescent="0.25">
      <c r="A85" s="13"/>
      <c r="B85" s="78">
        <v>5</v>
      </c>
      <c r="C85" s="70" t="s">
        <v>3731</v>
      </c>
      <c r="D85" s="73" t="s">
        <v>78</v>
      </c>
      <c r="E85" s="5">
        <v>4</v>
      </c>
      <c r="F85" s="5" t="s">
        <v>3726</v>
      </c>
      <c r="G85" s="5"/>
      <c r="H85" s="72">
        <v>4000000</v>
      </c>
      <c r="I85" s="52"/>
      <c r="J85" s="167">
        <f t="shared" si="2"/>
        <v>151710400</v>
      </c>
      <c r="K85" s="48"/>
      <c r="L85" s="34"/>
      <c r="M85" s="40"/>
    </row>
    <row r="86" spans="1:13" s="43" customFormat="1" ht="45" x14ac:dyDescent="0.25">
      <c r="A86" s="13"/>
      <c r="B86" s="78">
        <v>5</v>
      </c>
      <c r="C86" s="70" t="s">
        <v>3732</v>
      </c>
      <c r="D86" s="5" t="s">
        <v>614</v>
      </c>
      <c r="E86" s="5" t="s">
        <v>615</v>
      </c>
      <c r="F86" s="5" t="s">
        <v>3727</v>
      </c>
      <c r="G86" s="5"/>
      <c r="H86" s="72">
        <v>1000000</v>
      </c>
      <c r="I86" s="52"/>
      <c r="J86" s="167">
        <f t="shared" si="2"/>
        <v>152710400</v>
      </c>
      <c r="K86" s="48"/>
      <c r="L86" s="34"/>
      <c r="M86" s="40"/>
    </row>
    <row r="87" spans="1:13" s="43" customFormat="1" ht="25.5" x14ac:dyDescent="0.25">
      <c r="A87" s="13"/>
      <c r="B87" s="6">
        <v>5</v>
      </c>
      <c r="C87" s="7" t="s">
        <v>3729</v>
      </c>
      <c r="D87" s="6"/>
      <c r="E87" s="6"/>
      <c r="F87" s="6" t="s">
        <v>3728</v>
      </c>
      <c r="G87" s="6"/>
      <c r="H87" s="8"/>
      <c r="I87" s="166">
        <v>7610000</v>
      </c>
      <c r="J87" s="166">
        <f t="shared" si="2"/>
        <v>145100400</v>
      </c>
      <c r="K87" s="48"/>
      <c r="L87" s="34"/>
      <c r="M87" s="40"/>
    </row>
    <row r="88" spans="1:13" s="43" customFormat="1" ht="30" x14ac:dyDescent="0.25">
      <c r="A88" s="13"/>
      <c r="B88" s="78">
        <v>5</v>
      </c>
      <c r="C88" s="70" t="s">
        <v>3733</v>
      </c>
      <c r="D88" s="5" t="s">
        <v>1096</v>
      </c>
      <c r="E88" s="5">
        <v>2</v>
      </c>
      <c r="F88" s="5" t="s">
        <v>3737</v>
      </c>
      <c r="G88" s="5"/>
      <c r="H88" s="72">
        <v>4000000</v>
      </c>
      <c r="I88" s="52"/>
      <c r="J88" s="167">
        <f t="shared" si="2"/>
        <v>149100400</v>
      </c>
      <c r="K88" s="48"/>
      <c r="L88" s="34"/>
      <c r="M88" s="40"/>
    </row>
    <row r="89" spans="1:13" s="43" customFormat="1" ht="60" x14ac:dyDescent="0.25">
      <c r="A89" s="50"/>
      <c r="B89" s="78">
        <v>5</v>
      </c>
      <c r="C89" s="70" t="s">
        <v>3734</v>
      </c>
      <c r="D89" s="80" t="s">
        <v>91</v>
      </c>
      <c r="E89" s="5">
        <v>2</v>
      </c>
      <c r="F89" s="5" t="s">
        <v>3738</v>
      </c>
      <c r="G89" s="6"/>
      <c r="H89" s="72">
        <v>1000000</v>
      </c>
      <c r="I89" s="166"/>
      <c r="J89" s="167">
        <f t="shared" si="2"/>
        <v>150100400</v>
      </c>
      <c r="K89" s="48"/>
      <c r="L89" s="34"/>
      <c r="M89" s="40"/>
    </row>
    <row r="90" spans="1:13" s="43" customFormat="1" ht="60" x14ac:dyDescent="0.25">
      <c r="A90" s="50"/>
      <c r="B90" s="78">
        <v>5</v>
      </c>
      <c r="C90" s="70" t="s">
        <v>3735</v>
      </c>
      <c r="D90" s="78" t="s">
        <v>3190</v>
      </c>
      <c r="E90" s="5">
        <v>3</v>
      </c>
      <c r="F90" s="5" t="s">
        <v>3739</v>
      </c>
      <c r="G90" s="6"/>
      <c r="H90" s="72">
        <v>3000000</v>
      </c>
      <c r="I90" s="166"/>
      <c r="J90" s="167">
        <f t="shared" si="2"/>
        <v>153100400</v>
      </c>
      <c r="K90" s="48"/>
      <c r="L90" s="34"/>
      <c r="M90" s="40"/>
    </row>
    <row r="91" spans="1:13" s="43" customFormat="1" ht="45" x14ac:dyDescent="0.25">
      <c r="A91" s="50"/>
      <c r="B91" s="78">
        <v>5</v>
      </c>
      <c r="C91" s="70" t="s">
        <v>3736</v>
      </c>
      <c r="D91" s="80" t="s">
        <v>78</v>
      </c>
      <c r="E91" s="5">
        <v>4</v>
      </c>
      <c r="F91" s="5" t="s">
        <v>3740</v>
      </c>
      <c r="G91" s="6"/>
      <c r="H91" s="72">
        <v>1000000</v>
      </c>
      <c r="I91" s="166"/>
      <c r="J91" s="167">
        <f t="shared" si="2"/>
        <v>154100400</v>
      </c>
      <c r="K91" s="48"/>
      <c r="L91" s="34"/>
      <c r="M91" s="40"/>
    </row>
    <row r="92" spans="1:13" s="43" customFormat="1" ht="45" x14ac:dyDescent="0.25">
      <c r="A92" s="50"/>
      <c r="B92" s="78">
        <v>5</v>
      </c>
      <c r="C92" s="70" t="s">
        <v>3043</v>
      </c>
      <c r="D92" s="78" t="s">
        <v>740</v>
      </c>
      <c r="E92" s="5" t="s">
        <v>615</v>
      </c>
      <c r="F92" s="5" t="s">
        <v>3741</v>
      </c>
      <c r="G92" s="6"/>
      <c r="H92" s="72">
        <v>25000</v>
      </c>
      <c r="I92" s="166"/>
      <c r="J92" s="167">
        <f t="shared" si="2"/>
        <v>154125400</v>
      </c>
      <c r="K92" s="48"/>
      <c r="L92" s="34"/>
      <c r="M92" s="40"/>
    </row>
    <row r="93" spans="1:13" s="43" customFormat="1" ht="45" x14ac:dyDescent="0.25">
      <c r="A93" s="50"/>
      <c r="B93" s="78">
        <v>6</v>
      </c>
      <c r="C93" s="70" t="s">
        <v>3742</v>
      </c>
      <c r="D93" s="80" t="s">
        <v>87</v>
      </c>
      <c r="E93" s="5">
        <v>1</v>
      </c>
      <c r="F93" s="5" t="s">
        <v>3754</v>
      </c>
      <c r="G93" s="6"/>
      <c r="H93" s="72">
        <v>540000</v>
      </c>
      <c r="I93" s="166"/>
      <c r="J93" s="167">
        <f t="shared" si="2"/>
        <v>154665400</v>
      </c>
      <c r="K93" s="48"/>
      <c r="L93" s="34"/>
      <c r="M93" s="40"/>
    </row>
    <row r="94" spans="1:13" s="43" customFormat="1" ht="45" x14ac:dyDescent="0.25">
      <c r="A94" s="50"/>
      <c r="B94" s="78">
        <v>6</v>
      </c>
      <c r="C94" s="70" t="s">
        <v>3743</v>
      </c>
      <c r="D94" s="80" t="s">
        <v>75</v>
      </c>
      <c r="E94" s="5">
        <v>4</v>
      </c>
      <c r="F94" s="5" t="s">
        <v>3755</v>
      </c>
      <c r="G94" s="6"/>
      <c r="H94" s="72">
        <v>800000</v>
      </c>
      <c r="I94" s="166"/>
      <c r="J94" s="167">
        <f t="shared" si="2"/>
        <v>155465400</v>
      </c>
      <c r="K94" s="48"/>
      <c r="L94" s="34"/>
      <c r="M94" s="40"/>
    </row>
    <row r="95" spans="1:13" s="43" customFormat="1" ht="45" x14ac:dyDescent="0.25">
      <c r="A95" s="13"/>
      <c r="B95" s="78">
        <v>6</v>
      </c>
      <c r="C95" s="70" t="s">
        <v>3744</v>
      </c>
      <c r="D95" s="5" t="s">
        <v>74</v>
      </c>
      <c r="E95" s="5">
        <v>1</v>
      </c>
      <c r="F95" s="5" t="s">
        <v>3756</v>
      </c>
      <c r="G95" s="5"/>
      <c r="H95" s="72">
        <v>2500000</v>
      </c>
      <c r="I95" s="52"/>
      <c r="J95" s="167">
        <f t="shared" si="2"/>
        <v>157965400</v>
      </c>
      <c r="K95" s="48"/>
      <c r="L95" s="34"/>
      <c r="M95" s="40"/>
    </row>
    <row r="96" spans="1:13" s="43" customFormat="1" ht="45" x14ac:dyDescent="0.25">
      <c r="A96" s="13"/>
      <c r="B96" s="78">
        <v>6</v>
      </c>
      <c r="C96" s="70" t="s">
        <v>3745</v>
      </c>
      <c r="D96" s="73" t="s">
        <v>76</v>
      </c>
      <c r="E96" s="5">
        <v>1</v>
      </c>
      <c r="F96" s="5" t="s">
        <v>3757</v>
      </c>
      <c r="G96" s="5"/>
      <c r="H96" s="72">
        <v>825000</v>
      </c>
      <c r="I96" s="52"/>
      <c r="J96" s="167">
        <f t="shared" si="2"/>
        <v>158790400</v>
      </c>
      <c r="K96" s="48"/>
      <c r="L96" s="34"/>
      <c r="M96" s="40"/>
    </row>
    <row r="97" spans="1:13" s="43" customFormat="1" ht="45" x14ac:dyDescent="0.25">
      <c r="A97" s="13"/>
      <c r="B97" s="78">
        <v>6</v>
      </c>
      <c r="C97" s="70" t="s">
        <v>3746</v>
      </c>
      <c r="D97" s="73" t="s">
        <v>75</v>
      </c>
      <c r="E97" s="5">
        <v>4</v>
      </c>
      <c r="F97" s="5" t="s">
        <v>3758</v>
      </c>
      <c r="G97" s="5"/>
      <c r="H97" s="72">
        <v>800000</v>
      </c>
      <c r="I97" s="52"/>
      <c r="J97" s="167">
        <f t="shared" si="2"/>
        <v>159590400</v>
      </c>
      <c r="K97" s="48"/>
      <c r="L97" s="34"/>
      <c r="M97" s="40"/>
    </row>
    <row r="98" spans="1:13" s="43" customFormat="1" ht="60" x14ac:dyDescent="0.25">
      <c r="A98" s="13"/>
      <c r="B98" s="78">
        <v>6</v>
      </c>
      <c r="C98" s="70" t="s">
        <v>3747</v>
      </c>
      <c r="D98" s="73" t="s">
        <v>75</v>
      </c>
      <c r="E98" s="5">
        <v>4</v>
      </c>
      <c r="F98" s="5" t="s">
        <v>3759</v>
      </c>
      <c r="G98" s="5"/>
      <c r="H98" s="72">
        <v>2000000</v>
      </c>
      <c r="I98" s="52"/>
      <c r="J98" s="167">
        <f t="shared" si="2"/>
        <v>161590400</v>
      </c>
      <c r="K98" s="48"/>
      <c r="L98" s="34"/>
      <c r="M98" s="40"/>
    </row>
    <row r="99" spans="1:13" s="43" customFormat="1" ht="45" x14ac:dyDescent="0.25">
      <c r="A99" s="13"/>
      <c r="B99" s="78">
        <v>6</v>
      </c>
      <c r="C99" s="70" t="s">
        <v>3748</v>
      </c>
      <c r="D99" s="73" t="s">
        <v>81</v>
      </c>
      <c r="E99" s="5">
        <v>3</v>
      </c>
      <c r="F99" s="5" t="s">
        <v>3760</v>
      </c>
      <c r="G99" s="5"/>
      <c r="H99" s="72">
        <v>800000</v>
      </c>
      <c r="I99" s="52"/>
      <c r="J99" s="167">
        <f t="shared" si="2"/>
        <v>162390400</v>
      </c>
      <c r="K99" s="48"/>
      <c r="L99" s="34"/>
      <c r="M99" s="40"/>
    </row>
    <row r="100" spans="1:13" s="43" customFormat="1" ht="60" x14ac:dyDescent="0.25">
      <c r="A100" s="13"/>
      <c r="B100" s="78">
        <v>6</v>
      </c>
      <c r="C100" s="70" t="s">
        <v>3749</v>
      </c>
      <c r="D100" s="73" t="s">
        <v>87</v>
      </c>
      <c r="E100" s="5">
        <v>1</v>
      </c>
      <c r="F100" s="5" t="s">
        <v>3761</v>
      </c>
      <c r="G100" s="5"/>
      <c r="H100" s="72">
        <v>900000</v>
      </c>
      <c r="I100" s="52"/>
      <c r="J100" s="167">
        <f t="shared" si="2"/>
        <v>163290400</v>
      </c>
      <c r="K100" s="48"/>
      <c r="L100" s="34"/>
      <c r="M100" s="40"/>
    </row>
    <row r="101" spans="1:13" s="43" customFormat="1" ht="45" x14ac:dyDescent="0.25">
      <c r="A101" s="13"/>
      <c r="B101" s="78">
        <v>6</v>
      </c>
      <c r="C101" s="70" t="s">
        <v>3750</v>
      </c>
      <c r="D101" s="5" t="s">
        <v>1095</v>
      </c>
      <c r="E101" s="5">
        <v>2</v>
      </c>
      <c r="F101" s="5" t="s">
        <v>3762</v>
      </c>
      <c r="G101" s="5"/>
      <c r="H101" s="72">
        <v>5000000</v>
      </c>
      <c r="I101" s="52"/>
      <c r="J101" s="167">
        <f t="shared" si="2"/>
        <v>168290400</v>
      </c>
      <c r="K101" s="48"/>
      <c r="L101" s="34"/>
      <c r="M101" s="40"/>
    </row>
    <row r="102" spans="1:13" s="43" customFormat="1" ht="45" x14ac:dyDescent="0.25">
      <c r="A102" s="13"/>
      <c r="B102" s="78">
        <v>6</v>
      </c>
      <c r="C102" s="70" t="s">
        <v>3751</v>
      </c>
      <c r="D102" s="73" t="s">
        <v>78</v>
      </c>
      <c r="E102" s="5">
        <v>4</v>
      </c>
      <c r="F102" s="5" t="s">
        <v>3763</v>
      </c>
      <c r="G102" s="5"/>
      <c r="H102" s="72">
        <v>1000000</v>
      </c>
      <c r="I102" s="52"/>
      <c r="J102" s="167">
        <f t="shared" si="2"/>
        <v>169290400</v>
      </c>
      <c r="K102" s="48"/>
      <c r="L102" s="34"/>
      <c r="M102" s="40"/>
    </row>
    <row r="103" spans="1:13" s="43" customFormat="1" ht="45" x14ac:dyDescent="0.25">
      <c r="A103" s="13"/>
      <c r="B103" s="78">
        <v>6</v>
      </c>
      <c r="C103" s="70" t="s">
        <v>3752</v>
      </c>
      <c r="D103" s="73" t="s">
        <v>1814</v>
      </c>
      <c r="E103" s="5">
        <v>4</v>
      </c>
      <c r="F103" s="5" t="s">
        <v>3764</v>
      </c>
      <c r="G103" s="5"/>
      <c r="H103" s="72">
        <v>2000000</v>
      </c>
      <c r="I103" s="52"/>
      <c r="J103" s="167">
        <f t="shared" si="2"/>
        <v>171290400</v>
      </c>
      <c r="K103" s="48"/>
      <c r="L103" s="34"/>
      <c r="M103" s="40"/>
    </row>
    <row r="104" spans="1:13" s="43" customFormat="1" ht="30" x14ac:dyDescent="0.25">
      <c r="A104" s="13"/>
      <c r="B104" s="78">
        <v>6</v>
      </c>
      <c r="C104" s="70" t="s">
        <v>2333</v>
      </c>
      <c r="D104" s="5" t="s">
        <v>740</v>
      </c>
      <c r="E104" s="5" t="s">
        <v>615</v>
      </c>
      <c r="F104" s="5" t="s">
        <v>3765</v>
      </c>
      <c r="G104" s="5"/>
      <c r="H104" s="72">
        <v>20000</v>
      </c>
      <c r="I104" s="52"/>
      <c r="J104" s="167">
        <f t="shared" si="2"/>
        <v>171310400</v>
      </c>
      <c r="K104" s="48"/>
      <c r="L104" s="34"/>
      <c r="M104" s="40"/>
    </row>
    <row r="105" spans="1:13" s="43" customFormat="1" ht="45" x14ac:dyDescent="0.25">
      <c r="A105" s="13"/>
      <c r="B105" s="78">
        <v>6</v>
      </c>
      <c r="C105" s="70" t="s">
        <v>3753</v>
      </c>
      <c r="D105" s="73" t="s">
        <v>1814</v>
      </c>
      <c r="E105" s="5">
        <v>4</v>
      </c>
      <c r="F105" s="5" t="s">
        <v>3766</v>
      </c>
      <c r="G105" s="5"/>
      <c r="H105" s="72">
        <v>900000</v>
      </c>
      <c r="I105" s="52"/>
      <c r="J105" s="167">
        <f t="shared" si="2"/>
        <v>172210400</v>
      </c>
      <c r="K105" s="48"/>
      <c r="L105" s="34"/>
      <c r="M105" s="40"/>
    </row>
    <row r="106" spans="1:13" s="43" customFormat="1" ht="45" x14ac:dyDescent="0.25">
      <c r="A106" s="13"/>
      <c r="B106" s="5">
        <v>7</v>
      </c>
      <c r="C106" s="70" t="s">
        <v>3767</v>
      </c>
      <c r="D106" s="73" t="s">
        <v>78</v>
      </c>
      <c r="E106" s="5">
        <v>4</v>
      </c>
      <c r="F106" s="5" t="s">
        <v>3770</v>
      </c>
      <c r="G106" s="5"/>
      <c r="H106" s="72">
        <v>900000</v>
      </c>
      <c r="I106" s="52"/>
      <c r="J106" s="167">
        <f t="shared" si="2"/>
        <v>173110400</v>
      </c>
      <c r="K106" s="48"/>
      <c r="L106" s="34"/>
      <c r="M106" s="40"/>
    </row>
    <row r="107" spans="1:13" s="43" customFormat="1" ht="45" x14ac:dyDescent="0.25">
      <c r="A107" s="13"/>
      <c r="B107" s="5">
        <v>7</v>
      </c>
      <c r="C107" s="70" t="s">
        <v>3768</v>
      </c>
      <c r="D107" s="73" t="s">
        <v>1814</v>
      </c>
      <c r="E107" s="5">
        <v>4</v>
      </c>
      <c r="F107" s="5" t="s">
        <v>3771</v>
      </c>
      <c r="G107" s="5"/>
      <c r="H107" s="72">
        <v>750000</v>
      </c>
      <c r="I107" s="52"/>
      <c r="J107" s="167">
        <f t="shared" si="2"/>
        <v>173860400</v>
      </c>
      <c r="K107" s="48"/>
      <c r="L107" s="34"/>
      <c r="M107" s="40"/>
    </row>
    <row r="108" spans="1:13" s="43" customFormat="1" ht="60" x14ac:dyDescent="0.25">
      <c r="A108" s="13"/>
      <c r="B108" s="5">
        <v>7</v>
      </c>
      <c r="C108" s="70" t="s">
        <v>3769</v>
      </c>
      <c r="D108" s="73" t="s">
        <v>78</v>
      </c>
      <c r="E108" s="5">
        <v>4</v>
      </c>
      <c r="F108" s="5" t="s">
        <v>3772</v>
      </c>
      <c r="G108" s="5"/>
      <c r="H108" s="72">
        <v>750000</v>
      </c>
      <c r="I108" s="52"/>
      <c r="J108" s="167">
        <f t="shared" si="2"/>
        <v>174610400</v>
      </c>
      <c r="K108" s="48"/>
      <c r="L108" s="34"/>
      <c r="M108" s="40"/>
    </row>
    <row r="109" spans="1:13" s="43" customFormat="1" ht="30" x14ac:dyDescent="0.25">
      <c r="A109" s="13"/>
      <c r="B109" s="6">
        <v>8</v>
      </c>
      <c r="C109" s="7" t="s">
        <v>3773</v>
      </c>
      <c r="D109" s="6"/>
      <c r="E109" s="6"/>
      <c r="F109" s="6" t="s">
        <v>3774</v>
      </c>
      <c r="G109" s="6"/>
      <c r="H109" s="8"/>
      <c r="I109" s="166">
        <v>4000000</v>
      </c>
      <c r="J109" s="166">
        <f t="shared" si="2"/>
        <v>170610400</v>
      </c>
      <c r="K109" s="48"/>
      <c r="L109" s="34"/>
      <c r="M109" s="40"/>
    </row>
    <row r="110" spans="1:13" s="43" customFormat="1" ht="30" x14ac:dyDescent="0.25">
      <c r="A110" s="13"/>
      <c r="B110" s="6">
        <v>8</v>
      </c>
      <c r="C110" s="7" t="s">
        <v>3775</v>
      </c>
      <c r="D110" s="6"/>
      <c r="E110" s="6"/>
      <c r="F110" s="6" t="s">
        <v>3776</v>
      </c>
      <c r="G110" s="6"/>
      <c r="H110" s="8"/>
      <c r="I110" s="166">
        <v>201800</v>
      </c>
      <c r="J110" s="166">
        <f t="shared" si="2"/>
        <v>170408600</v>
      </c>
      <c r="K110" s="48"/>
      <c r="L110" s="34"/>
      <c r="M110" s="40"/>
    </row>
    <row r="111" spans="1:13" s="43" customFormat="1" ht="60" x14ac:dyDescent="0.25">
      <c r="A111" s="13"/>
      <c r="B111" s="5">
        <v>8</v>
      </c>
      <c r="C111" s="70" t="s">
        <v>3777</v>
      </c>
      <c r="D111" s="73" t="s">
        <v>169</v>
      </c>
      <c r="E111" s="5">
        <v>1</v>
      </c>
      <c r="F111" s="5" t="s">
        <v>3793</v>
      </c>
      <c r="G111" s="5"/>
      <c r="H111" s="72">
        <v>800000</v>
      </c>
      <c r="I111" s="52"/>
      <c r="J111" s="167">
        <f t="shared" si="2"/>
        <v>171208600</v>
      </c>
      <c r="L111" s="34"/>
      <c r="M111" s="48"/>
    </row>
    <row r="112" spans="1:13" s="43" customFormat="1" ht="75" x14ac:dyDescent="0.25">
      <c r="A112" s="13"/>
      <c r="B112" s="5">
        <v>8</v>
      </c>
      <c r="C112" s="70" t="s">
        <v>3778</v>
      </c>
      <c r="D112" s="73" t="s">
        <v>81</v>
      </c>
      <c r="E112" s="5">
        <v>3</v>
      </c>
      <c r="F112" s="5" t="s">
        <v>3794</v>
      </c>
      <c r="G112" s="5"/>
      <c r="H112" s="72">
        <v>4050000</v>
      </c>
      <c r="I112" s="52"/>
      <c r="J112" s="167">
        <f t="shared" si="2"/>
        <v>175258600</v>
      </c>
      <c r="L112" s="34"/>
      <c r="M112" s="48"/>
    </row>
    <row r="113" spans="1:13" s="43" customFormat="1" ht="60" x14ac:dyDescent="0.25">
      <c r="A113" s="13"/>
      <c r="B113" s="5">
        <v>8</v>
      </c>
      <c r="C113" s="70" t="s">
        <v>3779</v>
      </c>
      <c r="D113" s="80" t="s">
        <v>1815</v>
      </c>
      <c r="E113" s="78">
        <v>3</v>
      </c>
      <c r="F113" s="5" t="s">
        <v>3795</v>
      </c>
      <c r="G113" s="6"/>
      <c r="H113" s="72">
        <v>3000000</v>
      </c>
      <c r="I113" s="166"/>
      <c r="J113" s="167">
        <f t="shared" si="2"/>
        <v>178258600</v>
      </c>
      <c r="L113" s="34"/>
      <c r="M113" s="48"/>
    </row>
    <row r="114" spans="1:13" s="43" customFormat="1" ht="60" x14ac:dyDescent="0.25">
      <c r="A114" s="13"/>
      <c r="B114" s="5">
        <v>8</v>
      </c>
      <c r="C114" s="70" t="s">
        <v>3780</v>
      </c>
      <c r="D114" s="80" t="s">
        <v>1815</v>
      </c>
      <c r="E114" s="78">
        <v>3</v>
      </c>
      <c r="F114" s="5" t="s">
        <v>3796</v>
      </c>
      <c r="G114" s="6"/>
      <c r="H114" s="72">
        <v>700000</v>
      </c>
      <c r="I114" s="166"/>
      <c r="J114" s="167">
        <f t="shared" si="2"/>
        <v>178958600</v>
      </c>
      <c r="L114" s="34"/>
      <c r="M114" s="48"/>
    </row>
    <row r="115" spans="1:13" s="43" customFormat="1" ht="60" x14ac:dyDescent="0.25">
      <c r="A115" s="13"/>
      <c r="B115" s="5">
        <v>8</v>
      </c>
      <c r="C115" s="70" t="s">
        <v>3781</v>
      </c>
      <c r="D115" s="6"/>
      <c r="E115" s="6"/>
      <c r="F115" s="5" t="s">
        <v>3797</v>
      </c>
      <c r="G115" s="6"/>
      <c r="H115" s="72">
        <v>800000</v>
      </c>
      <c r="I115" s="166"/>
      <c r="J115" s="167">
        <f t="shared" si="2"/>
        <v>179758600</v>
      </c>
      <c r="L115" s="34"/>
      <c r="M115" s="48"/>
    </row>
    <row r="116" spans="1:13" s="43" customFormat="1" ht="45" x14ac:dyDescent="0.2">
      <c r="A116" s="51"/>
      <c r="B116" s="5">
        <v>8</v>
      </c>
      <c r="C116" s="70" t="s">
        <v>3782</v>
      </c>
      <c r="D116" s="6"/>
      <c r="E116" s="6"/>
      <c r="F116" s="5" t="s">
        <v>3798</v>
      </c>
      <c r="G116" s="6"/>
      <c r="H116" s="72">
        <v>400000</v>
      </c>
      <c r="I116" s="166"/>
      <c r="J116" s="167">
        <f t="shared" si="2"/>
        <v>180158600</v>
      </c>
      <c r="L116" s="34"/>
      <c r="M116" s="48"/>
    </row>
    <row r="117" spans="1:13" s="43" customFormat="1" ht="60" x14ac:dyDescent="0.25">
      <c r="A117" s="13"/>
      <c r="B117" s="5">
        <v>8</v>
      </c>
      <c r="C117" s="70" t="s">
        <v>3783</v>
      </c>
      <c r="D117" s="80" t="s">
        <v>84</v>
      </c>
      <c r="E117" s="78">
        <v>2</v>
      </c>
      <c r="F117" s="5" t="s">
        <v>3799</v>
      </c>
      <c r="G117" s="6"/>
      <c r="H117" s="72">
        <v>1000000</v>
      </c>
      <c r="I117" s="166"/>
      <c r="J117" s="167">
        <f t="shared" si="2"/>
        <v>181158600</v>
      </c>
      <c r="L117" s="34"/>
      <c r="M117" s="48"/>
    </row>
    <row r="118" spans="1:13" s="43" customFormat="1" ht="45" x14ac:dyDescent="0.25">
      <c r="A118" s="13"/>
      <c r="B118" s="5">
        <v>8</v>
      </c>
      <c r="C118" s="70" t="s">
        <v>3784</v>
      </c>
      <c r="D118" s="80" t="s">
        <v>578</v>
      </c>
      <c r="E118" s="78">
        <v>2</v>
      </c>
      <c r="F118" s="5" t="s">
        <v>3800</v>
      </c>
      <c r="G118" s="6"/>
      <c r="H118" s="72">
        <v>1000000</v>
      </c>
      <c r="I118" s="166"/>
      <c r="J118" s="167">
        <f t="shared" si="2"/>
        <v>182158600</v>
      </c>
      <c r="L118" s="34"/>
      <c r="M118" s="48"/>
    </row>
    <row r="119" spans="1:13" s="43" customFormat="1" ht="60" x14ac:dyDescent="0.25">
      <c r="A119" s="13"/>
      <c r="B119" s="5">
        <v>8</v>
      </c>
      <c r="C119" s="70" t="s">
        <v>3785</v>
      </c>
      <c r="D119" s="5" t="s">
        <v>79</v>
      </c>
      <c r="E119" s="5">
        <v>1</v>
      </c>
      <c r="F119" s="5" t="s">
        <v>3801</v>
      </c>
      <c r="G119" s="5"/>
      <c r="H119" s="72">
        <v>2500000</v>
      </c>
      <c r="I119" s="52"/>
      <c r="J119" s="167">
        <f t="shared" si="2"/>
        <v>184658600</v>
      </c>
      <c r="L119" s="34"/>
      <c r="M119" s="48"/>
    </row>
    <row r="120" spans="1:13" s="43" customFormat="1" ht="45" x14ac:dyDescent="0.25">
      <c r="A120" s="13"/>
      <c r="B120" s="5">
        <v>8</v>
      </c>
      <c r="C120" s="70" t="s">
        <v>3786</v>
      </c>
      <c r="D120" s="73" t="s">
        <v>76</v>
      </c>
      <c r="E120" s="5">
        <v>1</v>
      </c>
      <c r="F120" s="5" t="s">
        <v>3802</v>
      </c>
      <c r="G120" s="5"/>
      <c r="H120" s="72">
        <v>350000</v>
      </c>
      <c r="I120" s="52"/>
      <c r="J120" s="167">
        <f t="shared" si="2"/>
        <v>185008600</v>
      </c>
      <c r="L120" s="34"/>
      <c r="M120" s="48"/>
    </row>
    <row r="121" spans="1:13" s="43" customFormat="1" ht="45" x14ac:dyDescent="0.25">
      <c r="A121" s="13"/>
      <c r="B121" s="5">
        <v>8</v>
      </c>
      <c r="C121" s="70" t="s">
        <v>3787</v>
      </c>
      <c r="D121" s="73" t="s">
        <v>78</v>
      </c>
      <c r="E121" s="5">
        <v>4</v>
      </c>
      <c r="F121" s="5" t="s">
        <v>3803</v>
      </c>
      <c r="G121" s="5"/>
      <c r="H121" s="72">
        <v>1950000</v>
      </c>
      <c r="I121" s="52"/>
      <c r="J121" s="167">
        <f t="shared" si="2"/>
        <v>186958600</v>
      </c>
      <c r="L121" s="34"/>
      <c r="M121" s="48"/>
    </row>
    <row r="122" spans="1:13" s="43" customFormat="1" ht="45" x14ac:dyDescent="0.25">
      <c r="A122" s="13"/>
      <c r="B122" s="5">
        <v>8</v>
      </c>
      <c r="C122" s="70" t="s">
        <v>3788</v>
      </c>
      <c r="D122" s="73" t="s">
        <v>87</v>
      </c>
      <c r="E122" s="5">
        <v>1</v>
      </c>
      <c r="F122" s="5" t="s">
        <v>3804</v>
      </c>
      <c r="G122" s="5"/>
      <c r="H122" s="72">
        <v>1000000</v>
      </c>
      <c r="I122" s="52"/>
      <c r="J122" s="167">
        <f t="shared" si="2"/>
        <v>187958600</v>
      </c>
      <c r="L122" s="34"/>
      <c r="M122" s="48"/>
    </row>
    <row r="123" spans="1:13" s="43" customFormat="1" ht="30" x14ac:dyDescent="0.25">
      <c r="A123" s="13"/>
      <c r="B123" s="5">
        <v>8</v>
      </c>
      <c r="C123" s="70" t="s">
        <v>3789</v>
      </c>
      <c r="D123" s="73" t="s">
        <v>91</v>
      </c>
      <c r="E123" s="5">
        <v>2</v>
      </c>
      <c r="F123" s="5" t="s">
        <v>3805</v>
      </c>
      <c r="G123" s="5"/>
      <c r="H123" s="72">
        <v>1000000</v>
      </c>
      <c r="I123" s="52"/>
      <c r="J123" s="167">
        <f t="shared" si="2"/>
        <v>188958600</v>
      </c>
      <c r="L123" s="34"/>
      <c r="M123" s="48"/>
    </row>
    <row r="124" spans="1:13" s="43" customFormat="1" ht="60" x14ac:dyDescent="0.25">
      <c r="A124" s="13"/>
      <c r="B124" s="5">
        <v>8</v>
      </c>
      <c r="C124" s="70" t="s">
        <v>3790</v>
      </c>
      <c r="D124" s="73" t="s">
        <v>91</v>
      </c>
      <c r="E124" s="5">
        <v>2</v>
      </c>
      <c r="F124" s="5" t="s">
        <v>3806</v>
      </c>
      <c r="G124" s="5"/>
      <c r="H124" s="72">
        <v>210000</v>
      </c>
      <c r="I124" s="52"/>
      <c r="J124" s="167">
        <f t="shared" si="2"/>
        <v>189168600</v>
      </c>
      <c r="L124" s="34"/>
      <c r="M124" s="48"/>
    </row>
    <row r="125" spans="1:13" s="43" customFormat="1" ht="60" x14ac:dyDescent="0.25">
      <c r="A125" s="13"/>
      <c r="B125" s="5">
        <v>8</v>
      </c>
      <c r="C125" s="70" t="s">
        <v>3791</v>
      </c>
      <c r="D125" s="73" t="s">
        <v>91</v>
      </c>
      <c r="E125" s="5">
        <v>2</v>
      </c>
      <c r="F125" s="5" t="s">
        <v>3807</v>
      </c>
      <c r="G125" s="5"/>
      <c r="H125" s="72">
        <v>1000000</v>
      </c>
      <c r="I125" s="52"/>
      <c r="J125" s="167">
        <f t="shared" si="2"/>
        <v>190168600</v>
      </c>
      <c r="L125" s="34"/>
      <c r="M125" s="48"/>
    </row>
    <row r="126" spans="1:13" s="43" customFormat="1" ht="45" x14ac:dyDescent="0.25">
      <c r="A126" s="13"/>
      <c r="B126" s="5">
        <v>8</v>
      </c>
      <c r="C126" s="70" t="s">
        <v>3043</v>
      </c>
      <c r="D126" s="5" t="s">
        <v>740</v>
      </c>
      <c r="E126" s="5" t="s">
        <v>615</v>
      </c>
      <c r="F126" s="5" t="s">
        <v>3808</v>
      </c>
      <c r="G126" s="5"/>
      <c r="H126" s="72">
        <v>25000</v>
      </c>
      <c r="I126" s="52"/>
      <c r="J126" s="167">
        <f t="shared" si="2"/>
        <v>190193600</v>
      </c>
      <c r="L126" s="34"/>
      <c r="M126" s="48"/>
    </row>
    <row r="127" spans="1:13" s="43" customFormat="1" ht="30" x14ac:dyDescent="0.25">
      <c r="A127" s="13"/>
      <c r="B127" s="5">
        <v>8</v>
      </c>
      <c r="C127" s="70" t="s">
        <v>3792</v>
      </c>
      <c r="D127" s="5" t="s">
        <v>740</v>
      </c>
      <c r="E127" s="5" t="s">
        <v>615</v>
      </c>
      <c r="F127" s="5" t="s">
        <v>3809</v>
      </c>
      <c r="G127" s="5"/>
      <c r="H127" s="72">
        <v>100000</v>
      </c>
      <c r="I127" s="52"/>
      <c r="J127" s="167">
        <f t="shared" si="2"/>
        <v>190293600</v>
      </c>
      <c r="L127" s="34"/>
      <c r="M127" s="48"/>
    </row>
    <row r="128" spans="1:13" s="43" customFormat="1" ht="45" x14ac:dyDescent="0.25">
      <c r="A128" s="13"/>
      <c r="B128" s="5">
        <v>9</v>
      </c>
      <c r="C128" s="70" t="s">
        <v>3810</v>
      </c>
      <c r="D128" s="73" t="s">
        <v>81</v>
      </c>
      <c r="E128" s="5">
        <v>3</v>
      </c>
      <c r="F128" s="5" t="s">
        <v>3821</v>
      </c>
      <c r="G128" s="5"/>
      <c r="H128" s="72">
        <v>800000</v>
      </c>
      <c r="I128" s="52"/>
      <c r="J128" s="167">
        <f t="shared" si="2"/>
        <v>191093600</v>
      </c>
      <c r="L128" s="34"/>
      <c r="M128" s="48"/>
    </row>
    <row r="129" spans="1:14" s="43" customFormat="1" ht="45" x14ac:dyDescent="0.25">
      <c r="A129" s="13"/>
      <c r="B129" s="5">
        <v>9</v>
      </c>
      <c r="C129" s="70" t="s">
        <v>3811</v>
      </c>
      <c r="D129" s="73" t="s">
        <v>81</v>
      </c>
      <c r="E129" s="5">
        <v>3</v>
      </c>
      <c r="F129" s="5" t="s">
        <v>3822</v>
      </c>
      <c r="G129" s="5"/>
      <c r="H129" s="72">
        <v>2850000</v>
      </c>
      <c r="I129" s="52"/>
      <c r="J129" s="167">
        <f t="shared" si="2"/>
        <v>193943600</v>
      </c>
      <c r="L129" s="34"/>
      <c r="M129" s="48"/>
    </row>
    <row r="130" spans="1:14" s="43" customFormat="1" ht="30" x14ac:dyDescent="0.25">
      <c r="A130" s="13"/>
      <c r="B130" s="5">
        <v>9</v>
      </c>
      <c r="C130" s="70" t="s">
        <v>3812</v>
      </c>
      <c r="D130" s="73" t="s">
        <v>81</v>
      </c>
      <c r="E130" s="5">
        <v>3</v>
      </c>
      <c r="F130" s="5" t="s">
        <v>3823</v>
      </c>
      <c r="G130" s="5"/>
      <c r="H130" s="72">
        <v>650000</v>
      </c>
      <c r="I130" s="52"/>
      <c r="J130" s="167">
        <f t="shared" si="2"/>
        <v>194593600</v>
      </c>
      <c r="L130" s="34"/>
      <c r="M130" s="48"/>
    </row>
    <row r="131" spans="1:14" s="43" customFormat="1" ht="45" x14ac:dyDescent="0.25">
      <c r="A131" s="13"/>
      <c r="B131" s="5">
        <v>9</v>
      </c>
      <c r="C131" s="70" t="s">
        <v>3813</v>
      </c>
      <c r="D131" s="73" t="s">
        <v>91</v>
      </c>
      <c r="E131" s="5">
        <v>2</v>
      </c>
      <c r="F131" s="5" t="s">
        <v>3824</v>
      </c>
      <c r="G131" s="5"/>
      <c r="H131" s="72">
        <v>1000000</v>
      </c>
      <c r="I131" s="52"/>
      <c r="J131" s="167">
        <f t="shared" si="2"/>
        <v>195593600</v>
      </c>
      <c r="L131" s="34"/>
      <c r="M131" s="48"/>
    </row>
    <row r="132" spans="1:14" s="43" customFormat="1" ht="60" x14ac:dyDescent="0.25">
      <c r="A132" s="13"/>
      <c r="B132" s="5">
        <v>9</v>
      </c>
      <c r="C132" s="70" t="s">
        <v>3814</v>
      </c>
      <c r="D132" s="5" t="s">
        <v>3190</v>
      </c>
      <c r="E132" s="5">
        <v>3</v>
      </c>
      <c r="F132" s="5" t="s">
        <v>3825</v>
      </c>
      <c r="G132" s="5"/>
      <c r="H132" s="72">
        <v>3000000</v>
      </c>
      <c r="I132" s="52"/>
      <c r="J132" s="167">
        <f t="shared" si="2"/>
        <v>198593600</v>
      </c>
      <c r="L132" s="34"/>
      <c r="M132" s="48"/>
    </row>
    <row r="133" spans="1:14" s="43" customFormat="1" ht="45" x14ac:dyDescent="0.25">
      <c r="A133" s="13"/>
      <c r="B133" s="5">
        <v>9</v>
      </c>
      <c r="C133" s="70" t="s">
        <v>3815</v>
      </c>
      <c r="D133" s="73" t="s">
        <v>76</v>
      </c>
      <c r="E133" s="5">
        <v>1</v>
      </c>
      <c r="F133" s="5" t="s">
        <v>3826</v>
      </c>
      <c r="G133" s="5"/>
      <c r="H133" s="72">
        <v>490000</v>
      </c>
      <c r="I133" s="52"/>
      <c r="J133" s="167">
        <f t="shared" si="2"/>
        <v>199083600</v>
      </c>
      <c r="L133" s="34"/>
      <c r="M133" s="48"/>
    </row>
    <row r="134" spans="1:14" s="43" customFormat="1" ht="45" x14ac:dyDescent="0.25">
      <c r="A134" s="13"/>
      <c r="B134" s="5">
        <v>9</v>
      </c>
      <c r="C134" s="70" t="s">
        <v>3816</v>
      </c>
      <c r="D134" s="5" t="s">
        <v>741</v>
      </c>
      <c r="E134" s="5">
        <v>4</v>
      </c>
      <c r="F134" s="5" t="s">
        <v>3827</v>
      </c>
      <c r="G134" s="5"/>
      <c r="H134" s="72">
        <v>5000000</v>
      </c>
      <c r="I134" s="52"/>
      <c r="J134" s="167">
        <f t="shared" si="2"/>
        <v>204083600</v>
      </c>
      <c r="L134" s="34"/>
      <c r="M134" s="48"/>
    </row>
    <row r="135" spans="1:14" s="43" customFormat="1" ht="45" x14ac:dyDescent="0.25">
      <c r="A135" s="13"/>
      <c r="B135" s="5">
        <v>9</v>
      </c>
      <c r="C135" s="70" t="s">
        <v>3817</v>
      </c>
      <c r="D135" s="73" t="s">
        <v>81</v>
      </c>
      <c r="E135" s="78">
        <v>3</v>
      </c>
      <c r="F135" s="5" t="s">
        <v>3828</v>
      </c>
      <c r="G135" s="5"/>
      <c r="H135" s="72">
        <v>750000</v>
      </c>
      <c r="I135" s="52"/>
      <c r="J135" s="167">
        <f t="shared" si="2"/>
        <v>204833600</v>
      </c>
      <c r="L135" s="34"/>
      <c r="M135" s="48"/>
    </row>
    <row r="136" spans="1:14" s="43" customFormat="1" ht="45" x14ac:dyDescent="0.25">
      <c r="A136" s="13"/>
      <c r="B136" s="5">
        <v>9</v>
      </c>
      <c r="C136" s="70" t="s">
        <v>3818</v>
      </c>
      <c r="D136" s="73" t="s">
        <v>89</v>
      </c>
      <c r="E136" s="5">
        <v>3</v>
      </c>
      <c r="F136" s="5" t="s">
        <v>3829</v>
      </c>
      <c r="G136" s="5"/>
      <c r="H136" s="72">
        <v>2500000</v>
      </c>
      <c r="I136" s="52"/>
      <c r="J136" s="167">
        <f t="shared" si="2"/>
        <v>207333600</v>
      </c>
      <c r="L136" s="34"/>
      <c r="M136" s="48"/>
    </row>
    <row r="137" spans="1:14" s="43" customFormat="1" ht="60" x14ac:dyDescent="0.25">
      <c r="A137" s="13"/>
      <c r="B137" s="5">
        <v>9</v>
      </c>
      <c r="C137" s="70" t="s">
        <v>3819</v>
      </c>
      <c r="D137" s="73" t="s">
        <v>91</v>
      </c>
      <c r="E137" s="5">
        <v>2</v>
      </c>
      <c r="F137" s="5" t="s">
        <v>3830</v>
      </c>
      <c r="G137" s="5"/>
      <c r="H137" s="72">
        <v>4000000</v>
      </c>
      <c r="I137" s="52"/>
      <c r="J137" s="167">
        <f t="shared" si="2"/>
        <v>211333600</v>
      </c>
      <c r="L137" s="34"/>
      <c r="M137" s="48"/>
    </row>
    <row r="138" spans="1:14" s="43" customFormat="1" ht="60" x14ac:dyDescent="0.25">
      <c r="A138" s="13"/>
      <c r="B138" s="5">
        <v>9</v>
      </c>
      <c r="C138" s="70" t="s">
        <v>3820</v>
      </c>
      <c r="D138" s="73" t="s">
        <v>76</v>
      </c>
      <c r="E138" s="5">
        <v>1</v>
      </c>
      <c r="F138" s="5" t="s">
        <v>3831</v>
      </c>
      <c r="G138" s="5"/>
      <c r="H138" s="72">
        <v>800000</v>
      </c>
      <c r="I138" s="52"/>
      <c r="J138" s="167">
        <f t="shared" si="2"/>
        <v>212133600</v>
      </c>
      <c r="L138" s="34"/>
      <c r="M138" s="48"/>
    </row>
    <row r="139" spans="1:14" s="43" customFormat="1" ht="60" x14ac:dyDescent="0.25">
      <c r="A139" s="13"/>
      <c r="B139" s="5">
        <v>9</v>
      </c>
      <c r="C139" s="70" t="s">
        <v>3832</v>
      </c>
      <c r="D139" s="73" t="s">
        <v>85</v>
      </c>
      <c r="E139" s="5">
        <v>2</v>
      </c>
      <c r="F139" s="5" t="s">
        <v>3839</v>
      </c>
      <c r="G139" s="5"/>
      <c r="H139" s="72">
        <v>1000000</v>
      </c>
      <c r="I139" s="52"/>
      <c r="J139" s="167">
        <f t="shared" si="2"/>
        <v>213133600</v>
      </c>
      <c r="L139" s="34"/>
      <c r="M139" s="48"/>
    </row>
    <row r="140" spans="1:14" s="43" customFormat="1" ht="60" x14ac:dyDescent="0.25">
      <c r="A140" s="13"/>
      <c r="B140" s="5">
        <v>9</v>
      </c>
      <c r="C140" s="70" t="s">
        <v>3833</v>
      </c>
      <c r="D140" s="73" t="s">
        <v>169</v>
      </c>
      <c r="E140" s="5">
        <v>1</v>
      </c>
      <c r="F140" s="5" t="s">
        <v>3840</v>
      </c>
      <c r="G140" s="5"/>
      <c r="H140" s="72">
        <v>800000</v>
      </c>
      <c r="I140" s="52"/>
      <c r="J140" s="167">
        <f t="shared" ref="J140:J203" si="3">J139+H140-I140</f>
        <v>213933600</v>
      </c>
      <c r="L140" s="34"/>
      <c r="M140" s="48"/>
    </row>
    <row r="141" spans="1:14" s="43" customFormat="1" ht="60" x14ac:dyDescent="0.25">
      <c r="A141" s="13"/>
      <c r="B141" s="5">
        <v>9</v>
      </c>
      <c r="C141" s="70" t="s">
        <v>3834</v>
      </c>
      <c r="D141" s="73" t="s">
        <v>85</v>
      </c>
      <c r="E141" s="5">
        <v>2</v>
      </c>
      <c r="F141" s="5" t="s">
        <v>3841</v>
      </c>
      <c r="G141" s="5"/>
      <c r="H141" s="72">
        <v>1000000</v>
      </c>
      <c r="I141" s="52"/>
      <c r="J141" s="167">
        <f t="shared" si="3"/>
        <v>214933600</v>
      </c>
      <c r="L141" s="34"/>
      <c r="M141" s="48"/>
    </row>
    <row r="142" spans="1:14" s="43" customFormat="1" ht="45" x14ac:dyDescent="0.25">
      <c r="A142" s="13"/>
      <c r="B142" s="5">
        <v>9</v>
      </c>
      <c r="C142" s="70" t="s">
        <v>3835</v>
      </c>
      <c r="D142" s="73" t="s">
        <v>75</v>
      </c>
      <c r="E142" s="5">
        <v>4</v>
      </c>
      <c r="F142" s="5" t="s">
        <v>3842</v>
      </c>
      <c r="G142" s="5"/>
      <c r="H142" s="72">
        <v>750000</v>
      </c>
      <c r="I142" s="52"/>
      <c r="J142" s="167">
        <f t="shared" si="3"/>
        <v>215683600</v>
      </c>
      <c r="L142" s="34"/>
      <c r="M142" s="48"/>
    </row>
    <row r="143" spans="1:14" s="43" customFormat="1" ht="45" x14ac:dyDescent="0.25">
      <c r="A143" s="13"/>
      <c r="B143" s="5">
        <v>9</v>
      </c>
      <c r="C143" s="70" t="s">
        <v>3836</v>
      </c>
      <c r="D143" s="5" t="s">
        <v>1094</v>
      </c>
      <c r="E143" s="5">
        <v>2</v>
      </c>
      <c r="F143" s="5" t="s">
        <v>3843</v>
      </c>
      <c r="G143" s="5"/>
      <c r="H143" s="72">
        <v>5000000</v>
      </c>
      <c r="I143" s="52"/>
      <c r="J143" s="167">
        <f t="shared" si="3"/>
        <v>220683600</v>
      </c>
      <c r="L143" s="34"/>
      <c r="M143" s="48"/>
    </row>
    <row r="144" spans="1:14" ht="45" x14ac:dyDescent="0.25">
      <c r="A144" s="13"/>
      <c r="B144" s="5">
        <v>9</v>
      </c>
      <c r="C144" s="70" t="s">
        <v>3837</v>
      </c>
      <c r="D144" s="73" t="s">
        <v>76</v>
      </c>
      <c r="E144" s="5">
        <v>1</v>
      </c>
      <c r="F144" s="5" t="s">
        <v>3844</v>
      </c>
      <c r="G144" s="5"/>
      <c r="H144" s="72">
        <v>800000</v>
      </c>
      <c r="I144" s="15"/>
      <c r="J144" s="167">
        <f t="shared" si="3"/>
        <v>221483600</v>
      </c>
      <c r="K144" s="36"/>
      <c r="M144" s="40"/>
      <c r="N144" s="35"/>
    </row>
    <row r="145" spans="1:13" s="43" customFormat="1" ht="45" x14ac:dyDescent="0.25">
      <c r="A145" s="13"/>
      <c r="B145" s="5">
        <v>9</v>
      </c>
      <c r="C145" s="70" t="s">
        <v>3838</v>
      </c>
      <c r="D145" s="73" t="s">
        <v>78</v>
      </c>
      <c r="E145" s="5">
        <v>4</v>
      </c>
      <c r="F145" s="5" t="s">
        <v>3845</v>
      </c>
      <c r="G145" s="5"/>
      <c r="H145" s="72">
        <v>500000</v>
      </c>
      <c r="I145" s="52"/>
      <c r="J145" s="167">
        <f t="shared" si="3"/>
        <v>221983600</v>
      </c>
      <c r="L145" s="34"/>
      <c r="M145" s="48"/>
    </row>
    <row r="146" spans="1:13" s="43" customFormat="1" ht="60" x14ac:dyDescent="0.25">
      <c r="A146" s="13"/>
      <c r="B146" s="6">
        <v>9</v>
      </c>
      <c r="C146" s="155" t="s">
        <v>3846</v>
      </c>
      <c r="D146" s="6"/>
      <c r="E146" s="6"/>
      <c r="F146" s="6" t="s">
        <v>3847</v>
      </c>
      <c r="G146" s="6"/>
      <c r="H146" s="8"/>
      <c r="I146" s="166">
        <v>8702100</v>
      </c>
      <c r="J146" s="166">
        <f t="shared" si="3"/>
        <v>213281500</v>
      </c>
      <c r="L146" s="34"/>
      <c r="M146" s="48"/>
    </row>
    <row r="147" spans="1:13" s="43" customFormat="1" ht="45" x14ac:dyDescent="0.25">
      <c r="A147" s="13"/>
      <c r="B147" s="5">
        <v>9</v>
      </c>
      <c r="C147" s="143" t="s">
        <v>3851</v>
      </c>
      <c r="D147" s="5" t="s">
        <v>2503</v>
      </c>
      <c r="E147" s="5">
        <v>3</v>
      </c>
      <c r="F147" s="5" t="s">
        <v>3848</v>
      </c>
      <c r="G147" s="5"/>
      <c r="H147" s="72">
        <v>4000000</v>
      </c>
      <c r="I147" s="52"/>
      <c r="J147" s="166">
        <f t="shared" si="3"/>
        <v>217281500</v>
      </c>
      <c r="L147" s="34"/>
      <c r="M147" s="48"/>
    </row>
    <row r="148" spans="1:13" s="43" customFormat="1" ht="45" x14ac:dyDescent="0.25">
      <c r="A148" s="13"/>
      <c r="B148" s="5">
        <v>9</v>
      </c>
      <c r="C148" s="97" t="s">
        <v>3852</v>
      </c>
      <c r="D148" s="5" t="s">
        <v>1094</v>
      </c>
      <c r="E148" s="5">
        <v>2</v>
      </c>
      <c r="F148" s="5" t="s">
        <v>3849</v>
      </c>
      <c r="G148" s="5"/>
      <c r="H148" s="72">
        <v>5000000</v>
      </c>
      <c r="I148" s="52"/>
      <c r="J148" s="166">
        <f t="shared" si="3"/>
        <v>222281500</v>
      </c>
      <c r="L148" s="34"/>
      <c r="M148" s="48"/>
    </row>
    <row r="149" spans="1:13" s="43" customFormat="1" ht="45" x14ac:dyDescent="0.25">
      <c r="A149" s="13"/>
      <c r="B149" s="5">
        <v>9</v>
      </c>
      <c r="C149" s="89" t="s">
        <v>3853</v>
      </c>
      <c r="D149" s="73" t="s">
        <v>141</v>
      </c>
      <c r="E149" s="5">
        <v>1</v>
      </c>
      <c r="F149" s="5" t="s">
        <v>3850</v>
      </c>
      <c r="G149" s="5"/>
      <c r="H149" s="72">
        <v>1000000</v>
      </c>
      <c r="I149" s="52"/>
      <c r="J149" s="166">
        <f t="shared" si="3"/>
        <v>223281500</v>
      </c>
      <c r="L149" s="34"/>
      <c r="M149" s="48"/>
    </row>
    <row r="150" spans="1:13" s="43" customFormat="1" ht="45" x14ac:dyDescent="0.25">
      <c r="A150" s="13"/>
      <c r="B150" s="5">
        <v>9</v>
      </c>
      <c r="C150" s="70" t="s">
        <v>3854</v>
      </c>
      <c r="D150" s="5" t="s">
        <v>1094</v>
      </c>
      <c r="E150" s="5">
        <v>2</v>
      </c>
      <c r="F150" s="5" t="s">
        <v>3855</v>
      </c>
      <c r="G150" s="5"/>
      <c r="H150" s="15">
        <v>5000000</v>
      </c>
      <c r="I150" s="52"/>
      <c r="J150" s="166">
        <f t="shared" si="3"/>
        <v>228281500</v>
      </c>
      <c r="L150" s="34"/>
      <c r="M150" s="48"/>
    </row>
    <row r="151" spans="1:13" s="43" customFormat="1" ht="30" x14ac:dyDescent="0.25">
      <c r="A151" s="13"/>
      <c r="B151" s="6">
        <v>10</v>
      </c>
      <c r="C151" s="7" t="s">
        <v>3856</v>
      </c>
      <c r="D151" s="6"/>
      <c r="E151" s="6"/>
      <c r="F151" s="6" t="s">
        <v>3857</v>
      </c>
      <c r="G151" s="6"/>
      <c r="H151" s="8"/>
      <c r="I151" s="166">
        <v>5000000</v>
      </c>
      <c r="J151" s="166">
        <f t="shared" si="3"/>
        <v>223281500</v>
      </c>
      <c r="L151" s="34"/>
      <c r="M151" s="48"/>
    </row>
    <row r="152" spans="1:13" s="43" customFormat="1" ht="45" x14ac:dyDescent="0.25">
      <c r="A152" s="52"/>
      <c r="B152" s="6">
        <v>10</v>
      </c>
      <c r="C152" s="7" t="s">
        <v>3859</v>
      </c>
      <c r="D152" s="6"/>
      <c r="E152" s="6"/>
      <c r="F152" s="6" t="s">
        <v>3858</v>
      </c>
      <c r="G152" s="6"/>
      <c r="H152" s="8"/>
      <c r="I152" s="166">
        <v>14909500</v>
      </c>
      <c r="J152" s="166">
        <f t="shared" si="3"/>
        <v>208372000</v>
      </c>
      <c r="L152" s="34"/>
      <c r="M152" s="48"/>
    </row>
    <row r="153" spans="1:13" s="43" customFormat="1" ht="30" x14ac:dyDescent="0.25">
      <c r="A153" s="52"/>
      <c r="B153" s="6">
        <v>10</v>
      </c>
      <c r="C153" s="7" t="s">
        <v>3860</v>
      </c>
      <c r="D153" s="6"/>
      <c r="E153" s="6"/>
      <c r="F153" s="6" t="s">
        <v>3861</v>
      </c>
      <c r="G153" s="6"/>
      <c r="H153" s="8"/>
      <c r="I153" s="166">
        <v>90000</v>
      </c>
      <c r="J153" s="166">
        <f t="shared" si="3"/>
        <v>208282000</v>
      </c>
      <c r="L153" s="34"/>
      <c r="M153" s="48"/>
    </row>
    <row r="154" spans="1:13" s="43" customFormat="1" ht="60" x14ac:dyDescent="0.25">
      <c r="A154" s="52"/>
      <c r="B154" s="5">
        <v>10</v>
      </c>
      <c r="C154" s="70" t="s">
        <v>3862</v>
      </c>
      <c r="D154" s="73" t="s">
        <v>76</v>
      </c>
      <c r="E154" s="5">
        <v>1</v>
      </c>
      <c r="F154" s="5" t="s">
        <v>3874</v>
      </c>
      <c r="G154" s="5"/>
      <c r="H154" s="72">
        <v>1050000</v>
      </c>
      <c r="I154" s="52"/>
      <c r="J154" s="166">
        <f t="shared" si="3"/>
        <v>209332000</v>
      </c>
      <c r="L154" s="34"/>
      <c r="M154" s="48"/>
    </row>
    <row r="155" spans="1:13" s="43" customFormat="1" ht="45" x14ac:dyDescent="0.25">
      <c r="A155" s="52"/>
      <c r="B155" s="5">
        <v>10</v>
      </c>
      <c r="C155" s="70" t="s">
        <v>3863</v>
      </c>
      <c r="D155" s="73" t="s">
        <v>81</v>
      </c>
      <c r="E155" s="5">
        <v>3</v>
      </c>
      <c r="F155" s="5" t="s">
        <v>3875</v>
      </c>
      <c r="G155" s="5"/>
      <c r="H155" s="72">
        <v>900000</v>
      </c>
      <c r="I155" s="52"/>
      <c r="J155" s="166">
        <f t="shared" si="3"/>
        <v>210232000</v>
      </c>
      <c r="L155" s="34"/>
      <c r="M155" s="48"/>
    </row>
    <row r="156" spans="1:13" s="43" customFormat="1" ht="60" x14ac:dyDescent="0.25">
      <c r="A156" s="52"/>
      <c r="B156" s="5">
        <v>10</v>
      </c>
      <c r="C156" s="70" t="s">
        <v>3864</v>
      </c>
      <c r="D156" s="73" t="s">
        <v>87</v>
      </c>
      <c r="E156" s="5">
        <v>1</v>
      </c>
      <c r="F156" s="5" t="s">
        <v>3876</v>
      </c>
      <c r="G156" s="5"/>
      <c r="H156" s="72">
        <v>1000000</v>
      </c>
      <c r="I156" s="52"/>
      <c r="J156" s="166">
        <f t="shared" si="3"/>
        <v>211232000</v>
      </c>
      <c r="L156" s="34"/>
      <c r="M156" s="48"/>
    </row>
    <row r="157" spans="1:13" s="43" customFormat="1" ht="45" x14ac:dyDescent="0.25">
      <c r="A157" s="52"/>
      <c r="B157" s="5">
        <v>10</v>
      </c>
      <c r="C157" s="70" t="s">
        <v>3865</v>
      </c>
      <c r="D157" s="73" t="s">
        <v>87</v>
      </c>
      <c r="E157" s="5">
        <v>1</v>
      </c>
      <c r="F157" s="5" t="s">
        <v>3877</v>
      </c>
      <c r="G157" s="5"/>
      <c r="H157" s="72">
        <v>900000</v>
      </c>
      <c r="I157" s="52"/>
      <c r="J157" s="166">
        <f t="shared" si="3"/>
        <v>212132000</v>
      </c>
      <c r="L157" s="34"/>
      <c r="M157" s="48"/>
    </row>
    <row r="158" spans="1:13" s="43" customFormat="1" ht="105" x14ac:dyDescent="0.25">
      <c r="A158" s="52"/>
      <c r="B158" s="5">
        <v>10</v>
      </c>
      <c r="C158" s="70" t="s">
        <v>3866</v>
      </c>
      <c r="D158" s="5" t="s">
        <v>740</v>
      </c>
      <c r="E158" s="5" t="s">
        <v>615</v>
      </c>
      <c r="F158" s="5" t="s">
        <v>3878</v>
      </c>
      <c r="G158" s="5"/>
      <c r="H158" s="72">
        <v>5000000</v>
      </c>
      <c r="I158" s="52"/>
      <c r="J158" s="166">
        <f t="shared" si="3"/>
        <v>217132000</v>
      </c>
      <c r="L158" s="34"/>
      <c r="M158" s="48"/>
    </row>
    <row r="159" spans="1:13" s="43" customFormat="1" ht="45" x14ac:dyDescent="0.25">
      <c r="A159" s="52"/>
      <c r="B159" s="5">
        <v>10</v>
      </c>
      <c r="C159" s="70" t="s">
        <v>1134</v>
      </c>
      <c r="D159" s="5" t="s">
        <v>86</v>
      </c>
      <c r="E159" s="5">
        <v>1</v>
      </c>
      <c r="F159" s="5" t="s">
        <v>3879</v>
      </c>
      <c r="G159" s="5"/>
      <c r="H159" s="72">
        <v>500000</v>
      </c>
      <c r="I159" s="52"/>
      <c r="J159" s="166">
        <f t="shared" si="3"/>
        <v>217632000</v>
      </c>
      <c r="L159" s="34"/>
      <c r="M159" s="48"/>
    </row>
    <row r="160" spans="1:13" s="43" customFormat="1" ht="45" x14ac:dyDescent="0.25">
      <c r="A160" s="13"/>
      <c r="B160" s="5">
        <v>10</v>
      </c>
      <c r="C160" s="70" t="s">
        <v>3867</v>
      </c>
      <c r="D160" s="73" t="s">
        <v>87</v>
      </c>
      <c r="E160" s="5">
        <v>1</v>
      </c>
      <c r="F160" s="5" t="s">
        <v>3880</v>
      </c>
      <c r="G160" s="5"/>
      <c r="H160" s="72">
        <v>900000</v>
      </c>
      <c r="I160" s="52"/>
      <c r="J160" s="166">
        <f t="shared" si="3"/>
        <v>218532000</v>
      </c>
      <c r="L160" s="34"/>
      <c r="M160" s="48"/>
    </row>
    <row r="161" spans="1:13" s="43" customFormat="1" ht="45" x14ac:dyDescent="0.25">
      <c r="A161" s="13"/>
      <c r="B161" s="5">
        <v>10</v>
      </c>
      <c r="C161" s="70" t="s">
        <v>3868</v>
      </c>
      <c r="D161" s="73" t="s">
        <v>87</v>
      </c>
      <c r="E161" s="5">
        <v>1</v>
      </c>
      <c r="F161" s="5" t="s">
        <v>3881</v>
      </c>
      <c r="G161" s="5"/>
      <c r="H161" s="72">
        <v>827000</v>
      </c>
      <c r="I161" s="52"/>
      <c r="J161" s="166">
        <f t="shared" si="3"/>
        <v>219359000</v>
      </c>
      <c r="L161" s="34"/>
      <c r="M161" s="48"/>
    </row>
    <row r="162" spans="1:13" s="43" customFormat="1" ht="60" x14ac:dyDescent="0.25">
      <c r="A162" s="13"/>
      <c r="B162" s="5">
        <v>10</v>
      </c>
      <c r="C162" s="70" t="s">
        <v>3869</v>
      </c>
      <c r="D162" s="73" t="s">
        <v>1815</v>
      </c>
      <c r="E162" s="5">
        <v>3</v>
      </c>
      <c r="F162" s="5" t="s">
        <v>3882</v>
      </c>
      <c r="G162" s="5"/>
      <c r="H162" s="72">
        <v>750000</v>
      </c>
      <c r="I162" s="52"/>
      <c r="J162" s="166">
        <f t="shared" si="3"/>
        <v>220109000</v>
      </c>
      <c r="L162" s="34"/>
      <c r="M162" s="48"/>
    </row>
    <row r="163" spans="1:13" s="43" customFormat="1" ht="45" x14ac:dyDescent="0.25">
      <c r="A163" s="13"/>
      <c r="B163" s="5">
        <v>10</v>
      </c>
      <c r="C163" s="70" t="s">
        <v>3870</v>
      </c>
      <c r="D163" s="78" t="s">
        <v>2560</v>
      </c>
      <c r="E163" s="5">
        <v>4</v>
      </c>
      <c r="F163" s="5" t="s">
        <v>3883</v>
      </c>
      <c r="G163" s="5"/>
      <c r="H163" s="72">
        <v>1750000</v>
      </c>
      <c r="I163" s="52"/>
      <c r="J163" s="166">
        <f t="shared" si="3"/>
        <v>221859000</v>
      </c>
      <c r="L163" s="34"/>
      <c r="M163" s="48"/>
    </row>
    <row r="164" spans="1:13" s="43" customFormat="1" ht="45" x14ac:dyDescent="0.25">
      <c r="A164" s="13"/>
      <c r="B164" s="5">
        <v>10</v>
      </c>
      <c r="C164" s="70" t="s">
        <v>3871</v>
      </c>
      <c r="D164" s="80" t="s">
        <v>77</v>
      </c>
      <c r="E164" s="78">
        <v>1</v>
      </c>
      <c r="F164" s="5" t="s">
        <v>3884</v>
      </c>
      <c r="G164" s="6"/>
      <c r="H164" s="72">
        <v>900000</v>
      </c>
      <c r="I164" s="166"/>
      <c r="J164" s="166">
        <f t="shared" si="3"/>
        <v>222759000</v>
      </c>
      <c r="L164" s="34"/>
      <c r="M164" s="48"/>
    </row>
    <row r="165" spans="1:13" s="43" customFormat="1" ht="45" x14ac:dyDescent="0.25">
      <c r="A165" s="13"/>
      <c r="B165" s="5">
        <v>10</v>
      </c>
      <c r="C165" s="70" t="s">
        <v>3872</v>
      </c>
      <c r="D165" s="80" t="s">
        <v>75</v>
      </c>
      <c r="E165" s="78">
        <v>4</v>
      </c>
      <c r="F165" s="5" t="s">
        <v>3885</v>
      </c>
      <c r="G165" s="6"/>
      <c r="H165" s="72">
        <v>750000</v>
      </c>
      <c r="I165" s="166"/>
      <c r="J165" s="166">
        <f t="shared" si="3"/>
        <v>223509000</v>
      </c>
      <c r="L165" s="34"/>
      <c r="M165" s="48"/>
    </row>
    <row r="166" spans="1:13" s="43" customFormat="1" ht="45" x14ac:dyDescent="0.25">
      <c r="A166" s="13"/>
      <c r="B166" s="5">
        <v>10</v>
      </c>
      <c r="C166" s="70" t="s">
        <v>3873</v>
      </c>
      <c r="D166" s="80" t="s">
        <v>87</v>
      </c>
      <c r="E166" s="78">
        <v>1</v>
      </c>
      <c r="F166" s="5" t="s">
        <v>3886</v>
      </c>
      <c r="G166" s="6"/>
      <c r="H166" s="72">
        <v>900000</v>
      </c>
      <c r="I166" s="166"/>
      <c r="J166" s="166">
        <f t="shared" si="3"/>
        <v>224409000</v>
      </c>
      <c r="K166" s="48"/>
      <c r="L166" s="34"/>
      <c r="M166" s="40"/>
    </row>
    <row r="167" spans="1:13" s="43" customFormat="1" ht="25.5" x14ac:dyDescent="0.25">
      <c r="A167" s="13"/>
      <c r="B167" s="5">
        <v>10</v>
      </c>
      <c r="C167" s="122" t="s">
        <v>3888</v>
      </c>
      <c r="D167" s="6"/>
      <c r="E167" s="6"/>
      <c r="F167" s="6" t="s">
        <v>3887</v>
      </c>
      <c r="G167" s="6"/>
      <c r="H167" s="124"/>
      <c r="I167" s="166">
        <v>150000</v>
      </c>
      <c r="J167" s="166">
        <f t="shared" si="3"/>
        <v>224259000</v>
      </c>
      <c r="K167" s="48"/>
      <c r="L167" s="34"/>
      <c r="M167" s="40"/>
    </row>
    <row r="168" spans="1:13" s="43" customFormat="1" ht="30" x14ac:dyDescent="0.25">
      <c r="A168" s="13"/>
      <c r="B168" s="6">
        <v>11</v>
      </c>
      <c r="C168" s="122" t="s">
        <v>3889</v>
      </c>
      <c r="D168" s="6"/>
      <c r="E168" s="6"/>
      <c r="F168" s="6" t="s">
        <v>3890</v>
      </c>
      <c r="G168" s="6"/>
      <c r="H168" s="124"/>
      <c r="I168" s="166">
        <v>1666000</v>
      </c>
      <c r="J168" s="166">
        <f t="shared" si="3"/>
        <v>222593000</v>
      </c>
      <c r="K168" s="48"/>
      <c r="L168" s="34"/>
      <c r="M168" s="40"/>
    </row>
    <row r="169" spans="1:13" s="43" customFormat="1" ht="30" x14ac:dyDescent="0.25">
      <c r="A169" s="13"/>
      <c r="B169" s="6">
        <v>11</v>
      </c>
      <c r="C169" s="122" t="s">
        <v>3895</v>
      </c>
      <c r="D169" s="6"/>
      <c r="E169" s="6"/>
      <c r="F169" s="6" t="s">
        <v>3891</v>
      </c>
      <c r="G169" s="6"/>
      <c r="H169" s="124"/>
      <c r="I169" s="166">
        <v>419000</v>
      </c>
      <c r="J169" s="166">
        <f t="shared" si="3"/>
        <v>222174000</v>
      </c>
      <c r="K169" s="48"/>
      <c r="L169" s="34"/>
      <c r="M169" s="40"/>
    </row>
    <row r="170" spans="1:13" s="43" customFormat="1" ht="25.5" x14ac:dyDescent="0.25">
      <c r="A170" s="13"/>
      <c r="B170" s="6">
        <v>11</v>
      </c>
      <c r="C170" s="7" t="s">
        <v>4660</v>
      </c>
      <c r="D170" s="6"/>
      <c r="E170" s="6"/>
      <c r="F170" s="6" t="s">
        <v>3892</v>
      </c>
      <c r="G170" s="6"/>
      <c r="H170" s="8"/>
      <c r="I170" s="166">
        <v>11126100</v>
      </c>
      <c r="J170" s="166">
        <f t="shared" si="3"/>
        <v>211047900</v>
      </c>
      <c r="K170" s="48"/>
      <c r="L170" s="34"/>
      <c r="M170" s="40"/>
    </row>
    <row r="171" spans="1:13" s="43" customFormat="1" ht="30" x14ac:dyDescent="0.25">
      <c r="A171" s="13"/>
      <c r="B171" s="6">
        <v>11</v>
      </c>
      <c r="C171" s="7" t="s">
        <v>3896</v>
      </c>
      <c r="D171" s="6"/>
      <c r="E171" s="6"/>
      <c r="F171" s="6" t="s">
        <v>3893</v>
      </c>
      <c r="G171" s="6"/>
      <c r="H171" s="8"/>
      <c r="I171" s="166">
        <v>1031000</v>
      </c>
      <c r="J171" s="166">
        <f t="shared" si="3"/>
        <v>210016900</v>
      </c>
      <c r="K171" s="48"/>
      <c r="L171" s="34"/>
      <c r="M171" s="40"/>
    </row>
    <row r="172" spans="1:13" s="43" customFormat="1" ht="25.5" x14ac:dyDescent="0.25">
      <c r="A172" s="13"/>
      <c r="B172" s="6">
        <v>11</v>
      </c>
      <c r="C172" s="7" t="s">
        <v>3897</v>
      </c>
      <c r="D172" s="6"/>
      <c r="E172" s="6"/>
      <c r="F172" s="6" t="s">
        <v>3894</v>
      </c>
      <c r="G172" s="6"/>
      <c r="H172" s="8"/>
      <c r="I172" s="166">
        <v>52837800</v>
      </c>
      <c r="J172" s="166">
        <f t="shared" si="3"/>
        <v>157179100</v>
      </c>
      <c r="K172" s="48"/>
      <c r="L172" s="34"/>
      <c r="M172" s="40"/>
    </row>
    <row r="173" spans="1:13" s="43" customFormat="1" ht="45" x14ac:dyDescent="0.25">
      <c r="A173" s="13"/>
      <c r="B173" s="5">
        <v>11</v>
      </c>
      <c r="C173" s="70" t="s">
        <v>3898</v>
      </c>
      <c r="D173" s="73" t="s">
        <v>77</v>
      </c>
      <c r="E173" s="5">
        <v>1</v>
      </c>
      <c r="F173" s="5" t="s">
        <v>3918</v>
      </c>
      <c r="G173" s="5"/>
      <c r="H173" s="86">
        <v>900000</v>
      </c>
      <c r="I173" s="52"/>
      <c r="J173" s="167">
        <f t="shared" si="3"/>
        <v>158079100</v>
      </c>
      <c r="K173" s="48"/>
      <c r="L173" s="34"/>
      <c r="M173" s="40"/>
    </row>
    <row r="174" spans="1:13" s="43" customFormat="1" ht="45" x14ac:dyDescent="0.25">
      <c r="A174" s="13"/>
      <c r="B174" s="5">
        <v>11</v>
      </c>
      <c r="C174" s="70" t="s">
        <v>3899</v>
      </c>
      <c r="D174" s="73" t="s">
        <v>76</v>
      </c>
      <c r="E174" s="5">
        <v>1</v>
      </c>
      <c r="F174" s="5" t="s">
        <v>3919</v>
      </c>
      <c r="G174" s="5"/>
      <c r="H174" s="86">
        <v>1200000</v>
      </c>
      <c r="I174" s="52"/>
      <c r="J174" s="167">
        <f t="shared" si="3"/>
        <v>159279100</v>
      </c>
      <c r="K174" s="48" t="s">
        <v>177</v>
      </c>
      <c r="L174" s="34">
        <f>-I174</f>
        <v>0</v>
      </c>
      <c r="M174" s="40" t="s">
        <v>178</v>
      </c>
    </row>
    <row r="175" spans="1:13" s="43" customFormat="1" ht="45" x14ac:dyDescent="0.25">
      <c r="A175" s="13"/>
      <c r="B175" s="5">
        <v>11</v>
      </c>
      <c r="C175" s="70" t="s">
        <v>2519</v>
      </c>
      <c r="D175" s="5" t="s">
        <v>919</v>
      </c>
      <c r="E175" s="5">
        <v>2</v>
      </c>
      <c r="F175" s="5" t="s">
        <v>3920</v>
      </c>
      <c r="G175" s="5"/>
      <c r="H175" s="86">
        <v>900000</v>
      </c>
      <c r="I175" s="52"/>
      <c r="J175" s="167">
        <f t="shared" si="3"/>
        <v>160179100</v>
      </c>
      <c r="K175" s="48" t="s">
        <v>177</v>
      </c>
      <c r="L175" s="34">
        <f>-I175</f>
        <v>0</v>
      </c>
      <c r="M175" s="40" t="s">
        <v>178</v>
      </c>
    </row>
    <row r="176" spans="1:13" s="36" customFormat="1" ht="75" x14ac:dyDescent="0.25">
      <c r="A176" s="13"/>
      <c r="B176" s="5">
        <v>11</v>
      </c>
      <c r="C176" s="70" t="s">
        <v>3900</v>
      </c>
      <c r="D176" s="5" t="s">
        <v>3190</v>
      </c>
      <c r="E176" s="5">
        <v>3</v>
      </c>
      <c r="F176" s="5" t="s">
        <v>3921</v>
      </c>
      <c r="G176" s="5"/>
      <c r="H176" s="86">
        <v>500000</v>
      </c>
      <c r="I176" s="176"/>
      <c r="J176" s="167">
        <f t="shared" si="3"/>
        <v>160679100</v>
      </c>
      <c r="K176" s="36" t="s">
        <v>181</v>
      </c>
      <c r="L176" s="34">
        <f>-I176</f>
        <v>0</v>
      </c>
      <c r="M176" s="48" t="s">
        <v>613</v>
      </c>
    </row>
    <row r="177" spans="1:13" s="36" customFormat="1" ht="60" x14ac:dyDescent="0.25">
      <c r="A177" s="13"/>
      <c r="B177" s="5">
        <v>11</v>
      </c>
      <c r="C177" s="70" t="s">
        <v>3901</v>
      </c>
      <c r="D177" s="73" t="s">
        <v>88</v>
      </c>
      <c r="E177" s="5">
        <v>2</v>
      </c>
      <c r="F177" s="5" t="s">
        <v>3922</v>
      </c>
      <c r="G177" s="5"/>
      <c r="H177" s="86">
        <v>1000000</v>
      </c>
      <c r="I177" s="176"/>
      <c r="J177" s="167">
        <f t="shared" si="3"/>
        <v>161679100</v>
      </c>
      <c r="L177" s="34"/>
      <c r="M177" s="48"/>
    </row>
    <row r="178" spans="1:13" s="36" customFormat="1" ht="60" x14ac:dyDescent="0.25">
      <c r="A178" s="13"/>
      <c r="B178" s="5">
        <v>11</v>
      </c>
      <c r="C178" s="70" t="s">
        <v>3902</v>
      </c>
      <c r="D178" s="73" t="s">
        <v>76</v>
      </c>
      <c r="E178" s="5">
        <v>1</v>
      </c>
      <c r="F178" s="5" t="s">
        <v>3923</v>
      </c>
      <c r="G178" s="5"/>
      <c r="H178" s="86">
        <v>800000</v>
      </c>
      <c r="I178" s="176"/>
      <c r="J178" s="167">
        <f t="shared" si="3"/>
        <v>162479100</v>
      </c>
      <c r="L178" s="34"/>
      <c r="M178" s="48"/>
    </row>
    <row r="179" spans="1:13" s="36" customFormat="1" ht="45" x14ac:dyDescent="0.25">
      <c r="A179" s="13"/>
      <c r="B179" s="5">
        <v>11</v>
      </c>
      <c r="C179" s="70" t="s">
        <v>3903</v>
      </c>
      <c r="D179" s="73" t="s">
        <v>76</v>
      </c>
      <c r="E179" s="5">
        <v>1</v>
      </c>
      <c r="F179" s="5" t="s">
        <v>3924</v>
      </c>
      <c r="G179" s="5"/>
      <c r="H179" s="86">
        <v>900000</v>
      </c>
      <c r="I179" s="176"/>
      <c r="J179" s="167">
        <f t="shared" si="3"/>
        <v>163379100</v>
      </c>
      <c r="L179" s="34"/>
      <c r="M179" s="48"/>
    </row>
    <row r="180" spans="1:13" s="36" customFormat="1" ht="45" x14ac:dyDescent="0.25">
      <c r="A180" s="13"/>
      <c r="B180" s="5">
        <v>11</v>
      </c>
      <c r="C180" s="70" t="s">
        <v>3904</v>
      </c>
      <c r="D180" s="5" t="s">
        <v>86</v>
      </c>
      <c r="E180" s="5">
        <v>1</v>
      </c>
      <c r="F180" s="5" t="s">
        <v>3925</v>
      </c>
      <c r="G180" s="5"/>
      <c r="H180" s="86">
        <v>5000000</v>
      </c>
      <c r="I180" s="176"/>
      <c r="J180" s="167">
        <f t="shared" si="3"/>
        <v>168379100</v>
      </c>
      <c r="L180" s="34"/>
      <c r="M180" s="48"/>
    </row>
    <row r="181" spans="1:13" s="36" customFormat="1" ht="45" x14ac:dyDescent="0.25">
      <c r="A181" s="13"/>
      <c r="B181" s="5">
        <v>11</v>
      </c>
      <c r="C181" s="70" t="s">
        <v>3905</v>
      </c>
      <c r="D181" s="5" t="s">
        <v>1096</v>
      </c>
      <c r="E181" s="5">
        <v>2</v>
      </c>
      <c r="F181" s="5" t="s">
        <v>3926</v>
      </c>
      <c r="G181" s="5"/>
      <c r="H181" s="86">
        <v>10000000</v>
      </c>
      <c r="I181" s="176"/>
      <c r="J181" s="167">
        <f t="shared" si="3"/>
        <v>178379100</v>
      </c>
      <c r="L181" s="34"/>
      <c r="M181" s="48"/>
    </row>
    <row r="182" spans="1:13" s="36" customFormat="1" ht="60" x14ac:dyDescent="0.25">
      <c r="A182" s="13"/>
      <c r="B182" s="5">
        <v>11</v>
      </c>
      <c r="C182" s="70" t="s">
        <v>3906</v>
      </c>
      <c r="D182" s="73" t="s">
        <v>77</v>
      </c>
      <c r="E182" s="5">
        <v>1</v>
      </c>
      <c r="F182" s="5" t="s">
        <v>3927</v>
      </c>
      <c r="G182" s="5"/>
      <c r="H182" s="86">
        <v>900000</v>
      </c>
      <c r="I182" s="176"/>
      <c r="J182" s="167">
        <f t="shared" si="3"/>
        <v>179279100</v>
      </c>
      <c r="L182" s="34"/>
      <c r="M182" s="48"/>
    </row>
    <row r="183" spans="1:13" s="36" customFormat="1" ht="45" x14ac:dyDescent="0.25">
      <c r="A183" s="13"/>
      <c r="B183" s="5">
        <v>11</v>
      </c>
      <c r="C183" s="70" t="s">
        <v>3907</v>
      </c>
      <c r="D183" s="5" t="s">
        <v>1094</v>
      </c>
      <c r="E183" s="5">
        <v>2</v>
      </c>
      <c r="F183" s="5" t="s">
        <v>3928</v>
      </c>
      <c r="G183" s="5"/>
      <c r="H183" s="86">
        <v>5000000</v>
      </c>
      <c r="I183" s="176"/>
      <c r="J183" s="167">
        <f t="shared" si="3"/>
        <v>184279100</v>
      </c>
      <c r="L183" s="34"/>
      <c r="M183" s="48"/>
    </row>
    <row r="184" spans="1:13" s="36" customFormat="1" ht="30" x14ac:dyDescent="0.25">
      <c r="A184" s="13"/>
      <c r="B184" s="5">
        <v>11</v>
      </c>
      <c r="C184" s="70" t="s">
        <v>3908</v>
      </c>
      <c r="D184" s="73" t="s">
        <v>81</v>
      </c>
      <c r="E184" s="5">
        <v>3</v>
      </c>
      <c r="F184" s="5" t="s">
        <v>3929</v>
      </c>
      <c r="G184" s="5"/>
      <c r="H184" s="86">
        <v>800000</v>
      </c>
      <c r="I184" s="176"/>
      <c r="J184" s="167">
        <f t="shared" si="3"/>
        <v>185079100</v>
      </c>
      <c r="K184" s="36" t="s">
        <v>177</v>
      </c>
      <c r="L184" s="34">
        <f t="shared" ref="L184:L192" si="4">-I184</f>
        <v>0</v>
      </c>
      <c r="M184" s="48" t="s">
        <v>822</v>
      </c>
    </row>
    <row r="185" spans="1:13" s="36" customFormat="1" ht="60" x14ac:dyDescent="0.25">
      <c r="A185" s="13"/>
      <c r="B185" s="5">
        <v>11</v>
      </c>
      <c r="C185" s="70" t="s">
        <v>3909</v>
      </c>
      <c r="D185" s="73" t="s">
        <v>76</v>
      </c>
      <c r="E185" s="5">
        <v>1</v>
      </c>
      <c r="F185" s="5" t="s">
        <v>3930</v>
      </c>
      <c r="G185" s="5"/>
      <c r="H185" s="86">
        <v>775000</v>
      </c>
      <c r="I185" s="176"/>
      <c r="J185" s="167">
        <f t="shared" si="3"/>
        <v>185854100</v>
      </c>
      <c r="K185" s="36" t="s">
        <v>177</v>
      </c>
      <c r="L185" s="34">
        <f t="shared" si="4"/>
        <v>0</v>
      </c>
      <c r="M185" s="48" t="s">
        <v>178</v>
      </c>
    </row>
    <row r="186" spans="1:13" s="36" customFormat="1" ht="45" x14ac:dyDescent="0.25">
      <c r="A186" s="13"/>
      <c r="B186" s="5">
        <v>11</v>
      </c>
      <c r="C186" s="70" t="s">
        <v>3910</v>
      </c>
      <c r="D186" s="5" t="s">
        <v>82</v>
      </c>
      <c r="E186" s="5">
        <v>1</v>
      </c>
      <c r="F186" s="5" t="s">
        <v>3931</v>
      </c>
      <c r="G186" s="5"/>
      <c r="H186" s="86">
        <v>5000000</v>
      </c>
      <c r="I186" s="52"/>
      <c r="J186" s="167">
        <f t="shared" si="3"/>
        <v>190854100</v>
      </c>
      <c r="K186" s="36" t="s">
        <v>184</v>
      </c>
      <c r="L186" s="34">
        <f t="shared" si="4"/>
        <v>0</v>
      </c>
      <c r="M186" s="40" t="s">
        <v>188</v>
      </c>
    </row>
    <row r="187" spans="1:13" s="36" customFormat="1" ht="45" x14ac:dyDescent="0.25">
      <c r="A187" s="13"/>
      <c r="B187" s="5">
        <v>11</v>
      </c>
      <c r="C187" s="70" t="s">
        <v>3911</v>
      </c>
      <c r="D187" s="80" t="s">
        <v>87</v>
      </c>
      <c r="E187" s="78">
        <v>1</v>
      </c>
      <c r="F187" s="5" t="s">
        <v>3932</v>
      </c>
      <c r="G187" s="6"/>
      <c r="H187" s="86">
        <v>900000</v>
      </c>
      <c r="I187" s="166"/>
      <c r="J187" s="167">
        <f t="shared" si="3"/>
        <v>191754100</v>
      </c>
      <c r="K187" s="36" t="s">
        <v>177</v>
      </c>
      <c r="L187" s="34">
        <f t="shared" si="4"/>
        <v>0</v>
      </c>
      <c r="M187" s="40" t="s">
        <v>178</v>
      </c>
    </row>
    <row r="188" spans="1:13" s="36" customFormat="1" ht="45" x14ac:dyDescent="0.25">
      <c r="A188" s="13"/>
      <c r="B188" s="5">
        <v>11</v>
      </c>
      <c r="C188" s="70" t="s">
        <v>3912</v>
      </c>
      <c r="D188" s="80" t="s">
        <v>1815</v>
      </c>
      <c r="E188" s="78">
        <v>4</v>
      </c>
      <c r="F188" s="5" t="s">
        <v>3933</v>
      </c>
      <c r="G188" s="6"/>
      <c r="H188" s="86">
        <v>1000000</v>
      </c>
      <c r="I188" s="77"/>
      <c r="J188" s="167">
        <f t="shared" si="3"/>
        <v>192754100</v>
      </c>
      <c r="K188" s="36" t="s">
        <v>184</v>
      </c>
      <c r="L188" s="34">
        <f t="shared" si="4"/>
        <v>0</v>
      </c>
      <c r="M188" s="40" t="s">
        <v>1686</v>
      </c>
    </row>
    <row r="189" spans="1:13" s="36" customFormat="1" ht="60" x14ac:dyDescent="0.25">
      <c r="A189" s="13"/>
      <c r="B189" s="5">
        <v>11</v>
      </c>
      <c r="C189" s="70" t="s">
        <v>3913</v>
      </c>
      <c r="D189" s="73" t="s">
        <v>88</v>
      </c>
      <c r="E189" s="5">
        <v>2</v>
      </c>
      <c r="F189" s="5" t="s">
        <v>3934</v>
      </c>
      <c r="G189" s="5"/>
      <c r="H189" s="86">
        <v>4000000</v>
      </c>
      <c r="I189" s="176"/>
      <c r="J189" s="167">
        <f t="shared" si="3"/>
        <v>196754100</v>
      </c>
      <c r="K189" s="36" t="s">
        <v>181</v>
      </c>
      <c r="L189" s="34">
        <f t="shared" si="4"/>
        <v>0</v>
      </c>
      <c r="M189" s="48" t="s">
        <v>182</v>
      </c>
    </row>
    <row r="190" spans="1:13" s="36" customFormat="1" ht="45" x14ac:dyDescent="0.25">
      <c r="A190" s="13"/>
      <c r="B190" s="5">
        <v>11</v>
      </c>
      <c r="C190" s="70" t="s">
        <v>3914</v>
      </c>
      <c r="D190" s="5" t="s">
        <v>2328</v>
      </c>
      <c r="E190" s="5">
        <v>3</v>
      </c>
      <c r="F190" s="5" t="s">
        <v>3935</v>
      </c>
      <c r="G190" s="5"/>
      <c r="H190" s="86">
        <v>5000000</v>
      </c>
      <c r="I190" s="176"/>
      <c r="J190" s="167">
        <f t="shared" si="3"/>
        <v>201754100</v>
      </c>
      <c r="K190" s="36" t="s">
        <v>177</v>
      </c>
      <c r="L190" s="34">
        <f t="shared" si="4"/>
        <v>0</v>
      </c>
      <c r="M190" s="48" t="s">
        <v>178</v>
      </c>
    </row>
    <row r="191" spans="1:13" s="36" customFormat="1" ht="60" x14ac:dyDescent="0.25">
      <c r="A191" s="13"/>
      <c r="B191" s="5">
        <v>11</v>
      </c>
      <c r="C191" s="70" t="s">
        <v>3915</v>
      </c>
      <c r="D191" s="73" t="s">
        <v>88</v>
      </c>
      <c r="E191" s="5">
        <v>2</v>
      </c>
      <c r="F191" s="5" t="s">
        <v>3936</v>
      </c>
      <c r="G191" s="5"/>
      <c r="H191" s="86">
        <v>1000000</v>
      </c>
      <c r="I191" s="176"/>
      <c r="J191" s="167">
        <f t="shared" si="3"/>
        <v>202754100</v>
      </c>
      <c r="K191" s="36" t="s">
        <v>177</v>
      </c>
      <c r="L191" s="34">
        <f t="shared" si="4"/>
        <v>0</v>
      </c>
      <c r="M191" s="48" t="s">
        <v>178</v>
      </c>
    </row>
    <row r="192" spans="1:13" s="36" customFormat="1" ht="45" x14ac:dyDescent="0.25">
      <c r="A192" s="13"/>
      <c r="B192" s="5">
        <v>11</v>
      </c>
      <c r="C192" s="70" t="s">
        <v>3916</v>
      </c>
      <c r="D192" s="73" t="s">
        <v>169</v>
      </c>
      <c r="E192" s="5">
        <v>1</v>
      </c>
      <c r="F192" s="5" t="s">
        <v>3937</v>
      </c>
      <c r="G192" s="5"/>
      <c r="H192" s="86">
        <v>900000</v>
      </c>
      <c r="I192" s="176"/>
      <c r="J192" s="167">
        <f t="shared" si="3"/>
        <v>203654100</v>
      </c>
      <c r="K192" s="36" t="s">
        <v>1691</v>
      </c>
      <c r="L192" s="34">
        <f t="shared" si="4"/>
        <v>0</v>
      </c>
      <c r="M192" s="48" t="s">
        <v>1692</v>
      </c>
    </row>
    <row r="193" spans="1:13" s="36" customFormat="1" ht="45" x14ac:dyDescent="0.25">
      <c r="A193" s="13"/>
      <c r="B193" s="5">
        <v>11</v>
      </c>
      <c r="C193" s="138" t="s">
        <v>3917</v>
      </c>
      <c r="D193" s="5" t="s">
        <v>80</v>
      </c>
      <c r="E193" s="5">
        <v>1</v>
      </c>
      <c r="F193" s="5" t="s">
        <v>3938</v>
      </c>
      <c r="G193" s="5"/>
      <c r="H193" s="86">
        <v>2500000</v>
      </c>
      <c r="I193" s="176"/>
      <c r="J193" s="167">
        <f t="shared" si="3"/>
        <v>206154100</v>
      </c>
      <c r="L193" s="34"/>
      <c r="M193" s="48"/>
    </row>
    <row r="194" spans="1:13" s="36" customFormat="1" ht="60" x14ac:dyDescent="0.25">
      <c r="A194" s="13"/>
      <c r="B194" s="5">
        <v>11</v>
      </c>
      <c r="C194" s="139" t="s">
        <v>3940</v>
      </c>
      <c r="D194" s="73" t="s">
        <v>76</v>
      </c>
      <c r="E194" s="5">
        <v>1</v>
      </c>
      <c r="F194" s="5" t="s">
        <v>3939</v>
      </c>
      <c r="G194" s="5"/>
      <c r="H194" s="15">
        <v>500000</v>
      </c>
      <c r="I194" s="176"/>
      <c r="J194" s="167">
        <f t="shared" si="3"/>
        <v>206654100</v>
      </c>
      <c r="L194" s="34"/>
      <c r="M194" s="48"/>
    </row>
    <row r="195" spans="1:13" s="36" customFormat="1" ht="60" x14ac:dyDescent="0.25">
      <c r="A195" s="13"/>
      <c r="B195" s="5">
        <v>11</v>
      </c>
      <c r="C195" s="97" t="s">
        <v>3941</v>
      </c>
      <c r="D195" s="80" t="s">
        <v>78</v>
      </c>
      <c r="E195" s="78">
        <v>4</v>
      </c>
      <c r="F195" s="5" t="s">
        <v>3942</v>
      </c>
      <c r="G195" s="6"/>
      <c r="H195" s="158">
        <v>1900000</v>
      </c>
      <c r="I195" s="77"/>
      <c r="J195" s="167">
        <f t="shared" si="3"/>
        <v>208554100</v>
      </c>
      <c r="L195" s="34"/>
      <c r="M195" s="48"/>
    </row>
    <row r="196" spans="1:13" s="36" customFormat="1" ht="45" x14ac:dyDescent="0.25">
      <c r="A196" s="13"/>
      <c r="B196" s="78">
        <v>12</v>
      </c>
      <c r="C196" s="70" t="s">
        <v>3943</v>
      </c>
      <c r="D196" s="80" t="s">
        <v>75</v>
      </c>
      <c r="E196" s="78">
        <v>4</v>
      </c>
      <c r="F196" s="5" t="s">
        <v>3955</v>
      </c>
      <c r="G196" s="6"/>
      <c r="H196" s="159">
        <v>1500000</v>
      </c>
      <c r="I196" s="77"/>
      <c r="J196" s="167">
        <f t="shared" si="3"/>
        <v>210054100</v>
      </c>
      <c r="L196" s="34"/>
      <c r="M196" s="48"/>
    </row>
    <row r="197" spans="1:13" s="36" customFormat="1" ht="60" x14ac:dyDescent="0.25">
      <c r="A197" s="13"/>
      <c r="B197" s="78">
        <v>12</v>
      </c>
      <c r="C197" s="70" t="s">
        <v>3944</v>
      </c>
      <c r="D197" s="80" t="s">
        <v>78</v>
      </c>
      <c r="E197" s="78">
        <v>4</v>
      </c>
      <c r="F197" s="5" t="s">
        <v>3956</v>
      </c>
      <c r="G197" s="6"/>
      <c r="H197" s="159">
        <v>1475000</v>
      </c>
      <c r="I197" s="77"/>
      <c r="J197" s="167">
        <f t="shared" si="3"/>
        <v>211529100</v>
      </c>
      <c r="L197" s="34"/>
      <c r="M197" s="48"/>
    </row>
    <row r="198" spans="1:13" s="36" customFormat="1" ht="60" x14ac:dyDescent="0.25">
      <c r="A198" s="13"/>
      <c r="B198" s="78">
        <v>12</v>
      </c>
      <c r="C198" s="70" t="s">
        <v>3945</v>
      </c>
      <c r="D198" s="80" t="s">
        <v>88</v>
      </c>
      <c r="E198" s="78">
        <v>2</v>
      </c>
      <c r="F198" s="5" t="s">
        <v>3957</v>
      </c>
      <c r="G198" s="6"/>
      <c r="H198" s="159">
        <v>950000</v>
      </c>
      <c r="I198" s="77"/>
      <c r="J198" s="167">
        <f t="shared" si="3"/>
        <v>212479100</v>
      </c>
      <c r="L198" s="34"/>
      <c r="M198" s="48"/>
    </row>
    <row r="199" spans="1:13" s="36" customFormat="1" ht="45" x14ac:dyDescent="0.25">
      <c r="A199" s="13"/>
      <c r="B199" s="78">
        <v>12</v>
      </c>
      <c r="C199" s="70" t="s">
        <v>3946</v>
      </c>
      <c r="D199" s="5" t="s">
        <v>1094</v>
      </c>
      <c r="E199" s="5">
        <v>2</v>
      </c>
      <c r="F199" s="5" t="s">
        <v>3958</v>
      </c>
      <c r="G199" s="5"/>
      <c r="H199" s="159">
        <v>5000000</v>
      </c>
      <c r="I199" s="176"/>
      <c r="J199" s="167">
        <f t="shared" si="3"/>
        <v>217479100</v>
      </c>
      <c r="L199" s="34"/>
      <c r="M199" s="48"/>
    </row>
    <row r="200" spans="1:13" s="36" customFormat="1" ht="60" x14ac:dyDescent="0.25">
      <c r="A200" s="13"/>
      <c r="B200" s="78">
        <v>12</v>
      </c>
      <c r="C200" s="70" t="s">
        <v>3947</v>
      </c>
      <c r="D200" s="73" t="s">
        <v>78</v>
      </c>
      <c r="E200" s="5">
        <v>4</v>
      </c>
      <c r="F200" s="5" t="s">
        <v>3959</v>
      </c>
      <c r="G200" s="5"/>
      <c r="H200" s="159">
        <v>1000000</v>
      </c>
      <c r="I200" s="176"/>
      <c r="J200" s="167">
        <f t="shared" si="3"/>
        <v>218479100</v>
      </c>
      <c r="L200" s="34"/>
      <c r="M200" s="48"/>
    </row>
    <row r="201" spans="1:13" s="36" customFormat="1" ht="45" x14ac:dyDescent="0.25">
      <c r="A201" s="13"/>
      <c r="B201" s="78">
        <v>12</v>
      </c>
      <c r="C201" s="70" t="s">
        <v>3948</v>
      </c>
      <c r="D201" s="5" t="s">
        <v>3967</v>
      </c>
      <c r="E201" s="5" t="s">
        <v>615</v>
      </c>
      <c r="F201" s="5" t="s">
        <v>3960</v>
      </c>
      <c r="G201" s="5"/>
      <c r="H201" s="159">
        <v>920000</v>
      </c>
      <c r="I201" s="176"/>
      <c r="J201" s="167">
        <f t="shared" si="3"/>
        <v>219399100</v>
      </c>
      <c r="L201" s="34"/>
      <c r="M201" s="48"/>
    </row>
    <row r="202" spans="1:13" s="36" customFormat="1" ht="60" x14ac:dyDescent="0.25">
      <c r="A202" s="13"/>
      <c r="B202" s="78">
        <v>12</v>
      </c>
      <c r="C202" s="70" t="s">
        <v>3949</v>
      </c>
      <c r="D202" s="73" t="s">
        <v>84</v>
      </c>
      <c r="E202" s="5">
        <v>2</v>
      </c>
      <c r="F202" s="5" t="s">
        <v>3961</v>
      </c>
      <c r="G202" s="5"/>
      <c r="H202" s="159">
        <v>1000000</v>
      </c>
      <c r="I202" s="176"/>
      <c r="J202" s="167">
        <f t="shared" si="3"/>
        <v>220399100</v>
      </c>
      <c r="L202" s="34"/>
      <c r="M202" s="48"/>
    </row>
    <row r="203" spans="1:13" s="36" customFormat="1" ht="60" x14ac:dyDescent="0.25">
      <c r="A203" s="13"/>
      <c r="B203" s="78">
        <v>12</v>
      </c>
      <c r="C203" s="70" t="s">
        <v>3950</v>
      </c>
      <c r="D203" s="80" t="s">
        <v>87</v>
      </c>
      <c r="E203" s="5">
        <v>1</v>
      </c>
      <c r="F203" s="5" t="s">
        <v>3962</v>
      </c>
      <c r="G203" s="5"/>
      <c r="H203" s="159">
        <v>1800000</v>
      </c>
      <c r="I203" s="176"/>
      <c r="J203" s="167">
        <f t="shared" si="3"/>
        <v>222199100</v>
      </c>
      <c r="L203" s="34"/>
      <c r="M203" s="48"/>
    </row>
    <row r="204" spans="1:13" s="36" customFormat="1" ht="60" x14ac:dyDescent="0.25">
      <c r="A204" s="13"/>
      <c r="B204" s="78">
        <v>12</v>
      </c>
      <c r="C204" s="70" t="s">
        <v>3951</v>
      </c>
      <c r="D204" s="73" t="s">
        <v>75</v>
      </c>
      <c r="E204" s="5">
        <v>4</v>
      </c>
      <c r="F204" s="5" t="s">
        <v>3963</v>
      </c>
      <c r="G204" s="5"/>
      <c r="H204" s="159">
        <v>2000000</v>
      </c>
      <c r="I204" s="176"/>
      <c r="J204" s="167">
        <f t="shared" ref="J204:J267" si="5">J203+H204-I204</f>
        <v>224199100</v>
      </c>
      <c r="L204" s="34"/>
      <c r="M204" s="48"/>
    </row>
    <row r="205" spans="1:13" s="36" customFormat="1" ht="60" x14ac:dyDescent="0.25">
      <c r="A205" s="13"/>
      <c r="B205" s="78">
        <v>12</v>
      </c>
      <c r="C205" s="70" t="s">
        <v>3952</v>
      </c>
      <c r="D205" s="73" t="s">
        <v>88</v>
      </c>
      <c r="E205" s="5">
        <v>2</v>
      </c>
      <c r="F205" s="5" t="s">
        <v>3964</v>
      </c>
      <c r="G205" s="5"/>
      <c r="H205" s="159">
        <v>1000000</v>
      </c>
      <c r="I205" s="176"/>
      <c r="J205" s="167">
        <f t="shared" si="5"/>
        <v>225199100</v>
      </c>
      <c r="L205" s="34"/>
      <c r="M205" s="49"/>
    </row>
    <row r="206" spans="1:13" s="36" customFormat="1" ht="60" x14ac:dyDescent="0.25">
      <c r="A206" s="13"/>
      <c r="B206" s="5">
        <v>13</v>
      </c>
      <c r="C206" s="70" t="s">
        <v>3953</v>
      </c>
      <c r="D206" s="78" t="s">
        <v>86</v>
      </c>
      <c r="E206" s="5">
        <v>1</v>
      </c>
      <c r="F206" s="5" t="s">
        <v>3965</v>
      </c>
      <c r="G206" s="5"/>
      <c r="H206" s="159">
        <v>6750000</v>
      </c>
      <c r="I206" s="15"/>
      <c r="J206" s="167">
        <f t="shared" si="5"/>
        <v>231949100</v>
      </c>
      <c r="L206" s="34"/>
      <c r="M206" s="49"/>
    </row>
    <row r="207" spans="1:13" s="36" customFormat="1" ht="45" x14ac:dyDescent="0.25">
      <c r="A207" s="13"/>
      <c r="B207" s="5">
        <v>13</v>
      </c>
      <c r="C207" s="70" t="s">
        <v>3954</v>
      </c>
      <c r="D207" s="80" t="s">
        <v>75</v>
      </c>
      <c r="E207" s="5">
        <v>4</v>
      </c>
      <c r="F207" s="5" t="s">
        <v>3966</v>
      </c>
      <c r="G207" s="5"/>
      <c r="H207" s="159">
        <v>1000000</v>
      </c>
      <c r="I207" s="176"/>
      <c r="J207" s="167">
        <f t="shared" si="5"/>
        <v>232949100</v>
      </c>
      <c r="L207" s="34"/>
      <c r="M207" s="49"/>
    </row>
    <row r="208" spans="1:13" s="36" customFormat="1" ht="75" x14ac:dyDescent="0.25">
      <c r="A208" s="13"/>
      <c r="B208" s="5">
        <v>13</v>
      </c>
      <c r="C208" s="70" t="s">
        <v>3968</v>
      </c>
      <c r="D208" s="5" t="s">
        <v>740</v>
      </c>
      <c r="E208" s="5" t="s">
        <v>615</v>
      </c>
      <c r="F208" s="5" t="s">
        <v>3983</v>
      </c>
      <c r="G208" s="5"/>
      <c r="H208" s="72">
        <v>3520000</v>
      </c>
      <c r="I208" s="177"/>
      <c r="J208" s="167">
        <f t="shared" si="5"/>
        <v>236469100</v>
      </c>
      <c r="L208" s="34"/>
      <c r="M208" s="49"/>
    </row>
    <row r="209" spans="1:17" s="36" customFormat="1" ht="45" x14ac:dyDescent="0.25">
      <c r="A209" s="13"/>
      <c r="B209" s="5">
        <v>13</v>
      </c>
      <c r="C209" s="70" t="s">
        <v>3969</v>
      </c>
      <c r="D209" s="80" t="s">
        <v>81</v>
      </c>
      <c r="E209" s="5">
        <v>3</v>
      </c>
      <c r="F209" s="5" t="s">
        <v>3984</v>
      </c>
      <c r="G209" s="5"/>
      <c r="H209" s="72">
        <v>800000</v>
      </c>
      <c r="I209" s="177"/>
      <c r="J209" s="167">
        <f t="shared" si="5"/>
        <v>237269100</v>
      </c>
      <c r="L209" s="34"/>
      <c r="M209" s="49"/>
    </row>
    <row r="210" spans="1:17" ht="45" x14ac:dyDescent="0.25">
      <c r="A210" s="54"/>
      <c r="B210" s="5">
        <v>13</v>
      </c>
      <c r="C210" s="70" t="s">
        <v>3970</v>
      </c>
      <c r="D210" s="92" t="s">
        <v>78</v>
      </c>
      <c r="E210" s="5">
        <v>4</v>
      </c>
      <c r="F210" s="5" t="s">
        <v>3985</v>
      </c>
      <c r="G210" s="55"/>
      <c r="H210" s="72">
        <v>500000</v>
      </c>
      <c r="I210" s="177"/>
      <c r="J210" s="167">
        <f t="shared" si="5"/>
        <v>237769100</v>
      </c>
      <c r="K210" s="36"/>
      <c r="M210" s="49"/>
    </row>
    <row r="211" spans="1:17" s="56" customFormat="1" ht="45" x14ac:dyDescent="0.25">
      <c r="A211" s="13"/>
      <c r="B211" s="5">
        <v>13</v>
      </c>
      <c r="C211" s="70" t="s">
        <v>3971</v>
      </c>
      <c r="D211" s="80" t="s">
        <v>78</v>
      </c>
      <c r="E211" s="5">
        <v>4</v>
      </c>
      <c r="F211" s="5" t="s">
        <v>3986</v>
      </c>
      <c r="H211" s="72">
        <v>1000000</v>
      </c>
      <c r="I211" s="177"/>
      <c r="J211" s="167">
        <f t="shared" si="5"/>
        <v>238769100</v>
      </c>
      <c r="K211" s="36"/>
      <c r="L211" s="34"/>
      <c r="M211" s="49"/>
      <c r="N211" s="36"/>
      <c r="O211" s="35"/>
      <c r="P211" s="35"/>
      <c r="Q211" s="57"/>
    </row>
    <row r="212" spans="1:17" ht="45" x14ac:dyDescent="0.25">
      <c r="A212" s="58"/>
      <c r="B212" s="5">
        <v>13</v>
      </c>
      <c r="C212" s="70" t="s">
        <v>3972</v>
      </c>
      <c r="D212" s="73" t="s">
        <v>78</v>
      </c>
      <c r="E212" s="5">
        <v>4</v>
      </c>
      <c r="F212" s="5" t="s">
        <v>3987</v>
      </c>
      <c r="G212" s="59"/>
      <c r="H212" s="72">
        <v>550000</v>
      </c>
      <c r="I212" s="177"/>
      <c r="J212" s="167">
        <f t="shared" si="5"/>
        <v>239319100</v>
      </c>
      <c r="K212" s="36"/>
      <c r="M212" s="49"/>
    </row>
    <row r="213" spans="1:17" ht="45" x14ac:dyDescent="0.25">
      <c r="A213" s="13"/>
      <c r="B213" s="5">
        <v>13</v>
      </c>
      <c r="C213" s="70" t="s">
        <v>3973</v>
      </c>
      <c r="D213" s="73" t="s">
        <v>1815</v>
      </c>
      <c r="E213" s="5">
        <v>3</v>
      </c>
      <c r="F213" s="5" t="s">
        <v>3988</v>
      </c>
      <c r="G213" s="5"/>
      <c r="H213" s="72">
        <v>1300000</v>
      </c>
      <c r="I213" s="177"/>
      <c r="J213" s="167">
        <f t="shared" si="5"/>
        <v>240619100</v>
      </c>
      <c r="K213" s="36"/>
      <c r="M213" s="49"/>
    </row>
    <row r="214" spans="1:17" ht="45" x14ac:dyDescent="0.25">
      <c r="A214" s="13"/>
      <c r="B214" s="5">
        <v>13</v>
      </c>
      <c r="C214" s="70" t="s">
        <v>3974</v>
      </c>
      <c r="D214" s="78" t="s">
        <v>1814</v>
      </c>
      <c r="E214" s="78">
        <v>22</v>
      </c>
      <c r="F214" s="5" t="s">
        <v>3989</v>
      </c>
      <c r="G214" s="6"/>
      <c r="H214" s="72">
        <v>500000</v>
      </c>
      <c r="I214" s="161"/>
      <c r="J214" s="167">
        <f t="shared" si="5"/>
        <v>241119100</v>
      </c>
      <c r="K214" s="36"/>
      <c r="M214" s="49"/>
    </row>
    <row r="215" spans="1:17" ht="45" x14ac:dyDescent="0.25">
      <c r="A215" s="13"/>
      <c r="B215" s="5">
        <v>13</v>
      </c>
      <c r="C215" s="70" t="s">
        <v>3975</v>
      </c>
      <c r="D215" s="78" t="s">
        <v>741</v>
      </c>
      <c r="E215" s="78">
        <v>4</v>
      </c>
      <c r="F215" s="5" t="s">
        <v>3990</v>
      </c>
      <c r="G215" s="6"/>
      <c r="H215" s="72">
        <v>2250000</v>
      </c>
      <c r="I215" s="161"/>
      <c r="J215" s="167">
        <f t="shared" si="5"/>
        <v>243369100</v>
      </c>
      <c r="K215" s="36"/>
      <c r="M215" s="40"/>
    </row>
    <row r="216" spans="1:17" ht="60" x14ac:dyDescent="0.25">
      <c r="A216" s="13"/>
      <c r="B216" s="5">
        <v>13</v>
      </c>
      <c r="C216" s="70" t="s">
        <v>3976</v>
      </c>
      <c r="D216" s="80" t="s">
        <v>77</v>
      </c>
      <c r="E216" s="78">
        <v>1</v>
      </c>
      <c r="F216" s="5" t="s">
        <v>3991</v>
      </c>
      <c r="G216" s="6"/>
      <c r="H216" s="72">
        <v>1600000</v>
      </c>
      <c r="I216" s="161"/>
      <c r="J216" s="167">
        <f t="shared" si="5"/>
        <v>244969100</v>
      </c>
      <c r="K216" s="36"/>
      <c r="M216" s="40"/>
    </row>
    <row r="217" spans="1:17" ht="60" x14ac:dyDescent="0.25">
      <c r="A217" s="13"/>
      <c r="B217" s="5">
        <v>13</v>
      </c>
      <c r="C217" s="70" t="s">
        <v>3977</v>
      </c>
      <c r="D217" s="80" t="s">
        <v>85</v>
      </c>
      <c r="E217" s="78">
        <v>2</v>
      </c>
      <c r="F217" s="5" t="s">
        <v>3992</v>
      </c>
      <c r="G217" s="5"/>
      <c r="H217" s="72">
        <v>900000</v>
      </c>
      <c r="J217" s="167">
        <f t="shared" si="5"/>
        <v>245869100</v>
      </c>
    </row>
    <row r="218" spans="1:17" ht="45" x14ac:dyDescent="0.25">
      <c r="A218" s="13"/>
      <c r="B218" s="5">
        <v>13</v>
      </c>
      <c r="C218" s="70" t="s">
        <v>3978</v>
      </c>
      <c r="D218" s="80" t="s">
        <v>141</v>
      </c>
      <c r="E218" s="78">
        <v>1</v>
      </c>
      <c r="F218" s="5" t="s">
        <v>3993</v>
      </c>
      <c r="G218" s="6"/>
      <c r="H218" s="72">
        <v>960000</v>
      </c>
      <c r="I218" s="161"/>
      <c r="J218" s="167">
        <f t="shared" si="5"/>
        <v>246829100</v>
      </c>
    </row>
    <row r="219" spans="1:17" ht="45" x14ac:dyDescent="0.25">
      <c r="A219" s="13"/>
      <c r="B219" s="5">
        <v>13</v>
      </c>
      <c r="C219" s="70" t="s">
        <v>3979</v>
      </c>
      <c r="D219" s="80" t="s">
        <v>78</v>
      </c>
      <c r="E219" s="78">
        <v>4</v>
      </c>
      <c r="F219" s="5" t="s">
        <v>3994</v>
      </c>
      <c r="G219" s="6"/>
      <c r="H219" s="72">
        <v>800000</v>
      </c>
      <c r="I219" s="161"/>
      <c r="J219" s="167">
        <f t="shared" si="5"/>
        <v>247629100</v>
      </c>
    </row>
    <row r="220" spans="1:17" ht="45" x14ac:dyDescent="0.25">
      <c r="A220" s="13"/>
      <c r="B220" s="5">
        <v>13</v>
      </c>
      <c r="C220" s="70" t="s">
        <v>3980</v>
      </c>
      <c r="D220" s="80" t="s">
        <v>75</v>
      </c>
      <c r="E220" s="78">
        <v>4</v>
      </c>
      <c r="F220" s="5" t="s">
        <v>3995</v>
      </c>
      <c r="G220" s="6"/>
      <c r="H220" s="72">
        <v>1000000</v>
      </c>
      <c r="I220" s="161"/>
      <c r="J220" s="167">
        <f t="shared" si="5"/>
        <v>248629100</v>
      </c>
    </row>
    <row r="221" spans="1:17" ht="45" x14ac:dyDescent="0.25">
      <c r="A221" s="13"/>
      <c r="B221" s="5">
        <v>13</v>
      </c>
      <c r="C221" s="70" t="s">
        <v>3981</v>
      </c>
      <c r="D221" s="80" t="s">
        <v>87</v>
      </c>
      <c r="E221" s="78">
        <v>1</v>
      </c>
      <c r="F221" s="5" t="s">
        <v>3996</v>
      </c>
      <c r="G221" s="5"/>
      <c r="H221" s="72">
        <v>750000</v>
      </c>
      <c r="I221" s="131"/>
      <c r="J221" s="167">
        <f t="shared" si="5"/>
        <v>249379100</v>
      </c>
      <c r="K221" s="36" t="s">
        <v>815</v>
      </c>
      <c r="L221" s="34">
        <f t="shared" ref="L221:L227" si="6">-I221</f>
        <v>0</v>
      </c>
      <c r="M221" s="40" t="s">
        <v>816</v>
      </c>
    </row>
    <row r="222" spans="1:17" ht="60" x14ac:dyDescent="0.25">
      <c r="A222" s="13"/>
      <c r="B222" s="5">
        <v>14</v>
      </c>
      <c r="C222" s="70" t="s">
        <v>3982</v>
      </c>
      <c r="D222" s="80" t="s">
        <v>75</v>
      </c>
      <c r="E222" s="78">
        <v>4</v>
      </c>
      <c r="F222" s="5" t="s">
        <v>3997</v>
      </c>
      <c r="G222" s="5"/>
      <c r="H222" s="72">
        <v>2200000</v>
      </c>
      <c r="I222" s="131"/>
      <c r="J222" s="167">
        <f t="shared" si="5"/>
        <v>251579100</v>
      </c>
      <c r="K222" s="36" t="s">
        <v>1742</v>
      </c>
      <c r="L222" s="34">
        <f t="shared" si="6"/>
        <v>0</v>
      </c>
      <c r="M222" s="40" t="s">
        <v>1268</v>
      </c>
    </row>
    <row r="223" spans="1:17" ht="30" x14ac:dyDescent="0.25">
      <c r="A223" s="13"/>
      <c r="B223" s="6">
        <v>15</v>
      </c>
      <c r="C223" s="7" t="s">
        <v>3998</v>
      </c>
      <c r="D223" s="6"/>
      <c r="E223" s="6"/>
      <c r="F223" s="6" t="s">
        <v>3999</v>
      </c>
      <c r="G223" s="6"/>
      <c r="H223" s="8"/>
      <c r="I223" s="161">
        <v>4875800</v>
      </c>
      <c r="J223" s="166">
        <f t="shared" si="5"/>
        <v>246703300</v>
      </c>
      <c r="K223" s="36" t="s">
        <v>90</v>
      </c>
      <c r="L223" s="34">
        <f t="shared" si="6"/>
        <v>-4875800</v>
      </c>
      <c r="M223" s="40" t="s">
        <v>1743</v>
      </c>
    </row>
    <row r="224" spans="1:17" s="36" customFormat="1" ht="30" x14ac:dyDescent="0.25">
      <c r="A224" s="13"/>
      <c r="B224" s="6">
        <v>15</v>
      </c>
      <c r="C224" s="7" t="s">
        <v>4000</v>
      </c>
      <c r="D224" s="6"/>
      <c r="E224" s="6"/>
      <c r="F224" s="6" t="s">
        <v>4001</v>
      </c>
      <c r="G224" s="6"/>
      <c r="H224" s="8"/>
      <c r="I224" s="161">
        <v>155000</v>
      </c>
      <c r="J224" s="166">
        <f t="shared" si="5"/>
        <v>246548300</v>
      </c>
      <c r="K224" s="36" t="s">
        <v>90</v>
      </c>
      <c r="L224" s="34">
        <f t="shared" si="6"/>
        <v>-155000</v>
      </c>
      <c r="M224" s="40" t="s">
        <v>1743</v>
      </c>
    </row>
    <row r="225" spans="1:14" s="36" customFormat="1" ht="25.5" x14ac:dyDescent="0.25">
      <c r="A225" s="13"/>
      <c r="B225" s="6">
        <v>15</v>
      </c>
      <c r="C225" s="160" t="s">
        <v>4003</v>
      </c>
      <c r="D225" s="6"/>
      <c r="E225" s="6"/>
      <c r="F225" s="6" t="s">
        <v>4004</v>
      </c>
      <c r="G225" s="6"/>
      <c r="H225" s="8"/>
      <c r="I225" s="178">
        <v>1650000</v>
      </c>
      <c r="J225" s="166">
        <f t="shared" si="5"/>
        <v>244898300</v>
      </c>
      <c r="K225" s="36" t="s">
        <v>177</v>
      </c>
      <c r="L225" s="34">
        <f>-I226</f>
        <v>-426300</v>
      </c>
      <c r="M225" s="40" t="s">
        <v>822</v>
      </c>
    </row>
    <row r="226" spans="1:14" s="36" customFormat="1" ht="30" x14ac:dyDescent="0.25">
      <c r="A226" s="13"/>
      <c r="B226" s="6">
        <v>15</v>
      </c>
      <c r="C226" s="7" t="s">
        <v>4002</v>
      </c>
      <c r="D226" s="6"/>
      <c r="E226" s="6"/>
      <c r="F226" s="6" t="s">
        <v>4005</v>
      </c>
      <c r="G226" s="6"/>
      <c r="H226" s="8"/>
      <c r="I226" s="161">
        <v>426300</v>
      </c>
      <c r="J226" s="166">
        <f t="shared" si="5"/>
        <v>244472000</v>
      </c>
      <c r="K226" s="36" t="s">
        <v>181</v>
      </c>
      <c r="L226" s="34" t="e">
        <f>-#REF!</f>
        <v>#REF!</v>
      </c>
      <c r="M226" s="40" t="s">
        <v>182</v>
      </c>
    </row>
    <row r="227" spans="1:14" s="36" customFormat="1" ht="60" x14ac:dyDescent="0.25">
      <c r="A227" s="13"/>
      <c r="B227" s="5">
        <v>15</v>
      </c>
      <c r="C227" s="70" t="s">
        <v>4006</v>
      </c>
      <c r="D227" s="73" t="s">
        <v>88</v>
      </c>
      <c r="E227" s="5">
        <v>2</v>
      </c>
      <c r="F227" s="5" t="s">
        <v>4018</v>
      </c>
      <c r="G227" s="5"/>
      <c r="H227" s="159">
        <v>1000000</v>
      </c>
      <c r="I227" s="15"/>
      <c r="J227" s="167">
        <f t="shared" si="5"/>
        <v>245472000</v>
      </c>
      <c r="K227" s="36" t="s">
        <v>177</v>
      </c>
      <c r="L227" s="34">
        <f t="shared" si="6"/>
        <v>0</v>
      </c>
      <c r="M227" s="40" t="s">
        <v>178</v>
      </c>
    </row>
    <row r="228" spans="1:14" s="36" customFormat="1" ht="60" x14ac:dyDescent="0.25">
      <c r="A228" s="13"/>
      <c r="B228" s="5">
        <v>15</v>
      </c>
      <c r="C228" s="70" t="s">
        <v>4007</v>
      </c>
      <c r="D228" s="5" t="s">
        <v>2560</v>
      </c>
      <c r="E228" s="5">
        <v>4</v>
      </c>
      <c r="F228" s="5" t="s">
        <v>4019</v>
      </c>
      <c r="G228" s="5"/>
      <c r="H228" s="159">
        <v>9737500</v>
      </c>
      <c r="I228" s="15"/>
      <c r="J228" s="167">
        <f t="shared" si="5"/>
        <v>255209500</v>
      </c>
      <c r="L228" s="34"/>
      <c r="M228" s="40"/>
    </row>
    <row r="229" spans="1:14" s="36" customFormat="1" ht="60" x14ac:dyDescent="0.25">
      <c r="A229" s="13"/>
      <c r="B229" s="5">
        <v>15</v>
      </c>
      <c r="C229" s="70" t="s">
        <v>4008</v>
      </c>
      <c r="D229" s="73" t="s">
        <v>75</v>
      </c>
      <c r="E229" s="5">
        <v>4</v>
      </c>
      <c r="F229" s="5" t="s">
        <v>4020</v>
      </c>
      <c r="G229" s="5"/>
      <c r="H229" s="159">
        <v>1000000</v>
      </c>
      <c r="I229" s="15"/>
      <c r="J229" s="167">
        <f t="shared" si="5"/>
        <v>256209500</v>
      </c>
      <c r="L229" s="34"/>
      <c r="M229" s="40"/>
    </row>
    <row r="230" spans="1:14" s="36" customFormat="1" ht="45" x14ac:dyDescent="0.25">
      <c r="A230" s="13"/>
      <c r="B230" s="5">
        <v>15</v>
      </c>
      <c r="C230" s="70" t="s">
        <v>4009</v>
      </c>
      <c r="D230" s="80" t="s">
        <v>87</v>
      </c>
      <c r="E230" s="5">
        <v>1</v>
      </c>
      <c r="F230" s="5" t="s">
        <v>4021</v>
      </c>
      <c r="G230" s="5"/>
      <c r="H230" s="159">
        <v>542500</v>
      </c>
      <c r="I230" s="15"/>
      <c r="J230" s="167">
        <f t="shared" si="5"/>
        <v>256752000</v>
      </c>
      <c r="L230" s="34"/>
      <c r="M230" s="40"/>
    </row>
    <row r="231" spans="1:14" s="36" customFormat="1" ht="60" x14ac:dyDescent="0.25">
      <c r="A231" s="13"/>
      <c r="B231" s="5">
        <v>15</v>
      </c>
      <c r="C231" s="70" t="s">
        <v>4010</v>
      </c>
      <c r="D231" s="73" t="s">
        <v>77</v>
      </c>
      <c r="E231" s="5">
        <v>1</v>
      </c>
      <c r="F231" s="5" t="s">
        <v>4022</v>
      </c>
      <c r="G231" s="5"/>
      <c r="H231" s="159">
        <v>150000</v>
      </c>
      <c r="I231" s="15"/>
      <c r="J231" s="167">
        <f t="shared" si="5"/>
        <v>256902000</v>
      </c>
      <c r="L231" s="34"/>
      <c r="M231" s="40"/>
    </row>
    <row r="232" spans="1:14" s="36" customFormat="1" ht="30" x14ac:dyDescent="0.25">
      <c r="A232" s="13"/>
      <c r="B232" s="5">
        <v>15</v>
      </c>
      <c r="C232" s="70" t="s">
        <v>4011</v>
      </c>
      <c r="D232" s="78" t="s">
        <v>79</v>
      </c>
      <c r="E232" s="5">
        <v>1</v>
      </c>
      <c r="F232" s="5" t="s">
        <v>4023</v>
      </c>
      <c r="G232" s="5"/>
      <c r="H232" s="159">
        <v>5000000</v>
      </c>
      <c r="I232" s="15"/>
      <c r="J232" s="167">
        <f t="shared" si="5"/>
        <v>261902000</v>
      </c>
      <c r="L232" s="34"/>
      <c r="M232" s="40"/>
    </row>
    <row r="233" spans="1:14" s="36" customFormat="1" ht="60" x14ac:dyDescent="0.25">
      <c r="A233" s="13"/>
      <c r="B233" s="5">
        <v>15</v>
      </c>
      <c r="C233" s="70" t="s">
        <v>4012</v>
      </c>
      <c r="D233" s="80" t="s">
        <v>88</v>
      </c>
      <c r="E233" s="5">
        <v>2</v>
      </c>
      <c r="F233" s="5" t="s">
        <v>4024</v>
      </c>
      <c r="G233" s="5"/>
      <c r="H233" s="159">
        <v>1200000</v>
      </c>
      <c r="I233" s="15"/>
      <c r="J233" s="167">
        <f t="shared" si="5"/>
        <v>263102000</v>
      </c>
      <c r="L233" s="34"/>
      <c r="M233" s="40"/>
    </row>
    <row r="234" spans="1:14" s="36" customFormat="1" ht="60" x14ac:dyDescent="0.25">
      <c r="A234" s="13"/>
      <c r="B234" s="5">
        <v>15</v>
      </c>
      <c r="C234" s="70" t="s">
        <v>4013</v>
      </c>
      <c r="D234" s="73" t="s">
        <v>77</v>
      </c>
      <c r="E234" s="5">
        <v>1</v>
      </c>
      <c r="F234" s="5" t="s">
        <v>4025</v>
      </c>
      <c r="G234" s="5"/>
      <c r="H234" s="159">
        <v>1000000</v>
      </c>
      <c r="I234" s="15"/>
      <c r="J234" s="167">
        <f t="shared" si="5"/>
        <v>264102000</v>
      </c>
      <c r="L234" s="34"/>
      <c r="M234" s="40"/>
    </row>
    <row r="235" spans="1:14" s="36" customFormat="1" ht="45" x14ac:dyDescent="0.25">
      <c r="A235" s="13"/>
      <c r="B235" s="5">
        <v>15</v>
      </c>
      <c r="C235" s="70" t="s">
        <v>4014</v>
      </c>
      <c r="D235" s="73" t="s">
        <v>77</v>
      </c>
      <c r="E235" s="5">
        <v>1</v>
      </c>
      <c r="F235" s="5" t="s">
        <v>4026</v>
      </c>
      <c r="G235" s="5"/>
      <c r="H235" s="159">
        <v>800000</v>
      </c>
      <c r="I235" s="15"/>
      <c r="J235" s="167">
        <f t="shared" si="5"/>
        <v>264902000</v>
      </c>
      <c r="L235" s="34"/>
      <c r="M235" s="40"/>
    </row>
    <row r="236" spans="1:14" s="36" customFormat="1" ht="45" x14ac:dyDescent="0.25">
      <c r="A236" s="13"/>
      <c r="B236" s="5">
        <v>15</v>
      </c>
      <c r="C236" s="70" t="s">
        <v>4015</v>
      </c>
      <c r="D236" s="5" t="s">
        <v>1094</v>
      </c>
      <c r="E236" s="5">
        <v>2</v>
      </c>
      <c r="F236" s="5" t="s">
        <v>4027</v>
      </c>
      <c r="G236" s="5"/>
      <c r="H236" s="159">
        <v>1000000</v>
      </c>
      <c r="I236" s="15"/>
      <c r="J236" s="167">
        <f t="shared" si="5"/>
        <v>265902000</v>
      </c>
      <c r="L236" s="34"/>
      <c r="M236" s="40"/>
    </row>
    <row r="237" spans="1:14" s="36" customFormat="1" ht="60" x14ac:dyDescent="0.25">
      <c r="A237" s="13"/>
      <c r="B237" s="5">
        <v>15</v>
      </c>
      <c r="C237" s="70" t="s">
        <v>4016</v>
      </c>
      <c r="D237" s="73" t="s">
        <v>81</v>
      </c>
      <c r="E237" s="5">
        <v>3</v>
      </c>
      <c r="F237" s="5" t="s">
        <v>4028</v>
      </c>
      <c r="G237" s="5"/>
      <c r="H237" s="159">
        <v>2250000</v>
      </c>
      <c r="I237" s="15"/>
      <c r="J237" s="167">
        <f t="shared" si="5"/>
        <v>268152000</v>
      </c>
      <c r="L237" s="34"/>
      <c r="M237" s="40"/>
    </row>
    <row r="238" spans="1:14" s="36" customFormat="1" ht="45" x14ac:dyDescent="0.25">
      <c r="A238" s="13"/>
      <c r="B238" s="5">
        <v>15</v>
      </c>
      <c r="C238" s="70" t="s">
        <v>3586</v>
      </c>
      <c r="D238" s="73" t="s">
        <v>91</v>
      </c>
      <c r="E238" s="5">
        <v>2</v>
      </c>
      <c r="F238" s="5" t="s">
        <v>4029</v>
      </c>
      <c r="G238" s="5"/>
      <c r="H238" s="159">
        <v>250000</v>
      </c>
      <c r="I238" s="15"/>
      <c r="J238" s="167">
        <f t="shared" si="5"/>
        <v>268402000</v>
      </c>
      <c r="L238" s="34"/>
      <c r="M238" s="40"/>
    </row>
    <row r="239" spans="1:14" s="36" customFormat="1" ht="45" x14ac:dyDescent="0.25">
      <c r="A239" s="13"/>
      <c r="B239" s="5">
        <v>15</v>
      </c>
      <c r="C239" s="70" t="s">
        <v>4017</v>
      </c>
      <c r="D239" s="5" t="s">
        <v>741</v>
      </c>
      <c r="E239" s="5">
        <v>4</v>
      </c>
      <c r="F239" s="5" t="s">
        <v>4030</v>
      </c>
      <c r="G239" s="5"/>
      <c r="H239" s="159">
        <v>3250000</v>
      </c>
      <c r="I239" s="15"/>
      <c r="J239" s="167">
        <f t="shared" si="5"/>
        <v>271652000</v>
      </c>
      <c r="L239" s="34"/>
      <c r="M239" s="40"/>
    </row>
    <row r="240" spans="1:14" ht="45" x14ac:dyDescent="0.25">
      <c r="A240" s="13"/>
      <c r="B240" s="5">
        <v>16</v>
      </c>
      <c r="C240" s="70" t="s">
        <v>4032</v>
      </c>
      <c r="D240" s="73" t="s">
        <v>578</v>
      </c>
      <c r="E240" s="5">
        <v>2</v>
      </c>
      <c r="F240" s="5" t="s">
        <v>4038</v>
      </c>
      <c r="G240" s="5"/>
      <c r="H240" s="86">
        <v>446000</v>
      </c>
      <c r="I240" s="15"/>
      <c r="J240" s="167">
        <f t="shared" si="5"/>
        <v>272098000</v>
      </c>
      <c r="K240" s="36"/>
      <c r="M240" s="40"/>
      <c r="N240" s="35"/>
    </row>
    <row r="241" spans="1:14" ht="45" x14ac:dyDescent="0.25">
      <c r="A241" s="13"/>
      <c r="B241" s="5">
        <v>16</v>
      </c>
      <c r="C241" s="70" t="s">
        <v>4033</v>
      </c>
      <c r="D241" s="5" t="s">
        <v>2328</v>
      </c>
      <c r="E241" s="5">
        <v>3</v>
      </c>
      <c r="F241" s="5" t="s">
        <v>4039</v>
      </c>
      <c r="G241" s="5"/>
      <c r="H241" s="86">
        <v>2500000</v>
      </c>
      <c r="I241" s="15"/>
      <c r="J241" s="167">
        <f t="shared" si="5"/>
        <v>274598000</v>
      </c>
      <c r="K241" s="36"/>
      <c r="M241" s="40"/>
      <c r="N241" s="35"/>
    </row>
    <row r="242" spans="1:14" ht="30" x14ac:dyDescent="0.25">
      <c r="A242" s="13"/>
      <c r="B242" s="5">
        <v>16</v>
      </c>
      <c r="C242" s="70" t="s">
        <v>4034</v>
      </c>
      <c r="D242" s="5" t="s">
        <v>2504</v>
      </c>
      <c r="E242" s="5">
        <v>4</v>
      </c>
      <c r="F242" s="5" t="s">
        <v>4040</v>
      </c>
      <c r="G242" s="5"/>
      <c r="H242" s="86">
        <v>3500000</v>
      </c>
      <c r="I242" s="15"/>
      <c r="J242" s="167">
        <f t="shared" si="5"/>
        <v>278098000</v>
      </c>
      <c r="K242" s="36"/>
      <c r="M242" s="40"/>
      <c r="N242" s="35"/>
    </row>
    <row r="243" spans="1:14" ht="30" x14ac:dyDescent="0.25">
      <c r="A243" s="13"/>
      <c r="B243" s="5">
        <v>16</v>
      </c>
      <c r="C243" s="70" t="s">
        <v>4035</v>
      </c>
      <c r="D243" s="73" t="s">
        <v>91</v>
      </c>
      <c r="E243" s="5">
        <v>2</v>
      </c>
      <c r="F243" s="5" t="s">
        <v>4041</v>
      </c>
      <c r="G243" s="5"/>
      <c r="H243" s="86">
        <v>1000000</v>
      </c>
      <c r="I243" s="15"/>
      <c r="J243" s="167">
        <f t="shared" si="5"/>
        <v>279098000</v>
      </c>
      <c r="K243" s="36"/>
      <c r="M243" s="40"/>
      <c r="N243" s="35"/>
    </row>
    <row r="244" spans="1:14" ht="45" x14ac:dyDescent="0.25">
      <c r="A244" s="13"/>
      <c r="B244" s="5">
        <v>16</v>
      </c>
      <c r="C244" s="70" t="s">
        <v>4036</v>
      </c>
      <c r="D244" s="5" t="s">
        <v>2124</v>
      </c>
      <c r="E244" s="5">
        <v>3</v>
      </c>
      <c r="F244" s="5" t="s">
        <v>4042</v>
      </c>
      <c r="G244" s="5"/>
      <c r="H244" s="86">
        <v>10450000</v>
      </c>
      <c r="I244" s="15"/>
      <c r="J244" s="167">
        <f t="shared" si="5"/>
        <v>289548000</v>
      </c>
      <c r="K244" s="36"/>
      <c r="M244" s="40"/>
      <c r="N244" s="35"/>
    </row>
    <row r="245" spans="1:14" ht="45" x14ac:dyDescent="0.25">
      <c r="A245" s="13"/>
      <c r="B245" s="5">
        <v>16</v>
      </c>
      <c r="C245" s="70" t="s">
        <v>4037</v>
      </c>
      <c r="D245" s="80" t="s">
        <v>81</v>
      </c>
      <c r="E245" s="78">
        <v>3</v>
      </c>
      <c r="F245" s="5" t="s">
        <v>4043</v>
      </c>
      <c r="G245" s="6"/>
      <c r="H245" s="86">
        <v>800000</v>
      </c>
      <c r="I245" s="8"/>
      <c r="J245" s="167">
        <f t="shared" si="5"/>
        <v>290348000</v>
      </c>
      <c r="K245" s="36"/>
      <c r="M245" s="40"/>
      <c r="N245" s="35"/>
    </row>
    <row r="246" spans="1:14" ht="25.5" x14ac:dyDescent="0.25">
      <c r="A246" s="13"/>
      <c r="B246" s="5">
        <v>16</v>
      </c>
      <c r="C246" s="7" t="s">
        <v>4045</v>
      </c>
      <c r="D246" s="6"/>
      <c r="E246" s="6"/>
      <c r="F246" s="6" t="s">
        <v>4044</v>
      </c>
      <c r="G246" s="6"/>
      <c r="H246" s="8"/>
      <c r="I246" s="8">
        <v>150000</v>
      </c>
      <c r="J246" s="166">
        <f t="shared" si="5"/>
        <v>290198000</v>
      </c>
      <c r="K246" s="36"/>
      <c r="M246" s="40"/>
      <c r="N246" s="35"/>
    </row>
    <row r="247" spans="1:14" ht="25.5" x14ac:dyDescent="0.25">
      <c r="A247" s="13"/>
      <c r="B247" s="5">
        <v>18</v>
      </c>
      <c r="C247" s="7" t="s">
        <v>4046</v>
      </c>
      <c r="D247" s="6"/>
      <c r="E247" s="6"/>
      <c r="F247" s="6" t="s">
        <v>4048</v>
      </c>
      <c r="G247" s="6"/>
      <c r="H247" s="8"/>
      <c r="I247" s="8">
        <v>796500</v>
      </c>
      <c r="J247" s="166">
        <f t="shared" si="5"/>
        <v>289401500</v>
      </c>
      <c r="K247" s="36"/>
      <c r="M247" s="40"/>
      <c r="N247" s="35"/>
    </row>
    <row r="248" spans="1:14" ht="25.5" x14ac:dyDescent="0.25">
      <c r="A248" s="13"/>
      <c r="B248" s="5">
        <v>18</v>
      </c>
      <c r="C248" s="7" t="s">
        <v>4047</v>
      </c>
      <c r="D248" s="6"/>
      <c r="E248" s="6"/>
      <c r="F248" s="6" t="s">
        <v>4049</v>
      </c>
      <c r="G248" s="6"/>
      <c r="H248" s="8"/>
      <c r="I248" s="8">
        <v>33100</v>
      </c>
      <c r="J248" s="166">
        <f t="shared" si="5"/>
        <v>289368400</v>
      </c>
      <c r="K248" s="36"/>
      <c r="M248" s="40"/>
      <c r="N248" s="35"/>
    </row>
    <row r="249" spans="1:14" ht="25.5" x14ac:dyDescent="0.25">
      <c r="A249" s="13"/>
      <c r="B249" s="5">
        <v>18</v>
      </c>
      <c r="C249" s="7" t="s">
        <v>1838</v>
      </c>
      <c r="D249" s="6"/>
      <c r="E249" s="6"/>
      <c r="F249" s="6" t="s">
        <v>4050</v>
      </c>
      <c r="G249" s="6"/>
      <c r="H249" s="8"/>
      <c r="I249" s="8">
        <v>3380000</v>
      </c>
      <c r="J249" s="166">
        <f t="shared" si="5"/>
        <v>285988400</v>
      </c>
      <c r="K249" s="36"/>
      <c r="M249" s="40"/>
      <c r="N249" s="35"/>
    </row>
    <row r="250" spans="1:14" ht="45" x14ac:dyDescent="0.25">
      <c r="A250" s="13"/>
      <c r="B250" s="5">
        <v>18</v>
      </c>
      <c r="C250" s="70" t="s">
        <v>4051</v>
      </c>
      <c r="D250" s="73" t="s">
        <v>87</v>
      </c>
      <c r="E250" s="5">
        <v>1</v>
      </c>
      <c r="F250" s="5" t="s">
        <v>4064</v>
      </c>
      <c r="G250" s="5"/>
      <c r="H250" s="72">
        <v>1000000</v>
      </c>
      <c r="I250" s="15"/>
      <c r="J250" s="167">
        <f t="shared" si="5"/>
        <v>286988400</v>
      </c>
      <c r="K250" s="36"/>
      <c r="M250" s="40"/>
      <c r="N250" s="35"/>
    </row>
    <row r="251" spans="1:14" ht="60" x14ac:dyDescent="0.25">
      <c r="A251" s="13"/>
      <c r="B251" s="5">
        <v>18</v>
      </c>
      <c r="C251" s="70" t="s">
        <v>4052</v>
      </c>
      <c r="D251" s="73" t="s">
        <v>75</v>
      </c>
      <c r="E251" s="5">
        <v>4</v>
      </c>
      <c r="F251" s="5" t="s">
        <v>4065</v>
      </c>
      <c r="G251" s="5"/>
      <c r="H251" s="72">
        <v>2300000</v>
      </c>
      <c r="I251" s="15"/>
      <c r="J251" s="167">
        <f t="shared" si="5"/>
        <v>289288400</v>
      </c>
      <c r="K251" s="36"/>
      <c r="M251" s="40"/>
      <c r="N251" s="35"/>
    </row>
    <row r="252" spans="1:14" ht="30" x14ac:dyDescent="0.25">
      <c r="A252" s="13"/>
      <c r="B252" s="5">
        <v>18</v>
      </c>
      <c r="C252" s="70" t="s">
        <v>4053</v>
      </c>
      <c r="D252" s="73" t="s">
        <v>89</v>
      </c>
      <c r="E252" s="5">
        <v>3</v>
      </c>
      <c r="F252" s="5" t="s">
        <v>4066</v>
      </c>
      <c r="G252" s="5"/>
      <c r="H252" s="72">
        <v>750000</v>
      </c>
      <c r="I252" s="15"/>
      <c r="J252" s="167">
        <f t="shared" si="5"/>
        <v>290038400</v>
      </c>
      <c r="K252" s="36"/>
      <c r="M252" s="40"/>
      <c r="N252" s="35"/>
    </row>
    <row r="253" spans="1:14" ht="45" x14ac:dyDescent="0.25">
      <c r="A253" s="13"/>
      <c r="B253" s="5">
        <v>18</v>
      </c>
      <c r="C253" s="70" t="s">
        <v>4054</v>
      </c>
      <c r="D253" s="73" t="s">
        <v>81</v>
      </c>
      <c r="E253" s="5">
        <v>3</v>
      </c>
      <c r="F253" s="5" t="s">
        <v>4067</v>
      </c>
      <c r="G253" s="5"/>
      <c r="H253" s="72">
        <v>700000</v>
      </c>
      <c r="I253" s="15"/>
      <c r="J253" s="167">
        <f t="shared" si="5"/>
        <v>290738400</v>
      </c>
      <c r="K253" s="36"/>
      <c r="M253" s="40"/>
      <c r="N253" s="35"/>
    </row>
    <row r="254" spans="1:14" ht="30" x14ac:dyDescent="0.25">
      <c r="A254" s="13"/>
      <c r="B254" s="5">
        <v>18</v>
      </c>
      <c r="C254" s="70" t="s">
        <v>4055</v>
      </c>
      <c r="D254" s="73" t="s">
        <v>169</v>
      </c>
      <c r="E254" s="5">
        <v>1</v>
      </c>
      <c r="F254" s="5" t="s">
        <v>4068</v>
      </c>
      <c r="G254" s="5"/>
      <c r="H254" s="72">
        <v>900000</v>
      </c>
      <c r="I254" s="15"/>
      <c r="J254" s="167">
        <f t="shared" si="5"/>
        <v>291638400</v>
      </c>
      <c r="K254" s="36"/>
      <c r="M254" s="40"/>
      <c r="N254" s="35"/>
    </row>
    <row r="255" spans="1:14" ht="45" x14ac:dyDescent="0.25">
      <c r="A255" s="13"/>
      <c r="B255" s="5">
        <v>18</v>
      </c>
      <c r="C255" s="70" t="s">
        <v>4056</v>
      </c>
      <c r="D255" s="5" t="s">
        <v>741</v>
      </c>
      <c r="E255" s="5">
        <v>4</v>
      </c>
      <c r="F255" s="5" t="s">
        <v>4069</v>
      </c>
      <c r="G255" s="5"/>
      <c r="H255" s="72">
        <v>825000</v>
      </c>
      <c r="I255" s="15"/>
      <c r="J255" s="167">
        <f t="shared" si="5"/>
        <v>292463400</v>
      </c>
      <c r="K255" s="36"/>
      <c r="M255" s="40"/>
      <c r="N255" s="35"/>
    </row>
    <row r="256" spans="1:14" ht="60" x14ac:dyDescent="0.25">
      <c r="A256" s="13"/>
      <c r="B256" s="5">
        <v>18</v>
      </c>
      <c r="C256" s="70" t="s">
        <v>4057</v>
      </c>
      <c r="D256" s="73" t="s">
        <v>87</v>
      </c>
      <c r="E256" s="5">
        <v>1</v>
      </c>
      <c r="F256" s="5" t="s">
        <v>4070</v>
      </c>
      <c r="G256" s="5"/>
      <c r="H256" s="72">
        <v>900000</v>
      </c>
      <c r="I256" s="15"/>
      <c r="J256" s="167">
        <f t="shared" si="5"/>
        <v>293363400</v>
      </c>
      <c r="K256" s="36"/>
      <c r="M256" s="40"/>
      <c r="N256" s="35"/>
    </row>
    <row r="257" spans="1:14" ht="45" x14ac:dyDescent="0.25">
      <c r="A257" s="13"/>
      <c r="B257" s="5">
        <v>18</v>
      </c>
      <c r="C257" s="70" t="s">
        <v>4058</v>
      </c>
      <c r="D257" s="73" t="s">
        <v>76</v>
      </c>
      <c r="E257" s="5">
        <v>1</v>
      </c>
      <c r="F257" s="5" t="s">
        <v>4071</v>
      </c>
      <c r="G257" s="5"/>
      <c r="H257" s="72">
        <v>800000</v>
      </c>
      <c r="I257" s="15"/>
      <c r="J257" s="167">
        <f t="shared" si="5"/>
        <v>294163400</v>
      </c>
      <c r="K257" s="36"/>
      <c r="M257" s="40"/>
      <c r="N257" s="35"/>
    </row>
    <row r="258" spans="1:14" ht="75" x14ac:dyDescent="0.25">
      <c r="A258" s="13"/>
      <c r="B258" s="5">
        <v>18</v>
      </c>
      <c r="C258" s="70" t="s">
        <v>4059</v>
      </c>
      <c r="D258" s="5" t="s">
        <v>578</v>
      </c>
      <c r="E258" s="5">
        <v>2</v>
      </c>
      <c r="F258" s="5" t="s">
        <v>4072</v>
      </c>
      <c r="G258" s="5"/>
      <c r="H258" s="72">
        <v>5000000</v>
      </c>
      <c r="I258" s="15"/>
      <c r="J258" s="167">
        <f t="shared" si="5"/>
        <v>299163400</v>
      </c>
      <c r="K258" s="36"/>
      <c r="M258" s="40"/>
      <c r="N258" s="35"/>
    </row>
    <row r="259" spans="1:14" ht="45" x14ac:dyDescent="0.25">
      <c r="A259" s="13"/>
      <c r="B259" s="5">
        <v>18</v>
      </c>
      <c r="C259" s="70" t="s">
        <v>4060</v>
      </c>
      <c r="D259" s="73" t="s">
        <v>76</v>
      </c>
      <c r="E259" s="5">
        <v>1</v>
      </c>
      <c r="F259" s="5" t="s">
        <v>4073</v>
      </c>
      <c r="G259" s="5"/>
      <c r="H259" s="72">
        <v>900000</v>
      </c>
      <c r="I259" s="15"/>
      <c r="J259" s="167">
        <f t="shared" si="5"/>
        <v>300063400</v>
      </c>
      <c r="K259" s="36"/>
      <c r="M259" s="40"/>
      <c r="N259" s="35"/>
    </row>
    <row r="260" spans="1:14" ht="45" x14ac:dyDescent="0.25">
      <c r="A260" s="13"/>
      <c r="B260" s="5">
        <v>18</v>
      </c>
      <c r="C260" s="70" t="s">
        <v>4061</v>
      </c>
      <c r="D260" s="5" t="s">
        <v>2328</v>
      </c>
      <c r="E260" s="5">
        <v>3</v>
      </c>
      <c r="F260" s="5" t="s">
        <v>4074</v>
      </c>
      <c r="G260" s="5"/>
      <c r="H260" s="72">
        <v>10450000</v>
      </c>
      <c r="I260" s="15"/>
      <c r="J260" s="167">
        <f t="shared" si="5"/>
        <v>310513400</v>
      </c>
      <c r="K260" s="36"/>
      <c r="M260" s="40"/>
      <c r="N260" s="35"/>
    </row>
    <row r="261" spans="1:14" ht="45" x14ac:dyDescent="0.25">
      <c r="A261" s="13"/>
      <c r="B261" s="5">
        <v>18</v>
      </c>
      <c r="C261" s="70" t="s">
        <v>4062</v>
      </c>
      <c r="D261" s="5" t="s">
        <v>2328</v>
      </c>
      <c r="E261" s="5">
        <v>3</v>
      </c>
      <c r="F261" s="5" t="s">
        <v>4075</v>
      </c>
      <c r="G261" s="5"/>
      <c r="H261" s="72">
        <v>5000000</v>
      </c>
      <c r="I261" s="15"/>
      <c r="J261" s="167">
        <f t="shared" si="5"/>
        <v>315513400</v>
      </c>
      <c r="K261" s="36"/>
      <c r="M261" s="40"/>
      <c r="N261" s="35"/>
    </row>
    <row r="262" spans="1:14" ht="45" x14ac:dyDescent="0.25">
      <c r="A262" s="13"/>
      <c r="B262" s="5">
        <v>18</v>
      </c>
      <c r="C262" s="70" t="s">
        <v>4063</v>
      </c>
      <c r="D262" s="5" t="s">
        <v>2503</v>
      </c>
      <c r="E262" s="5">
        <v>3</v>
      </c>
      <c r="F262" s="5" t="s">
        <v>4076</v>
      </c>
      <c r="G262" s="5"/>
      <c r="H262" s="72">
        <v>3000000</v>
      </c>
      <c r="I262" s="15"/>
      <c r="J262" s="167">
        <f t="shared" si="5"/>
        <v>318513400</v>
      </c>
      <c r="K262" s="36"/>
      <c r="M262" s="40"/>
      <c r="N262" s="35"/>
    </row>
    <row r="263" spans="1:14" ht="30" x14ac:dyDescent="0.25">
      <c r="A263" s="13"/>
      <c r="B263" s="6">
        <v>18</v>
      </c>
      <c r="C263" s="7" t="s">
        <v>4078</v>
      </c>
      <c r="D263" s="5"/>
      <c r="E263" s="6"/>
      <c r="F263" s="6" t="s">
        <v>4077</v>
      </c>
      <c r="G263" s="6"/>
      <c r="H263" s="8"/>
      <c r="I263" s="8">
        <v>5030900</v>
      </c>
      <c r="J263" s="166">
        <f t="shared" si="5"/>
        <v>313482500</v>
      </c>
      <c r="K263" s="36"/>
      <c r="M263" s="40"/>
      <c r="N263" s="35"/>
    </row>
    <row r="264" spans="1:14" ht="90" x14ac:dyDescent="0.25">
      <c r="A264" s="13"/>
      <c r="B264" s="5">
        <v>19</v>
      </c>
      <c r="C264" s="70" t="s">
        <v>4079</v>
      </c>
      <c r="D264" s="73" t="s">
        <v>75</v>
      </c>
      <c r="E264" s="5">
        <v>4</v>
      </c>
      <c r="F264" s="5" t="s">
        <v>4099</v>
      </c>
      <c r="G264" s="5"/>
      <c r="H264" s="86">
        <v>8700000</v>
      </c>
      <c r="I264" s="15"/>
      <c r="J264" s="167">
        <f t="shared" si="5"/>
        <v>322182500</v>
      </c>
      <c r="K264" s="36"/>
      <c r="M264" s="40"/>
      <c r="N264" s="35"/>
    </row>
    <row r="265" spans="1:14" ht="60" x14ac:dyDescent="0.25">
      <c r="A265" s="13"/>
      <c r="B265" s="5">
        <v>19</v>
      </c>
      <c r="C265" s="70" t="s">
        <v>4080</v>
      </c>
      <c r="D265" s="73" t="s">
        <v>76</v>
      </c>
      <c r="E265" s="5">
        <v>1</v>
      </c>
      <c r="F265" s="5" t="s">
        <v>4100</v>
      </c>
      <c r="G265" s="5"/>
      <c r="H265" s="86">
        <v>1635000</v>
      </c>
      <c r="I265" s="15"/>
      <c r="J265" s="167">
        <f t="shared" si="5"/>
        <v>323817500</v>
      </c>
      <c r="K265" s="36"/>
      <c r="M265" s="40"/>
      <c r="N265" s="35"/>
    </row>
    <row r="266" spans="1:14" ht="45" x14ac:dyDescent="0.25">
      <c r="A266" s="13"/>
      <c r="B266" s="5">
        <v>19</v>
      </c>
      <c r="C266" s="70" t="s">
        <v>4081</v>
      </c>
      <c r="D266" s="5" t="s">
        <v>79</v>
      </c>
      <c r="E266" s="6">
        <v>1</v>
      </c>
      <c r="F266" s="5" t="s">
        <v>4101</v>
      </c>
      <c r="G266" s="6"/>
      <c r="H266" s="86">
        <v>5000000</v>
      </c>
      <c r="I266" s="8"/>
      <c r="J266" s="167">
        <f t="shared" si="5"/>
        <v>328817500</v>
      </c>
      <c r="K266" s="36"/>
      <c r="M266" s="40"/>
      <c r="N266" s="35"/>
    </row>
    <row r="267" spans="1:14" ht="60" x14ac:dyDescent="0.25">
      <c r="A267" s="13"/>
      <c r="B267" s="5">
        <v>19</v>
      </c>
      <c r="C267" s="70" t="s">
        <v>4082</v>
      </c>
      <c r="D267" s="73" t="s">
        <v>1814</v>
      </c>
      <c r="E267" s="78">
        <v>3</v>
      </c>
      <c r="F267" s="5" t="s">
        <v>4102</v>
      </c>
      <c r="G267" s="6"/>
      <c r="H267" s="86">
        <v>850000</v>
      </c>
      <c r="I267" s="8"/>
      <c r="J267" s="167">
        <f t="shared" si="5"/>
        <v>329667500</v>
      </c>
      <c r="K267" s="36"/>
      <c r="M267" s="40"/>
      <c r="N267" s="35"/>
    </row>
    <row r="268" spans="1:14" ht="60" x14ac:dyDescent="0.25">
      <c r="A268" s="13"/>
      <c r="B268" s="5">
        <v>19</v>
      </c>
      <c r="C268" s="70" t="s">
        <v>4083</v>
      </c>
      <c r="D268" s="73" t="s">
        <v>169</v>
      </c>
      <c r="E268" s="6">
        <v>1</v>
      </c>
      <c r="F268" s="5" t="s">
        <v>4103</v>
      </c>
      <c r="G268" s="6"/>
      <c r="H268" s="86">
        <v>560000</v>
      </c>
      <c r="I268" s="8"/>
      <c r="J268" s="167">
        <f t="shared" ref="J268:J331" si="7">J267+H268-I268</f>
        <v>330227500</v>
      </c>
      <c r="K268" s="36"/>
      <c r="M268" s="40"/>
      <c r="N268" s="35"/>
    </row>
    <row r="269" spans="1:14" ht="45" x14ac:dyDescent="0.25">
      <c r="A269" s="13"/>
      <c r="B269" s="5">
        <v>19</v>
      </c>
      <c r="C269" s="70" t="s">
        <v>4084</v>
      </c>
      <c r="D269" s="73" t="s">
        <v>169</v>
      </c>
      <c r="E269" s="6">
        <v>1</v>
      </c>
      <c r="F269" s="5" t="s">
        <v>4104</v>
      </c>
      <c r="G269" s="6"/>
      <c r="H269" s="86">
        <v>1000000</v>
      </c>
      <c r="I269" s="8"/>
      <c r="J269" s="167">
        <f t="shared" si="7"/>
        <v>331227500</v>
      </c>
      <c r="K269" s="36"/>
      <c r="M269" s="40"/>
      <c r="N269" s="35"/>
    </row>
    <row r="270" spans="1:14" ht="45" x14ac:dyDescent="0.25">
      <c r="A270" s="13"/>
      <c r="B270" s="5">
        <v>19</v>
      </c>
      <c r="C270" s="70" t="s">
        <v>4085</v>
      </c>
      <c r="D270" s="5" t="s">
        <v>919</v>
      </c>
      <c r="E270" s="6">
        <v>2</v>
      </c>
      <c r="F270" s="5" t="s">
        <v>4105</v>
      </c>
      <c r="G270" s="6"/>
      <c r="H270" s="86">
        <v>5000000</v>
      </c>
      <c r="I270" s="8"/>
      <c r="J270" s="167">
        <f t="shared" si="7"/>
        <v>336227500</v>
      </c>
      <c r="K270" s="36"/>
      <c r="M270" s="40"/>
      <c r="N270" s="35"/>
    </row>
    <row r="271" spans="1:14" ht="60" x14ac:dyDescent="0.25">
      <c r="A271" s="13"/>
      <c r="B271" s="5">
        <v>19</v>
      </c>
      <c r="C271" s="70" t="s">
        <v>4086</v>
      </c>
      <c r="D271" s="73" t="s">
        <v>81</v>
      </c>
      <c r="E271" s="78">
        <v>3</v>
      </c>
      <c r="F271" s="5" t="s">
        <v>4106</v>
      </c>
      <c r="G271" s="6"/>
      <c r="H271" s="86">
        <v>750000</v>
      </c>
      <c r="I271" s="8"/>
      <c r="J271" s="167">
        <f t="shared" si="7"/>
        <v>336977500</v>
      </c>
      <c r="K271" s="36"/>
      <c r="M271" s="40"/>
      <c r="N271" s="35"/>
    </row>
    <row r="272" spans="1:14" ht="45" x14ac:dyDescent="0.25">
      <c r="A272" s="13"/>
      <c r="B272" s="78">
        <v>20</v>
      </c>
      <c r="C272" s="70" t="s">
        <v>4087</v>
      </c>
      <c r="D272" s="73" t="s">
        <v>578</v>
      </c>
      <c r="E272" s="6">
        <v>2</v>
      </c>
      <c r="F272" s="5" t="s">
        <v>4107</v>
      </c>
      <c r="G272" s="6"/>
      <c r="H272" s="86">
        <v>1000000</v>
      </c>
      <c r="I272" s="8"/>
      <c r="J272" s="167">
        <f t="shared" si="7"/>
        <v>337977500</v>
      </c>
      <c r="K272" s="36"/>
      <c r="M272" s="40"/>
      <c r="N272" s="35"/>
    </row>
    <row r="273" spans="1:14" ht="45" x14ac:dyDescent="0.25">
      <c r="A273" s="13"/>
      <c r="B273" s="78">
        <v>20</v>
      </c>
      <c r="C273" s="70" t="s">
        <v>4088</v>
      </c>
      <c r="D273" s="5" t="s">
        <v>1096</v>
      </c>
      <c r="E273" s="5">
        <v>2</v>
      </c>
      <c r="F273" s="5" t="s">
        <v>4108</v>
      </c>
      <c r="G273" s="5"/>
      <c r="H273" s="86">
        <v>2500000</v>
      </c>
      <c r="I273" s="15"/>
      <c r="J273" s="167">
        <f t="shared" si="7"/>
        <v>340477500</v>
      </c>
      <c r="K273" s="36"/>
      <c r="M273" s="40"/>
      <c r="N273" s="35"/>
    </row>
    <row r="274" spans="1:14" ht="45" x14ac:dyDescent="0.25">
      <c r="A274" s="13"/>
      <c r="B274" s="78">
        <v>20</v>
      </c>
      <c r="C274" s="70" t="s">
        <v>4089</v>
      </c>
      <c r="D274" s="73" t="s">
        <v>78</v>
      </c>
      <c r="E274" s="5">
        <v>4</v>
      </c>
      <c r="F274" s="5" t="s">
        <v>4109</v>
      </c>
      <c r="G274" s="5"/>
      <c r="H274" s="86">
        <v>2700000</v>
      </c>
      <c r="I274" s="15"/>
      <c r="J274" s="167">
        <f t="shared" si="7"/>
        <v>343177500</v>
      </c>
      <c r="K274" s="36"/>
      <c r="M274" s="40"/>
      <c r="N274" s="35"/>
    </row>
    <row r="275" spans="1:14" ht="60" x14ac:dyDescent="0.25">
      <c r="A275" s="13"/>
      <c r="B275" s="78">
        <v>20</v>
      </c>
      <c r="C275" s="70" t="s">
        <v>4090</v>
      </c>
      <c r="D275" s="73" t="s">
        <v>91</v>
      </c>
      <c r="E275" s="5">
        <v>2</v>
      </c>
      <c r="F275" s="5" t="s">
        <v>4110</v>
      </c>
      <c r="G275" s="5"/>
      <c r="H275" s="86">
        <v>900000</v>
      </c>
      <c r="I275" s="15"/>
      <c r="J275" s="167">
        <f t="shared" si="7"/>
        <v>344077500</v>
      </c>
      <c r="K275" s="36"/>
      <c r="M275" s="40"/>
      <c r="N275" s="35"/>
    </row>
    <row r="276" spans="1:14" ht="60" x14ac:dyDescent="0.25">
      <c r="A276" s="13"/>
      <c r="B276" s="78">
        <v>20</v>
      </c>
      <c r="C276" s="70" t="s">
        <v>4091</v>
      </c>
      <c r="D276" s="73" t="s">
        <v>91</v>
      </c>
      <c r="E276" s="5">
        <v>2</v>
      </c>
      <c r="F276" s="5" t="s">
        <v>4111</v>
      </c>
      <c r="G276" s="5"/>
      <c r="H276" s="86">
        <v>850000</v>
      </c>
      <c r="I276" s="15"/>
      <c r="J276" s="167">
        <f t="shared" si="7"/>
        <v>344927500</v>
      </c>
      <c r="K276" s="36"/>
      <c r="M276" s="40"/>
      <c r="N276" s="35"/>
    </row>
    <row r="277" spans="1:14" ht="45" x14ac:dyDescent="0.25">
      <c r="A277" s="13"/>
      <c r="B277" s="78">
        <v>20</v>
      </c>
      <c r="C277" s="70" t="s">
        <v>4092</v>
      </c>
      <c r="D277" s="73" t="s">
        <v>1815</v>
      </c>
      <c r="E277" s="5">
        <v>4</v>
      </c>
      <c r="F277" s="5" t="s">
        <v>4112</v>
      </c>
      <c r="G277" s="5"/>
      <c r="H277" s="86">
        <v>800000</v>
      </c>
      <c r="I277" s="15"/>
      <c r="J277" s="167">
        <f t="shared" si="7"/>
        <v>345727500</v>
      </c>
      <c r="K277" s="36"/>
      <c r="M277" s="40"/>
      <c r="N277" s="35"/>
    </row>
    <row r="278" spans="1:14" ht="45" x14ac:dyDescent="0.25">
      <c r="A278" s="13"/>
      <c r="B278" s="78">
        <v>20</v>
      </c>
      <c r="C278" s="70" t="s">
        <v>4093</v>
      </c>
      <c r="D278" s="5" t="s">
        <v>2504</v>
      </c>
      <c r="E278" s="5">
        <v>4</v>
      </c>
      <c r="F278" s="5" t="s">
        <v>4113</v>
      </c>
      <c r="G278" s="5"/>
      <c r="H278" s="86">
        <v>3000000</v>
      </c>
      <c r="I278" s="15"/>
      <c r="J278" s="167">
        <f t="shared" si="7"/>
        <v>348727500</v>
      </c>
      <c r="K278" s="36"/>
      <c r="M278" s="40"/>
      <c r="N278" s="35"/>
    </row>
    <row r="279" spans="1:14" ht="60" x14ac:dyDescent="0.25">
      <c r="A279" s="13"/>
      <c r="B279" s="78">
        <v>20</v>
      </c>
      <c r="C279" s="70" t="s">
        <v>4094</v>
      </c>
      <c r="D279" s="73" t="s">
        <v>75</v>
      </c>
      <c r="E279" s="5">
        <v>4</v>
      </c>
      <c r="F279" s="5" t="s">
        <v>4114</v>
      </c>
      <c r="G279" s="5"/>
      <c r="H279" s="86">
        <v>1550000</v>
      </c>
      <c r="I279" s="15"/>
      <c r="J279" s="167">
        <f t="shared" si="7"/>
        <v>350277500</v>
      </c>
      <c r="K279" s="36"/>
      <c r="M279" s="40"/>
      <c r="N279" s="35"/>
    </row>
    <row r="280" spans="1:14" ht="60" x14ac:dyDescent="0.25">
      <c r="A280" s="13"/>
      <c r="B280" s="5">
        <v>21</v>
      </c>
      <c r="C280" s="70" t="s">
        <v>4095</v>
      </c>
      <c r="D280" s="73" t="s">
        <v>1814</v>
      </c>
      <c r="E280" s="5">
        <v>4</v>
      </c>
      <c r="F280" s="5" t="s">
        <v>4115</v>
      </c>
      <c r="G280" s="5"/>
      <c r="H280" s="86">
        <v>700000</v>
      </c>
      <c r="I280" s="15"/>
      <c r="J280" s="167">
        <f t="shared" si="7"/>
        <v>350977500</v>
      </c>
      <c r="K280" s="36"/>
      <c r="M280" s="40"/>
      <c r="N280" s="35"/>
    </row>
    <row r="281" spans="1:14" ht="45" x14ac:dyDescent="0.25">
      <c r="A281" s="13"/>
      <c r="B281" s="5">
        <v>21</v>
      </c>
      <c r="C281" s="70" t="s">
        <v>4096</v>
      </c>
      <c r="D281" s="5" t="s">
        <v>2503</v>
      </c>
      <c r="E281" s="5">
        <v>3</v>
      </c>
      <c r="F281" s="5" t="s">
        <v>4116</v>
      </c>
      <c r="G281" s="5"/>
      <c r="H281" s="86">
        <v>1500000</v>
      </c>
      <c r="I281" s="15"/>
      <c r="J281" s="167">
        <f t="shared" si="7"/>
        <v>352477500</v>
      </c>
      <c r="K281" s="36"/>
      <c r="M281" s="40"/>
      <c r="N281" s="35"/>
    </row>
    <row r="282" spans="1:14" ht="45" x14ac:dyDescent="0.25">
      <c r="A282" s="13"/>
      <c r="B282" s="5">
        <v>21</v>
      </c>
      <c r="C282" s="70" t="s">
        <v>4097</v>
      </c>
      <c r="D282" s="73" t="s">
        <v>75</v>
      </c>
      <c r="E282" s="5">
        <v>4</v>
      </c>
      <c r="F282" s="5" t="s">
        <v>4117</v>
      </c>
      <c r="G282" s="5"/>
      <c r="H282" s="86">
        <v>1500000</v>
      </c>
      <c r="I282" s="15"/>
      <c r="J282" s="167">
        <f t="shared" si="7"/>
        <v>353977500</v>
      </c>
      <c r="K282" s="36"/>
      <c r="M282" s="40"/>
      <c r="N282" s="35"/>
    </row>
    <row r="283" spans="1:14" ht="45" x14ac:dyDescent="0.25">
      <c r="A283" s="13"/>
      <c r="B283" s="5">
        <v>21</v>
      </c>
      <c r="C283" s="70" t="s">
        <v>4098</v>
      </c>
      <c r="D283" s="73" t="s">
        <v>75</v>
      </c>
      <c r="E283" s="5">
        <v>4</v>
      </c>
      <c r="F283" s="5" t="s">
        <v>4118</v>
      </c>
      <c r="G283" s="5"/>
      <c r="H283" s="86">
        <v>1000000</v>
      </c>
      <c r="I283" s="15"/>
      <c r="J283" s="167">
        <f t="shared" si="7"/>
        <v>354977500</v>
      </c>
      <c r="K283" s="36"/>
      <c r="M283" s="40"/>
      <c r="N283" s="35"/>
    </row>
    <row r="284" spans="1:14" ht="60" x14ac:dyDescent="0.25">
      <c r="A284" s="13"/>
      <c r="B284" s="6">
        <v>22</v>
      </c>
      <c r="C284" s="7" t="s">
        <v>4119</v>
      </c>
      <c r="D284" s="6"/>
      <c r="E284" s="6"/>
      <c r="F284" s="6" t="s">
        <v>4121</v>
      </c>
      <c r="G284" s="6"/>
      <c r="H284" s="8"/>
      <c r="I284" s="8">
        <v>2967800</v>
      </c>
      <c r="J284" s="166">
        <f t="shared" si="7"/>
        <v>352009700</v>
      </c>
      <c r="K284" s="36"/>
      <c r="M284" s="40"/>
      <c r="N284" s="35"/>
    </row>
    <row r="285" spans="1:14" ht="30" x14ac:dyDescent="0.25">
      <c r="A285" s="13"/>
      <c r="B285" s="6">
        <v>22</v>
      </c>
      <c r="C285" s="7" t="s">
        <v>4120</v>
      </c>
      <c r="D285" s="6"/>
      <c r="E285" s="6"/>
      <c r="F285" s="6" t="s">
        <v>4122</v>
      </c>
      <c r="G285" s="6"/>
      <c r="H285" s="8"/>
      <c r="I285" s="8">
        <v>65561700</v>
      </c>
      <c r="J285" s="166">
        <f t="shared" si="7"/>
        <v>286448000</v>
      </c>
      <c r="K285" s="36"/>
      <c r="M285" s="40"/>
      <c r="N285" s="35"/>
    </row>
    <row r="286" spans="1:14" ht="30" x14ac:dyDescent="0.25">
      <c r="A286" s="13"/>
      <c r="B286" s="6">
        <v>22</v>
      </c>
      <c r="C286" s="7" t="s">
        <v>4125</v>
      </c>
      <c r="D286" s="6"/>
      <c r="E286" s="6"/>
      <c r="F286" s="6" t="s">
        <v>4123</v>
      </c>
      <c r="G286" s="6"/>
      <c r="H286" s="8"/>
      <c r="I286" s="8">
        <v>312500</v>
      </c>
      <c r="J286" s="166">
        <f t="shared" si="7"/>
        <v>286135500</v>
      </c>
      <c r="K286" s="36"/>
      <c r="M286" s="11"/>
      <c r="N286" s="35"/>
    </row>
    <row r="287" spans="1:14" ht="45" x14ac:dyDescent="0.25">
      <c r="A287" s="13"/>
      <c r="B287" s="6">
        <v>22</v>
      </c>
      <c r="C287" s="7" t="s">
        <v>4126</v>
      </c>
      <c r="D287" s="6"/>
      <c r="E287" s="6"/>
      <c r="F287" s="6" t="s">
        <v>4124</v>
      </c>
      <c r="G287" s="6"/>
      <c r="H287" s="8"/>
      <c r="I287" s="8">
        <v>32125000</v>
      </c>
      <c r="J287" s="166">
        <f t="shared" si="7"/>
        <v>254010500</v>
      </c>
      <c r="K287" s="36"/>
      <c r="M287" s="11"/>
      <c r="N287" s="35"/>
    </row>
    <row r="288" spans="1:14" ht="45" x14ac:dyDescent="0.25">
      <c r="A288" s="13"/>
      <c r="B288" s="5">
        <v>22</v>
      </c>
      <c r="C288" s="70" t="s">
        <v>4127</v>
      </c>
      <c r="D288" s="5" t="s">
        <v>79</v>
      </c>
      <c r="E288" s="5">
        <v>1</v>
      </c>
      <c r="F288" s="5" t="s">
        <v>4132</v>
      </c>
      <c r="G288" s="5"/>
      <c r="H288" s="86">
        <v>1000000</v>
      </c>
      <c r="I288" s="15"/>
      <c r="J288" s="167">
        <f t="shared" si="7"/>
        <v>255010500</v>
      </c>
      <c r="K288" s="36"/>
      <c r="M288" s="11"/>
      <c r="N288" s="35"/>
    </row>
    <row r="289" spans="1:14" ht="60" x14ac:dyDescent="0.25">
      <c r="A289" s="13"/>
      <c r="B289" s="5">
        <v>22</v>
      </c>
      <c r="C289" s="70" t="s">
        <v>4128</v>
      </c>
      <c r="D289" s="73" t="s">
        <v>1814</v>
      </c>
      <c r="E289" s="5">
        <v>4</v>
      </c>
      <c r="F289" s="5" t="s">
        <v>4133</v>
      </c>
      <c r="G289" s="5"/>
      <c r="H289" s="86">
        <v>800000</v>
      </c>
      <c r="I289" s="15"/>
      <c r="J289" s="167">
        <f t="shared" si="7"/>
        <v>255810500</v>
      </c>
      <c r="K289" s="36"/>
      <c r="M289" s="11"/>
      <c r="N289" s="35"/>
    </row>
    <row r="290" spans="1:14" ht="45" x14ac:dyDescent="0.25">
      <c r="A290" s="13"/>
      <c r="B290" s="5">
        <v>22</v>
      </c>
      <c r="C290" s="70" t="s">
        <v>3454</v>
      </c>
      <c r="D290" s="5" t="s">
        <v>1096</v>
      </c>
      <c r="E290" s="5">
        <v>2</v>
      </c>
      <c r="F290" s="5" t="s">
        <v>4134</v>
      </c>
      <c r="G290" s="5"/>
      <c r="H290" s="86">
        <v>650000</v>
      </c>
      <c r="I290" s="15"/>
      <c r="J290" s="167">
        <f t="shared" si="7"/>
        <v>256460500</v>
      </c>
      <c r="K290" s="36"/>
      <c r="M290" s="40"/>
      <c r="N290" s="35"/>
    </row>
    <row r="291" spans="1:14" ht="30" x14ac:dyDescent="0.25">
      <c r="A291" s="13"/>
      <c r="B291" s="5">
        <v>22</v>
      </c>
      <c r="C291" s="70" t="s">
        <v>4129</v>
      </c>
      <c r="D291" s="5" t="s">
        <v>919</v>
      </c>
      <c r="E291" s="5">
        <v>2</v>
      </c>
      <c r="F291" s="5" t="s">
        <v>4135</v>
      </c>
      <c r="G291" s="5"/>
      <c r="H291" s="86">
        <v>2500000</v>
      </c>
      <c r="I291" s="15"/>
      <c r="J291" s="167">
        <f t="shared" si="7"/>
        <v>258960500</v>
      </c>
      <c r="K291" s="36"/>
      <c r="M291" s="40"/>
      <c r="N291" s="35"/>
    </row>
    <row r="292" spans="1:14" ht="45" x14ac:dyDescent="0.25">
      <c r="A292" s="13"/>
      <c r="B292" s="5">
        <v>22</v>
      </c>
      <c r="C292" s="70" t="s">
        <v>4130</v>
      </c>
      <c r="D292" s="73" t="s">
        <v>75</v>
      </c>
      <c r="E292" s="5">
        <v>4</v>
      </c>
      <c r="F292" s="5" t="s">
        <v>4136</v>
      </c>
      <c r="G292" s="5"/>
      <c r="H292" s="86">
        <v>1780000</v>
      </c>
      <c r="I292" s="15"/>
      <c r="J292" s="167">
        <f t="shared" si="7"/>
        <v>260740500</v>
      </c>
      <c r="K292" s="36"/>
      <c r="M292" s="40"/>
      <c r="N292" s="35"/>
    </row>
    <row r="293" spans="1:14" ht="30" x14ac:dyDescent="0.25">
      <c r="A293" s="13"/>
      <c r="B293" s="5">
        <v>22</v>
      </c>
      <c r="C293" s="70" t="s">
        <v>4131</v>
      </c>
      <c r="D293" s="5" t="s">
        <v>740</v>
      </c>
      <c r="E293" s="78" t="s">
        <v>615</v>
      </c>
      <c r="F293" s="5" t="s">
        <v>4137</v>
      </c>
      <c r="G293" s="6"/>
      <c r="H293" s="86">
        <v>200000</v>
      </c>
      <c r="I293" s="8"/>
      <c r="J293" s="167">
        <f t="shared" si="7"/>
        <v>260940500</v>
      </c>
      <c r="K293" s="36"/>
      <c r="M293" s="40"/>
      <c r="N293" s="35"/>
    </row>
    <row r="294" spans="1:14" ht="60" x14ac:dyDescent="0.25">
      <c r="A294" s="13"/>
      <c r="B294" s="5">
        <v>22</v>
      </c>
      <c r="C294" s="97" t="s">
        <v>4138</v>
      </c>
      <c r="D294" s="73" t="s">
        <v>169</v>
      </c>
      <c r="E294" s="78">
        <v>1</v>
      </c>
      <c r="F294" s="5" t="s">
        <v>4140</v>
      </c>
      <c r="G294" s="6"/>
      <c r="H294" s="158">
        <v>1600000</v>
      </c>
      <c r="I294" s="8"/>
      <c r="J294" s="167">
        <f t="shared" si="7"/>
        <v>262540500</v>
      </c>
      <c r="K294" s="36"/>
      <c r="M294" s="40"/>
      <c r="N294" s="35"/>
    </row>
    <row r="295" spans="1:14" ht="45" x14ac:dyDescent="0.25">
      <c r="A295" s="13"/>
      <c r="B295" s="5">
        <v>22</v>
      </c>
      <c r="C295" s="97" t="s">
        <v>4139</v>
      </c>
      <c r="D295" s="5" t="s">
        <v>919</v>
      </c>
      <c r="E295" s="78">
        <v>2</v>
      </c>
      <c r="F295" s="5" t="s">
        <v>4141</v>
      </c>
      <c r="G295" s="6"/>
      <c r="H295" s="158">
        <v>3000000</v>
      </c>
      <c r="I295" s="8"/>
      <c r="J295" s="167">
        <f t="shared" si="7"/>
        <v>265540500</v>
      </c>
      <c r="K295" s="36"/>
      <c r="M295" s="40"/>
      <c r="N295" s="35"/>
    </row>
    <row r="296" spans="1:14" ht="45" x14ac:dyDescent="0.25">
      <c r="A296" s="13"/>
      <c r="B296" s="6">
        <v>23</v>
      </c>
      <c r="C296" s="7" t="s">
        <v>4142</v>
      </c>
      <c r="D296" s="5"/>
      <c r="E296" s="6"/>
      <c r="F296" s="6" t="s">
        <v>4143</v>
      </c>
      <c r="G296" s="6"/>
      <c r="H296" s="8"/>
      <c r="I296" s="8">
        <v>28194000</v>
      </c>
      <c r="J296" s="166">
        <f t="shared" si="7"/>
        <v>237346500</v>
      </c>
      <c r="K296" s="36"/>
      <c r="M296" s="40"/>
      <c r="N296" s="35"/>
    </row>
    <row r="297" spans="1:14" ht="25.5" x14ac:dyDescent="0.25">
      <c r="A297" s="13"/>
      <c r="B297" s="6">
        <v>23</v>
      </c>
      <c r="C297" s="7" t="s">
        <v>4144</v>
      </c>
      <c r="D297" s="5"/>
      <c r="E297" s="6"/>
      <c r="F297" s="6" t="s">
        <v>4145</v>
      </c>
      <c r="G297" s="6"/>
      <c r="H297" s="8"/>
      <c r="I297" s="8">
        <v>150000</v>
      </c>
      <c r="J297" s="166">
        <f t="shared" si="7"/>
        <v>237196500</v>
      </c>
      <c r="K297" s="36"/>
      <c r="M297" s="40"/>
      <c r="N297" s="35"/>
    </row>
    <row r="298" spans="1:14" ht="45" x14ac:dyDescent="0.25">
      <c r="A298" s="13"/>
      <c r="B298" s="6">
        <v>23</v>
      </c>
      <c r="C298" s="7" t="s">
        <v>4147</v>
      </c>
      <c r="D298" s="5"/>
      <c r="E298" s="6"/>
      <c r="F298" s="6" t="s">
        <v>4146</v>
      </c>
      <c r="G298" s="6"/>
      <c r="H298" s="8"/>
      <c r="I298" s="8">
        <v>1118000</v>
      </c>
      <c r="J298" s="166">
        <f t="shared" si="7"/>
        <v>236078500</v>
      </c>
      <c r="K298" s="36"/>
      <c r="M298" s="40"/>
      <c r="N298" s="35"/>
    </row>
    <row r="299" spans="1:14" ht="45" x14ac:dyDescent="0.25">
      <c r="A299" s="13"/>
      <c r="B299" s="6">
        <v>23</v>
      </c>
      <c r="C299" s="7" t="s">
        <v>4148</v>
      </c>
      <c r="D299" s="6"/>
      <c r="E299" s="6"/>
      <c r="F299" s="6" t="s">
        <v>4149</v>
      </c>
      <c r="G299" s="6"/>
      <c r="H299" s="8"/>
      <c r="I299" s="8">
        <v>3738000</v>
      </c>
      <c r="J299" s="166">
        <f t="shared" si="7"/>
        <v>232340500</v>
      </c>
      <c r="K299" s="36"/>
      <c r="M299" s="40"/>
      <c r="N299" s="35"/>
    </row>
    <row r="300" spans="1:14" ht="30" x14ac:dyDescent="0.25">
      <c r="A300" s="13"/>
      <c r="B300" s="6">
        <v>23</v>
      </c>
      <c r="C300" s="7" t="s">
        <v>4150</v>
      </c>
      <c r="D300" s="6"/>
      <c r="E300" s="6"/>
      <c r="F300" s="6" t="s">
        <v>4151</v>
      </c>
      <c r="G300" s="6"/>
      <c r="H300" s="8"/>
      <c r="I300" s="8">
        <v>66400</v>
      </c>
      <c r="J300" s="166">
        <f t="shared" si="7"/>
        <v>232274100</v>
      </c>
      <c r="K300" s="36"/>
      <c r="M300" s="40"/>
      <c r="N300" s="35"/>
    </row>
    <row r="301" spans="1:14" ht="45" x14ac:dyDescent="0.25">
      <c r="A301" s="13"/>
      <c r="B301" s="5">
        <v>23</v>
      </c>
      <c r="C301" s="70" t="s">
        <v>4152</v>
      </c>
      <c r="D301" s="5" t="s">
        <v>4180</v>
      </c>
      <c r="E301" s="78">
        <v>1</v>
      </c>
      <c r="F301" s="5" t="s">
        <v>4165</v>
      </c>
      <c r="G301" s="6"/>
      <c r="H301" s="86">
        <v>5000000</v>
      </c>
      <c r="I301" s="8"/>
      <c r="J301" s="167">
        <f t="shared" si="7"/>
        <v>237274100</v>
      </c>
      <c r="K301" s="36"/>
      <c r="M301" s="40"/>
      <c r="N301" s="35"/>
    </row>
    <row r="302" spans="1:14" ht="60" x14ac:dyDescent="0.25">
      <c r="A302" s="13"/>
      <c r="B302" s="5">
        <v>23</v>
      </c>
      <c r="C302" s="70" t="s">
        <v>4153</v>
      </c>
      <c r="D302" s="73" t="s">
        <v>81</v>
      </c>
      <c r="E302" s="78">
        <v>3</v>
      </c>
      <c r="F302" s="5" t="s">
        <v>4166</v>
      </c>
      <c r="G302" s="6"/>
      <c r="H302" s="86">
        <v>700000</v>
      </c>
      <c r="I302" s="8"/>
      <c r="J302" s="167">
        <f t="shared" si="7"/>
        <v>237974100</v>
      </c>
      <c r="K302" s="36"/>
      <c r="M302" s="40"/>
      <c r="N302" s="35"/>
    </row>
    <row r="303" spans="1:14" ht="60" x14ac:dyDescent="0.25">
      <c r="A303" s="13"/>
      <c r="B303" s="5">
        <v>23</v>
      </c>
      <c r="C303" s="70" t="s">
        <v>4154</v>
      </c>
      <c r="D303" s="73" t="s">
        <v>1814</v>
      </c>
      <c r="E303" s="78">
        <v>4</v>
      </c>
      <c r="F303" s="5" t="s">
        <v>4167</v>
      </c>
      <c r="G303" s="6"/>
      <c r="H303" s="86">
        <v>900000</v>
      </c>
      <c r="I303" s="8"/>
      <c r="J303" s="167">
        <f t="shared" si="7"/>
        <v>238874100</v>
      </c>
      <c r="K303" s="36"/>
      <c r="M303" s="40"/>
      <c r="N303" s="35"/>
    </row>
    <row r="304" spans="1:14" ht="60" x14ac:dyDescent="0.25">
      <c r="A304" s="13"/>
      <c r="B304" s="5">
        <v>23</v>
      </c>
      <c r="C304" s="70" t="s">
        <v>4155</v>
      </c>
      <c r="D304" s="73" t="s">
        <v>1815</v>
      </c>
      <c r="E304" s="78">
        <v>3</v>
      </c>
      <c r="F304" s="5" t="s">
        <v>4168</v>
      </c>
      <c r="G304" s="6"/>
      <c r="H304" s="86">
        <v>800000</v>
      </c>
      <c r="I304" s="8"/>
      <c r="J304" s="167">
        <f t="shared" si="7"/>
        <v>239674100</v>
      </c>
      <c r="K304" s="36"/>
      <c r="M304" s="40"/>
      <c r="N304" s="35"/>
    </row>
    <row r="305" spans="1:14" ht="45" x14ac:dyDescent="0.25">
      <c r="A305" s="13"/>
      <c r="B305" s="5">
        <v>23</v>
      </c>
      <c r="C305" s="70" t="s">
        <v>4156</v>
      </c>
      <c r="D305" s="73" t="s">
        <v>76</v>
      </c>
      <c r="E305" s="78">
        <v>1</v>
      </c>
      <c r="F305" s="5" t="s">
        <v>4169</v>
      </c>
      <c r="G305" s="5"/>
      <c r="H305" s="86">
        <v>750000</v>
      </c>
      <c r="I305" s="15"/>
      <c r="J305" s="167">
        <f t="shared" si="7"/>
        <v>240424100</v>
      </c>
      <c r="K305" s="36"/>
      <c r="M305" s="40"/>
      <c r="N305" s="35"/>
    </row>
    <row r="306" spans="1:14" ht="75" x14ac:dyDescent="0.25">
      <c r="A306" s="13"/>
      <c r="B306" s="5">
        <v>23</v>
      </c>
      <c r="C306" s="70" t="s">
        <v>4157</v>
      </c>
      <c r="D306" s="5" t="s">
        <v>740</v>
      </c>
      <c r="E306" s="78" t="s">
        <v>615</v>
      </c>
      <c r="F306" s="5" t="s">
        <v>4170</v>
      </c>
      <c r="G306" s="5"/>
      <c r="H306" s="86">
        <v>5000000</v>
      </c>
      <c r="I306" s="15"/>
      <c r="J306" s="167">
        <f t="shared" si="7"/>
        <v>245424100</v>
      </c>
      <c r="K306" s="36"/>
      <c r="M306" s="40"/>
      <c r="N306" s="35"/>
    </row>
    <row r="307" spans="1:14" ht="45" x14ac:dyDescent="0.25">
      <c r="A307" s="13"/>
      <c r="B307" s="5">
        <v>23</v>
      </c>
      <c r="C307" s="70" t="s">
        <v>4158</v>
      </c>
      <c r="D307" s="73" t="s">
        <v>87</v>
      </c>
      <c r="E307" s="78">
        <v>1</v>
      </c>
      <c r="F307" s="5" t="s">
        <v>4171</v>
      </c>
      <c r="G307" s="5"/>
      <c r="H307" s="86">
        <v>900000</v>
      </c>
      <c r="I307" s="15"/>
      <c r="J307" s="167">
        <f t="shared" si="7"/>
        <v>246324100</v>
      </c>
      <c r="K307" s="36"/>
      <c r="M307" s="40"/>
      <c r="N307" s="35"/>
    </row>
    <row r="308" spans="1:14" ht="45" x14ac:dyDescent="0.25">
      <c r="A308" s="13"/>
      <c r="B308" s="5">
        <v>23</v>
      </c>
      <c r="C308" s="70" t="s">
        <v>4159</v>
      </c>
      <c r="D308" s="5" t="s">
        <v>1095</v>
      </c>
      <c r="E308" s="78">
        <v>2</v>
      </c>
      <c r="F308" s="5" t="s">
        <v>4172</v>
      </c>
      <c r="G308" s="4"/>
      <c r="H308" s="86">
        <v>1500000</v>
      </c>
      <c r="I308" s="60"/>
      <c r="J308" s="167">
        <f t="shared" si="7"/>
        <v>247824100</v>
      </c>
      <c r="K308" s="36"/>
      <c r="M308" s="40"/>
      <c r="N308" s="35"/>
    </row>
    <row r="309" spans="1:14" ht="45" x14ac:dyDescent="0.25">
      <c r="A309" s="56"/>
      <c r="B309" s="5">
        <v>23</v>
      </c>
      <c r="C309" s="70" t="s">
        <v>4160</v>
      </c>
      <c r="D309" s="73" t="s">
        <v>87</v>
      </c>
      <c r="E309" s="78">
        <v>1</v>
      </c>
      <c r="F309" s="5" t="s">
        <v>4173</v>
      </c>
      <c r="G309" s="56"/>
      <c r="H309" s="86">
        <v>1000000</v>
      </c>
      <c r="I309" s="176"/>
      <c r="J309" s="167">
        <f t="shared" si="7"/>
        <v>248824100</v>
      </c>
      <c r="K309" s="35"/>
      <c r="L309" s="36"/>
      <c r="N309" s="35"/>
    </row>
    <row r="310" spans="1:14" ht="45" x14ac:dyDescent="0.25">
      <c r="A310" s="56"/>
      <c r="B310" s="5">
        <v>23</v>
      </c>
      <c r="C310" s="70" t="s">
        <v>4161</v>
      </c>
      <c r="D310" s="73" t="s">
        <v>81</v>
      </c>
      <c r="E310" s="78">
        <v>3</v>
      </c>
      <c r="F310" s="5" t="s">
        <v>4174</v>
      </c>
      <c r="G310" s="56"/>
      <c r="H310" s="86">
        <v>850000</v>
      </c>
      <c r="I310" s="176"/>
      <c r="J310" s="167">
        <f t="shared" si="7"/>
        <v>249674100</v>
      </c>
      <c r="K310" s="35"/>
      <c r="L310" s="36"/>
      <c r="N310" s="35"/>
    </row>
    <row r="311" spans="1:14" ht="45" x14ac:dyDescent="0.25">
      <c r="A311" s="56"/>
      <c r="B311" s="5">
        <v>23</v>
      </c>
      <c r="C311" s="70" t="s">
        <v>4162</v>
      </c>
      <c r="D311" s="73" t="s">
        <v>169</v>
      </c>
      <c r="E311" s="78">
        <v>1</v>
      </c>
      <c r="F311" s="5" t="s">
        <v>4175</v>
      </c>
      <c r="G311" s="56"/>
      <c r="H311" s="86">
        <v>800000</v>
      </c>
      <c r="I311" s="176"/>
      <c r="J311" s="167">
        <f t="shared" si="7"/>
        <v>250474100</v>
      </c>
      <c r="K311" s="35"/>
      <c r="L311" s="36"/>
      <c r="N311" s="35"/>
    </row>
    <row r="312" spans="1:14" ht="45" x14ac:dyDescent="0.25">
      <c r="A312" s="56"/>
      <c r="B312" s="5">
        <v>23</v>
      </c>
      <c r="C312" s="70" t="s">
        <v>4163</v>
      </c>
      <c r="D312" s="73" t="s">
        <v>75</v>
      </c>
      <c r="E312" s="78">
        <v>4</v>
      </c>
      <c r="F312" s="5" t="s">
        <v>4176</v>
      </c>
      <c r="G312" s="56"/>
      <c r="H312" s="86">
        <v>850000</v>
      </c>
      <c r="I312" s="176"/>
      <c r="J312" s="167">
        <f t="shared" si="7"/>
        <v>251324100</v>
      </c>
      <c r="K312" s="35"/>
      <c r="L312" s="36"/>
      <c r="N312" s="35"/>
    </row>
    <row r="313" spans="1:14" ht="60" x14ac:dyDescent="0.25">
      <c r="A313" s="13"/>
      <c r="B313" s="5">
        <v>23</v>
      </c>
      <c r="C313" s="70" t="s">
        <v>4164</v>
      </c>
      <c r="D313" s="73" t="s">
        <v>76</v>
      </c>
      <c r="E313" s="78">
        <v>1</v>
      </c>
      <c r="F313" s="5" t="s">
        <v>4177</v>
      </c>
      <c r="G313" s="5"/>
      <c r="H313" s="86">
        <v>2700000</v>
      </c>
      <c r="I313" s="15"/>
      <c r="J313" s="167">
        <f t="shared" si="7"/>
        <v>254024100</v>
      </c>
    </row>
    <row r="314" spans="1:14" ht="45" x14ac:dyDescent="0.25">
      <c r="A314" s="13"/>
      <c r="B314" s="5">
        <v>23</v>
      </c>
      <c r="C314" s="100" t="s">
        <v>4178</v>
      </c>
      <c r="D314" s="73" t="s">
        <v>77</v>
      </c>
      <c r="E314" s="78">
        <v>1</v>
      </c>
      <c r="F314" s="5" t="s">
        <v>4179</v>
      </c>
      <c r="G314" s="6"/>
      <c r="H314" s="158">
        <v>1600000</v>
      </c>
      <c r="I314" s="8"/>
      <c r="J314" s="167">
        <f t="shared" si="7"/>
        <v>255624100</v>
      </c>
    </row>
    <row r="315" spans="1:14" ht="30" x14ac:dyDescent="0.25">
      <c r="A315" s="13"/>
      <c r="B315" s="6">
        <v>24</v>
      </c>
      <c r="C315" s="7" t="s">
        <v>4181</v>
      </c>
      <c r="D315" s="6"/>
      <c r="E315" s="6"/>
      <c r="F315" s="6" t="s">
        <v>4204</v>
      </c>
      <c r="G315" s="6"/>
      <c r="H315" s="8"/>
      <c r="I315" s="8">
        <v>5000000</v>
      </c>
      <c r="J315" s="166">
        <f t="shared" si="7"/>
        <v>250624100</v>
      </c>
    </row>
    <row r="316" spans="1:14" ht="60" x14ac:dyDescent="0.25">
      <c r="A316" s="13"/>
      <c r="B316" s="5">
        <v>24</v>
      </c>
      <c r="C316" s="70" t="s">
        <v>4182</v>
      </c>
      <c r="D316" s="73" t="s">
        <v>1814</v>
      </c>
      <c r="E316" s="78">
        <v>3</v>
      </c>
      <c r="F316" s="5" t="s">
        <v>4192</v>
      </c>
      <c r="G316" s="5"/>
      <c r="H316" s="72">
        <v>650000</v>
      </c>
      <c r="I316" s="15"/>
      <c r="J316" s="167">
        <f t="shared" si="7"/>
        <v>251274100</v>
      </c>
    </row>
    <row r="317" spans="1:14" ht="60" x14ac:dyDescent="0.25">
      <c r="A317" s="13"/>
      <c r="B317" s="5">
        <v>24</v>
      </c>
      <c r="C317" s="70" t="s">
        <v>4183</v>
      </c>
      <c r="D317" s="73" t="s">
        <v>1814</v>
      </c>
      <c r="E317" s="78">
        <v>3</v>
      </c>
      <c r="F317" s="5" t="s">
        <v>4193</v>
      </c>
      <c r="G317" s="6"/>
      <c r="H317" s="72">
        <v>1000000</v>
      </c>
      <c r="I317" s="8"/>
      <c r="J317" s="167">
        <f t="shared" si="7"/>
        <v>252274100</v>
      </c>
    </row>
    <row r="318" spans="1:14" ht="30" x14ac:dyDescent="0.25">
      <c r="A318" s="13"/>
      <c r="B318" s="5">
        <v>24</v>
      </c>
      <c r="C318" s="70" t="s">
        <v>4184</v>
      </c>
      <c r="D318" s="73" t="s">
        <v>81</v>
      </c>
      <c r="E318" s="78">
        <v>3</v>
      </c>
      <c r="F318" s="5" t="s">
        <v>4194</v>
      </c>
      <c r="G318" s="6"/>
      <c r="H318" s="72">
        <v>750000</v>
      </c>
      <c r="I318" s="8"/>
      <c r="J318" s="167">
        <f t="shared" si="7"/>
        <v>253024100</v>
      </c>
    </row>
    <row r="319" spans="1:14" ht="60" x14ac:dyDescent="0.25">
      <c r="A319" s="13"/>
      <c r="B319" s="5">
        <v>24</v>
      </c>
      <c r="C319" s="70" t="s">
        <v>4185</v>
      </c>
      <c r="D319" s="5" t="s">
        <v>2124</v>
      </c>
      <c r="E319" s="78">
        <v>3</v>
      </c>
      <c r="F319" s="5" t="s">
        <v>4195</v>
      </c>
      <c r="G319" s="6"/>
      <c r="H319" s="72">
        <v>500000</v>
      </c>
      <c r="I319" s="8"/>
      <c r="J319" s="167">
        <f t="shared" si="7"/>
        <v>253524100</v>
      </c>
    </row>
    <row r="320" spans="1:14" ht="60" x14ac:dyDescent="0.25">
      <c r="A320" s="13"/>
      <c r="B320" s="5">
        <v>24</v>
      </c>
      <c r="C320" s="70" t="s">
        <v>4186</v>
      </c>
      <c r="D320" s="73" t="s">
        <v>88</v>
      </c>
      <c r="E320" s="78">
        <v>2</v>
      </c>
      <c r="F320" s="5" t="s">
        <v>4196</v>
      </c>
      <c r="G320" s="6"/>
      <c r="H320" s="72">
        <v>4000000</v>
      </c>
      <c r="I320" s="8"/>
      <c r="J320" s="167">
        <f t="shared" si="7"/>
        <v>257524100</v>
      </c>
    </row>
    <row r="321" spans="1:17" ht="60" x14ac:dyDescent="0.25">
      <c r="A321" s="13"/>
      <c r="B321" s="5">
        <v>24</v>
      </c>
      <c r="C321" s="70" t="s">
        <v>4187</v>
      </c>
      <c r="D321" s="73" t="s">
        <v>77</v>
      </c>
      <c r="E321" s="78">
        <v>1</v>
      </c>
      <c r="F321" s="5" t="s">
        <v>4197</v>
      </c>
      <c r="G321" s="6"/>
      <c r="H321" s="72">
        <v>1500000</v>
      </c>
      <c r="I321" s="8"/>
      <c r="J321" s="167">
        <f t="shared" si="7"/>
        <v>259024100</v>
      </c>
    </row>
    <row r="322" spans="1:17" ht="45" x14ac:dyDescent="0.25">
      <c r="A322" s="13"/>
      <c r="B322" s="5">
        <v>24</v>
      </c>
      <c r="C322" s="70" t="s">
        <v>4188</v>
      </c>
      <c r="D322" s="73" t="s">
        <v>87</v>
      </c>
      <c r="E322" s="78">
        <v>1</v>
      </c>
      <c r="F322" s="5" t="s">
        <v>4198</v>
      </c>
      <c r="G322" s="6"/>
      <c r="H322" s="72">
        <v>1800000</v>
      </c>
      <c r="I322" s="8"/>
      <c r="J322" s="167">
        <f t="shared" si="7"/>
        <v>260824100</v>
      </c>
    </row>
    <row r="323" spans="1:17" ht="45" x14ac:dyDescent="0.25">
      <c r="A323" s="13"/>
      <c r="B323" s="5">
        <v>24</v>
      </c>
      <c r="C323" s="70" t="s">
        <v>4189</v>
      </c>
      <c r="D323" s="73" t="s">
        <v>87</v>
      </c>
      <c r="E323" s="78">
        <v>1</v>
      </c>
      <c r="F323" s="5" t="s">
        <v>4199</v>
      </c>
      <c r="G323" s="6"/>
      <c r="H323" s="72">
        <v>800000</v>
      </c>
      <c r="I323" s="8"/>
      <c r="J323" s="167">
        <f t="shared" si="7"/>
        <v>261624100</v>
      </c>
    </row>
    <row r="324" spans="1:17" ht="75" x14ac:dyDescent="0.25">
      <c r="A324" s="13"/>
      <c r="B324" s="5">
        <v>24</v>
      </c>
      <c r="C324" s="70" t="s">
        <v>4190</v>
      </c>
      <c r="D324" s="73" t="s">
        <v>75</v>
      </c>
      <c r="E324" s="78">
        <v>4</v>
      </c>
      <c r="F324" s="5" t="s">
        <v>4200</v>
      </c>
      <c r="G324" s="6"/>
      <c r="H324" s="72">
        <v>5175000</v>
      </c>
      <c r="I324" s="8"/>
      <c r="J324" s="167">
        <f t="shared" si="7"/>
        <v>266799100</v>
      </c>
    </row>
    <row r="325" spans="1:17" ht="75" x14ac:dyDescent="0.25">
      <c r="A325" s="13"/>
      <c r="B325" s="5">
        <v>24</v>
      </c>
      <c r="C325" s="138" t="s">
        <v>4191</v>
      </c>
      <c r="D325" s="73" t="s">
        <v>81</v>
      </c>
      <c r="E325" s="78">
        <v>3</v>
      </c>
      <c r="F325" s="5" t="s">
        <v>4201</v>
      </c>
      <c r="G325" s="5"/>
      <c r="H325" s="72">
        <v>800000</v>
      </c>
      <c r="I325" s="15"/>
      <c r="J325" s="167">
        <f t="shared" si="7"/>
        <v>267599100</v>
      </c>
    </row>
    <row r="326" spans="1:17" ht="45" x14ac:dyDescent="0.25">
      <c r="A326" s="13"/>
      <c r="B326" s="5">
        <v>24</v>
      </c>
      <c r="C326" s="89" t="s">
        <v>4203</v>
      </c>
      <c r="D326" s="73" t="s">
        <v>75</v>
      </c>
      <c r="E326" s="5">
        <v>4</v>
      </c>
      <c r="F326" s="5" t="s">
        <v>4202</v>
      </c>
      <c r="G326" s="5"/>
      <c r="H326" s="72">
        <v>1000000</v>
      </c>
      <c r="I326" s="15"/>
      <c r="J326" s="167">
        <f t="shared" si="7"/>
        <v>268599100</v>
      </c>
    </row>
    <row r="327" spans="1:17" s="36" customFormat="1" ht="45" x14ac:dyDescent="0.25">
      <c r="A327" s="13"/>
      <c r="B327" s="6">
        <v>24</v>
      </c>
      <c r="C327" s="7" t="s">
        <v>4205</v>
      </c>
      <c r="D327" s="6"/>
      <c r="E327" s="6"/>
      <c r="F327" s="6" t="s">
        <v>4206</v>
      </c>
      <c r="G327" s="6"/>
      <c r="H327" s="8"/>
      <c r="I327" s="8">
        <v>5595500</v>
      </c>
      <c r="J327" s="167">
        <f t="shared" si="7"/>
        <v>263003600</v>
      </c>
      <c r="K327" s="48"/>
      <c r="L327" s="34"/>
      <c r="M327" s="35"/>
      <c r="O327" s="35"/>
      <c r="P327" s="35"/>
      <c r="Q327" s="35"/>
    </row>
    <row r="328" spans="1:17" s="36" customFormat="1" ht="30" x14ac:dyDescent="0.25">
      <c r="A328" s="13"/>
      <c r="B328" s="6">
        <v>25</v>
      </c>
      <c r="C328" s="7" t="s">
        <v>4207</v>
      </c>
      <c r="D328" s="6"/>
      <c r="E328" s="6"/>
      <c r="F328" s="6" t="s">
        <v>4208</v>
      </c>
      <c r="G328" s="6"/>
      <c r="H328" s="8"/>
      <c r="I328" s="8">
        <v>389000</v>
      </c>
      <c r="J328" s="167">
        <f t="shared" si="7"/>
        <v>262614600</v>
      </c>
      <c r="K328" s="48"/>
      <c r="L328" s="34"/>
      <c r="M328" s="35"/>
      <c r="O328" s="35"/>
      <c r="P328" s="35"/>
      <c r="Q328" s="35"/>
    </row>
    <row r="329" spans="1:17" s="36" customFormat="1" ht="60" x14ac:dyDescent="0.25">
      <c r="A329" s="13"/>
      <c r="B329" s="78">
        <v>25</v>
      </c>
      <c r="C329" s="70" t="s">
        <v>4209</v>
      </c>
      <c r="D329" s="73" t="s">
        <v>169</v>
      </c>
      <c r="E329" s="5">
        <v>1</v>
      </c>
      <c r="F329" s="5" t="s">
        <v>4218</v>
      </c>
      <c r="G329" s="5"/>
      <c r="H329" s="72">
        <v>2700000</v>
      </c>
      <c r="I329" s="15"/>
      <c r="J329" s="167">
        <f t="shared" si="7"/>
        <v>265314600</v>
      </c>
      <c r="K329" s="48"/>
      <c r="L329" s="34"/>
      <c r="M329" s="35"/>
      <c r="O329" s="35"/>
      <c r="P329" s="35"/>
      <c r="Q329" s="35"/>
    </row>
    <row r="330" spans="1:17" s="36" customFormat="1" ht="60" x14ac:dyDescent="0.25">
      <c r="A330" s="13"/>
      <c r="B330" s="78">
        <v>25</v>
      </c>
      <c r="C330" s="70" t="s">
        <v>4210</v>
      </c>
      <c r="D330" s="5" t="s">
        <v>919</v>
      </c>
      <c r="E330" s="5">
        <v>2</v>
      </c>
      <c r="F330" s="5" t="s">
        <v>4219</v>
      </c>
      <c r="G330" s="5"/>
      <c r="H330" s="72">
        <v>3300000</v>
      </c>
      <c r="I330" s="15"/>
      <c r="J330" s="167">
        <f t="shared" si="7"/>
        <v>268614600</v>
      </c>
      <c r="K330" s="48"/>
      <c r="L330" s="34"/>
      <c r="M330" s="35"/>
      <c r="O330" s="35"/>
      <c r="P330" s="35"/>
      <c r="Q330" s="35"/>
    </row>
    <row r="331" spans="1:17" s="36" customFormat="1" ht="60" x14ac:dyDescent="0.25">
      <c r="A331" s="13"/>
      <c r="B331" s="78">
        <v>25</v>
      </c>
      <c r="C331" s="70" t="s">
        <v>4211</v>
      </c>
      <c r="D331" s="73" t="s">
        <v>77</v>
      </c>
      <c r="E331" s="5">
        <v>1</v>
      </c>
      <c r="F331" s="5" t="s">
        <v>4220</v>
      </c>
      <c r="G331" s="5"/>
      <c r="H331" s="72">
        <v>1000000</v>
      </c>
      <c r="I331" s="15"/>
      <c r="J331" s="167">
        <f t="shared" si="7"/>
        <v>269614600</v>
      </c>
      <c r="K331" s="48"/>
      <c r="L331" s="34"/>
      <c r="M331" s="35"/>
      <c r="O331" s="35"/>
      <c r="P331" s="35"/>
      <c r="Q331" s="35"/>
    </row>
    <row r="332" spans="1:17" s="36" customFormat="1" ht="45" x14ac:dyDescent="0.25">
      <c r="A332" s="13"/>
      <c r="B332" s="78">
        <v>25</v>
      </c>
      <c r="C332" s="70" t="s">
        <v>4212</v>
      </c>
      <c r="D332" s="73" t="s">
        <v>87</v>
      </c>
      <c r="E332" s="5">
        <v>1</v>
      </c>
      <c r="F332" s="5" t="s">
        <v>4221</v>
      </c>
      <c r="G332" s="5"/>
      <c r="H332" s="72">
        <v>800000</v>
      </c>
      <c r="I332" s="15"/>
      <c r="J332" s="167">
        <f t="shared" ref="J332:J395" si="8">J331+H332-I332</f>
        <v>270414600</v>
      </c>
      <c r="K332" s="48"/>
      <c r="L332" s="34"/>
      <c r="M332" s="35"/>
      <c r="O332" s="35"/>
      <c r="P332" s="35"/>
      <c r="Q332" s="35"/>
    </row>
    <row r="333" spans="1:17" s="36" customFormat="1" ht="45" x14ac:dyDescent="0.25">
      <c r="A333" s="13"/>
      <c r="B333" s="78">
        <v>25</v>
      </c>
      <c r="C333" s="70" t="s">
        <v>4213</v>
      </c>
      <c r="D333" s="73" t="s">
        <v>89</v>
      </c>
      <c r="E333" s="5">
        <v>3</v>
      </c>
      <c r="F333" s="5" t="s">
        <v>4222</v>
      </c>
      <c r="G333" s="5"/>
      <c r="H333" s="72">
        <v>500000</v>
      </c>
      <c r="I333" s="15"/>
      <c r="J333" s="167">
        <f t="shared" si="8"/>
        <v>270914600</v>
      </c>
      <c r="K333" s="48"/>
      <c r="L333" s="34"/>
      <c r="M333" s="35"/>
      <c r="O333" s="35"/>
      <c r="P333" s="35"/>
      <c r="Q333" s="35"/>
    </row>
    <row r="334" spans="1:17" s="36" customFormat="1" ht="45" x14ac:dyDescent="0.25">
      <c r="A334" s="13"/>
      <c r="B334" s="78">
        <v>25</v>
      </c>
      <c r="C334" s="70" t="s">
        <v>4214</v>
      </c>
      <c r="D334" s="73" t="s">
        <v>89</v>
      </c>
      <c r="E334" s="5">
        <v>3</v>
      </c>
      <c r="F334" s="5" t="s">
        <v>4223</v>
      </c>
      <c r="G334" s="5"/>
      <c r="H334" s="72">
        <v>1000000</v>
      </c>
      <c r="I334" s="15"/>
      <c r="J334" s="167">
        <f t="shared" si="8"/>
        <v>271914600</v>
      </c>
      <c r="K334" s="48"/>
      <c r="L334" s="34"/>
      <c r="M334" s="35"/>
      <c r="O334" s="35"/>
      <c r="P334" s="35"/>
      <c r="Q334" s="35"/>
    </row>
    <row r="335" spans="1:17" s="36" customFormat="1" ht="30" x14ac:dyDescent="0.25">
      <c r="A335" s="13"/>
      <c r="B335" s="78">
        <v>25</v>
      </c>
      <c r="C335" s="70" t="s">
        <v>4215</v>
      </c>
      <c r="D335" s="5" t="s">
        <v>2504</v>
      </c>
      <c r="E335" s="5">
        <v>4</v>
      </c>
      <c r="F335" s="5" t="s">
        <v>4224</v>
      </c>
      <c r="G335" s="5"/>
      <c r="H335" s="72">
        <v>3000000</v>
      </c>
      <c r="I335" s="15"/>
      <c r="J335" s="167">
        <f t="shared" si="8"/>
        <v>274914600</v>
      </c>
      <c r="K335" s="48"/>
      <c r="L335" s="34"/>
      <c r="M335" s="35"/>
      <c r="O335" s="35"/>
      <c r="P335" s="35"/>
      <c r="Q335" s="35"/>
    </row>
    <row r="336" spans="1:17" s="36" customFormat="1" ht="45" x14ac:dyDescent="0.25">
      <c r="A336" s="13"/>
      <c r="B336" s="78">
        <v>25</v>
      </c>
      <c r="C336" s="70" t="s">
        <v>4216</v>
      </c>
      <c r="D336" s="73" t="s">
        <v>81</v>
      </c>
      <c r="E336" s="5">
        <v>3</v>
      </c>
      <c r="F336" s="5" t="s">
        <v>4225</v>
      </c>
      <c r="G336" s="5"/>
      <c r="H336" s="72">
        <v>1200000</v>
      </c>
      <c r="I336" s="15"/>
      <c r="J336" s="167">
        <f t="shared" si="8"/>
        <v>276114600</v>
      </c>
      <c r="K336" s="48"/>
      <c r="L336" s="34"/>
      <c r="M336" s="35"/>
      <c r="O336" s="35"/>
      <c r="P336" s="35"/>
      <c r="Q336" s="35"/>
    </row>
    <row r="337" spans="1:17" s="36" customFormat="1" ht="45" x14ac:dyDescent="0.25">
      <c r="A337" s="13"/>
      <c r="B337" s="78">
        <v>25</v>
      </c>
      <c r="C337" s="70" t="s">
        <v>4217</v>
      </c>
      <c r="D337" s="73" t="s">
        <v>87</v>
      </c>
      <c r="E337" s="5">
        <v>1</v>
      </c>
      <c r="F337" s="5" t="s">
        <v>4226</v>
      </c>
      <c r="G337" s="5"/>
      <c r="H337" s="72">
        <v>875000</v>
      </c>
      <c r="I337" s="15"/>
      <c r="J337" s="167">
        <f t="shared" si="8"/>
        <v>276989600</v>
      </c>
      <c r="K337" s="48"/>
      <c r="L337" s="34"/>
      <c r="M337" s="35"/>
      <c r="O337" s="35"/>
      <c r="P337" s="35"/>
      <c r="Q337" s="35"/>
    </row>
    <row r="338" spans="1:17" s="36" customFormat="1" ht="25.5" x14ac:dyDescent="0.25">
      <c r="A338" s="13"/>
      <c r="B338" s="6">
        <v>25</v>
      </c>
      <c r="C338" s="7" t="s">
        <v>4227</v>
      </c>
      <c r="D338" s="5"/>
      <c r="E338" s="6"/>
      <c r="F338" s="6" t="s">
        <v>4228</v>
      </c>
      <c r="G338" s="6"/>
      <c r="H338" s="8"/>
      <c r="I338" s="8">
        <v>147500</v>
      </c>
      <c r="J338" s="167">
        <f t="shared" si="8"/>
        <v>276842100</v>
      </c>
      <c r="K338" s="48"/>
      <c r="L338" s="34"/>
      <c r="M338" s="35"/>
      <c r="O338" s="35"/>
      <c r="P338" s="35"/>
      <c r="Q338" s="35"/>
    </row>
    <row r="339" spans="1:17" s="36" customFormat="1" ht="45" x14ac:dyDescent="0.25">
      <c r="A339" s="13"/>
      <c r="B339" s="6">
        <v>25</v>
      </c>
      <c r="C339" s="7" t="s">
        <v>4229</v>
      </c>
      <c r="D339" s="5"/>
      <c r="E339" s="6"/>
      <c r="F339" s="6" t="s">
        <v>4230</v>
      </c>
      <c r="G339" s="6"/>
      <c r="H339" s="8"/>
      <c r="I339" s="8">
        <v>815500</v>
      </c>
      <c r="J339" s="167">
        <f t="shared" si="8"/>
        <v>276026600</v>
      </c>
      <c r="K339" s="48"/>
      <c r="L339" s="34"/>
      <c r="M339" s="35"/>
      <c r="O339" s="35"/>
      <c r="P339" s="35"/>
      <c r="Q339" s="35"/>
    </row>
    <row r="340" spans="1:17" s="36" customFormat="1" ht="30" x14ac:dyDescent="0.25">
      <c r="A340" s="13"/>
      <c r="B340" s="78">
        <v>25</v>
      </c>
      <c r="C340" s="70" t="s">
        <v>4231</v>
      </c>
      <c r="D340" s="73" t="s">
        <v>81</v>
      </c>
      <c r="E340" s="78">
        <v>3</v>
      </c>
      <c r="F340" s="5" t="s">
        <v>4237</v>
      </c>
      <c r="G340" s="6"/>
      <c r="H340" s="72">
        <v>800000</v>
      </c>
      <c r="I340" s="8"/>
      <c r="J340" s="167">
        <f t="shared" si="8"/>
        <v>276826600</v>
      </c>
      <c r="K340" s="48"/>
      <c r="L340" s="34"/>
      <c r="M340" s="35"/>
      <c r="O340" s="35"/>
      <c r="P340" s="35"/>
      <c r="Q340" s="35"/>
    </row>
    <row r="341" spans="1:17" s="36" customFormat="1" ht="60" x14ac:dyDescent="0.25">
      <c r="A341" s="13"/>
      <c r="B341" s="78">
        <v>25</v>
      </c>
      <c r="C341" s="70" t="s">
        <v>4232</v>
      </c>
      <c r="D341" s="73" t="s">
        <v>75</v>
      </c>
      <c r="E341" s="78">
        <v>4</v>
      </c>
      <c r="F341" s="5" t="s">
        <v>4238</v>
      </c>
      <c r="G341" s="6"/>
      <c r="H341" s="72">
        <v>800000</v>
      </c>
      <c r="I341" s="8"/>
      <c r="J341" s="167">
        <f t="shared" si="8"/>
        <v>277626600</v>
      </c>
      <c r="K341" s="48"/>
      <c r="L341" s="34"/>
      <c r="M341" s="35"/>
      <c r="O341" s="35"/>
      <c r="P341" s="35"/>
      <c r="Q341" s="35"/>
    </row>
    <row r="342" spans="1:17" s="36" customFormat="1" ht="75" x14ac:dyDescent="0.25">
      <c r="A342" s="13"/>
      <c r="B342" s="78">
        <v>25</v>
      </c>
      <c r="C342" s="70" t="s">
        <v>4233</v>
      </c>
      <c r="D342" s="5" t="s">
        <v>740</v>
      </c>
      <c r="E342" s="78" t="s">
        <v>615</v>
      </c>
      <c r="F342" s="5" t="s">
        <v>4239</v>
      </c>
      <c r="G342" s="5"/>
      <c r="H342" s="72">
        <v>29800000</v>
      </c>
      <c r="I342" s="15"/>
      <c r="J342" s="167">
        <f t="shared" si="8"/>
        <v>307426600</v>
      </c>
      <c r="K342" s="48"/>
      <c r="L342" s="34"/>
      <c r="M342" s="35"/>
      <c r="O342" s="35"/>
      <c r="P342" s="35"/>
      <c r="Q342" s="35"/>
    </row>
    <row r="343" spans="1:17" s="36" customFormat="1" ht="60" x14ac:dyDescent="0.25">
      <c r="A343" s="13"/>
      <c r="B343" s="78">
        <v>25</v>
      </c>
      <c r="C343" s="70" t="s">
        <v>4234</v>
      </c>
      <c r="D343" s="73" t="s">
        <v>88</v>
      </c>
      <c r="E343" s="78">
        <v>2</v>
      </c>
      <c r="F343" s="5" t="s">
        <v>4240</v>
      </c>
      <c r="G343" s="6"/>
      <c r="H343" s="72">
        <v>1000000</v>
      </c>
      <c r="I343" s="8"/>
      <c r="J343" s="167">
        <f t="shared" si="8"/>
        <v>308426600</v>
      </c>
      <c r="K343" s="48"/>
      <c r="L343" s="34"/>
      <c r="M343" s="35"/>
      <c r="O343" s="35"/>
      <c r="P343" s="35"/>
      <c r="Q343" s="35"/>
    </row>
    <row r="344" spans="1:17" s="36" customFormat="1" ht="45" x14ac:dyDescent="0.25">
      <c r="A344" s="13"/>
      <c r="B344" s="78">
        <v>25</v>
      </c>
      <c r="C344" s="70" t="s">
        <v>4235</v>
      </c>
      <c r="D344" s="73" t="s">
        <v>75</v>
      </c>
      <c r="E344" s="78">
        <v>4</v>
      </c>
      <c r="F344" s="5" t="s">
        <v>4241</v>
      </c>
      <c r="G344" s="6"/>
      <c r="H344" s="72">
        <v>1400000</v>
      </c>
      <c r="I344" s="8"/>
      <c r="J344" s="167">
        <f t="shared" si="8"/>
        <v>309826600</v>
      </c>
      <c r="K344" s="48"/>
      <c r="L344" s="34"/>
      <c r="M344" s="35"/>
      <c r="O344" s="35"/>
      <c r="P344" s="35"/>
      <c r="Q344" s="35"/>
    </row>
    <row r="345" spans="1:17" s="36" customFormat="1" ht="45" x14ac:dyDescent="0.25">
      <c r="A345" s="13"/>
      <c r="B345" s="78">
        <v>25</v>
      </c>
      <c r="C345" s="70" t="s">
        <v>4236</v>
      </c>
      <c r="D345" s="73" t="s">
        <v>81</v>
      </c>
      <c r="E345" s="78">
        <v>3</v>
      </c>
      <c r="F345" s="5" t="s">
        <v>4242</v>
      </c>
      <c r="G345" s="6"/>
      <c r="H345" s="72">
        <v>1000000</v>
      </c>
      <c r="I345" s="8"/>
      <c r="J345" s="167">
        <f t="shared" si="8"/>
        <v>310826600</v>
      </c>
      <c r="K345" s="48"/>
      <c r="L345" s="34"/>
      <c r="M345" s="35"/>
      <c r="O345" s="35"/>
      <c r="P345" s="35"/>
      <c r="Q345" s="35"/>
    </row>
    <row r="346" spans="1:17" s="36" customFormat="1" ht="25.5" x14ac:dyDescent="0.25">
      <c r="A346" s="13"/>
      <c r="B346" s="6">
        <v>25</v>
      </c>
      <c r="C346" s="7" t="s">
        <v>4243</v>
      </c>
      <c r="D346" s="6"/>
      <c r="E346" s="6"/>
      <c r="F346" s="6" t="s">
        <v>4244</v>
      </c>
      <c r="G346" s="6"/>
      <c r="H346" s="8"/>
      <c r="I346" s="8">
        <v>1699000</v>
      </c>
      <c r="J346" s="167">
        <f t="shared" si="8"/>
        <v>309127600</v>
      </c>
      <c r="K346" s="48"/>
      <c r="L346" s="34"/>
      <c r="M346" s="35"/>
      <c r="O346" s="35"/>
      <c r="P346" s="35"/>
      <c r="Q346" s="35"/>
    </row>
    <row r="347" spans="1:17" s="36" customFormat="1" ht="25.5" x14ac:dyDescent="0.25">
      <c r="A347" s="13"/>
      <c r="B347" s="6">
        <v>25</v>
      </c>
      <c r="C347" s="7" t="s">
        <v>4245</v>
      </c>
      <c r="D347" s="6"/>
      <c r="E347" s="6"/>
      <c r="F347" s="6" t="s">
        <v>4246</v>
      </c>
      <c r="G347" s="6"/>
      <c r="H347" s="8"/>
      <c r="I347" s="8">
        <v>32000</v>
      </c>
      <c r="J347" s="167">
        <f t="shared" si="8"/>
        <v>309095600</v>
      </c>
      <c r="K347" s="48" t="s">
        <v>184</v>
      </c>
      <c r="L347" s="34">
        <f t="shared" ref="L347:L359" si="9">-I347</f>
        <v>-32000</v>
      </c>
      <c r="M347" s="35" t="s">
        <v>804</v>
      </c>
      <c r="O347" s="35"/>
      <c r="P347" s="35"/>
      <c r="Q347" s="35"/>
    </row>
    <row r="348" spans="1:17" s="36" customFormat="1" ht="45" x14ac:dyDescent="0.25">
      <c r="A348" s="13"/>
      <c r="B348" s="78">
        <v>25</v>
      </c>
      <c r="C348" s="70" t="s">
        <v>4247</v>
      </c>
      <c r="D348" s="80" t="s">
        <v>89</v>
      </c>
      <c r="E348" s="78">
        <v>3</v>
      </c>
      <c r="F348" s="5" t="s">
        <v>4251</v>
      </c>
      <c r="G348" s="6"/>
      <c r="H348" s="86">
        <v>1000000</v>
      </c>
      <c r="I348" s="8"/>
      <c r="J348" s="167">
        <f t="shared" si="8"/>
        <v>310095600</v>
      </c>
      <c r="K348" s="48" t="s">
        <v>177</v>
      </c>
      <c r="L348" s="34">
        <f t="shared" si="9"/>
        <v>0</v>
      </c>
      <c r="M348" s="35" t="s">
        <v>178</v>
      </c>
      <c r="O348" s="35"/>
      <c r="P348" s="35"/>
      <c r="Q348" s="35"/>
    </row>
    <row r="349" spans="1:17" s="36" customFormat="1" ht="60" x14ac:dyDescent="0.25">
      <c r="A349" s="13"/>
      <c r="B349" s="78">
        <v>25</v>
      </c>
      <c r="C349" s="70" t="s">
        <v>4248</v>
      </c>
      <c r="D349" s="80" t="s">
        <v>77</v>
      </c>
      <c r="E349" s="78">
        <v>1</v>
      </c>
      <c r="F349" s="5" t="s">
        <v>4252</v>
      </c>
      <c r="G349" s="6"/>
      <c r="H349" s="86">
        <v>750000</v>
      </c>
      <c r="I349" s="8"/>
      <c r="J349" s="167">
        <f t="shared" si="8"/>
        <v>310845600</v>
      </c>
      <c r="K349" s="48" t="s">
        <v>177</v>
      </c>
      <c r="L349" s="34">
        <f t="shared" si="9"/>
        <v>0</v>
      </c>
      <c r="M349" s="35" t="s">
        <v>178</v>
      </c>
      <c r="O349" s="35"/>
      <c r="P349" s="35"/>
      <c r="Q349" s="35"/>
    </row>
    <row r="350" spans="1:17" s="36" customFormat="1" ht="60" x14ac:dyDescent="0.25">
      <c r="A350" s="13"/>
      <c r="B350" s="78">
        <v>25</v>
      </c>
      <c r="C350" s="138" t="s">
        <v>4249</v>
      </c>
      <c r="D350" s="80" t="s">
        <v>77</v>
      </c>
      <c r="E350" s="78">
        <v>1</v>
      </c>
      <c r="F350" s="5" t="s">
        <v>4253</v>
      </c>
      <c r="G350" s="6"/>
      <c r="H350" s="86">
        <v>800000</v>
      </c>
      <c r="I350" s="8"/>
      <c r="J350" s="167">
        <f t="shared" si="8"/>
        <v>311645600</v>
      </c>
      <c r="K350" s="48" t="s">
        <v>184</v>
      </c>
      <c r="L350" s="34">
        <f t="shared" si="9"/>
        <v>0</v>
      </c>
      <c r="M350" s="35" t="s">
        <v>808</v>
      </c>
      <c r="O350" s="35"/>
      <c r="P350" s="35"/>
      <c r="Q350" s="35"/>
    </row>
    <row r="351" spans="1:17" s="36" customFormat="1" ht="45" x14ac:dyDescent="0.25">
      <c r="A351" s="13"/>
      <c r="B351" s="78">
        <v>25</v>
      </c>
      <c r="C351" s="89" t="s">
        <v>4250</v>
      </c>
      <c r="D351" s="78" t="s">
        <v>2328</v>
      </c>
      <c r="E351" s="78">
        <v>3</v>
      </c>
      <c r="F351" s="5" t="s">
        <v>4254</v>
      </c>
      <c r="G351" s="6"/>
      <c r="H351" s="135">
        <v>450000</v>
      </c>
      <c r="I351" s="8"/>
      <c r="J351" s="167">
        <f t="shared" si="8"/>
        <v>312095600</v>
      </c>
      <c r="K351" s="48" t="s">
        <v>181</v>
      </c>
      <c r="L351" s="34">
        <f t="shared" si="9"/>
        <v>0</v>
      </c>
      <c r="M351" s="35" t="s">
        <v>810</v>
      </c>
      <c r="O351" s="35"/>
      <c r="P351" s="35"/>
      <c r="Q351" s="35"/>
    </row>
    <row r="352" spans="1:17" s="36" customFormat="1" ht="45" x14ac:dyDescent="0.25">
      <c r="A352" s="13"/>
      <c r="B352" s="6">
        <v>25</v>
      </c>
      <c r="C352" s="7" t="s">
        <v>4255</v>
      </c>
      <c r="D352" s="6"/>
      <c r="E352" s="6"/>
      <c r="F352" s="6" t="s">
        <v>4256</v>
      </c>
      <c r="G352" s="6"/>
      <c r="H352" s="8"/>
      <c r="I352" s="8">
        <v>1338000</v>
      </c>
      <c r="J352" s="167">
        <f t="shared" si="8"/>
        <v>310757600</v>
      </c>
      <c r="K352" s="48" t="s">
        <v>812</v>
      </c>
      <c r="L352" s="34">
        <f t="shared" si="9"/>
        <v>-1338000</v>
      </c>
      <c r="M352" s="35" t="s">
        <v>813</v>
      </c>
      <c r="O352" s="35"/>
      <c r="P352" s="35"/>
      <c r="Q352" s="35"/>
    </row>
    <row r="353" spans="1:17" s="36" customFormat="1" ht="25.5" x14ac:dyDescent="0.25">
      <c r="A353" s="13"/>
      <c r="B353" s="6">
        <v>26</v>
      </c>
      <c r="C353" s="7" t="s">
        <v>4257</v>
      </c>
      <c r="D353" s="6"/>
      <c r="E353" s="6"/>
      <c r="F353" s="6" t="s">
        <v>4258</v>
      </c>
      <c r="G353" s="6"/>
      <c r="H353" s="8"/>
      <c r="I353" s="8">
        <v>4600000</v>
      </c>
      <c r="J353" s="166">
        <f t="shared" si="8"/>
        <v>306157600</v>
      </c>
      <c r="K353" s="48" t="s">
        <v>815</v>
      </c>
      <c r="L353" s="34">
        <f t="shared" si="9"/>
        <v>-4600000</v>
      </c>
      <c r="M353" s="35" t="s">
        <v>816</v>
      </c>
      <c r="O353" s="35"/>
      <c r="P353" s="35"/>
      <c r="Q353" s="35"/>
    </row>
    <row r="354" spans="1:17" s="36" customFormat="1" ht="60" x14ac:dyDescent="0.25">
      <c r="A354" s="13"/>
      <c r="B354" s="78">
        <v>26</v>
      </c>
      <c r="C354" s="70" t="s">
        <v>4259</v>
      </c>
      <c r="D354" s="80" t="s">
        <v>89</v>
      </c>
      <c r="E354" s="78">
        <v>3</v>
      </c>
      <c r="F354" s="5" t="s">
        <v>4263</v>
      </c>
      <c r="G354" s="6"/>
      <c r="H354" s="72">
        <v>1000000</v>
      </c>
      <c r="I354" s="8"/>
      <c r="J354" s="167">
        <f t="shared" si="8"/>
        <v>307157600</v>
      </c>
      <c r="K354" s="48" t="s">
        <v>181</v>
      </c>
      <c r="L354" s="34">
        <f t="shared" si="9"/>
        <v>0</v>
      </c>
      <c r="M354" s="35" t="s">
        <v>613</v>
      </c>
      <c r="O354" s="35"/>
      <c r="P354" s="35"/>
      <c r="Q354" s="35"/>
    </row>
    <row r="355" spans="1:17" s="36" customFormat="1" ht="60" x14ac:dyDescent="0.25">
      <c r="A355" s="13"/>
      <c r="B355" s="78">
        <v>26</v>
      </c>
      <c r="C355" s="70" t="s">
        <v>4260</v>
      </c>
      <c r="D355" s="80" t="s">
        <v>1815</v>
      </c>
      <c r="E355" s="78">
        <v>3</v>
      </c>
      <c r="F355" s="5" t="s">
        <v>4264</v>
      </c>
      <c r="G355" s="6"/>
      <c r="H355" s="72">
        <v>700000</v>
      </c>
      <c r="I355" s="8"/>
      <c r="J355" s="167">
        <f t="shared" si="8"/>
        <v>307857600</v>
      </c>
      <c r="K355" s="48" t="s">
        <v>815</v>
      </c>
      <c r="L355" s="34">
        <f t="shared" si="9"/>
        <v>0</v>
      </c>
      <c r="M355" s="35" t="s">
        <v>819</v>
      </c>
      <c r="O355" s="35"/>
      <c r="P355" s="35"/>
      <c r="Q355" s="35"/>
    </row>
    <row r="356" spans="1:17" s="36" customFormat="1" ht="45" x14ac:dyDescent="0.25">
      <c r="A356" s="13"/>
      <c r="B356" s="78">
        <v>26</v>
      </c>
      <c r="C356" s="70" t="s">
        <v>4261</v>
      </c>
      <c r="D356" s="78" t="s">
        <v>2560</v>
      </c>
      <c r="E356" s="78">
        <v>4</v>
      </c>
      <c r="F356" s="5" t="s">
        <v>4265</v>
      </c>
      <c r="G356" s="6"/>
      <c r="H356" s="72">
        <v>2500000</v>
      </c>
      <c r="I356" s="8"/>
      <c r="J356" s="167">
        <f t="shared" si="8"/>
        <v>310357600</v>
      </c>
      <c r="K356" s="48" t="s">
        <v>184</v>
      </c>
      <c r="L356" s="34">
        <f t="shared" si="9"/>
        <v>0</v>
      </c>
      <c r="M356" s="35" t="s">
        <v>185</v>
      </c>
      <c r="O356" s="35"/>
      <c r="P356" s="35"/>
      <c r="Q356" s="35"/>
    </row>
    <row r="357" spans="1:17" s="36" customFormat="1" ht="45" x14ac:dyDescent="0.25">
      <c r="A357" s="13"/>
      <c r="B357" s="78">
        <v>26</v>
      </c>
      <c r="C357" s="70" t="s">
        <v>4262</v>
      </c>
      <c r="D357" s="80" t="s">
        <v>89</v>
      </c>
      <c r="E357" s="78">
        <v>3</v>
      </c>
      <c r="F357" s="5" t="s">
        <v>4266</v>
      </c>
      <c r="G357" s="6"/>
      <c r="H357" s="72">
        <v>800000</v>
      </c>
      <c r="I357" s="8"/>
      <c r="J357" s="167">
        <f t="shared" si="8"/>
        <v>311157600</v>
      </c>
      <c r="K357" s="48" t="s">
        <v>177</v>
      </c>
      <c r="L357" s="34">
        <f t="shared" si="9"/>
        <v>0</v>
      </c>
      <c r="M357" s="35" t="s">
        <v>822</v>
      </c>
      <c r="O357" s="35"/>
      <c r="P357" s="35"/>
      <c r="Q357" s="35"/>
    </row>
    <row r="358" spans="1:17" s="36" customFormat="1" ht="30" x14ac:dyDescent="0.25">
      <c r="A358" s="13"/>
      <c r="B358" s="6">
        <v>26</v>
      </c>
      <c r="C358" s="7" t="s">
        <v>4267</v>
      </c>
      <c r="D358" s="6"/>
      <c r="E358" s="6"/>
      <c r="F358" s="6" t="s">
        <v>4268</v>
      </c>
      <c r="G358" s="6"/>
      <c r="H358" s="8"/>
      <c r="I358" s="8">
        <v>13038300</v>
      </c>
      <c r="J358" s="166">
        <f t="shared" si="8"/>
        <v>298119300</v>
      </c>
      <c r="K358" s="48" t="s">
        <v>181</v>
      </c>
      <c r="L358" s="34">
        <f t="shared" si="9"/>
        <v>-13038300</v>
      </c>
      <c r="M358" s="35" t="s">
        <v>613</v>
      </c>
      <c r="O358" s="35"/>
      <c r="P358" s="35"/>
      <c r="Q358" s="35"/>
    </row>
    <row r="359" spans="1:17" s="36" customFormat="1" ht="25.5" x14ac:dyDescent="0.25">
      <c r="A359" s="13"/>
      <c r="B359" s="6">
        <v>26</v>
      </c>
      <c r="C359" s="7" t="s">
        <v>4269</v>
      </c>
      <c r="D359" s="6"/>
      <c r="E359" s="6"/>
      <c r="F359" s="6" t="s">
        <v>4270</v>
      </c>
      <c r="G359" s="6"/>
      <c r="H359" s="8"/>
      <c r="I359" s="8">
        <v>254000</v>
      </c>
      <c r="J359" s="166">
        <f t="shared" si="8"/>
        <v>297865300</v>
      </c>
      <c r="K359" s="48"/>
      <c r="L359" s="34">
        <f t="shared" si="9"/>
        <v>-254000</v>
      </c>
      <c r="M359" s="35"/>
      <c r="O359" s="35"/>
      <c r="P359" s="35"/>
      <c r="Q359" s="35"/>
    </row>
    <row r="360" spans="1:17" s="36" customFormat="1" ht="30" x14ac:dyDescent="0.25">
      <c r="A360" s="13"/>
      <c r="B360" s="78">
        <v>26</v>
      </c>
      <c r="C360" s="70" t="s">
        <v>4271</v>
      </c>
      <c r="D360" s="5" t="s">
        <v>80</v>
      </c>
      <c r="E360" s="78">
        <v>1</v>
      </c>
      <c r="F360" s="5" t="s">
        <v>4278</v>
      </c>
      <c r="G360" s="5"/>
      <c r="H360" s="86">
        <v>5000000</v>
      </c>
      <c r="I360" s="15"/>
      <c r="J360" s="167">
        <f t="shared" si="8"/>
        <v>302865300</v>
      </c>
      <c r="K360" s="48"/>
      <c r="L360" s="34"/>
      <c r="M360" s="35"/>
      <c r="O360" s="35"/>
      <c r="P360" s="35"/>
      <c r="Q360" s="35"/>
    </row>
    <row r="361" spans="1:17" s="36" customFormat="1" ht="45" x14ac:dyDescent="0.25">
      <c r="A361" s="13"/>
      <c r="B361" s="78">
        <v>26</v>
      </c>
      <c r="C361" s="70" t="s">
        <v>4272</v>
      </c>
      <c r="D361" s="73" t="s">
        <v>75</v>
      </c>
      <c r="E361" s="5">
        <v>4</v>
      </c>
      <c r="F361" s="5" t="s">
        <v>4279</v>
      </c>
      <c r="G361" s="5"/>
      <c r="H361" s="86">
        <v>1000000</v>
      </c>
      <c r="I361" s="15"/>
      <c r="J361" s="167">
        <f t="shared" si="8"/>
        <v>303865300</v>
      </c>
      <c r="K361" s="48"/>
      <c r="L361" s="34"/>
      <c r="M361" s="35"/>
      <c r="O361" s="35"/>
      <c r="P361" s="35"/>
      <c r="Q361" s="35"/>
    </row>
    <row r="362" spans="1:17" s="36" customFormat="1" ht="30" x14ac:dyDescent="0.25">
      <c r="A362" s="13"/>
      <c r="B362" s="78">
        <v>26</v>
      </c>
      <c r="C362" s="70" t="s">
        <v>4273</v>
      </c>
      <c r="D362" s="5" t="s">
        <v>2328</v>
      </c>
      <c r="E362" s="5">
        <v>3</v>
      </c>
      <c r="F362" s="5" t="s">
        <v>4280</v>
      </c>
      <c r="G362" s="5"/>
      <c r="H362" s="86">
        <v>3500000</v>
      </c>
      <c r="I362" s="15"/>
      <c r="J362" s="167">
        <f t="shared" si="8"/>
        <v>307365300</v>
      </c>
      <c r="K362" s="48"/>
      <c r="L362" s="34"/>
      <c r="M362" s="35"/>
      <c r="O362" s="35"/>
      <c r="P362" s="35"/>
      <c r="Q362" s="35"/>
    </row>
    <row r="363" spans="1:17" s="36" customFormat="1" ht="45" x14ac:dyDescent="0.25">
      <c r="A363" s="13"/>
      <c r="B363" s="78">
        <v>26</v>
      </c>
      <c r="C363" s="70" t="s">
        <v>4274</v>
      </c>
      <c r="D363" s="73" t="s">
        <v>88</v>
      </c>
      <c r="E363" s="5">
        <v>2</v>
      </c>
      <c r="F363" s="5" t="s">
        <v>4281</v>
      </c>
      <c r="G363" s="5"/>
      <c r="H363" s="86">
        <v>1000000</v>
      </c>
      <c r="I363" s="15"/>
      <c r="J363" s="167">
        <f t="shared" si="8"/>
        <v>308365300</v>
      </c>
      <c r="K363" s="48"/>
      <c r="L363" s="34"/>
      <c r="M363" s="35"/>
      <c r="O363" s="35"/>
      <c r="P363" s="35"/>
      <c r="Q363" s="35"/>
    </row>
    <row r="364" spans="1:17" s="36" customFormat="1" ht="60" x14ac:dyDescent="0.25">
      <c r="A364" s="13"/>
      <c r="B364" s="78">
        <v>26</v>
      </c>
      <c r="C364" s="70" t="s">
        <v>4275</v>
      </c>
      <c r="D364" s="73" t="s">
        <v>87</v>
      </c>
      <c r="E364" s="5">
        <v>1</v>
      </c>
      <c r="F364" s="5" t="s">
        <v>4282</v>
      </c>
      <c r="G364" s="5"/>
      <c r="H364" s="86">
        <v>1700000</v>
      </c>
      <c r="I364" s="15"/>
      <c r="J364" s="167">
        <f t="shared" si="8"/>
        <v>310065300</v>
      </c>
      <c r="K364" s="48"/>
      <c r="L364" s="34"/>
      <c r="M364" s="35"/>
      <c r="O364" s="35"/>
      <c r="P364" s="35"/>
      <c r="Q364" s="35"/>
    </row>
    <row r="365" spans="1:17" s="36" customFormat="1" ht="90" x14ac:dyDescent="0.25">
      <c r="A365" s="13"/>
      <c r="B365" s="78">
        <v>26</v>
      </c>
      <c r="C365" s="70" t="s">
        <v>4276</v>
      </c>
      <c r="D365" s="5" t="s">
        <v>740</v>
      </c>
      <c r="E365" s="5" t="s">
        <v>615</v>
      </c>
      <c r="F365" s="5" t="s">
        <v>4283</v>
      </c>
      <c r="G365" s="5"/>
      <c r="H365" s="86">
        <v>7500000</v>
      </c>
      <c r="I365" s="15"/>
      <c r="J365" s="167">
        <f t="shared" si="8"/>
        <v>317565300</v>
      </c>
      <c r="K365" s="48"/>
      <c r="L365" s="34"/>
      <c r="M365" s="35"/>
      <c r="O365" s="35"/>
      <c r="P365" s="35"/>
      <c r="Q365" s="35"/>
    </row>
    <row r="366" spans="1:17" s="36" customFormat="1" ht="45" x14ac:dyDescent="0.25">
      <c r="A366" s="13"/>
      <c r="B366" s="78">
        <v>26</v>
      </c>
      <c r="C366" s="70" t="s">
        <v>4277</v>
      </c>
      <c r="D366" s="5" t="s">
        <v>1096</v>
      </c>
      <c r="E366" s="5">
        <v>2</v>
      </c>
      <c r="F366" s="5" t="s">
        <v>4284</v>
      </c>
      <c r="G366" s="5"/>
      <c r="H366" s="86">
        <v>5000000</v>
      </c>
      <c r="I366" s="15"/>
      <c r="J366" s="167">
        <f t="shared" si="8"/>
        <v>322565300</v>
      </c>
      <c r="K366" s="48"/>
      <c r="L366" s="34"/>
      <c r="M366" s="35"/>
      <c r="O366" s="35"/>
      <c r="P366" s="35"/>
      <c r="Q366" s="35"/>
    </row>
    <row r="367" spans="1:17" s="36" customFormat="1" ht="60" x14ac:dyDescent="0.25">
      <c r="A367" s="13"/>
      <c r="B367" s="78">
        <v>26</v>
      </c>
      <c r="C367" s="70" t="s">
        <v>4285</v>
      </c>
      <c r="D367" s="73" t="s">
        <v>88</v>
      </c>
      <c r="E367" s="5">
        <v>2</v>
      </c>
      <c r="F367" s="5" t="s">
        <v>4287</v>
      </c>
      <c r="G367" s="5"/>
      <c r="H367" s="72">
        <v>1000000</v>
      </c>
      <c r="I367" s="15"/>
      <c r="J367" s="167">
        <f t="shared" si="8"/>
        <v>323565300</v>
      </c>
      <c r="K367" s="48"/>
      <c r="L367" s="34"/>
      <c r="M367" s="35"/>
      <c r="O367" s="35"/>
      <c r="P367" s="35"/>
      <c r="Q367" s="35"/>
    </row>
    <row r="368" spans="1:17" s="36" customFormat="1" ht="60" x14ac:dyDescent="0.25">
      <c r="A368" s="13"/>
      <c r="B368" s="78">
        <v>26</v>
      </c>
      <c r="C368" s="70" t="s">
        <v>4286</v>
      </c>
      <c r="D368" s="73" t="s">
        <v>141</v>
      </c>
      <c r="E368" s="5">
        <v>1</v>
      </c>
      <c r="F368" s="5" t="s">
        <v>4288</v>
      </c>
      <c r="G368" s="5"/>
      <c r="H368" s="72">
        <v>2700000</v>
      </c>
      <c r="I368" s="15"/>
      <c r="J368" s="167">
        <f t="shared" si="8"/>
        <v>326265300</v>
      </c>
      <c r="K368" s="48"/>
      <c r="L368" s="34"/>
      <c r="M368" s="35"/>
      <c r="O368" s="35"/>
      <c r="P368" s="35"/>
      <c r="Q368" s="35"/>
    </row>
    <row r="369" spans="1:17" s="36" customFormat="1" ht="60" x14ac:dyDescent="0.25">
      <c r="A369" s="13"/>
      <c r="B369" s="78">
        <v>27</v>
      </c>
      <c r="C369" s="97" t="s">
        <v>4289</v>
      </c>
      <c r="D369" s="73" t="s">
        <v>85</v>
      </c>
      <c r="E369" s="5">
        <v>2</v>
      </c>
      <c r="F369" s="5" t="s">
        <v>4293</v>
      </c>
      <c r="G369" s="5"/>
      <c r="H369" s="15">
        <v>2200000</v>
      </c>
      <c r="I369" s="15"/>
      <c r="J369" s="167">
        <f t="shared" si="8"/>
        <v>328465300</v>
      </c>
      <c r="K369" s="48"/>
      <c r="L369" s="34"/>
      <c r="M369" s="35"/>
      <c r="O369" s="35"/>
      <c r="P369" s="35"/>
      <c r="Q369" s="35"/>
    </row>
    <row r="370" spans="1:17" s="36" customFormat="1" ht="60" x14ac:dyDescent="0.25">
      <c r="A370" s="13"/>
      <c r="B370" s="78">
        <v>27</v>
      </c>
      <c r="C370" s="97" t="s">
        <v>4290</v>
      </c>
      <c r="D370" s="73" t="s">
        <v>77</v>
      </c>
      <c r="E370" s="5">
        <v>1</v>
      </c>
      <c r="F370" s="5" t="s">
        <v>4294</v>
      </c>
      <c r="G370" s="5"/>
      <c r="H370" s="15">
        <v>1900000</v>
      </c>
      <c r="I370" s="15"/>
      <c r="J370" s="167">
        <f t="shared" si="8"/>
        <v>330365300</v>
      </c>
      <c r="K370" s="48"/>
      <c r="L370" s="34"/>
      <c r="M370" s="35"/>
      <c r="O370" s="35"/>
      <c r="P370" s="35"/>
      <c r="Q370" s="35"/>
    </row>
    <row r="371" spans="1:17" s="36" customFormat="1" ht="45" x14ac:dyDescent="0.25">
      <c r="A371" s="13"/>
      <c r="B371" s="78">
        <v>27</v>
      </c>
      <c r="C371" s="97" t="s">
        <v>4291</v>
      </c>
      <c r="D371" s="73" t="s">
        <v>91</v>
      </c>
      <c r="E371" s="5">
        <v>2</v>
      </c>
      <c r="F371" s="5" t="s">
        <v>4295</v>
      </c>
      <c r="G371" s="5"/>
      <c r="H371" s="15">
        <v>70000</v>
      </c>
      <c r="I371" s="15"/>
      <c r="J371" s="167">
        <f t="shared" si="8"/>
        <v>330435300</v>
      </c>
      <c r="K371" s="48"/>
      <c r="L371" s="34"/>
      <c r="M371" s="35"/>
      <c r="O371" s="35"/>
      <c r="P371" s="35"/>
      <c r="Q371" s="35"/>
    </row>
    <row r="372" spans="1:17" s="36" customFormat="1" ht="45" x14ac:dyDescent="0.25">
      <c r="A372" s="13"/>
      <c r="B372" s="78">
        <v>27</v>
      </c>
      <c r="C372" s="97" t="s">
        <v>4292</v>
      </c>
      <c r="D372" s="73" t="s">
        <v>81</v>
      </c>
      <c r="E372" s="5">
        <v>3</v>
      </c>
      <c r="F372" s="5" t="s">
        <v>4296</v>
      </c>
      <c r="G372" s="5"/>
      <c r="H372" s="15">
        <v>1500000</v>
      </c>
      <c r="I372" s="15"/>
      <c r="J372" s="167">
        <f t="shared" si="8"/>
        <v>331935300</v>
      </c>
      <c r="K372" s="48"/>
      <c r="L372" s="34"/>
      <c r="M372" s="35"/>
      <c r="O372" s="35"/>
      <c r="P372" s="35"/>
      <c r="Q372" s="35"/>
    </row>
    <row r="373" spans="1:17" s="36" customFormat="1" ht="45" x14ac:dyDescent="0.25">
      <c r="A373" s="13"/>
      <c r="B373" s="78">
        <v>27</v>
      </c>
      <c r="C373" s="70" t="s">
        <v>4297</v>
      </c>
      <c r="D373" s="73" t="s">
        <v>85</v>
      </c>
      <c r="E373" s="5">
        <v>2</v>
      </c>
      <c r="F373" s="5" t="s">
        <v>4312</v>
      </c>
      <c r="G373" s="5"/>
      <c r="H373" s="86">
        <v>3000000</v>
      </c>
      <c r="I373" s="15"/>
      <c r="J373" s="167">
        <f t="shared" si="8"/>
        <v>334935300</v>
      </c>
      <c r="K373" s="48"/>
      <c r="L373" s="34"/>
      <c r="M373" s="35"/>
      <c r="O373" s="35"/>
      <c r="P373" s="35"/>
      <c r="Q373" s="35"/>
    </row>
    <row r="374" spans="1:17" s="36" customFormat="1" ht="45" x14ac:dyDescent="0.25">
      <c r="A374" s="13"/>
      <c r="B374" s="78">
        <v>27</v>
      </c>
      <c r="C374" s="70" t="s">
        <v>4298</v>
      </c>
      <c r="D374" s="5" t="s">
        <v>86</v>
      </c>
      <c r="E374" s="5">
        <v>1</v>
      </c>
      <c r="F374" s="5" t="s">
        <v>4313</v>
      </c>
      <c r="G374" s="5"/>
      <c r="H374" s="86">
        <v>3000000</v>
      </c>
      <c r="I374" s="15"/>
      <c r="J374" s="167">
        <f t="shared" si="8"/>
        <v>337935300</v>
      </c>
      <c r="K374" s="48"/>
      <c r="L374" s="34"/>
      <c r="M374" s="35"/>
      <c r="O374" s="35"/>
      <c r="P374" s="35"/>
      <c r="Q374" s="35"/>
    </row>
    <row r="375" spans="1:17" s="36" customFormat="1" ht="45" x14ac:dyDescent="0.25">
      <c r="A375" s="13"/>
      <c r="B375" s="78">
        <v>27</v>
      </c>
      <c r="C375" s="70" t="s">
        <v>4299</v>
      </c>
      <c r="D375" s="73" t="s">
        <v>1814</v>
      </c>
      <c r="E375" s="5">
        <v>4</v>
      </c>
      <c r="F375" s="5" t="s">
        <v>4314</v>
      </c>
      <c r="G375" s="5"/>
      <c r="H375" s="86">
        <v>1000000</v>
      </c>
      <c r="I375" s="15"/>
      <c r="J375" s="167">
        <f t="shared" si="8"/>
        <v>338935300</v>
      </c>
      <c r="K375" s="48"/>
      <c r="L375" s="34"/>
      <c r="M375" s="35"/>
      <c r="O375" s="35"/>
      <c r="P375" s="35"/>
      <c r="Q375" s="35"/>
    </row>
    <row r="376" spans="1:17" s="36" customFormat="1" ht="45" x14ac:dyDescent="0.25">
      <c r="A376" s="13"/>
      <c r="B376" s="78">
        <v>27</v>
      </c>
      <c r="C376" s="70" t="s">
        <v>4300</v>
      </c>
      <c r="D376" s="5" t="s">
        <v>80</v>
      </c>
      <c r="E376" s="5">
        <v>1</v>
      </c>
      <c r="F376" s="5" t="s">
        <v>4315</v>
      </c>
      <c r="G376" s="5"/>
      <c r="H376" s="86">
        <v>5000000</v>
      </c>
      <c r="I376" s="15"/>
      <c r="J376" s="167">
        <f t="shared" si="8"/>
        <v>343935300</v>
      </c>
      <c r="K376" s="48"/>
      <c r="L376" s="34"/>
      <c r="M376" s="35"/>
      <c r="O376" s="35"/>
      <c r="P376" s="35"/>
      <c r="Q376" s="35"/>
    </row>
    <row r="377" spans="1:17" s="36" customFormat="1" ht="60" x14ac:dyDescent="0.25">
      <c r="A377" s="13"/>
      <c r="B377" s="78">
        <v>27</v>
      </c>
      <c r="C377" s="70" t="s">
        <v>4301</v>
      </c>
      <c r="D377" s="5" t="s">
        <v>614</v>
      </c>
      <c r="E377" s="5" t="s">
        <v>615</v>
      </c>
      <c r="F377" s="5" t="s">
        <v>4316</v>
      </c>
      <c r="G377" s="6"/>
      <c r="H377" s="86">
        <v>625000</v>
      </c>
      <c r="I377" s="8"/>
      <c r="J377" s="167">
        <f t="shared" si="8"/>
        <v>344560300</v>
      </c>
      <c r="K377" s="48"/>
      <c r="L377" s="34"/>
      <c r="M377" s="35"/>
      <c r="O377" s="35"/>
      <c r="P377" s="35"/>
      <c r="Q377" s="35"/>
    </row>
    <row r="378" spans="1:17" s="36" customFormat="1" ht="60" x14ac:dyDescent="0.25">
      <c r="A378" s="13"/>
      <c r="B378" s="78">
        <v>27</v>
      </c>
      <c r="C378" s="70" t="s">
        <v>4302</v>
      </c>
      <c r="D378" s="5" t="s">
        <v>614</v>
      </c>
      <c r="E378" s="5" t="s">
        <v>615</v>
      </c>
      <c r="F378" s="5" t="s">
        <v>4317</v>
      </c>
      <c r="G378" s="6"/>
      <c r="H378" s="86">
        <v>1000000</v>
      </c>
      <c r="I378" s="8"/>
      <c r="J378" s="167">
        <f t="shared" si="8"/>
        <v>345560300</v>
      </c>
      <c r="K378" s="48"/>
      <c r="L378" s="34"/>
      <c r="M378" s="35"/>
      <c r="O378" s="35"/>
      <c r="P378" s="35"/>
      <c r="Q378" s="35"/>
    </row>
    <row r="379" spans="1:17" s="36" customFormat="1" ht="60" x14ac:dyDescent="0.25">
      <c r="A379" s="13"/>
      <c r="B379" s="78">
        <v>27</v>
      </c>
      <c r="C379" s="70" t="s">
        <v>4303</v>
      </c>
      <c r="D379" s="5" t="s">
        <v>614</v>
      </c>
      <c r="E379" s="5" t="s">
        <v>615</v>
      </c>
      <c r="F379" s="5" t="s">
        <v>4318</v>
      </c>
      <c r="G379" s="6"/>
      <c r="H379" s="86">
        <v>1000000</v>
      </c>
      <c r="I379" s="8"/>
      <c r="J379" s="167">
        <f t="shared" si="8"/>
        <v>346560300</v>
      </c>
      <c r="K379" s="48"/>
      <c r="L379" s="34"/>
      <c r="M379" s="35"/>
      <c r="O379" s="35"/>
      <c r="P379" s="35"/>
      <c r="Q379" s="35"/>
    </row>
    <row r="380" spans="1:17" s="36" customFormat="1" ht="60" x14ac:dyDescent="0.25">
      <c r="A380" s="13"/>
      <c r="B380" s="78">
        <v>27</v>
      </c>
      <c r="C380" s="70" t="s">
        <v>4304</v>
      </c>
      <c r="D380" s="5" t="s">
        <v>614</v>
      </c>
      <c r="E380" s="5" t="s">
        <v>615</v>
      </c>
      <c r="F380" s="5" t="s">
        <v>4319</v>
      </c>
      <c r="G380" s="5"/>
      <c r="H380" s="86">
        <v>500000</v>
      </c>
      <c r="I380" s="15"/>
      <c r="J380" s="167">
        <f t="shared" si="8"/>
        <v>347060300</v>
      </c>
      <c r="K380" s="48"/>
      <c r="L380" s="34"/>
      <c r="M380" s="35"/>
      <c r="O380" s="35"/>
      <c r="P380" s="35"/>
      <c r="Q380" s="35"/>
    </row>
    <row r="381" spans="1:17" s="48" customFormat="1" ht="60" x14ac:dyDescent="0.25">
      <c r="A381" s="13"/>
      <c r="B381" s="78">
        <v>27</v>
      </c>
      <c r="C381" s="70" t="s">
        <v>4305</v>
      </c>
      <c r="D381" s="5" t="s">
        <v>614</v>
      </c>
      <c r="E381" s="5" t="s">
        <v>615</v>
      </c>
      <c r="F381" s="5" t="s">
        <v>4320</v>
      </c>
      <c r="G381" s="5"/>
      <c r="H381" s="86">
        <v>500000</v>
      </c>
      <c r="I381" s="15"/>
      <c r="J381" s="167">
        <f t="shared" si="8"/>
        <v>347560300</v>
      </c>
      <c r="L381" s="34"/>
      <c r="M381" s="35"/>
      <c r="N381" s="36"/>
      <c r="O381" s="35"/>
      <c r="P381" s="35"/>
      <c r="Q381" s="35"/>
    </row>
    <row r="382" spans="1:17" s="48" customFormat="1" ht="45" x14ac:dyDescent="0.25">
      <c r="A382" s="13"/>
      <c r="B382" s="78">
        <v>27</v>
      </c>
      <c r="C382" s="70" t="s">
        <v>4306</v>
      </c>
      <c r="D382" s="5" t="s">
        <v>614</v>
      </c>
      <c r="E382" s="5" t="s">
        <v>615</v>
      </c>
      <c r="F382" s="5" t="s">
        <v>4321</v>
      </c>
      <c r="G382" s="5"/>
      <c r="H382" s="86">
        <v>1300000</v>
      </c>
      <c r="I382" s="15"/>
      <c r="J382" s="167">
        <f t="shared" si="8"/>
        <v>348860300</v>
      </c>
      <c r="L382" s="34"/>
      <c r="M382" s="35"/>
      <c r="N382" s="36"/>
      <c r="O382" s="35"/>
      <c r="P382" s="35"/>
      <c r="Q382" s="35"/>
    </row>
    <row r="383" spans="1:17" s="48" customFormat="1" ht="60" x14ac:dyDescent="0.25">
      <c r="A383" s="13"/>
      <c r="B383" s="78">
        <v>27</v>
      </c>
      <c r="C383" s="70" t="s">
        <v>4307</v>
      </c>
      <c r="D383" s="5" t="s">
        <v>614</v>
      </c>
      <c r="E383" s="5" t="s">
        <v>615</v>
      </c>
      <c r="F383" s="5" t="s">
        <v>4322</v>
      </c>
      <c r="G383" s="5"/>
      <c r="H383" s="86">
        <v>334000</v>
      </c>
      <c r="I383" s="15"/>
      <c r="J383" s="167">
        <f t="shared" si="8"/>
        <v>349194300</v>
      </c>
      <c r="L383" s="34"/>
      <c r="M383" s="35"/>
      <c r="N383" s="36"/>
      <c r="O383" s="35"/>
      <c r="P383" s="35"/>
      <c r="Q383" s="35"/>
    </row>
    <row r="384" spans="1:17" s="48" customFormat="1" ht="45" x14ac:dyDescent="0.25">
      <c r="A384" s="13"/>
      <c r="B384" s="78">
        <v>27</v>
      </c>
      <c r="C384" s="70" t="s">
        <v>4308</v>
      </c>
      <c r="D384" s="5" t="s">
        <v>614</v>
      </c>
      <c r="E384" s="5" t="s">
        <v>615</v>
      </c>
      <c r="F384" s="5" t="s">
        <v>4323</v>
      </c>
      <c r="G384" s="5"/>
      <c r="H384" s="86">
        <v>200000</v>
      </c>
      <c r="I384" s="15"/>
      <c r="J384" s="167">
        <f t="shared" si="8"/>
        <v>349394300</v>
      </c>
      <c r="L384" s="34"/>
      <c r="M384" s="35"/>
      <c r="N384" s="36"/>
      <c r="O384" s="35"/>
      <c r="P384" s="35"/>
      <c r="Q384" s="35"/>
    </row>
    <row r="385" spans="1:17" s="48" customFormat="1" ht="60" x14ac:dyDescent="0.25">
      <c r="A385" s="13"/>
      <c r="B385" s="78">
        <v>27</v>
      </c>
      <c r="C385" s="70" t="s">
        <v>4309</v>
      </c>
      <c r="D385" s="5" t="s">
        <v>614</v>
      </c>
      <c r="E385" s="5" t="s">
        <v>615</v>
      </c>
      <c r="F385" s="5" t="s">
        <v>4324</v>
      </c>
      <c r="G385" s="6"/>
      <c r="H385" s="86">
        <v>500000</v>
      </c>
      <c r="I385" s="8"/>
      <c r="J385" s="167">
        <f t="shared" si="8"/>
        <v>349894300</v>
      </c>
      <c r="L385" s="34"/>
      <c r="M385" s="35"/>
      <c r="N385" s="36"/>
      <c r="O385" s="35"/>
      <c r="P385" s="35"/>
      <c r="Q385" s="35"/>
    </row>
    <row r="386" spans="1:17" s="48" customFormat="1" ht="60" x14ac:dyDescent="0.25">
      <c r="A386" s="13"/>
      <c r="B386" s="78">
        <v>27</v>
      </c>
      <c r="C386" s="70" t="s">
        <v>4310</v>
      </c>
      <c r="D386" s="5" t="s">
        <v>614</v>
      </c>
      <c r="E386" s="5" t="s">
        <v>615</v>
      </c>
      <c r="F386" s="5" t="s">
        <v>4325</v>
      </c>
      <c r="G386" s="6"/>
      <c r="H386" s="86">
        <v>250000</v>
      </c>
      <c r="I386" s="8"/>
      <c r="J386" s="167">
        <f t="shared" si="8"/>
        <v>350144300</v>
      </c>
      <c r="L386" s="34"/>
      <c r="M386" s="35"/>
      <c r="N386" s="36"/>
      <c r="O386" s="35"/>
      <c r="P386" s="35"/>
      <c r="Q386" s="35"/>
    </row>
    <row r="387" spans="1:17" s="48" customFormat="1" ht="60" x14ac:dyDescent="0.25">
      <c r="A387" s="13"/>
      <c r="B387" s="78">
        <v>27</v>
      </c>
      <c r="C387" s="70" t="s">
        <v>4311</v>
      </c>
      <c r="D387" s="5" t="s">
        <v>614</v>
      </c>
      <c r="E387" s="5" t="s">
        <v>615</v>
      </c>
      <c r="F387" s="5" t="s">
        <v>4326</v>
      </c>
      <c r="G387" s="6"/>
      <c r="H387" s="86">
        <v>500000</v>
      </c>
      <c r="I387" s="8"/>
      <c r="J387" s="167">
        <f t="shared" si="8"/>
        <v>350644300</v>
      </c>
      <c r="L387" s="34"/>
      <c r="M387" s="35"/>
      <c r="N387" s="36"/>
      <c r="O387" s="35"/>
      <c r="P387" s="35"/>
      <c r="Q387" s="35"/>
    </row>
    <row r="388" spans="1:17" s="48" customFormat="1" ht="45" x14ac:dyDescent="0.25">
      <c r="A388" s="13"/>
      <c r="B388" s="5">
        <v>27</v>
      </c>
      <c r="C388" s="7" t="s">
        <v>4327</v>
      </c>
      <c r="D388" s="5"/>
      <c r="E388" s="6"/>
      <c r="F388" s="6" t="s">
        <v>4329</v>
      </c>
      <c r="G388" s="6"/>
      <c r="H388" s="8"/>
      <c r="I388" s="8">
        <v>36768500</v>
      </c>
      <c r="J388" s="167">
        <f t="shared" si="8"/>
        <v>313875800</v>
      </c>
      <c r="L388" s="34"/>
      <c r="M388" s="35"/>
      <c r="N388" s="36"/>
      <c r="O388" s="35"/>
      <c r="P388" s="35"/>
      <c r="Q388" s="35"/>
    </row>
    <row r="389" spans="1:17" s="48" customFormat="1" ht="25.5" x14ac:dyDescent="0.25">
      <c r="A389" s="13"/>
      <c r="B389" s="5">
        <v>27</v>
      </c>
      <c r="C389" s="7" t="s">
        <v>4328</v>
      </c>
      <c r="D389" s="5"/>
      <c r="E389" s="6"/>
      <c r="F389" s="6" t="s">
        <v>4330</v>
      </c>
      <c r="G389" s="6"/>
      <c r="H389" s="8"/>
      <c r="I389" s="8">
        <v>720000</v>
      </c>
      <c r="J389" s="167">
        <f t="shared" si="8"/>
        <v>313155800</v>
      </c>
      <c r="L389" s="34"/>
      <c r="M389" s="35"/>
      <c r="N389" s="36"/>
      <c r="O389" s="35"/>
      <c r="P389" s="35"/>
      <c r="Q389" s="35"/>
    </row>
    <row r="390" spans="1:17" s="48" customFormat="1" ht="45" x14ac:dyDescent="0.25">
      <c r="A390" s="13"/>
      <c r="B390" s="5">
        <v>27</v>
      </c>
      <c r="C390" s="70" t="s">
        <v>4331</v>
      </c>
      <c r="D390" s="73" t="s">
        <v>88</v>
      </c>
      <c r="E390" s="6">
        <v>2</v>
      </c>
      <c r="F390" s="5" t="s">
        <v>4338</v>
      </c>
      <c r="G390" s="6"/>
      <c r="H390" s="72">
        <v>1000000</v>
      </c>
      <c r="I390" s="8"/>
      <c r="J390" s="167">
        <f t="shared" si="8"/>
        <v>314155800</v>
      </c>
      <c r="L390" s="34"/>
      <c r="M390" s="35"/>
      <c r="N390" s="36"/>
      <c r="O390" s="35"/>
      <c r="P390" s="35"/>
      <c r="Q390" s="35"/>
    </row>
    <row r="391" spans="1:17" s="48" customFormat="1" ht="45" x14ac:dyDescent="0.25">
      <c r="A391" s="13"/>
      <c r="B391" s="5">
        <v>27</v>
      </c>
      <c r="C391" s="70" t="s">
        <v>4332</v>
      </c>
      <c r="D391" s="5" t="s">
        <v>74</v>
      </c>
      <c r="E391" s="5">
        <v>1</v>
      </c>
      <c r="F391" s="5" t="s">
        <v>4339</v>
      </c>
      <c r="G391" s="5"/>
      <c r="H391" s="72">
        <v>2000000</v>
      </c>
      <c r="I391" s="15"/>
      <c r="J391" s="167">
        <f t="shared" si="8"/>
        <v>316155800</v>
      </c>
      <c r="L391" s="34"/>
      <c r="M391" s="35"/>
      <c r="N391" s="36"/>
      <c r="O391" s="35"/>
      <c r="P391" s="35"/>
      <c r="Q391" s="35"/>
    </row>
    <row r="392" spans="1:17" s="48" customFormat="1" ht="45" x14ac:dyDescent="0.25">
      <c r="A392" s="13"/>
      <c r="B392" s="5">
        <v>27</v>
      </c>
      <c r="C392" s="70" t="s">
        <v>4333</v>
      </c>
      <c r="D392" s="73" t="s">
        <v>88</v>
      </c>
      <c r="E392" s="5">
        <v>2</v>
      </c>
      <c r="F392" s="5" t="s">
        <v>4340</v>
      </c>
      <c r="G392" s="5"/>
      <c r="H392" s="72">
        <v>1300000</v>
      </c>
      <c r="I392" s="15"/>
      <c r="J392" s="167">
        <f t="shared" si="8"/>
        <v>317455800</v>
      </c>
      <c r="L392" s="34"/>
      <c r="M392" s="35"/>
      <c r="N392" s="36"/>
      <c r="O392" s="35"/>
      <c r="P392" s="35"/>
      <c r="Q392" s="35"/>
    </row>
    <row r="393" spans="1:17" s="48" customFormat="1" ht="45" x14ac:dyDescent="0.25">
      <c r="A393" s="13"/>
      <c r="B393" s="5">
        <v>27</v>
      </c>
      <c r="C393" s="70" t="s">
        <v>4334</v>
      </c>
      <c r="D393" s="73" t="s">
        <v>87</v>
      </c>
      <c r="E393" s="5">
        <v>1</v>
      </c>
      <c r="F393" s="5" t="s">
        <v>4341</v>
      </c>
      <c r="G393" s="5"/>
      <c r="H393" s="72">
        <v>540000</v>
      </c>
      <c r="I393" s="15"/>
      <c r="J393" s="167">
        <f t="shared" si="8"/>
        <v>317995800</v>
      </c>
      <c r="L393" s="34"/>
      <c r="M393" s="35"/>
      <c r="N393" s="36"/>
      <c r="O393" s="35"/>
      <c r="P393" s="35"/>
      <c r="Q393" s="35"/>
    </row>
    <row r="394" spans="1:17" s="48" customFormat="1" ht="60" x14ac:dyDescent="0.25">
      <c r="A394" s="13"/>
      <c r="B394" s="5">
        <v>27</v>
      </c>
      <c r="C394" s="70" t="s">
        <v>4335</v>
      </c>
      <c r="D394" s="73" t="s">
        <v>87</v>
      </c>
      <c r="E394" s="5">
        <v>1</v>
      </c>
      <c r="F394" s="5" t="s">
        <v>4342</v>
      </c>
      <c r="G394" s="5"/>
      <c r="H394" s="72">
        <v>900000</v>
      </c>
      <c r="I394" s="15"/>
      <c r="J394" s="167">
        <f t="shared" si="8"/>
        <v>318895800</v>
      </c>
      <c r="L394" s="34"/>
      <c r="M394" s="35"/>
      <c r="N394" s="36"/>
      <c r="O394" s="35"/>
      <c r="P394" s="35"/>
      <c r="Q394" s="35"/>
    </row>
    <row r="395" spans="1:17" s="48" customFormat="1" ht="60" x14ac:dyDescent="0.25">
      <c r="A395" s="13"/>
      <c r="B395" s="5">
        <v>27</v>
      </c>
      <c r="C395" s="70" t="s">
        <v>4336</v>
      </c>
      <c r="D395" s="73" t="s">
        <v>1814</v>
      </c>
      <c r="E395" s="5">
        <v>4</v>
      </c>
      <c r="F395" s="5" t="s">
        <v>4343</v>
      </c>
      <c r="G395" s="17"/>
      <c r="H395" s="72">
        <v>1400000</v>
      </c>
      <c r="I395" s="15"/>
      <c r="J395" s="167">
        <f t="shared" si="8"/>
        <v>320295800</v>
      </c>
      <c r="L395" s="34"/>
      <c r="M395" s="35"/>
      <c r="N395" s="36"/>
      <c r="O395" s="35"/>
      <c r="P395" s="35"/>
      <c r="Q395" s="35"/>
    </row>
    <row r="396" spans="1:17" s="48" customFormat="1" ht="60" x14ac:dyDescent="0.25">
      <c r="A396" s="13"/>
      <c r="B396" s="5">
        <v>27</v>
      </c>
      <c r="C396" s="70" t="s">
        <v>4337</v>
      </c>
      <c r="D396" s="73" t="s">
        <v>1814</v>
      </c>
      <c r="E396" s="5">
        <v>4</v>
      </c>
      <c r="F396" s="5" t="s">
        <v>4344</v>
      </c>
      <c r="G396" s="17"/>
      <c r="H396" s="72">
        <v>1065000</v>
      </c>
      <c r="I396" s="15"/>
      <c r="J396" s="167">
        <f t="shared" ref="J396:J401" si="10">J395+H396-I396</f>
        <v>321360800</v>
      </c>
      <c r="L396" s="34"/>
      <c r="M396" s="35"/>
      <c r="N396" s="36"/>
      <c r="O396" s="35"/>
      <c r="P396" s="35"/>
      <c r="Q396" s="35"/>
    </row>
    <row r="397" spans="1:17" s="36" customFormat="1" ht="60" x14ac:dyDescent="0.25">
      <c r="A397" s="13"/>
      <c r="B397" s="5">
        <v>27</v>
      </c>
      <c r="C397" s="133" t="s">
        <v>4345</v>
      </c>
      <c r="D397" s="73" t="s">
        <v>87</v>
      </c>
      <c r="E397" s="5">
        <v>1</v>
      </c>
      <c r="F397" s="5" t="s">
        <v>4346</v>
      </c>
      <c r="G397" s="17"/>
      <c r="H397" s="15">
        <v>800000</v>
      </c>
      <c r="I397" s="15"/>
      <c r="J397" s="167">
        <f t="shared" si="10"/>
        <v>322160800</v>
      </c>
      <c r="K397" s="48"/>
      <c r="L397" s="34"/>
      <c r="M397" s="35"/>
      <c r="O397" s="35"/>
      <c r="P397" s="35"/>
      <c r="Q397" s="35"/>
    </row>
    <row r="398" spans="1:17" s="36" customFormat="1" ht="25.5" x14ac:dyDescent="0.25">
      <c r="A398" s="13"/>
      <c r="B398" s="6">
        <v>27</v>
      </c>
      <c r="C398" s="7" t="s">
        <v>4347</v>
      </c>
      <c r="D398" s="6"/>
      <c r="E398" s="6"/>
      <c r="F398" s="6" t="s">
        <v>4348</v>
      </c>
      <c r="G398" s="7"/>
      <c r="H398" s="8"/>
      <c r="I398" s="8">
        <v>4800000</v>
      </c>
      <c r="J398" s="166">
        <f t="shared" si="10"/>
        <v>317360800</v>
      </c>
      <c r="K398" s="48"/>
      <c r="L398" s="34"/>
      <c r="M398" s="35"/>
      <c r="O398" s="35"/>
      <c r="P398" s="35"/>
      <c r="Q398" s="35"/>
    </row>
    <row r="399" spans="1:17" s="36" customFormat="1" ht="30" x14ac:dyDescent="0.25">
      <c r="A399" s="13"/>
      <c r="B399" s="5">
        <v>27</v>
      </c>
      <c r="C399" s="17" t="s">
        <v>4351</v>
      </c>
      <c r="D399" s="73" t="s">
        <v>78</v>
      </c>
      <c r="E399" s="5">
        <v>4</v>
      </c>
      <c r="F399" s="5" t="s">
        <v>4349</v>
      </c>
      <c r="G399" s="17"/>
      <c r="H399" s="15">
        <v>650000</v>
      </c>
      <c r="I399" s="15"/>
      <c r="J399" s="167">
        <f t="shared" si="10"/>
        <v>318010800</v>
      </c>
      <c r="K399" s="48"/>
      <c r="L399" s="34"/>
      <c r="M399" s="35"/>
      <c r="O399" s="35"/>
      <c r="P399" s="35"/>
      <c r="Q399" s="35"/>
    </row>
    <row r="400" spans="1:17" s="36" customFormat="1" ht="25.5" x14ac:dyDescent="0.25">
      <c r="A400" s="13"/>
      <c r="B400" s="5">
        <v>27</v>
      </c>
      <c r="C400" s="17" t="s">
        <v>4352</v>
      </c>
      <c r="D400" s="73" t="s">
        <v>87</v>
      </c>
      <c r="E400" s="5">
        <v>1</v>
      </c>
      <c r="F400" s="5" t="s">
        <v>4350</v>
      </c>
      <c r="G400" s="17"/>
      <c r="H400" s="15">
        <v>1800000</v>
      </c>
      <c r="I400" s="15"/>
      <c r="J400" s="167">
        <f t="shared" si="10"/>
        <v>319810800</v>
      </c>
      <c r="K400" s="48"/>
      <c r="L400" s="34"/>
      <c r="M400" s="35"/>
      <c r="O400" s="35"/>
      <c r="P400" s="35"/>
      <c r="Q400" s="35"/>
    </row>
    <row r="401" spans="1:17" s="36" customFormat="1" ht="25.5" x14ac:dyDescent="0.25">
      <c r="A401" s="13"/>
      <c r="B401" s="6">
        <v>28</v>
      </c>
      <c r="C401" s="7" t="s">
        <v>4353</v>
      </c>
      <c r="D401" s="6"/>
      <c r="E401" s="6"/>
      <c r="F401" s="6" t="s">
        <v>4354</v>
      </c>
      <c r="G401" s="7"/>
      <c r="H401" s="8"/>
      <c r="I401" s="8">
        <v>2775000</v>
      </c>
      <c r="J401" s="166">
        <f t="shared" si="10"/>
        <v>317035800</v>
      </c>
      <c r="K401" s="48"/>
      <c r="L401" s="34"/>
      <c r="M401" s="35"/>
      <c r="O401" s="35"/>
      <c r="P401" s="35"/>
      <c r="Q401" s="35"/>
    </row>
    <row r="402" spans="1:17" s="36" customFormat="1" ht="25.5" x14ac:dyDescent="0.25">
      <c r="A402" s="13"/>
      <c r="B402" s="6">
        <v>28</v>
      </c>
      <c r="C402" s="7" t="s">
        <v>2380</v>
      </c>
      <c r="D402" s="6"/>
      <c r="E402" s="6"/>
      <c r="F402" s="6" t="s">
        <v>4357</v>
      </c>
      <c r="G402" s="7"/>
      <c r="H402" s="8"/>
      <c r="I402" s="8">
        <v>790300</v>
      </c>
      <c r="J402" s="166">
        <f>J401+H402-I402</f>
        <v>316245500</v>
      </c>
      <c r="K402" s="48"/>
      <c r="L402" s="34"/>
      <c r="M402" s="35"/>
      <c r="O402" s="35"/>
      <c r="P402" s="35"/>
      <c r="Q402" s="35"/>
    </row>
    <row r="403" spans="1:17" s="36" customFormat="1" ht="25.5" x14ac:dyDescent="0.25">
      <c r="A403" s="13"/>
      <c r="B403" s="6">
        <v>28</v>
      </c>
      <c r="C403" s="7" t="s">
        <v>4356</v>
      </c>
      <c r="D403" s="6"/>
      <c r="E403" s="6"/>
      <c r="F403" s="6" t="s">
        <v>4358</v>
      </c>
      <c r="G403" s="7"/>
      <c r="H403" s="8"/>
      <c r="I403" s="8">
        <v>30000000</v>
      </c>
      <c r="J403" s="166">
        <f>J402+H403-I403</f>
        <v>286245500</v>
      </c>
      <c r="K403" s="48"/>
      <c r="L403" s="34"/>
      <c r="M403" s="35"/>
      <c r="O403" s="35"/>
      <c r="P403" s="35"/>
      <c r="Q403" s="35"/>
    </row>
    <row r="404" spans="1:17" s="36" customFormat="1" ht="14.25" x14ac:dyDescent="0.25">
      <c r="A404" s="13"/>
      <c r="B404" s="5"/>
      <c r="C404" s="62" t="s">
        <v>16</v>
      </c>
      <c r="D404" s="4"/>
      <c r="E404" s="4"/>
      <c r="F404" s="5"/>
      <c r="G404" s="4"/>
      <c r="H404" s="60">
        <f>SUM(H10:H401)</f>
        <v>623445000</v>
      </c>
      <c r="I404" s="60">
        <f>SUM(I10:I403)</f>
        <v>668584400</v>
      </c>
      <c r="J404" s="165">
        <f>J9+H404-I404</f>
        <v>286245500</v>
      </c>
      <c r="K404" s="38"/>
      <c r="L404" s="34"/>
      <c r="M404" s="35"/>
      <c r="O404" s="35"/>
      <c r="P404" s="35"/>
      <c r="Q404" s="35"/>
    </row>
    <row r="405" spans="1:17" s="36" customFormat="1" ht="14.25" x14ac:dyDescent="0.25">
      <c r="A405" s="43"/>
      <c r="B405" s="3"/>
      <c r="C405" s="115"/>
      <c r="D405" s="116"/>
      <c r="E405" s="116"/>
      <c r="F405" s="3"/>
      <c r="G405" s="116"/>
      <c r="H405" s="117"/>
      <c r="I405" s="117"/>
      <c r="J405" s="168"/>
      <c r="K405" s="38"/>
      <c r="L405" s="34"/>
      <c r="M405" s="35"/>
      <c r="O405" s="35"/>
      <c r="P405" s="35"/>
      <c r="Q405" s="35"/>
    </row>
    <row r="406" spans="1:17" s="36" customFormat="1" x14ac:dyDescent="0.25">
      <c r="A406" s="43"/>
      <c r="B406" s="3"/>
      <c r="C406" s="35" t="s">
        <v>4355</v>
      </c>
      <c r="D406" s="3"/>
      <c r="E406" s="3"/>
      <c r="F406" s="3"/>
      <c r="G406" s="152"/>
      <c r="I406" s="172"/>
      <c r="J406" s="169"/>
      <c r="K406" s="34"/>
      <c r="L406" s="35"/>
      <c r="N406" s="35"/>
      <c r="O406" s="35"/>
      <c r="P406" s="35"/>
    </row>
    <row r="407" spans="1:17" s="36" customFormat="1" x14ac:dyDescent="0.25">
      <c r="A407" s="43"/>
      <c r="B407" s="3"/>
      <c r="C407" s="35" t="s">
        <v>14</v>
      </c>
      <c r="D407" s="3"/>
      <c r="E407" s="3"/>
      <c r="F407" s="3"/>
      <c r="G407" s="251" t="s">
        <v>17</v>
      </c>
      <c r="H407" s="251"/>
      <c r="I407" s="251"/>
      <c r="J407" s="169"/>
      <c r="K407" s="34"/>
      <c r="L407" s="35"/>
      <c r="N407" s="35"/>
      <c r="O407" s="35"/>
      <c r="P407" s="35"/>
    </row>
    <row r="408" spans="1:17" s="36" customFormat="1" x14ac:dyDescent="0.25">
      <c r="A408" s="43"/>
      <c r="B408" s="3"/>
      <c r="C408" s="35"/>
      <c r="D408" s="3"/>
      <c r="E408" s="3"/>
      <c r="F408" s="3"/>
      <c r="G408" s="152"/>
      <c r="H408" s="152"/>
      <c r="I408" s="170"/>
      <c r="J408" s="169"/>
      <c r="K408" s="34"/>
      <c r="L408" s="35"/>
      <c r="N408" s="35"/>
      <c r="O408" s="35"/>
      <c r="P408" s="35"/>
    </row>
    <row r="409" spans="1:17" s="36" customFormat="1" x14ac:dyDescent="0.25">
      <c r="A409" s="43"/>
      <c r="B409" s="3"/>
      <c r="C409" s="35"/>
      <c r="D409" s="3"/>
      <c r="E409" s="3"/>
      <c r="F409" s="3"/>
      <c r="G409" s="152"/>
      <c r="H409" s="152"/>
      <c r="I409" s="170"/>
      <c r="J409" s="169"/>
      <c r="K409" s="34"/>
      <c r="L409" s="35"/>
      <c r="N409" s="35"/>
      <c r="O409" s="35"/>
      <c r="P409" s="35"/>
    </row>
    <row r="410" spans="1:17" s="36" customFormat="1" x14ac:dyDescent="0.25">
      <c r="A410" s="43"/>
      <c r="B410" s="3"/>
      <c r="C410" s="35"/>
      <c r="D410" s="3"/>
      <c r="E410" s="3"/>
      <c r="F410" s="3"/>
      <c r="G410" s="152"/>
      <c r="H410" s="152"/>
      <c r="I410" s="170"/>
      <c r="J410" s="169"/>
      <c r="K410" s="34"/>
      <c r="L410" s="35"/>
      <c r="N410" s="35"/>
      <c r="O410" s="35"/>
      <c r="P410" s="35"/>
    </row>
    <row r="411" spans="1:17" s="36" customFormat="1" x14ac:dyDescent="0.25">
      <c r="A411" s="43"/>
      <c r="B411" s="3"/>
      <c r="C411" s="35"/>
      <c r="D411" s="3"/>
      <c r="E411" s="3"/>
      <c r="F411" s="3"/>
      <c r="G411" s="3"/>
      <c r="H411" s="152"/>
      <c r="I411" s="170"/>
      <c r="J411" s="170"/>
      <c r="K411" s="48"/>
      <c r="L411" s="34"/>
      <c r="M411" s="35"/>
      <c r="O411" s="35"/>
      <c r="P411" s="35"/>
      <c r="Q411" s="35"/>
    </row>
    <row r="414" spans="1:17" x14ac:dyDescent="0.25">
      <c r="C414" s="121" t="s">
        <v>2452</v>
      </c>
      <c r="F414" s="65" t="s">
        <v>18</v>
      </c>
      <c r="H414" s="65"/>
      <c r="I414" s="179" t="s">
        <v>20</v>
      </c>
      <c r="J414" s="171"/>
    </row>
    <row r="415" spans="1:17" x14ac:dyDescent="0.25">
      <c r="C415" s="67" t="s">
        <v>15</v>
      </c>
      <c r="F415" s="68" t="s">
        <v>19</v>
      </c>
      <c r="I415" s="180" t="s">
        <v>21</v>
      </c>
      <c r="J415" s="171"/>
    </row>
  </sheetData>
  <autoFilter ref="A8:M404">
    <filterColumn colId="0" showButton="0"/>
    <sortState ref="A11:M482">
      <sortCondition ref="E8:E598"/>
    </sortState>
  </autoFilter>
  <mergeCells count="4">
    <mergeCell ref="A5:J5"/>
    <mergeCell ref="A6:J6"/>
    <mergeCell ref="A8:B8"/>
    <mergeCell ref="G407:I407"/>
  </mergeCells>
  <pageMargins left="0.70866141732283472" right="0.70866141732283472" top="0.16" bottom="0.39" header="0.31496062992125984" footer="0.51"/>
  <pageSetup scale="74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5"/>
  <sheetViews>
    <sheetView tabSelected="1" view="pageBreakPreview" zoomScaleNormal="100" zoomScaleSheetLayoutView="100" workbookViewId="0">
      <pane ySplit="8" topLeftCell="A162" activePane="bottomLeft" state="frozen"/>
      <selection pane="bottomLeft" activeCell="B167" sqref="B167:J167"/>
    </sheetView>
  </sheetViews>
  <sheetFormatPr defaultRowHeight="15" x14ac:dyDescent="0.25"/>
  <cols>
    <col min="1" max="1" width="7.28515625" style="205" customWidth="1"/>
    <col min="2" max="2" width="4.140625" style="127" customWidth="1"/>
    <col min="3" max="3" width="27.28515625" style="198" customWidth="1"/>
    <col min="4" max="5" width="7.85546875" style="127" customWidth="1"/>
    <col min="6" max="6" width="7.140625" style="127" customWidth="1"/>
    <col min="7" max="7" width="8.7109375" style="127" customWidth="1"/>
    <col min="8" max="8" width="16.7109375" style="200" customWidth="1"/>
    <col min="9" max="9" width="15.42578125" style="201" bestFit="1" customWidth="1"/>
    <col min="10" max="10" width="18.28515625" style="199" customWidth="1"/>
    <col min="11" max="11" width="15.42578125" style="211" customWidth="1"/>
    <col min="12" max="12" width="21.28515625" style="197" customWidth="1"/>
    <col min="13" max="13" width="16" style="198" customWidth="1"/>
    <col min="14" max="14" width="19" style="199" customWidth="1"/>
    <col min="15" max="15" width="17.5703125" style="198" customWidth="1"/>
    <col min="16" max="16" width="19" style="198" customWidth="1"/>
    <col min="17" max="16384" width="9.140625" style="198"/>
  </cols>
  <sheetData>
    <row r="1" spans="1:14" s="187" customFormat="1" x14ac:dyDescent="0.25">
      <c r="A1" s="181"/>
      <c r="B1" s="125"/>
      <c r="C1" s="182" t="s">
        <v>0</v>
      </c>
      <c r="D1" s="125"/>
      <c r="E1" s="125"/>
      <c r="F1" s="125"/>
      <c r="G1" s="125"/>
      <c r="H1" s="183"/>
      <c r="I1" s="184"/>
      <c r="J1" s="188"/>
      <c r="K1" s="185"/>
      <c r="L1" s="186"/>
      <c r="N1" s="188"/>
    </row>
    <row r="2" spans="1:14" s="187" customFormat="1" x14ac:dyDescent="0.25">
      <c r="A2" s="181"/>
      <c r="B2" s="125"/>
      <c r="C2" s="182" t="s">
        <v>1</v>
      </c>
      <c r="D2" s="126"/>
      <c r="E2" s="126"/>
      <c r="F2" s="125"/>
      <c r="G2" s="125"/>
      <c r="H2" s="183"/>
      <c r="I2" s="184"/>
      <c r="J2" s="188"/>
      <c r="K2" s="185"/>
      <c r="L2" s="186"/>
      <c r="N2" s="188"/>
    </row>
    <row r="3" spans="1:14" s="187" customFormat="1" x14ac:dyDescent="0.25">
      <c r="A3" s="181"/>
      <c r="B3" s="125"/>
      <c r="C3" s="182" t="s">
        <v>2</v>
      </c>
      <c r="D3" s="126"/>
      <c r="E3" s="126"/>
      <c r="F3" s="125"/>
      <c r="G3" s="125"/>
      <c r="H3" s="183"/>
      <c r="I3" s="184"/>
      <c r="J3" s="188"/>
      <c r="K3" s="185"/>
      <c r="L3" s="186"/>
    </row>
    <row r="4" spans="1:14" s="195" customFormat="1" ht="15.75" x14ac:dyDescent="0.25">
      <c r="A4" s="181"/>
      <c r="B4" s="125"/>
      <c r="C4" s="189"/>
      <c r="D4" s="126"/>
      <c r="E4" s="126"/>
      <c r="F4" s="125"/>
      <c r="G4" s="190"/>
      <c r="H4" s="191"/>
      <c r="I4" s="192"/>
      <c r="J4" s="244"/>
      <c r="K4" s="193"/>
      <c r="L4" s="194"/>
    </row>
    <row r="5" spans="1:14" ht="15.75" x14ac:dyDescent="0.25">
      <c r="A5" s="252" t="str">
        <f>+'[1]Okt 07'!A6:H6</f>
        <v xml:space="preserve">BUKU KAS </v>
      </c>
      <c r="B5" s="252"/>
      <c r="C5" s="252"/>
      <c r="D5" s="252"/>
      <c r="E5" s="252"/>
      <c r="F5" s="252"/>
      <c r="G5" s="252"/>
      <c r="H5" s="252"/>
      <c r="I5" s="252"/>
      <c r="J5" s="252"/>
      <c r="K5" s="196"/>
    </row>
    <row r="6" spans="1:14" ht="15.75" x14ac:dyDescent="0.25">
      <c r="A6" s="252" t="s">
        <v>4359</v>
      </c>
      <c r="B6" s="252"/>
      <c r="C6" s="252"/>
      <c r="D6" s="252"/>
      <c r="E6" s="252"/>
      <c r="F6" s="252"/>
      <c r="G6" s="252"/>
      <c r="H6" s="252"/>
      <c r="I6" s="252"/>
      <c r="J6" s="252"/>
      <c r="K6" s="196"/>
      <c r="M6" s="199"/>
    </row>
    <row r="7" spans="1:14" x14ac:dyDescent="0.25">
      <c r="A7" s="127"/>
      <c r="J7" s="245"/>
      <c r="K7" s="202"/>
    </row>
    <row r="8" spans="1:14" ht="25.5" x14ac:dyDescent="0.25">
      <c r="A8" s="253" t="s">
        <v>3</v>
      </c>
      <c r="B8" s="253"/>
      <c r="C8" s="110" t="s">
        <v>4</v>
      </c>
      <c r="D8" s="110" t="s">
        <v>5</v>
      </c>
      <c r="E8" s="110" t="s">
        <v>13</v>
      </c>
      <c r="F8" s="110" t="s">
        <v>6</v>
      </c>
      <c r="G8" s="110" t="s">
        <v>7</v>
      </c>
      <c r="H8" s="203" t="s">
        <v>8</v>
      </c>
      <c r="I8" s="204" t="s">
        <v>9</v>
      </c>
      <c r="J8" s="246" t="s">
        <v>10</v>
      </c>
      <c r="K8" s="205" t="s">
        <v>11</v>
      </c>
    </row>
    <row r="9" spans="1:14" ht="14.25" x14ac:dyDescent="0.25">
      <c r="A9" s="206"/>
      <c r="B9" s="206"/>
      <c r="C9" s="207" t="s">
        <v>24</v>
      </c>
      <c r="D9" s="110"/>
      <c r="E9" s="110"/>
      <c r="F9" s="110"/>
      <c r="G9" s="110"/>
      <c r="H9" s="208"/>
      <c r="I9" s="204"/>
      <c r="J9" s="136">
        <f>'April 19'!J404</f>
        <v>286245500</v>
      </c>
      <c r="K9" s="205"/>
    </row>
    <row r="10" spans="1:14" ht="60" x14ac:dyDescent="0.25">
      <c r="A10" s="209" t="s">
        <v>3649</v>
      </c>
      <c r="B10" s="78">
        <v>29</v>
      </c>
      <c r="C10" s="70" t="s">
        <v>4360</v>
      </c>
      <c r="D10" s="80" t="s">
        <v>76</v>
      </c>
      <c r="E10" s="78">
        <v>1</v>
      </c>
      <c r="F10" s="5" t="s">
        <v>4375</v>
      </c>
      <c r="G10" s="78"/>
      <c r="H10" s="72">
        <v>1000000</v>
      </c>
      <c r="I10" s="210"/>
      <c r="J10" s="13">
        <f>+J9+H10-I10</f>
        <v>287245500</v>
      </c>
      <c r="M10" s="212"/>
    </row>
    <row r="11" spans="1:14" ht="60" x14ac:dyDescent="0.25">
      <c r="A11" s="136"/>
      <c r="B11" s="78">
        <v>29</v>
      </c>
      <c r="C11" s="70" t="s">
        <v>4361</v>
      </c>
      <c r="D11" s="80" t="s">
        <v>76</v>
      </c>
      <c r="E11" s="78">
        <v>1</v>
      </c>
      <c r="F11" s="5" t="s">
        <v>4376</v>
      </c>
      <c r="G11" s="78"/>
      <c r="H11" s="72">
        <v>480000</v>
      </c>
      <c r="I11" s="210"/>
      <c r="J11" s="13">
        <f t="shared" ref="J11:J74" si="0">+J10+H11-I11</f>
        <v>287725500</v>
      </c>
      <c r="M11" s="212"/>
    </row>
    <row r="12" spans="1:14" s="205" customFormat="1" ht="45" x14ac:dyDescent="0.25">
      <c r="A12" s="136"/>
      <c r="B12" s="78">
        <v>29</v>
      </c>
      <c r="C12" s="70" t="s">
        <v>4362</v>
      </c>
      <c r="D12" s="78" t="s">
        <v>1096</v>
      </c>
      <c r="E12" s="78">
        <v>2</v>
      </c>
      <c r="F12" s="5" t="s">
        <v>4377</v>
      </c>
      <c r="G12" s="78"/>
      <c r="H12" s="72">
        <v>2250000</v>
      </c>
      <c r="I12" s="167"/>
      <c r="J12" s="13">
        <f t="shared" si="0"/>
        <v>289975500</v>
      </c>
      <c r="K12" s="211"/>
      <c r="L12" s="197"/>
      <c r="M12" s="202"/>
    </row>
    <row r="13" spans="1:14" s="205" customFormat="1" ht="60" x14ac:dyDescent="0.25">
      <c r="A13" s="136"/>
      <c r="B13" s="78">
        <v>29</v>
      </c>
      <c r="C13" s="70" t="s">
        <v>4363</v>
      </c>
      <c r="D13" s="80" t="s">
        <v>1814</v>
      </c>
      <c r="E13" s="78">
        <v>4</v>
      </c>
      <c r="F13" s="5" t="s">
        <v>4378</v>
      </c>
      <c r="G13" s="78"/>
      <c r="H13" s="72">
        <v>3000000</v>
      </c>
      <c r="I13" s="167"/>
      <c r="J13" s="13">
        <f t="shared" si="0"/>
        <v>292975500</v>
      </c>
      <c r="K13" s="211"/>
      <c r="L13" s="197"/>
      <c r="M13" s="202"/>
    </row>
    <row r="14" spans="1:14" s="205" customFormat="1" ht="60" x14ac:dyDescent="0.25">
      <c r="A14" s="136"/>
      <c r="B14" s="78">
        <v>29</v>
      </c>
      <c r="C14" s="70" t="s">
        <v>4364</v>
      </c>
      <c r="D14" s="80" t="s">
        <v>77</v>
      </c>
      <c r="E14" s="78">
        <v>1</v>
      </c>
      <c r="F14" s="5" t="s">
        <v>4379</v>
      </c>
      <c r="G14" s="78"/>
      <c r="H14" s="72">
        <v>2000000</v>
      </c>
      <c r="I14" s="167"/>
      <c r="J14" s="13">
        <f t="shared" si="0"/>
        <v>294975500</v>
      </c>
      <c r="K14" s="211"/>
      <c r="L14" s="197"/>
      <c r="M14" s="202"/>
    </row>
    <row r="15" spans="1:14" s="205" customFormat="1" ht="60" x14ac:dyDescent="0.25">
      <c r="A15" s="136"/>
      <c r="B15" s="78">
        <v>29</v>
      </c>
      <c r="C15" s="70" t="s">
        <v>4365</v>
      </c>
      <c r="D15" s="80" t="s">
        <v>1815</v>
      </c>
      <c r="E15" s="78">
        <v>4</v>
      </c>
      <c r="F15" s="5" t="s">
        <v>4380</v>
      </c>
      <c r="G15" s="78"/>
      <c r="H15" s="72">
        <v>1800000</v>
      </c>
      <c r="I15" s="167"/>
      <c r="J15" s="13">
        <f t="shared" si="0"/>
        <v>296775500</v>
      </c>
      <c r="K15" s="211"/>
      <c r="L15" s="197"/>
      <c r="M15" s="202"/>
    </row>
    <row r="16" spans="1:14" s="205" customFormat="1" ht="45" x14ac:dyDescent="0.25">
      <c r="A16" s="136"/>
      <c r="B16" s="78">
        <v>29</v>
      </c>
      <c r="C16" s="70" t="s">
        <v>4366</v>
      </c>
      <c r="D16" s="78" t="s">
        <v>1094</v>
      </c>
      <c r="E16" s="78">
        <v>2</v>
      </c>
      <c r="F16" s="5" t="s">
        <v>4381</v>
      </c>
      <c r="G16" s="78"/>
      <c r="H16" s="72">
        <v>2000000</v>
      </c>
      <c r="I16" s="167"/>
      <c r="J16" s="13">
        <f t="shared" si="0"/>
        <v>298775500</v>
      </c>
      <c r="K16" s="211"/>
      <c r="L16" s="197"/>
      <c r="M16" s="202"/>
    </row>
    <row r="17" spans="1:13" s="205" customFormat="1" ht="45" x14ac:dyDescent="0.25">
      <c r="A17" s="136"/>
      <c r="B17" s="78">
        <v>29</v>
      </c>
      <c r="C17" s="70" t="s">
        <v>4367</v>
      </c>
      <c r="D17" s="80" t="s">
        <v>75</v>
      </c>
      <c r="E17" s="78">
        <v>4</v>
      </c>
      <c r="F17" s="5" t="s">
        <v>4382</v>
      </c>
      <c r="G17" s="78"/>
      <c r="H17" s="72">
        <v>850000</v>
      </c>
      <c r="I17" s="167"/>
      <c r="J17" s="13">
        <f t="shared" si="0"/>
        <v>299625500</v>
      </c>
      <c r="K17" s="211"/>
      <c r="L17" s="197"/>
      <c r="M17" s="202"/>
    </row>
    <row r="18" spans="1:13" s="205" customFormat="1" ht="45" x14ac:dyDescent="0.25">
      <c r="A18" s="136"/>
      <c r="B18" s="78">
        <v>29</v>
      </c>
      <c r="C18" s="70" t="s">
        <v>4368</v>
      </c>
      <c r="D18" s="80" t="s">
        <v>91</v>
      </c>
      <c r="E18" s="78">
        <v>2</v>
      </c>
      <c r="F18" s="5" t="s">
        <v>4383</v>
      </c>
      <c r="G18" s="78"/>
      <c r="H18" s="72">
        <v>900000</v>
      </c>
      <c r="I18" s="167"/>
      <c r="J18" s="13">
        <f t="shared" si="0"/>
        <v>300525500</v>
      </c>
      <c r="K18" s="211"/>
      <c r="L18" s="197"/>
      <c r="M18" s="202"/>
    </row>
    <row r="19" spans="1:13" s="205" customFormat="1" ht="45" x14ac:dyDescent="0.25">
      <c r="A19" s="136"/>
      <c r="B19" s="78">
        <v>29</v>
      </c>
      <c r="C19" s="70" t="s">
        <v>4369</v>
      </c>
      <c r="D19" s="80" t="s">
        <v>84</v>
      </c>
      <c r="E19" s="78">
        <v>2</v>
      </c>
      <c r="F19" s="5" t="s">
        <v>4384</v>
      </c>
      <c r="G19" s="78"/>
      <c r="H19" s="72">
        <v>2500000</v>
      </c>
      <c r="I19" s="167"/>
      <c r="J19" s="13">
        <f t="shared" si="0"/>
        <v>303025500</v>
      </c>
      <c r="K19" s="211"/>
      <c r="L19" s="197"/>
      <c r="M19" s="202"/>
    </row>
    <row r="20" spans="1:13" s="205" customFormat="1" ht="60" x14ac:dyDescent="0.25">
      <c r="A20" s="136"/>
      <c r="B20" s="78">
        <v>29</v>
      </c>
      <c r="C20" s="70" t="s">
        <v>4370</v>
      </c>
      <c r="D20" s="78" t="s">
        <v>86</v>
      </c>
      <c r="E20" s="78">
        <v>1</v>
      </c>
      <c r="F20" s="5" t="s">
        <v>4385</v>
      </c>
      <c r="G20" s="78"/>
      <c r="H20" s="72">
        <v>2500000</v>
      </c>
      <c r="I20" s="167"/>
      <c r="J20" s="13">
        <f t="shared" si="0"/>
        <v>305525500</v>
      </c>
      <c r="K20" s="211"/>
      <c r="L20" s="197"/>
      <c r="M20" s="202"/>
    </row>
    <row r="21" spans="1:13" s="205" customFormat="1" ht="60" x14ac:dyDescent="0.25">
      <c r="A21" s="136"/>
      <c r="B21" s="78">
        <v>29</v>
      </c>
      <c r="C21" s="70" t="s">
        <v>4371</v>
      </c>
      <c r="D21" s="80" t="s">
        <v>77</v>
      </c>
      <c r="E21" s="78">
        <v>1</v>
      </c>
      <c r="F21" s="5" t="s">
        <v>4386</v>
      </c>
      <c r="G21" s="78"/>
      <c r="H21" s="72">
        <v>2350000</v>
      </c>
      <c r="I21" s="167"/>
      <c r="J21" s="13">
        <f t="shared" si="0"/>
        <v>307875500</v>
      </c>
      <c r="K21" s="211"/>
      <c r="L21" s="197"/>
      <c r="M21" s="202"/>
    </row>
    <row r="22" spans="1:13" s="205" customFormat="1" ht="60" x14ac:dyDescent="0.25">
      <c r="A22" s="136"/>
      <c r="B22" s="78">
        <v>29</v>
      </c>
      <c r="C22" s="70" t="s">
        <v>4372</v>
      </c>
      <c r="D22" s="80" t="s">
        <v>78</v>
      </c>
      <c r="E22" s="78">
        <v>4</v>
      </c>
      <c r="F22" s="5" t="s">
        <v>4387</v>
      </c>
      <c r="G22" s="78"/>
      <c r="H22" s="72">
        <v>2800000</v>
      </c>
      <c r="I22" s="167"/>
      <c r="J22" s="13">
        <f t="shared" si="0"/>
        <v>310675500</v>
      </c>
      <c r="K22" s="211"/>
      <c r="L22" s="197"/>
      <c r="M22" s="202"/>
    </row>
    <row r="23" spans="1:13" s="205" customFormat="1" ht="45" x14ac:dyDescent="0.25">
      <c r="A23" s="136"/>
      <c r="B23" s="78">
        <v>30</v>
      </c>
      <c r="C23" s="70" t="s">
        <v>4373</v>
      </c>
      <c r="D23" s="80" t="s">
        <v>91</v>
      </c>
      <c r="E23" s="78">
        <v>2</v>
      </c>
      <c r="F23" s="5" t="s">
        <v>4388</v>
      </c>
      <c r="G23" s="78"/>
      <c r="H23" s="86">
        <v>2000000</v>
      </c>
      <c r="I23" s="167"/>
      <c r="J23" s="13">
        <f t="shared" si="0"/>
        <v>312675500</v>
      </c>
      <c r="K23" s="211"/>
      <c r="L23" s="197"/>
      <c r="M23" s="202"/>
    </row>
    <row r="24" spans="1:13" s="205" customFormat="1" ht="45" x14ac:dyDescent="0.25">
      <c r="A24" s="136"/>
      <c r="B24" s="78">
        <v>30</v>
      </c>
      <c r="C24" s="70" t="s">
        <v>4374</v>
      </c>
      <c r="D24" s="80" t="s">
        <v>84</v>
      </c>
      <c r="E24" s="78">
        <v>2</v>
      </c>
      <c r="F24" s="5" t="s">
        <v>4389</v>
      </c>
      <c r="G24" s="78"/>
      <c r="H24" s="86">
        <v>2000000</v>
      </c>
      <c r="I24" s="167"/>
      <c r="J24" s="13">
        <f t="shared" si="0"/>
        <v>314675500</v>
      </c>
      <c r="K24" s="211"/>
      <c r="L24" s="197"/>
      <c r="M24" s="202"/>
    </row>
    <row r="25" spans="1:13" s="205" customFormat="1" ht="90" x14ac:dyDescent="0.25">
      <c r="A25" s="136"/>
      <c r="B25" s="78">
        <v>30</v>
      </c>
      <c r="C25" s="7" t="s">
        <v>4390</v>
      </c>
      <c r="D25" s="6"/>
      <c r="E25" s="6"/>
      <c r="F25" s="6" t="s">
        <v>4391</v>
      </c>
      <c r="G25" s="6"/>
      <c r="H25" s="8"/>
      <c r="I25" s="166">
        <v>9398000</v>
      </c>
      <c r="J25" s="13">
        <f t="shared" si="0"/>
        <v>305277500</v>
      </c>
      <c r="K25" s="211"/>
      <c r="L25" s="197"/>
      <c r="M25" s="202"/>
    </row>
    <row r="26" spans="1:13" s="205" customFormat="1" ht="60" x14ac:dyDescent="0.25">
      <c r="A26" s="136"/>
      <c r="B26" s="78">
        <v>30</v>
      </c>
      <c r="C26" s="7" t="s">
        <v>4392</v>
      </c>
      <c r="D26" s="6"/>
      <c r="E26" s="6"/>
      <c r="F26" s="6" t="s">
        <v>4393</v>
      </c>
      <c r="G26" s="6"/>
      <c r="H26" s="8"/>
      <c r="I26" s="166">
        <v>5112900</v>
      </c>
      <c r="J26" s="13">
        <f t="shared" si="0"/>
        <v>300164600</v>
      </c>
      <c r="K26" s="211"/>
      <c r="L26" s="197"/>
      <c r="M26" s="202"/>
    </row>
    <row r="27" spans="1:13" s="205" customFormat="1" ht="45" x14ac:dyDescent="0.25">
      <c r="A27" s="136"/>
      <c r="B27" s="78">
        <v>30</v>
      </c>
      <c r="C27" s="70" t="s">
        <v>4394</v>
      </c>
      <c r="D27" s="80" t="s">
        <v>578</v>
      </c>
      <c r="E27" s="78">
        <v>2</v>
      </c>
      <c r="F27" s="5" t="s">
        <v>4396</v>
      </c>
      <c r="G27" s="78"/>
      <c r="H27" s="86">
        <v>1000000</v>
      </c>
      <c r="I27" s="167"/>
      <c r="J27" s="13">
        <f t="shared" si="0"/>
        <v>301164600</v>
      </c>
      <c r="K27" s="211"/>
      <c r="L27" s="197"/>
      <c r="M27" s="202"/>
    </row>
    <row r="28" spans="1:13" s="205" customFormat="1" ht="60" x14ac:dyDescent="0.25">
      <c r="A28" s="136"/>
      <c r="B28" s="78">
        <v>30</v>
      </c>
      <c r="C28" s="70" t="s">
        <v>4395</v>
      </c>
      <c r="D28" s="80" t="s">
        <v>1814</v>
      </c>
      <c r="E28" s="78">
        <v>3</v>
      </c>
      <c r="F28" s="5" t="s">
        <v>4397</v>
      </c>
      <c r="G28" s="78"/>
      <c r="H28" s="86">
        <v>950000</v>
      </c>
      <c r="I28" s="167"/>
      <c r="J28" s="13">
        <f t="shared" si="0"/>
        <v>302114600</v>
      </c>
      <c r="K28" s="211"/>
      <c r="L28" s="197"/>
      <c r="M28" s="202"/>
    </row>
    <row r="29" spans="1:13" s="205" customFormat="1" ht="45" x14ac:dyDescent="0.25">
      <c r="A29" s="136"/>
      <c r="B29" s="78">
        <v>30</v>
      </c>
      <c r="C29" s="70" t="s">
        <v>4398</v>
      </c>
      <c r="D29" s="78" t="s">
        <v>2124</v>
      </c>
      <c r="E29" s="78">
        <v>3</v>
      </c>
      <c r="F29" s="5" t="s">
        <v>4412</v>
      </c>
      <c r="G29" s="78"/>
      <c r="H29" s="72">
        <v>3500000</v>
      </c>
      <c r="I29" s="167"/>
      <c r="J29" s="13">
        <f t="shared" si="0"/>
        <v>305614600</v>
      </c>
      <c r="K29" s="211"/>
      <c r="L29" s="197"/>
      <c r="M29" s="202"/>
    </row>
    <row r="30" spans="1:13" s="205" customFormat="1" ht="45" x14ac:dyDescent="0.25">
      <c r="A30" s="136"/>
      <c r="B30" s="78">
        <v>30</v>
      </c>
      <c r="C30" s="70" t="s">
        <v>4399</v>
      </c>
      <c r="D30" s="80" t="s">
        <v>88</v>
      </c>
      <c r="E30" s="78">
        <v>2</v>
      </c>
      <c r="F30" s="5" t="s">
        <v>4413</v>
      </c>
      <c r="G30" s="78"/>
      <c r="H30" s="72">
        <v>500000</v>
      </c>
      <c r="I30" s="167"/>
      <c r="J30" s="13">
        <f t="shared" si="0"/>
        <v>306114600</v>
      </c>
      <c r="K30" s="211"/>
      <c r="L30" s="197"/>
      <c r="M30" s="202"/>
    </row>
    <row r="31" spans="1:13" s="205" customFormat="1" ht="60" x14ac:dyDescent="0.25">
      <c r="A31" s="136"/>
      <c r="B31" s="78">
        <v>30</v>
      </c>
      <c r="C31" s="70" t="s">
        <v>4400</v>
      </c>
      <c r="D31" s="80" t="s">
        <v>88</v>
      </c>
      <c r="E31" s="78">
        <v>2</v>
      </c>
      <c r="F31" s="5" t="s">
        <v>4414</v>
      </c>
      <c r="G31" s="78"/>
      <c r="H31" s="72">
        <v>4000000</v>
      </c>
      <c r="I31" s="167"/>
      <c r="J31" s="13">
        <f t="shared" si="0"/>
        <v>310114600</v>
      </c>
      <c r="K31" s="211"/>
      <c r="L31" s="197"/>
      <c r="M31" s="202"/>
    </row>
    <row r="32" spans="1:13" s="205" customFormat="1" ht="30" x14ac:dyDescent="0.25">
      <c r="A32" s="136"/>
      <c r="B32" s="78">
        <v>30</v>
      </c>
      <c r="C32" s="70" t="s">
        <v>4401</v>
      </c>
      <c r="D32" s="78" t="s">
        <v>2328</v>
      </c>
      <c r="E32" s="78">
        <v>3</v>
      </c>
      <c r="F32" s="5" t="s">
        <v>4415</v>
      </c>
      <c r="G32" s="78"/>
      <c r="H32" s="72">
        <v>5000000</v>
      </c>
      <c r="I32" s="167"/>
      <c r="J32" s="13">
        <f t="shared" si="0"/>
        <v>315114600</v>
      </c>
      <c r="K32" s="211"/>
      <c r="L32" s="197"/>
      <c r="M32" s="202"/>
    </row>
    <row r="33" spans="1:13" s="205" customFormat="1" ht="60" x14ac:dyDescent="0.25">
      <c r="A33" s="136"/>
      <c r="B33" s="78">
        <v>30</v>
      </c>
      <c r="C33" s="70" t="s">
        <v>4402</v>
      </c>
      <c r="D33" s="78" t="s">
        <v>614</v>
      </c>
      <c r="E33" s="78" t="s">
        <v>615</v>
      </c>
      <c r="F33" s="5" t="s">
        <v>4416</v>
      </c>
      <c r="G33" s="78"/>
      <c r="H33" s="72">
        <v>625000</v>
      </c>
      <c r="I33" s="167"/>
      <c r="J33" s="13">
        <f t="shared" si="0"/>
        <v>315739600</v>
      </c>
      <c r="K33" s="211"/>
      <c r="L33" s="197"/>
      <c r="M33" s="202"/>
    </row>
    <row r="34" spans="1:13" s="205" customFormat="1" ht="60" x14ac:dyDescent="0.25">
      <c r="A34" s="136"/>
      <c r="B34" s="78">
        <v>30</v>
      </c>
      <c r="C34" s="70" t="s">
        <v>4403</v>
      </c>
      <c r="D34" s="78" t="s">
        <v>614</v>
      </c>
      <c r="E34" s="78" t="s">
        <v>615</v>
      </c>
      <c r="F34" s="5" t="s">
        <v>4417</v>
      </c>
      <c r="G34" s="78"/>
      <c r="H34" s="72">
        <v>1000000</v>
      </c>
      <c r="I34" s="167"/>
      <c r="J34" s="13">
        <f t="shared" si="0"/>
        <v>316739600</v>
      </c>
      <c r="K34" s="211"/>
      <c r="L34" s="197"/>
      <c r="M34" s="202"/>
    </row>
    <row r="35" spans="1:13" s="205" customFormat="1" ht="60" x14ac:dyDescent="0.25">
      <c r="A35" s="136"/>
      <c r="B35" s="78">
        <v>30</v>
      </c>
      <c r="C35" s="70" t="s">
        <v>4404</v>
      </c>
      <c r="D35" s="78" t="s">
        <v>614</v>
      </c>
      <c r="E35" s="78" t="s">
        <v>615</v>
      </c>
      <c r="F35" s="5" t="s">
        <v>4418</v>
      </c>
      <c r="G35" s="78"/>
      <c r="H35" s="72">
        <v>1000000</v>
      </c>
      <c r="I35" s="167"/>
      <c r="J35" s="13">
        <f t="shared" si="0"/>
        <v>317739600</v>
      </c>
      <c r="K35" s="211"/>
      <c r="L35" s="197"/>
      <c r="M35" s="202"/>
    </row>
    <row r="36" spans="1:13" s="205" customFormat="1" ht="60" x14ac:dyDescent="0.25">
      <c r="A36" s="136"/>
      <c r="B36" s="78">
        <v>30</v>
      </c>
      <c r="C36" s="70" t="s">
        <v>4405</v>
      </c>
      <c r="D36" s="78" t="s">
        <v>614</v>
      </c>
      <c r="E36" s="78" t="s">
        <v>615</v>
      </c>
      <c r="F36" s="5" t="s">
        <v>4419</v>
      </c>
      <c r="G36" s="78"/>
      <c r="H36" s="72">
        <v>500000</v>
      </c>
      <c r="I36" s="167"/>
      <c r="J36" s="13">
        <f t="shared" si="0"/>
        <v>318239600</v>
      </c>
      <c r="K36" s="211"/>
      <c r="L36" s="197"/>
      <c r="M36" s="202"/>
    </row>
    <row r="37" spans="1:13" s="205" customFormat="1" ht="60" x14ac:dyDescent="0.25">
      <c r="A37" s="136"/>
      <c r="B37" s="78">
        <v>30</v>
      </c>
      <c r="C37" s="70" t="s">
        <v>4406</v>
      </c>
      <c r="D37" s="78" t="s">
        <v>614</v>
      </c>
      <c r="E37" s="78" t="s">
        <v>615</v>
      </c>
      <c r="F37" s="5" t="s">
        <v>4420</v>
      </c>
      <c r="G37" s="78"/>
      <c r="H37" s="72">
        <v>500000</v>
      </c>
      <c r="I37" s="167"/>
      <c r="J37" s="13">
        <f t="shared" si="0"/>
        <v>318739600</v>
      </c>
      <c r="K37" s="211"/>
      <c r="L37" s="197"/>
      <c r="M37" s="202"/>
    </row>
    <row r="38" spans="1:13" s="205" customFormat="1" ht="60" x14ac:dyDescent="0.25">
      <c r="A38" s="136"/>
      <c r="B38" s="78">
        <v>30</v>
      </c>
      <c r="C38" s="70" t="s">
        <v>4407</v>
      </c>
      <c r="D38" s="78" t="s">
        <v>614</v>
      </c>
      <c r="E38" s="78" t="s">
        <v>615</v>
      </c>
      <c r="F38" s="5" t="s">
        <v>4421</v>
      </c>
      <c r="G38" s="78"/>
      <c r="H38" s="72">
        <v>334000</v>
      </c>
      <c r="I38" s="167"/>
      <c r="J38" s="13">
        <f t="shared" si="0"/>
        <v>319073600</v>
      </c>
      <c r="K38" s="211"/>
      <c r="L38" s="197"/>
      <c r="M38" s="202"/>
    </row>
    <row r="39" spans="1:13" s="205" customFormat="1" ht="45" x14ac:dyDescent="0.25">
      <c r="A39" s="136"/>
      <c r="B39" s="78">
        <v>30</v>
      </c>
      <c r="C39" s="70" t="s">
        <v>4408</v>
      </c>
      <c r="D39" s="78" t="s">
        <v>614</v>
      </c>
      <c r="E39" s="78" t="s">
        <v>615</v>
      </c>
      <c r="F39" s="5" t="s">
        <v>4422</v>
      </c>
      <c r="G39" s="78"/>
      <c r="H39" s="72">
        <v>200000</v>
      </c>
      <c r="I39" s="167"/>
      <c r="J39" s="13">
        <f t="shared" si="0"/>
        <v>319273600</v>
      </c>
      <c r="K39" s="211"/>
      <c r="L39" s="197"/>
      <c r="M39" s="202"/>
    </row>
    <row r="40" spans="1:13" s="205" customFormat="1" ht="60" x14ac:dyDescent="0.25">
      <c r="A40" s="136"/>
      <c r="B40" s="78">
        <v>30</v>
      </c>
      <c r="C40" s="70" t="s">
        <v>4409</v>
      </c>
      <c r="D40" s="78" t="s">
        <v>614</v>
      </c>
      <c r="E40" s="78" t="s">
        <v>615</v>
      </c>
      <c r="F40" s="5" t="s">
        <v>4423</v>
      </c>
      <c r="G40" s="78"/>
      <c r="H40" s="72">
        <v>500000</v>
      </c>
      <c r="I40" s="167"/>
      <c r="J40" s="13">
        <f t="shared" si="0"/>
        <v>319773600</v>
      </c>
      <c r="K40" s="211"/>
      <c r="L40" s="197"/>
      <c r="M40" s="202"/>
    </row>
    <row r="41" spans="1:13" s="205" customFormat="1" ht="60" x14ac:dyDescent="0.25">
      <c r="A41" s="136"/>
      <c r="B41" s="78">
        <v>30</v>
      </c>
      <c r="C41" s="70" t="s">
        <v>4410</v>
      </c>
      <c r="D41" s="78" t="s">
        <v>614</v>
      </c>
      <c r="E41" s="78" t="s">
        <v>615</v>
      </c>
      <c r="F41" s="5" t="s">
        <v>4424</v>
      </c>
      <c r="G41" s="78"/>
      <c r="H41" s="72">
        <v>250000</v>
      </c>
      <c r="I41" s="167"/>
      <c r="J41" s="13">
        <f t="shared" si="0"/>
        <v>320023600</v>
      </c>
      <c r="K41" s="211"/>
      <c r="L41" s="197"/>
      <c r="M41" s="202"/>
    </row>
    <row r="42" spans="1:13" s="205" customFormat="1" ht="60" x14ac:dyDescent="0.25">
      <c r="A42" s="136"/>
      <c r="B42" s="78">
        <v>30</v>
      </c>
      <c r="C42" s="70" t="s">
        <v>4411</v>
      </c>
      <c r="D42" s="78" t="s">
        <v>614</v>
      </c>
      <c r="E42" s="78" t="s">
        <v>615</v>
      </c>
      <c r="F42" s="5" t="s">
        <v>4425</v>
      </c>
      <c r="G42" s="78"/>
      <c r="H42" s="72">
        <v>500000</v>
      </c>
      <c r="I42" s="167"/>
      <c r="J42" s="13">
        <f t="shared" si="0"/>
        <v>320523600</v>
      </c>
      <c r="K42" s="211"/>
      <c r="L42" s="197"/>
      <c r="M42" s="202"/>
    </row>
    <row r="43" spans="1:13" s="205" customFormat="1" ht="60" x14ac:dyDescent="0.25">
      <c r="A43" s="136"/>
      <c r="B43" s="78">
        <v>30</v>
      </c>
      <c r="C43" s="97" t="s">
        <v>4426</v>
      </c>
      <c r="D43" s="248" t="s">
        <v>76</v>
      </c>
      <c r="E43" s="78">
        <v>1</v>
      </c>
      <c r="F43" s="5" t="s">
        <v>4428</v>
      </c>
      <c r="G43" s="78"/>
      <c r="H43" s="158">
        <v>750000</v>
      </c>
      <c r="I43" s="167"/>
      <c r="J43" s="13">
        <f t="shared" si="0"/>
        <v>321273600</v>
      </c>
      <c r="K43" s="211"/>
      <c r="L43" s="197"/>
      <c r="M43" s="202"/>
    </row>
    <row r="44" spans="1:13" s="205" customFormat="1" ht="45" x14ac:dyDescent="0.25">
      <c r="A44" s="136"/>
      <c r="B44" s="78">
        <v>30</v>
      </c>
      <c r="C44" s="97" t="s">
        <v>4427</v>
      </c>
      <c r="D44" s="136" t="s">
        <v>2328</v>
      </c>
      <c r="E44" s="78">
        <v>3</v>
      </c>
      <c r="F44" s="5" t="s">
        <v>4429</v>
      </c>
      <c r="G44" s="78"/>
      <c r="H44" s="158">
        <v>2000000</v>
      </c>
      <c r="I44" s="167"/>
      <c r="J44" s="13">
        <f t="shared" si="0"/>
        <v>323273600</v>
      </c>
      <c r="K44" s="211"/>
      <c r="L44" s="197"/>
      <c r="M44" s="202"/>
    </row>
    <row r="45" spans="1:13" s="205" customFormat="1" ht="30" x14ac:dyDescent="0.25">
      <c r="A45" s="136"/>
      <c r="B45" s="6">
        <v>30</v>
      </c>
      <c r="C45" s="7" t="s">
        <v>4430</v>
      </c>
      <c r="D45" s="50"/>
      <c r="E45" s="6"/>
      <c r="F45" s="6" t="s">
        <v>4431</v>
      </c>
      <c r="G45" s="6"/>
      <c r="H45" s="8"/>
      <c r="I45" s="166">
        <v>2100000</v>
      </c>
      <c r="J45" s="13">
        <f t="shared" si="0"/>
        <v>321173600</v>
      </c>
      <c r="K45" s="211"/>
      <c r="L45" s="197"/>
      <c r="M45" s="202"/>
    </row>
    <row r="46" spans="1:13" s="205" customFormat="1" ht="45" x14ac:dyDescent="0.25">
      <c r="A46" s="136"/>
      <c r="B46" s="6">
        <v>30</v>
      </c>
      <c r="C46" s="77" t="s">
        <v>4434</v>
      </c>
      <c r="D46" s="50"/>
      <c r="E46" s="50"/>
      <c r="F46" s="6" t="s">
        <v>4435</v>
      </c>
      <c r="G46" s="50"/>
      <c r="H46" s="50"/>
      <c r="I46" s="50">
        <v>371500</v>
      </c>
      <c r="J46" s="13">
        <f t="shared" si="0"/>
        <v>320802100</v>
      </c>
      <c r="K46" s="211"/>
      <c r="L46" s="197"/>
      <c r="M46" s="202"/>
    </row>
    <row r="47" spans="1:13" s="205" customFormat="1" ht="25.5" x14ac:dyDescent="0.25">
      <c r="A47" s="136"/>
      <c r="B47" s="6">
        <v>30</v>
      </c>
      <c r="C47" s="7" t="s">
        <v>4433</v>
      </c>
      <c r="D47" s="50"/>
      <c r="E47" s="6"/>
      <c r="F47" s="6" t="s">
        <v>4432</v>
      </c>
      <c r="G47" s="6"/>
      <c r="H47" s="8"/>
      <c r="I47" s="166">
        <v>150000</v>
      </c>
      <c r="J47" s="13">
        <f t="shared" si="0"/>
        <v>320652100</v>
      </c>
      <c r="K47" s="211"/>
      <c r="L47" s="197"/>
      <c r="M47" s="202"/>
    </row>
    <row r="48" spans="1:13" s="205" customFormat="1" ht="45" x14ac:dyDescent="0.25">
      <c r="A48" s="136" t="s">
        <v>4462</v>
      </c>
      <c r="B48" s="78">
        <v>1</v>
      </c>
      <c r="C48" s="70" t="s">
        <v>4436</v>
      </c>
      <c r="D48" s="78" t="s">
        <v>80</v>
      </c>
      <c r="E48" s="78">
        <v>1</v>
      </c>
      <c r="F48" s="5" t="s">
        <v>4449</v>
      </c>
      <c r="G48" s="78"/>
      <c r="H48" s="72">
        <v>3000000</v>
      </c>
      <c r="I48" s="167"/>
      <c r="J48" s="13">
        <f t="shared" si="0"/>
        <v>323652100</v>
      </c>
      <c r="K48" s="211"/>
      <c r="L48" s="197"/>
      <c r="M48" s="202"/>
    </row>
    <row r="49" spans="1:13" s="205" customFormat="1" ht="45" x14ac:dyDescent="0.25">
      <c r="A49" s="136"/>
      <c r="B49" s="78">
        <v>1</v>
      </c>
      <c r="C49" s="70" t="s">
        <v>4437</v>
      </c>
      <c r="D49" s="78" t="s">
        <v>82</v>
      </c>
      <c r="E49" s="78">
        <v>1</v>
      </c>
      <c r="F49" s="5" t="s">
        <v>4450</v>
      </c>
      <c r="G49" s="78"/>
      <c r="H49" s="72">
        <v>5000000</v>
      </c>
      <c r="I49" s="167"/>
      <c r="J49" s="13">
        <f t="shared" si="0"/>
        <v>328652100</v>
      </c>
      <c r="K49" s="211"/>
      <c r="L49" s="197"/>
      <c r="M49" s="202"/>
    </row>
    <row r="50" spans="1:13" s="205" customFormat="1" ht="60" x14ac:dyDescent="0.25">
      <c r="A50" s="136"/>
      <c r="B50" s="78">
        <v>1</v>
      </c>
      <c r="C50" s="70" t="s">
        <v>4438</v>
      </c>
      <c r="D50" s="80" t="s">
        <v>578</v>
      </c>
      <c r="E50" s="78">
        <v>2</v>
      </c>
      <c r="F50" s="5" t="s">
        <v>4451</v>
      </c>
      <c r="G50" s="78"/>
      <c r="H50" s="72">
        <v>900000</v>
      </c>
      <c r="I50" s="167"/>
      <c r="J50" s="13">
        <f t="shared" si="0"/>
        <v>329552100</v>
      </c>
      <c r="K50" s="211"/>
      <c r="L50" s="197"/>
      <c r="M50" s="202"/>
    </row>
    <row r="51" spans="1:13" s="205" customFormat="1" ht="60" x14ac:dyDescent="0.25">
      <c r="A51" s="136"/>
      <c r="B51" s="78">
        <v>1</v>
      </c>
      <c r="C51" s="70" t="s">
        <v>4439</v>
      </c>
      <c r="D51" s="80" t="s">
        <v>78</v>
      </c>
      <c r="E51" s="78">
        <v>4</v>
      </c>
      <c r="F51" s="5" t="s">
        <v>4452</v>
      </c>
      <c r="G51" s="78"/>
      <c r="H51" s="72">
        <v>100000</v>
      </c>
      <c r="I51" s="167"/>
      <c r="J51" s="13">
        <f t="shared" si="0"/>
        <v>329652100</v>
      </c>
      <c r="K51" s="211"/>
      <c r="L51" s="197"/>
      <c r="M51" s="202"/>
    </row>
    <row r="52" spans="1:13" s="205" customFormat="1" ht="45" x14ac:dyDescent="0.25">
      <c r="A52" s="136"/>
      <c r="B52" s="78">
        <v>1</v>
      </c>
      <c r="C52" s="70" t="s">
        <v>4440</v>
      </c>
      <c r="D52" s="78" t="s">
        <v>74</v>
      </c>
      <c r="E52" s="78">
        <v>1</v>
      </c>
      <c r="F52" s="5" t="s">
        <v>4453</v>
      </c>
      <c r="G52" s="78"/>
      <c r="H52" s="72">
        <v>3000000</v>
      </c>
      <c r="I52" s="167"/>
      <c r="J52" s="13">
        <f t="shared" si="0"/>
        <v>332652100</v>
      </c>
      <c r="K52" s="211"/>
      <c r="L52" s="197"/>
      <c r="M52" s="202"/>
    </row>
    <row r="53" spans="1:13" s="205" customFormat="1" ht="30" x14ac:dyDescent="0.25">
      <c r="A53" s="136"/>
      <c r="B53" s="78">
        <v>1</v>
      </c>
      <c r="C53" s="70" t="s">
        <v>4441</v>
      </c>
      <c r="D53" s="80" t="s">
        <v>89</v>
      </c>
      <c r="E53" s="78">
        <v>3</v>
      </c>
      <c r="F53" s="5" t="s">
        <v>4454</v>
      </c>
      <c r="G53" s="78"/>
      <c r="H53" s="72">
        <v>750000</v>
      </c>
      <c r="I53" s="167"/>
      <c r="J53" s="13">
        <f t="shared" si="0"/>
        <v>333402100</v>
      </c>
      <c r="K53" s="211"/>
      <c r="L53" s="197"/>
      <c r="M53" s="202"/>
    </row>
    <row r="54" spans="1:13" s="205" customFormat="1" ht="45" x14ac:dyDescent="0.25">
      <c r="A54" s="136"/>
      <c r="B54" s="78">
        <v>1</v>
      </c>
      <c r="C54" s="70" t="s">
        <v>4442</v>
      </c>
      <c r="D54" s="80" t="s">
        <v>89</v>
      </c>
      <c r="E54" s="78">
        <v>3</v>
      </c>
      <c r="F54" s="5" t="s">
        <v>4455</v>
      </c>
      <c r="G54" s="78"/>
      <c r="H54" s="72">
        <v>2600000</v>
      </c>
      <c r="I54" s="167"/>
      <c r="J54" s="13">
        <f t="shared" si="0"/>
        <v>336002100</v>
      </c>
      <c r="K54" s="211"/>
      <c r="L54" s="197"/>
      <c r="M54" s="202"/>
    </row>
    <row r="55" spans="1:13" s="205" customFormat="1" ht="45" x14ac:dyDescent="0.25">
      <c r="A55" s="136"/>
      <c r="B55" s="78">
        <v>1</v>
      </c>
      <c r="C55" s="70" t="s">
        <v>4443</v>
      </c>
      <c r="D55" s="80" t="s">
        <v>89</v>
      </c>
      <c r="E55" s="78">
        <v>3</v>
      </c>
      <c r="F55" s="5" t="s">
        <v>4456</v>
      </c>
      <c r="G55" s="78"/>
      <c r="H55" s="72">
        <v>750000</v>
      </c>
      <c r="I55" s="167"/>
      <c r="J55" s="13">
        <f t="shared" si="0"/>
        <v>336752100</v>
      </c>
      <c r="K55" s="211"/>
      <c r="L55" s="197"/>
      <c r="M55" s="202"/>
    </row>
    <row r="56" spans="1:13" s="205" customFormat="1" ht="45" x14ac:dyDescent="0.25">
      <c r="A56" s="136"/>
      <c r="B56" s="78">
        <v>1</v>
      </c>
      <c r="C56" s="70" t="s">
        <v>4444</v>
      </c>
      <c r="D56" s="80" t="s">
        <v>89</v>
      </c>
      <c r="E56" s="78">
        <v>3</v>
      </c>
      <c r="F56" s="5" t="s">
        <v>4457</v>
      </c>
      <c r="G56" s="78"/>
      <c r="H56" s="72">
        <v>850000</v>
      </c>
      <c r="I56" s="167"/>
      <c r="J56" s="13">
        <f t="shared" si="0"/>
        <v>337602100</v>
      </c>
      <c r="K56" s="211"/>
      <c r="L56" s="197"/>
      <c r="M56" s="202"/>
    </row>
    <row r="57" spans="1:13" s="205" customFormat="1" ht="45" x14ac:dyDescent="0.25">
      <c r="A57" s="136"/>
      <c r="B57" s="78">
        <v>1</v>
      </c>
      <c r="C57" s="70" t="s">
        <v>4445</v>
      </c>
      <c r="D57" s="78" t="s">
        <v>741</v>
      </c>
      <c r="E57" s="78">
        <v>4</v>
      </c>
      <c r="F57" s="5" t="s">
        <v>4458</v>
      </c>
      <c r="G57" s="78"/>
      <c r="H57" s="72">
        <v>9737500</v>
      </c>
      <c r="I57" s="167"/>
      <c r="J57" s="13">
        <f t="shared" si="0"/>
        <v>347339600</v>
      </c>
      <c r="K57" s="211"/>
      <c r="L57" s="197"/>
      <c r="M57" s="202"/>
    </row>
    <row r="58" spans="1:13" s="205" customFormat="1" ht="60" x14ac:dyDescent="0.25">
      <c r="A58" s="136"/>
      <c r="B58" s="78">
        <v>1</v>
      </c>
      <c r="C58" s="70" t="s">
        <v>4446</v>
      </c>
      <c r="D58" s="80" t="s">
        <v>81</v>
      </c>
      <c r="E58" s="78">
        <v>3</v>
      </c>
      <c r="F58" s="5" t="s">
        <v>4459</v>
      </c>
      <c r="G58" s="78"/>
      <c r="H58" s="72">
        <v>775000</v>
      </c>
      <c r="I58" s="167"/>
      <c r="J58" s="13">
        <f t="shared" si="0"/>
        <v>348114600</v>
      </c>
      <c r="K58" s="211"/>
      <c r="L58" s="197"/>
      <c r="M58" s="202"/>
    </row>
    <row r="59" spans="1:13" s="205" customFormat="1" ht="45" x14ac:dyDescent="0.25">
      <c r="A59" s="136"/>
      <c r="B59" s="78">
        <v>1</v>
      </c>
      <c r="C59" s="70" t="s">
        <v>4447</v>
      </c>
      <c r="D59" s="78" t="s">
        <v>741</v>
      </c>
      <c r="E59" s="78">
        <v>4</v>
      </c>
      <c r="F59" s="5" t="s">
        <v>4460</v>
      </c>
      <c r="G59" s="78"/>
      <c r="H59" s="72">
        <v>2000000</v>
      </c>
      <c r="I59" s="167"/>
      <c r="J59" s="13">
        <f t="shared" si="0"/>
        <v>350114600</v>
      </c>
      <c r="K59" s="211"/>
      <c r="L59" s="197"/>
      <c r="M59" s="202"/>
    </row>
    <row r="60" spans="1:13" s="205" customFormat="1" ht="60" x14ac:dyDescent="0.25">
      <c r="A60" s="136"/>
      <c r="B60" s="78">
        <v>1</v>
      </c>
      <c r="C60" s="70" t="s">
        <v>4448</v>
      </c>
      <c r="D60" s="80" t="s">
        <v>81</v>
      </c>
      <c r="E60" s="78">
        <v>3</v>
      </c>
      <c r="F60" s="5" t="s">
        <v>4461</v>
      </c>
      <c r="G60" s="78"/>
      <c r="H60" s="72">
        <v>2000000</v>
      </c>
      <c r="I60" s="167"/>
      <c r="J60" s="13">
        <f t="shared" si="0"/>
        <v>352114600</v>
      </c>
      <c r="K60" s="211"/>
      <c r="L60" s="197"/>
      <c r="M60" s="202"/>
    </row>
    <row r="61" spans="1:13" s="205" customFormat="1" ht="60" x14ac:dyDescent="0.25">
      <c r="A61" s="136"/>
      <c r="B61" s="78">
        <v>2</v>
      </c>
      <c r="C61" s="70" t="s">
        <v>4463</v>
      </c>
      <c r="D61" s="80" t="s">
        <v>88</v>
      </c>
      <c r="E61" s="78">
        <v>2</v>
      </c>
      <c r="F61" s="5" t="s">
        <v>4468</v>
      </c>
      <c r="G61" s="78"/>
      <c r="H61" s="86">
        <v>1000000</v>
      </c>
      <c r="I61" s="167"/>
      <c r="J61" s="13">
        <f t="shared" si="0"/>
        <v>353114600</v>
      </c>
      <c r="K61" s="211"/>
      <c r="L61" s="197"/>
      <c r="M61" s="202"/>
    </row>
    <row r="62" spans="1:13" s="205" customFormat="1" ht="60" x14ac:dyDescent="0.25">
      <c r="A62" s="136"/>
      <c r="B62" s="78">
        <v>2</v>
      </c>
      <c r="C62" s="70" t="s">
        <v>4464</v>
      </c>
      <c r="D62" s="80" t="s">
        <v>87</v>
      </c>
      <c r="E62" s="78">
        <v>1</v>
      </c>
      <c r="F62" s="5" t="s">
        <v>4469</v>
      </c>
      <c r="G62" s="78"/>
      <c r="H62" s="86">
        <v>1600000</v>
      </c>
      <c r="I62" s="167"/>
      <c r="J62" s="13">
        <f t="shared" si="0"/>
        <v>354714600</v>
      </c>
      <c r="K62" s="211"/>
      <c r="L62" s="197"/>
      <c r="M62" s="202"/>
    </row>
    <row r="63" spans="1:13" s="205" customFormat="1" ht="45" x14ac:dyDescent="0.25">
      <c r="A63" s="136"/>
      <c r="B63" s="78">
        <v>2</v>
      </c>
      <c r="C63" s="70" t="s">
        <v>4465</v>
      </c>
      <c r="D63" s="80" t="s">
        <v>87</v>
      </c>
      <c r="E63" s="78">
        <v>1</v>
      </c>
      <c r="F63" s="5" t="s">
        <v>4470</v>
      </c>
      <c r="G63" s="78"/>
      <c r="H63" s="86">
        <v>900000</v>
      </c>
      <c r="I63" s="167"/>
      <c r="J63" s="13">
        <f t="shared" si="0"/>
        <v>355614600</v>
      </c>
      <c r="K63" s="211"/>
      <c r="L63" s="197"/>
      <c r="M63" s="202"/>
    </row>
    <row r="64" spans="1:13" s="205" customFormat="1" ht="60" x14ac:dyDescent="0.25">
      <c r="A64" s="136"/>
      <c r="B64" s="78">
        <v>2</v>
      </c>
      <c r="C64" s="70" t="s">
        <v>4466</v>
      </c>
      <c r="D64" s="80" t="s">
        <v>75</v>
      </c>
      <c r="E64" s="78">
        <v>4</v>
      </c>
      <c r="F64" s="5" t="s">
        <v>4471</v>
      </c>
      <c r="G64" s="78"/>
      <c r="H64" s="86">
        <v>1000000</v>
      </c>
      <c r="I64" s="167"/>
      <c r="J64" s="13">
        <f t="shared" si="0"/>
        <v>356614600</v>
      </c>
      <c r="K64" s="211"/>
      <c r="L64" s="197"/>
      <c r="M64" s="202"/>
    </row>
    <row r="65" spans="1:13" s="205" customFormat="1" ht="60" x14ac:dyDescent="0.25">
      <c r="A65" s="136"/>
      <c r="B65" s="78">
        <v>2</v>
      </c>
      <c r="C65" s="70" t="s">
        <v>4467</v>
      </c>
      <c r="D65" s="80" t="s">
        <v>1814</v>
      </c>
      <c r="E65" s="78">
        <v>4</v>
      </c>
      <c r="F65" s="5" t="s">
        <v>4472</v>
      </c>
      <c r="G65" s="78"/>
      <c r="H65" s="86">
        <v>1000000</v>
      </c>
      <c r="I65" s="167"/>
      <c r="J65" s="13">
        <f t="shared" si="0"/>
        <v>357614600</v>
      </c>
      <c r="K65" s="211"/>
      <c r="L65" s="197"/>
      <c r="M65" s="202"/>
    </row>
    <row r="66" spans="1:13" s="205" customFormat="1" ht="30" x14ac:dyDescent="0.25">
      <c r="A66" s="136"/>
      <c r="B66" s="6">
        <v>2</v>
      </c>
      <c r="C66" s="7" t="s">
        <v>4473</v>
      </c>
      <c r="D66" s="6"/>
      <c r="E66" s="6"/>
      <c r="F66" s="6" t="s">
        <v>4475</v>
      </c>
      <c r="G66" s="6"/>
      <c r="H66" s="61"/>
      <c r="I66" s="166">
        <v>813000</v>
      </c>
      <c r="J66" s="13">
        <f t="shared" si="0"/>
        <v>356801600</v>
      </c>
      <c r="K66" s="211"/>
      <c r="L66" s="197"/>
      <c r="M66" s="202"/>
    </row>
    <row r="67" spans="1:13" s="205" customFormat="1" ht="30" x14ac:dyDescent="0.25">
      <c r="A67" s="136"/>
      <c r="B67" s="6">
        <v>2</v>
      </c>
      <c r="C67" s="7" t="s">
        <v>4474</v>
      </c>
      <c r="D67" s="6"/>
      <c r="E67" s="6"/>
      <c r="F67" s="6" t="s">
        <v>4476</v>
      </c>
      <c r="G67" s="6"/>
      <c r="H67" s="61"/>
      <c r="I67" s="166">
        <v>90659500</v>
      </c>
      <c r="J67" s="50">
        <f t="shared" si="0"/>
        <v>266142100</v>
      </c>
      <c r="K67" s="211" t="s">
        <v>1267</v>
      </c>
      <c r="L67" s="197">
        <f>-I67</f>
        <v>-90659500</v>
      </c>
      <c r="M67" s="202" t="s">
        <v>1268</v>
      </c>
    </row>
    <row r="68" spans="1:13" s="205" customFormat="1" ht="25.5" x14ac:dyDescent="0.25">
      <c r="A68" s="136"/>
      <c r="B68" s="6">
        <v>2</v>
      </c>
      <c r="C68" s="7" t="s">
        <v>4477</v>
      </c>
      <c r="D68" s="6"/>
      <c r="E68" s="6"/>
      <c r="F68" s="6" t="s">
        <v>4478</v>
      </c>
      <c r="G68" s="6"/>
      <c r="H68" s="61"/>
      <c r="I68" s="166">
        <v>438000</v>
      </c>
      <c r="J68" s="50">
        <f t="shared" si="0"/>
        <v>265704100</v>
      </c>
      <c r="K68" s="211" t="s">
        <v>181</v>
      </c>
      <c r="L68" s="197">
        <f>-I68</f>
        <v>-438000</v>
      </c>
      <c r="M68" s="202" t="s">
        <v>182</v>
      </c>
    </row>
    <row r="69" spans="1:13" s="205" customFormat="1" ht="25.5" x14ac:dyDescent="0.25">
      <c r="A69" s="136"/>
      <c r="B69" s="6">
        <v>2</v>
      </c>
      <c r="C69" s="7" t="s">
        <v>4480</v>
      </c>
      <c r="D69" s="6"/>
      <c r="E69" s="6"/>
      <c r="F69" s="6" t="s">
        <v>4479</v>
      </c>
      <c r="G69" s="6"/>
      <c r="H69" s="61"/>
      <c r="I69" s="166">
        <v>2702500</v>
      </c>
      <c r="J69" s="50">
        <f t="shared" si="0"/>
        <v>263001600</v>
      </c>
      <c r="K69" s="211" t="s">
        <v>177</v>
      </c>
      <c r="L69" s="197">
        <f>-I69</f>
        <v>-2702500</v>
      </c>
      <c r="M69" s="202" t="s">
        <v>178</v>
      </c>
    </row>
    <row r="70" spans="1:13" s="205" customFormat="1" ht="25.5" x14ac:dyDescent="0.25">
      <c r="A70" s="136"/>
      <c r="B70" s="6">
        <v>2</v>
      </c>
      <c r="C70" s="7" t="s">
        <v>4482</v>
      </c>
      <c r="D70" s="6"/>
      <c r="E70" s="6"/>
      <c r="F70" s="6" t="s">
        <v>4481</v>
      </c>
      <c r="G70" s="6"/>
      <c r="H70" s="61"/>
      <c r="I70" s="166">
        <v>2500000</v>
      </c>
      <c r="J70" s="50">
        <f t="shared" si="0"/>
        <v>260501600</v>
      </c>
      <c r="K70" s="211"/>
      <c r="L70" s="197"/>
      <c r="M70" s="202"/>
    </row>
    <row r="71" spans="1:13" s="205" customFormat="1" ht="60" x14ac:dyDescent="0.25">
      <c r="A71" s="136"/>
      <c r="B71" s="78">
        <v>2</v>
      </c>
      <c r="C71" s="70" t="s">
        <v>4483</v>
      </c>
      <c r="D71" s="80" t="s">
        <v>76</v>
      </c>
      <c r="E71" s="78">
        <v>1</v>
      </c>
      <c r="F71" s="5" t="s">
        <v>4485</v>
      </c>
      <c r="G71" s="78"/>
      <c r="H71" s="72">
        <v>2700000</v>
      </c>
      <c r="I71" s="167"/>
      <c r="J71" s="13">
        <f t="shared" si="0"/>
        <v>263201600</v>
      </c>
      <c r="K71" s="211"/>
      <c r="L71" s="197"/>
      <c r="M71" s="202"/>
    </row>
    <row r="72" spans="1:13" s="205" customFormat="1" ht="30" x14ac:dyDescent="0.25">
      <c r="A72" s="136"/>
      <c r="B72" s="78">
        <v>2</v>
      </c>
      <c r="C72" s="70" t="s">
        <v>4484</v>
      </c>
      <c r="D72" s="80" t="s">
        <v>76</v>
      </c>
      <c r="E72" s="78">
        <v>1</v>
      </c>
      <c r="F72" s="5" t="s">
        <v>4486</v>
      </c>
      <c r="G72" s="78"/>
      <c r="H72" s="72">
        <v>350000</v>
      </c>
      <c r="I72" s="167"/>
      <c r="J72" s="13">
        <f t="shared" si="0"/>
        <v>263551600</v>
      </c>
      <c r="K72" s="211"/>
      <c r="L72" s="197"/>
      <c r="M72" s="202"/>
    </row>
    <row r="73" spans="1:13" s="205" customFormat="1" ht="60" x14ac:dyDescent="0.25">
      <c r="A73" s="136"/>
      <c r="B73" s="78">
        <v>2</v>
      </c>
      <c r="C73" s="134" t="s">
        <v>4487</v>
      </c>
      <c r="D73" s="80" t="s">
        <v>1815</v>
      </c>
      <c r="E73" s="78">
        <v>3</v>
      </c>
      <c r="F73" s="5" t="s">
        <v>4488</v>
      </c>
      <c r="G73" s="78"/>
      <c r="H73" s="158">
        <v>800000</v>
      </c>
      <c r="I73" s="167"/>
      <c r="J73" s="13">
        <f t="shared" si="0"/>
        <v>264351600</v>
      </c>
      <c r="K73" s="211" t="s">
        <v>177</v>
      </c>
      <c r="L73" s="197">
        <f t="shared" ref="L73:L78" si="1">-I73</f>
        <v>0</v>
      </c>
      <c r="M73" s="202" t="s">
        <v>178</v>
      </c>
    </row>
    <row r="74" spans="1:13" s="205" customFormat="1" ht="60" x14ac:dyDescent="0.25">
      <c r="A74" s="136"/>
      <c r="B74" s="78">
        <v>3</v>
      </c>
      <c r="C74" s="70" t="s">
        <v>4489</v>
      </c>
      <c r="D74" s="80" t="s">
        <v>578</v>
      </c>
      <c r="E74" s="78">
        <v>2</v>
      </c>
      <c r="F74" s="5" t="s">
        <v>4501</v>
      </c>
      <c r="G74" s="78"/>
      <c r="H74" s="72">
        <v>3000000</v>
      </c>
      <c r="I74" s="167"/>
      <c r="J74" s="13">
        <f t="shared" si="0"/>
        <v>267351600</v>
      </c>
      <c r="K74" s="211" t="s">
        <v>177</v>
      </c>
      <c r="L74" s="197">
        <f t="shared" si="1"/>
        <v>0</v>
      </c>
      <c r="M74" s="202" t="s">
        <v>178</v>
      </c>
    </row>
    <row r="75" spans="1:13" s="205" customFormat="1" ht="45" x14ac:dyDescent="0.25">
      <c r="A75" s="136"/>
      <c r="B75" s="78">
        <v>3</v>
      </c>
      <c r="C75" s="70" t="s">
        <v>4490</v>
      </c>
      <c r="D75" s="80" t="s">
        <v>77</v>
      </c>
      <c r="E75" s="78">
        <v>1</v>
      </c>
      <c r="F75" s="5" t="s">
        <v>4502</v>
      </c>
      <c r="G75" s="78"/>
      <c r="H75" s="72">
        <v>900000</v>
      </c>
      <c r="I75" s="167"/>
      <c r="J75" s="13">
        <f t="shared" ref="J75:J112" si="2">+J74+H75-I75</f>
        <v>268251600</v>
      </c>
      <c r="K75" s="211" t="s">
        <v>181</v>
      </c>
      <c r="L75" s="197">
        <f t="shared" si="1"/>
        <v>0</v>
      </c>
      <c r="M75" s="202" t="s">
        <v>182</v>
      </c>
    </row>
    <row r="76" spans="1:13" s="205" customFormat="1" ht="60" x14ac:dyDescent="0.25">
      <c r="A76" s="136"/>
      <c r="B76" s="78">
        <v>3</v>
      </c>
      <c r="C76" s="70" t="s">
        <v>4491</v>
      </c>
      <c r="D76" s="78"/>
      <c r="E76" s="78" t="s">
        <v>615</v>
      </c>
      <c r="F76" s="5" t="s">
        <v>4503</v>
      </c>
      <c r="G76" s="78"/>
      <c r="H76" s="72">
        <v>1840000</v>
      </c>
      <c r="I76" s="167"/>
      <c r="J76" s="13">
        <f t="shared" si="2"/>
        <v>270091600</v>
      </c>
      <c r="K76" s="211" t="s">
        <v>184</v>
      </c>
      <c r="L76" s="197">
        <f t="shared" si="1"/>
        <v>0</v>
      </c>
      <c r="M76" s="202" t="s">
        <v>185</v>
      </c>
    </row>
    <row r="77" spans="1:13" s="205" customFormat="1" ht="45" x14ac:dyDescent="0.25">
      <c r="A77" s="136"/>
      <c r="B77" s="78">
        <v>3</v>
      </c>
      <c r="C77" s="70" t="s">
        <v>4492</v>
      </c>
      <c r="D77" s="78" t="s">
        <v>740</v>
      </c>
      <c r="E77" s="78" t="s">
        <v>615</v>
      </c>
      <c r="F77" s="5" t="s">
        <v>4504</v>
      </c>
      <c r="G77" s="78"/>
      <c r="H77" s="72">
        <v>500000</v>
      </c>
      <c r="I77" s="167"/>
      <c r="J77" s="13">
        <f t="shared" si="2"/>
        <v>270591600</v>
      </c>
      <c r="K77" s="211" t="s">
        <v>177</v>
      </c>
      <c r="L77" s="197">
        <f t="shared" si="1"/>
        <v>0</v>
      </c>
      <c r="M77" s="202" t="s">
        <v>178</v>
      </c>
    </row>
    <row r="78" spans="1:13" s="205" customFormat="1" ht="45" x14ac:dyDescent="0.25">
      <c r="A78" s="136"/>
      <c r="B78" s="78">
        <v>3</v>
      </c>
      <c r="C78" s="70" t="s">
        <v>4493</v>
      </c>
      <c r="D78" s="78" t="s">
        <v>79</v>
      </c>
      <c r="E78" s="78">
        <v>1</v>
      </c>
      <c r="F78" s="5" t="s">
        <v>4505</v>
      </c>
      <c r="G78" s="78"/>
      <c r="H78" s="72">
        <v>2500000</v>
      </c>
      <c r="I78" s="167"/>
      <c r="J78" s="13">
        <f t="shared" si="2"/>
        <v>273091600</v>
      </c>
      <c r="K78" s="211" t="s">
        <v>184</v>
      </c>
      <c r="L78" s="197">
        <f t="shared" si="1"/>
        <v>0</v>
      </c>
      <c r="M78" s="202" t="s">
        <v>188</v>
      </c>
    </row>
    <row r="79" spans="1:13" s="205" customFormat="1" ht="60" x14ac:dyDescent="0.25">
      <c r="A79" s="136"/>
      <c r="B79" s="78">
        <v>3</v>
      </c>
      <c r="C79" s="70" t="s">
        <v>4494</v>
      </c>
      <c r="D79" s="80" t="s">
        <v>78</v>
      </c>
      <c r="E79" s="78">
        <v>4</v>
      </c>
      <c r="F79" s="5" t="s">
        <v>4506</v>
      </c>
      <c r="G79" s="78"/>
      <c r="H79" s="72">
        <v>725000</v>
      </c>
      <c r="I79" s="167"/>
      <c r="J79" s="13">
        <f t="shared" si="2"/>
        <v>273816600</v>
      </c>
      <c r="K79" s="211"/>
      <c r="L79" s="197"/>
      <c r="M79" s="202"/>
    </row>
    <row r="80" spans="1:13" s="205" customFormat="1" ht="45" x14ac:dyDescent="0.25">
      <c r="A80" s="136"/>
      <c r="B80" s="78">
        <v>3</v>
      </c>
      <c r="C80" s="70" t="s">
        <v>4495</v>
      </c>
      <c r="D80" s="80" t="s">
        <v>141</v>
      </c>
      <c r="E80" s="78">
        <v>1</v>
      </c>
      <c r="F80" s="5" t="s">
        <v>4507</v>
      </c>
      <c r="G80" s="78"/>
      <c r="H80" s="72">
        <v>450000</v>
      </c>
      <c r="I80" s="167"/>
      <c r="J80" s="13">
        <f t="shared" si="2"/>
        <v>274266600</v>
      </c>
      <c r="K80" s="211"/>
      <c r="L80" s="197"/>
      <c r="M80" s="202"/>
    </row>
    <row r="81" spans="1:13" s="205" customFormat="1" ht="60" x14ac:dyDescent="0.25">
      <c r="A81" s="136"/>
      <c r="B81" s="78">
        <v>3</v>
      </c>
      <c r="C81" s="70" t="s">
        <v>4496</v>
      </c>
      <c r="D81" s="80" t="s">
        <v>1815</v>
      </c>
      <c r="E81" s="78">
        <v>3</v>
      </c>
      <c r="F81" s="5" t="s">
        <v>4508</v>
      </c>
      <c r="G81" s="78"/>
      <c r="H81" s="72">
        <v>800000</v>
      </c>
      <c r="I81" s="167"/>
      <c r="J81" s="13">
        <f t="shared" si="2"/>
        <v>275066600</v>
      </c>
      <c r="K81" s="211"/>
      <c r="L81" s="197"/>
      <c r="M81" s="202"/>
    </row>
    <row r="82" spans="1:13" s="205" customFormat="1" ht="60" x14ac:dyDescent="0.25">
      <c r="A82" s="136"/>
      <c r="B82" s="78">
        <v>4</v>
      </c>
      <c r="C82" s="70" t="s">
        <v>4497</v>
      </c>
      <c r="D82" s="80" t="s">
        <v>87</v>
      </c>
      <c r="E82" s="78">
        <v>1</v>
      </c>
      <c r="F82" s="5" t="s">
        <v>4509</v>
      </c>
      <c r="G82" s="78"/>
      <c r="H82" s="72">
        <v>2700000</v>
      </c>
      <c r="I82" s="167"/>
      <c r="J82" s="13">
        <f t="shared" si="2"/>
        <v>277766600</v>
      </c>
      <c r="K82" s="211"/>
      <c r="L82" s="197"/>
      <c r="M82" s="202"/>
    </row>
    <row r="83" spans="1:13" s="205" customFormat="1" ht="45" x14ac:dyDescent="0.25">
      <c r="A83" s="136"/>
      <c r="B83" s="78">
        <v>4</v>
      </c>
      <c r="C83" s="70" t="s">
        <v>4498</v>
      </c>
      <c r="D83" s="78" t="s">
        <v>84</v>
      </c>
      <c r="E83" s="78">
        <v>2</v>
      </c>
      <c r="F83" s="5" t="s">
        <v>4510</v>
      </c>
      <c r="G83" s="78"/>
      <c r="H83" s="72">
        <v>700000</v>
      </c>
      <c r="I83" s="167"/>
      <c r="J83" s="13">
        <f t="shared" si="2"/>
        <v>278466600</v>
      </c>
      <c r="K83" s="211"/>
      <c r="L83" s="197"/>
      <c r="M83" s="202"/>
    </row>
    <row r="84" spans="1:13" s="205" customFormat="1" ht="30" x14ac:dyDescent="0.25">
      <c r="A84" s="136"/>
      <c r="B84" s="78">
        <v>4</v>
      </c>
      <c r="C84" s="70" t="s">
        <v>4499</v>
      </c>
      <c r="D84" s="78"/>
      <c r="E84" s="78" t="s">
        <v>615</v>
      </c>
      <c r="F84" s="5" t="s">
        <v>4511</v>
      </c>
      <c r="G84" s="78"/>
      <c r="H84" s="72">
        <v>2777000</v>
      </c>
      <c r="I84" s="167"/>
      <c r="J84" s="13">
        <f t="shared" si="2"/>
        <v>281243600</v>
      </c>
      <c r="K84" s="211"/>
      <c r="L84" s="197"/>
      <c r="M84" s="202"/>
    </row>
    <row r="85" spans="1:13" s="205" customFormat="1" ht="60" x14ac:dyDescent="0.25">
      <c r="A85" s="136"/>
      <c r="B85" s="78">
        <v>4</v>
      </c>
      <c r="C85" s="70" t="s">
        <v>4500</v>
      </c>
      <c r="D85" s="80" t="s">
        <v>76</v>
      </c>
      <c r="E85" s="78">
        <v>1</v>
      </c>
      <c r="F85" s="5" t="s">
        <v>4512</v>
      </c>
      <c r="G85" s="78"/>
      <c r="H85" s="72">
        <v>490000</v>
      </c>
      <c r="I85" s="167"/>
      <c r="J85" s="13">
        <f t="shared" si="2"/>
        <v>281733600</v>
      </c>
      <c r="K85" s="211"/>
      <c r="L85" s="197"/>
      <c r="M85" s="202"/>
    </row>
    <row r="86" spans="1:13" s="205" customFormat="1" ht="60" x14ac:dyDescent="0.25">
      <c r="A86" s="136"/>
      <c r="B86" s="78">
        <v>4</v>
      </c>
      <c r="C86" s="133" t="s">
        <v>4513</v>
      </c>
      <c r="D86" s="78" t="s">
        <v>169</v>
      </c>
      <c r="E86" s="78">
        <v>1</v>
      </c>
      <c r="F86" s="5" t="s">
        <v>4516</v>
      </c>
      <c r="G86" s="78"/>
      <c r="H86" s="158">
        <v>2500000</v>
      </c>
      <c r="I86" s="167"/>
      <c r="J86" s="13">
        <f t="shared" si="2"/>
        <v>284233600</v>
      </c>
      <c r="K86" s="211"/>
      <c r="L86" s="197"/>
      <c r="M86" s="202"/>
    </row>
    <row r="87" spans="1:13" s="205" customFormat="1" ht="30" x14ac:dyDescent="0.25">
      <c r="A87" s="136"/>
      <c r="B87" s="78">
        <v>4</v>
      </c>
      <c r="C87" s="133" t="s">
        <v>4514</v>
      </c>
      <c r="D87" s="78"/>
      <c r="E87" s="78"/>
      <c r="F87" s="5" t="s">
        <v>4517</v>
      </c>
      <c r="G87" s="78"/>
      <c r="H87" s="158">
        <v>100000000</v>
      </c>
      <c r="I87" s="167"/>
      <c r="J87" s="13">
        <f t="shared" si="2"/>
        <v>384233600</v>
      </c>
      <c r="K87" s="211"/>
      <c r="L87" s="197"/>
      <c r="M87" s="202"/>
    </row>
    <row r="88" spans="1:13" s="205" customFormat="1" ht="30" x14ac:dyDescent="0.25">
      <c r="A88" s="136"/>
      <c r="B88" s="78">
        <v>4</v>
      </c>
      <c r="C88" s="133" t="s">
        <v>4515</v>
      </c>
      <c r="D88" s="78"/>
      <c r="E88" s="78"/>
      <c r="F88" s="5" t="s">
        <v>4518</v>
      </c>
      <c r="G88" s="78"/>
      <c r="H88" s="158">
        <v>47500000</v>
      </c>
      <c r="I88" s="167"/>
      <c r="J88" s="13">
        <f t="shared" si="2"/>
        <v>431733600</v>
      </c>
      <c r="K88" s="211"/>
      <c r="L88" s="197"/>
      <c r="M88" s="202"/>
    </row>
    <row r="89" spans="1:13" s="205" customFormat="1" ht="30" x14ac:dyDescent="0.25">
      <c r="A89" s="136"/>
      <c r="B89" s="6">
        <v>4</v>
      </c>
      <c r="C89" s="7" t="s">
        <v>4519</v>
      </c>
      <c r="D89" s="6"/>
      <c r="E89" s="6"/>
      <c r="F89" s="6" t="s">
        <v>4520</v>
      </c>
      <c r="G89" s="6"/>
      <c r="H89" s="8"/>
      <c r="I89" s="166">
        <v>269500000</v>
      </c>
      <c r="J89" s="50">
        <f t="shared" si="2"/>
        <v>162233600</v>
      </c>
      <c r="K89" s="211"/>
      <c r="L89" s="197"/>
      <c r="M89" s="202"/>
    </row>
    <row r="90" spans="1:13" s="205" customFormat="1" ht="45" x14ac:dyDescent="0.25">
      <c r="A90" s="136"/>
      <c r="B90" s="6">
        <v>4</v>
      </c>
      <c r="C90" s="7" t="s">
        <v>4521</v>
      </c>
      <c r="D90" s="6"/>
      <c r="E90" s="6"/>
      <c r="F90" s="6" t="s">
        <v>4523</v>
      </c>
      <c r="G90" s="6"/>
      <c r="H90" s="8"/>
      <c r="I90" s="166">
        <v>2243500</v>
      </c>
      <c r="J90" s="50">
        <f t="shared" si="2"/>
        <v>159990100</v>
      </c>
      <c r="K90" s="211"/>
      <c r="L90" s="197"/>
      <c r="M90" s="202"/>
    </row>
    <row r="91" spans="1:13" s="205" customFormat="1" ht="30" x14ac:dyDescent="0.25">
      <c r="A91" s="136"/>
      <c r="B91" s="6">
        <v>4</v>
      </c>
      <c r="C91" s="7" t="s">
        <v>4522</v>
      </c>
      <c r="D91" s="6"/>
      <c r="E91" s="6"/>
      <c r="F91" s="6" t="s">
        <v>4524</v>
      </c>
      <c r="G91" s="6"/>
      <c r="H91" s="8"/>
      <c r="I91" s="166">
        <v>1000000</v>
      </c>
      <c r="J91" s="50">
        <f t="shared" si="2"/>
        <v>158990100</v>
      </c>
      <c r="K91" s="211"/>
      <c r="L91" s="197"/>
      <c r="M91" s="202"/>
    </row>
    <row r="92" spans="1:13" s="205" customFormat="1" ht="30" x14ac:dyDescent="0.25">
      <c r="A92" s="136"/>
      <c r="B92" s="6">
        <v>4</v>
      </c>
      <c r="C92" s="7" t="s">
        <v>4525</v>
      </c>
      <c r="D92" s="6"/>
      <c r="E92" s="6"/>
      <c r="F92" s="6" t="s">
        <v>4526</v>
      </c>
      <c r="G92" s="6"/>
      <c r="H92" s="8"/>
      <c r="I92" s="166">
        <v>290000</v>
      </c>
      <c r="J92" s="50">
        <f t="shared" si="2"/>
        <v>158700100</v>
      </c>
      <c r="K92" s="211"/>
      <c r="L92" s="197"/>
      <c r="M92" s="202"/>
    </row>
    <row r="93" spans="1:13" s="205" customFormat="1" ht="60" x14ac:dyDescent="0.25">
      <c r="A93" s="136"/>
      <c r="B93" s="78">
        <v>4</v>
      </c>
      <c r="C93" s="70" t="s">
        <v>4527</v>
      </c>
      <c r="D93" s="80" t="s">
        <v>87</v>
      </c>
      <c r="E93" s="78">
        <v>1</v>
      </c>
      <c r="F93" s="5" t="s">
        <v>4537</v>
      </c>
      <c r="G93" s="78"/>
      <c r="H93" s="72">
        <v>434000</v>
      </c>
      <c r="I93" s="167"/>
      <c r="J93" s="136">
        <f t="shared" si="2"/>
        <v>159134100</v>
      </c>
      <c r="K93" s="211"/>
      <c r="L93" s="197"/>
      <c r="M93" s="202"/>
    </row>
    <row r="94" spans="1:13" s="205" customFormat="1" ht="45" x14ac:dyDescent="0.25">
      <c r="A94" s="136"/>
      <c r="B94" s="78">
        <v>4</v>
      </c>
      <c r="C94" s="70" t="s">
        <v>4528</v>
      </c>
      <c r="D94" s="80" t="s">
        <v>78</v>
      </c>
      <c r="E94" s="78">
        <v>4</v>
      </c>
      <c r="F94" s="5" t="s">
        <v>4538</v>
      </c>
      <c r="G94" s="78"/>
      <c r="H94" s="72">
        <v>700000</v>
      </c>
      <c r="I94" s="167"/>
      <c r="J94" s="136">
        <f t="shared" si="2"/>
        <v>159834100</v>
      </c>
      <c r="K94" s="211"/>
      <c r="L94" s="197"/>
      <c r="M94" s="202"/>
    </row>
    <row r="95" spans="1:13" s="205" customFormat="1" ht="45" x14ac:dyDescent="0.25">
      <c r="A95" s="136"/>
      <c r="B95" s="78">
        <v>4</v>
      </c>
      <c r="C95" s="70" t="s">
        <v>4529</v>
      </c>
      <c r="D95" s="80" t="s">
        <v>84</v>
      </c>
      <c r="E95" s="78">
        <v>2</v>
      </c>
      <c r="F95" s="5" t="s">
        <v>4539</v>
      </c>
      <c r="G95" s="78"/>
      <c r="H95" s="72">
        <v>1900000</v>
      </c>
      <c r="I95" s="167"/>
      <c r="J95" s="136">
        <f t="shared" si="2"/>
        <v>161734100</v>
      </c>
      <c r="K95" s="211"/>
      <c r="L95" s="197"/>
      <c r="M95" s="202"/>
    </row>
    <row r="96" spans="1:13" s="205" customFormat="1" ht="45" x14ac:dyDescent="0.25">
      <c r="A96" s="136"/>
      <c r="B96" s="78">
        <v>4</v>
      </c>
      <c r="C96" s="70" t="s">
        <v>4530</v>
      </c>
      <c r="D96" s="80" t="s">
        <v>87</v>
      </c>
      <c r="E96" s="78">
        <v>1</v>
      </c>
      <c r="F96" s="5" t="s">
        <v>4540</v>
      </c>
      <c r="G96" s="78"/>
      <c r="H96" s="72">
        <v>100000</v>
      </c>
      <c r="I96" s="167"/>
      <c r="J96" s="136">
        <f t="shared" si="2"/>
        <v>161834100</v>
      </c>
      <c r="K96" s="211"/>
      <c r="L96" s="197"/>
      <c r="M96" s="202"/>
    </row>
    <row r="97" spans="1:13" s="205" customFormat="1" ht="60" x14ac:dyDescent="0.25">
      <c r="A97" s="136"/>
      <c r="B97" s="78">
        <v>4</v>
      </c>
      <c r="C97" s="70" t="s">
        <v>4531</v>
      </c>
      <c r="D97" s="80" t="s">
        <v>88</v>
      </c>
      <c r="E97" s="78">
        <v>2</v>
      </c>
      <c r="F97" s="5" t="s">
        <v>4541</v>
      </c>
      <c r="G97" s="78"/>
      <c r="H97" s="72">
        <v>900000</v>
      </c>
      <c r="I97" s="167"/>
      <c r="J97" s="136">
        <f t="shared" si="2"/>
        <v>162734100</v>
      </c>
      <c r="K97" s="211"/>
      <c r="L97" s="197"/>
      <c r="M97" s="202"/>
    </row>
    <row r="98" spans="1:13" s="205" customFormat="1" ht="45" x14ac:dyDescent="0.25">
      <c r="A98" s="136"/>
      <c r="B98" s="78">
        <v>4</v>
      </c>
      <c r="C98" s="70" t="s">
        <v>4532</v>
      </c>
      <c r="D98" s="80" t="s">
        <v>141</v>
      </c>
      <c r="E98" s="78">
        <v>1</v>
      </c>
      <c r="F98" s="5" t="s">
        <v>4542</v>
      </c>
      <c r="G98" s="78"/>
      <c r="H98" s="72">
        <v>1100000</v>
      </c>
      <c r="I98" s="167"/>
      <c r="J98" s="136">
        <f t="shared" si="2"/>
        <v>163834100</v>
      </c>
      <c r="K98" s="211"/>
      <c r="L98" s="197"/>
      <c r="M98" s="202"/>
    </row>
    <row r="99" spans="1:13" s="205" customFormat="1" ht="60" x14ac:dyDescent="0.25">
      <c r="A99" s="136"/>
      <c r="B99" s="78">
        <v>4</v>
      </c>
      <c r="C99" s="70" t="s">
        <v>4533</v>
      </c>
      <c r="D99" s="80" t="s">
        <v>88</v>
      </c>
      <c r="E99" s="78">
        <v>2</v>
      </c>
      <c r="F99" s="5" t="s">
        <v>4543</v>
      </c>
      <c r="G99" s="78"/>
      <c r="H99" s="72">
        <v>2000000</v>
      </c>
      <c r="I99" s="167"/>
      <c r="J99" s="136">
        <f t="shared" si="2"/>
        <v>165834100</v>
      </c>
      <c r="K99" s="211"/>
      <c r="L99" s="197"/>
      <c r="M99" s="202"/>
    </row>
    <row r="100" spans="1:13" s="205" customFormat="1" ht="75" x14ac:dyDescent="0.25">
      <c r="A100" s="136"/>
      <c r="B100" s="78">
        <v>4</v>
      </c>
      <c r="C100" s="70" t="s">
        <v>4534</v>
      </c>
      <c r="D100" s="80" t="s">
        <v>4561</v>
      </c>
      <c r="E100" s="78">
        <v>4</v>
      </c>
      <c r="F100" s="5" t="s">
        <v>4544</v>
      </c>
      <c r="G100" s="78"/>
      <c r="H100" s="72">
        <v>5000000</v>
      </c>
      <c r="I100" s="167"/>
      <c r="J100" s="136">
        <f t="shared" si="2"/>
        <v>170834100</v>
      </c>
      <c r="K100" s="211"/>
      <c r="L100" s="197"/>
      <c r="M100" s="202"/>
    </row>
    <row r="101" spans="1:13" s="205" customFormat="1" ht="60" x14ac:dyDescent="0.25">
      <c r="A101" s="136"/>
      <c r="B101" s="78">
        <v>4</v>
      </c>
      <c r="C101" s="70" t="s">
        <v>4535</v>
      </c>
      <c r="D101" s="80" t="s">
        <v>75</v>
      </c>
      <c r="E101" s="78">
        <v>4</v>
      </c>
      <c r="F101" s="5" t="s">
        <v>4545</v>
      </c>
      <c r="G101" s="78"/>
      <c r="H101" s="72">
        <v>4500000</v>
      </c>
      <c r="I101" s="167"/>
      <c r="J101" s="136">
        <f t="shared" si="2"/>
        <v>175334100</v>
      </c>
      <c r="K101" s="211"/>
      <c r="L101" s="197"/>
      <c r="M101" s="202"/>
    </row>
    <row r="102" spans="1:13" s="205" customFormat="1" ht="60" x14ac:dyDescent="0.25">
      <c r="A102" s="136"/>
      <c r="B102" s="78">
        <v>4</v>
      </c>
      <c r="C102" s="70" t="s">
        <v>4536</v>
      </c>
      <c r="D102" s="80" t="s">
        <v>75</v>
      </c>
      <c r="E102" s="78">
        <v>4</v>
      </c>
      <c r="F102" s="5" t="s">
        <v>4546</v>
      </c>
      <c r="G102" s="78"/>
      <c r="H102" s="72">
        <v>575000</v>
      </c>
      <c r="I102" s="167"/>
      <c r="J102" s="136">
        <f t="shared" si="2"/>
        <v>175909100</v>
      </c>
      <c r="K102" s="211"/>
      <c r="L102" s="197"/>
      <c r="M102" s="202"/>
    </row>
    <row r="103" spans="1:13" s="205" customFormat="1" ht="60" x14ac:dyDescent="0.25">
      <c r="A103" s="136"/>
      <c r="B103" s="78">
        <v>4</v>
      </c>
      <c r="C103" s="70" t="s">
        <v>4547</v>
      </c>
      <c r="D103" s="80" t="s">
        <v>77</v>
      </c>
      <c r="E103" s="78">
        <v>1</v>
      </c>
      <c r="F103" s="5" t="s">
        <v>4554</v>
      </c>
      <c r="G103" s="78"/>
      <c r="H103" s="72">
        <v>1600000</v>
      </c>
      <c r="I103" s="167"/>
      <c r="J103" s="136">
        <f t="shared" si="2"/>
        <v>177509100</v>
      </c>
      <c r="K103" s="211"/>
      <c r="L103" s="197"/>
      <c r="M103" s="202"/>
    </row>
    <row r="104" spans="1:13" s="205" customFormat="1" ht="60" x14ac:dyDescent="0.25">
      <c r="A104" s="136"/>
      <c r="B104" s="78">
        <v>4</v>
      </c>
      <c r="C104" s="70" t="s">
        <v>4548</v>
      </c>
      <c r="D104" s="80" t="s">
        <v>1814</v>
      </c>
      <c r="E104" s="78">
        <v>4</v>
      </c>
      <c r="F104" s="5" t="s">
        <v>4555</v>
      </c>
      <c r="G104" s="78"/>
      <c r="H104" s="72">
        <v>750000</v>
      </c>
      <c r="I104" s="167"/>
      <c r="J104" s="136">
        <f t="shared" si="2"/>
        <v>178259100</v>
      </c>
      <c r="K104" s="211"/>
      <c r="L104" s="197"/>
      <c r="M104" s="202"/>
    </row>
    <row r="105" spans="1:13" s="205" customFormat="1" ht="60" x14ac:dyDescent="0.25">
      <c r="A105" s="136"/>
      <c r="B105" s="78">
        <v>4</v>
      </c>
      <c r="C105" s="70" t="s">
        <v>4549</v>
      </c>
      <c r="D105" s="80" t="s">
        <v>1814</v>
      </c>
      <c r="E105" s="78">
        <v>4</v>
      </c>
      <c r="F105" s="5" t="s">
        <v>4556</v>
      </c>
      <c r="G105" s="78"/>
      <c r="H105" s="72">
        <v>900000</v>
      </c>
      <c r="I105" s="167"/>
      <c r="J105" s="136">
        <f t="shared" si="2"/>
        <v>179159100</v>
      </c>
      <c r="K105" s="211"/>
      <c r="L105" s="197"/>
      <c r="M105" s="202"/>
    </row>
    <row r="106" spans="1:13" s="205" customFormat="1" ht="60" x14ac:dyDescent="0.25">
      <c r="A106" s="136"/>
      <c r="B106" s="78">
        <v>4</v>
      </c>
      <c r="C106" s="70" t="s">
        <v>4550</v>
      </c>
      <c r="D106" s="80" t="s">
        <v>78</v>
      </c>
      <c r="E106" s="78">
        <v>4</v>
      </c>
      <c r="F106" s="5" t="s">
        <v>4557</v>
      </c>
      <c r="G106" s="78"/>
      <c r="H106" s="72">
        <v>700000</v>
      </c>
      <c r="I106" s="167"/>
      <c r="J106" s="136">
        <f t="shared" si="2"/>
        <v>179859100</v>
      </c>
      <c r="K106" s="211"/>
      <c r="L106" s="197"/>
      <c r="M106" s="202"/>
    </row>
    <row r="107" spans="1:13" s="205" customFormat="1" ht="45" x14ac:dyDescent="0.25">
      <c r="A107" s="136"/>
      <c r="B107" s="78">
        <v>5</v>
      </c>
      <c r="C107" s="70" t="s">
        <v>4551</v>
      </c>
      <c r="D107" s="80" t="s">
        <v>81</v>
      </c>
      <c r="E107" s="78">
        <v>3</v>
      </c>
      <c r="F107" s="5" t="s">
        <v>4558</v>
      </c>
      <c r="G107" s="78"/>
      <c r="H107" s="72">
        <v>900000</v>
      </c>
      <c r="I107" s="167"/>
      <c r="J107" s="136">
        <f t="shared" si="2"/>
        <v>180759100</v>
      </c>
      <c r="K107" s="211"/>
      <c r="L107" s="197"/>
      <c r="M107" s="202"/>
    </row>
    <row r="108" spans="1:13" s="205" customFormat="1" ht="60" x14ac:dyDescent="0.25">
      <c r="A108" s="136"/>
      <c r="B108" s="78">
        <v>5</v>
      </c>
      <c r="C108" s="70" t="s">
        <v>4552</v>
      </c>
      <c r="D108" s="80" t="s">
        <v>81</v>
      </c>
      <c r="E108" s="78">
        <v>3</v>
      </c>
      <c r="F108" s="5" t="s">
        <v>4559</v>
      </c>
      <c r="G108" s="78"/>
      <c r="H108" s="72">
        <v>800000</v>
      </c>
      <c r="I108" s="167"/>
      <c r="J108" s="136">
        <f t="shared" si="2"/>
        <v>181559100</v>
      </c>
      <c r="K108" s="211"/>
      <c r="L108" s="197"/>
      <c r="M108" s="202"/>
    </row>
    <row r="109" spans="1:13" s="205" customFormat="1" ht="45" x14ac:dyDescent="0.25">
      <c r="A109" s="136"/>
      <c r="B109" s="78">
        <v>5</v>
      </c>
      <c r="C109" s="70" t="s">
        <v>4553</v>
      </c>
      <c r="D109" s="80" t="s">
        <v>75</v>
      </c>
      <c r="E109" s="78">
        <v>4</v>
      </c>
      <c r="F109" s="5" t="s">
        <v>4560</v>
      </c>
      <c r="G109" s="78"/>
      <c r="H109" s="72">
        <v>2000000</v>
      </c>
      <c r="I109" s="167"/>
      <c r="J109" s="136">
        <f t="shared" si="2"/>
        <v>183559100</v>
      </c>
      <c r="K109" s="211"/>
      <c r="L109" s="197"/>
      <c r="M109" s="202"/>
    </row>
    <row r="110" spans="1:13" s="205" customFormat="1" ht="30" x14ac:dyDescent="0.25">
      <c r="A110" s="136"/>
      <c r="B110" s="6">
        <v>7</v>
      </c>
      <c r="C110" s="7" t="s">
        <v>4562</v>
      </c>
      <c r="D110" s="6"/>
      <c r="E110" s="6"/>
      <c r="F110" s="6" t="s">
        <v>4563</v>
      </c>
      <c r="G110" s="6"/>
      <c r="H110" s="8"/>
      <c r="I110" s="166">
        <v>160000</v>
      </c>
      <c r="J110" s="50">
        <f t="shared" si="2"/>
        <v>183399100</v>
      </c>
      <c r="K110" s="211"/>
      <c r="L110" s="197"/>
      <c r="M110" s="202"/>
    </row>
    <row r="111" spans="1:13" s="205" customFormat="1" ht="30" x14ac:dyDescent="0.25">
      <c r="A111" s="136"/>
      <c r="B111" s="6">
        <v>7</v>
      </c>
      <c r="C111" s="7" t="s">
        <v>4564</v>
      </c>
      <c r="D111" s="6"/>
      <c r="E111" s="6"/>
      <c r="F111" s="6" t="s">
        <v>4565</v>
      </c>
      <c r="G111" s="6"/>
      <c r="H111" s="8"/>
      <c r="I111" s="166">
        <v>372600</v>
      </c>
      <c r="J111" s="50">
        <f t="shared" si="2"/>
        <v>183026500</v>
      </c>
      <c r="L111" s="197"/>
      <c r="M111" s="211"/>
    </row>
    <row r="112" spans="1:13" s="205" customFormat="1" ht="25.5" x14ac:dyDescent="0.25">
      <c r="A112" s="136"/>
      <c r="B112" s="6">
        <v>7</v>
      </c>
      <c r="C112" s="7" t="s">
        <v>4606</v>
      </c>
      <c r="D112" s="6"/>
      <c r="E112" s="6"/>
      <c r="F112" s="6" t="s">
        <v>4567</v>
      </c>
      <c r="G112" s="6"/>
      <c r="H112" s="8"/>
      <c r="I112" s="166">
        <v>9593000</v>
      </c>
      <c r="J112" s="50">
        <f t="shared" si="2"/>
        <v>173433500</v>
      </c>
      <c r="L112" s="197"/>
      <c r="M112" s="211"/>
    </row>
    <row r="113" spans="1:13" s="205" customFormat="1" ht="30" x14ac:dyDescent="0.25">
      <c r="A113" s="136"/>
      <c r="B113" s="6">
        <v>7</v>
      </c>
      <c r="C113" s="7" t="s">
        <v>4566</v>
      </c>
      <c r="D113" s="6"/>
      <c r="E113" s="6"/>
      <c r="F113" s="6" t="s">
        <v>4568</v>
      </c>
      <c r="G113" s="6"/>
      <c r="H113" s="8"/>
      <c r="I113" s="166">
        <v>800000</v>
      </c>
      <c r="J113" s="50">
        <f>+J112+H113-I113</f>
        <v>172633500</v>
      </c>
      <c r="L113" s="197"/>
      <c r="M113" s="211"/>
    </row>
    <row r="114" spans="1:13" s="205" customFormat="1" ht="60" x14ac:dyDescent="0.25">
      <c r="A114" s="136"/>
      <c r="B114" s="78">
        <v>7</v>
      </c>
      <c r="C114" s="70" t="s">
        <v>4569</v>
      </c>
      <c r="D114" s="80" t="s">
        <v>76</v>
      </c>
      <c r="E114" s="78">
        <v>1</v>
      </c>
      <c r="F114" s="5" t="s">
        <v>4578</v>
      </c>
      <c r="G114" s="78"/>
      <c r="H114" s="86">
        <v>825000</v>
      </c>
      <c r="I114" s="167"/>
      <c r="J114" s="136">
        <f t="shared" ref="J114:J167" si="3">+J113+H114-I114</f>
        <v>173458500</v>
      </c>
      <c r="L114" s="197"/>
      <c r="M114" s="211"/>
    </row>
    <row r="115" spans="1:13" s="205" customFormat="1" ht="60" x14ac:dyDescent="0.25">
      <c r="A115" s="136"/>
      <c r="B115" s="78">
        <v>7</v>
      </c>
      <c r="C115" s="70" t="s">
        <v>4569</v>
      </c>
      <c r="D115" s="78" t="s">
        <v>1096</v>
      </c>
      <c r="E115" s="78">
        <v>2</v>
      </c>
      <c r="F115" s="5" t="s">
        <v>4579</v>
      </c>
      <c r="G115" s="78"/>
      <c r="H115" s="86">
        <v>13500000</v>
      </c>
      <c r="I115" s="167"/>
      <c r="J115" s="136">
        <f t="shared" si="3"/>
        <v>186958500</v>
      </c>
      <c r="L115" s="197"/>
      <c r="M115" s="211"/>
    </row>
    <row r="116" spans="1:13" s="205" customFormat="1" ht="45" x14ac:dyDescent="0.2">
      <c r="A116" s="214"/>
      <c r="B116" s="78">
        <v>7</v>
      </c>
      <c r="C116" s="70" t="s">
        <v>4570</v>
      </c>
      <c r="D116" s="80" t="s">
        <v>141</v>
      </c>
      <c r="E116" s="78">
        <v>1</v>
      </c>
      <c r="F116" s="5" t="s">
        <v>4580</v>
      </c>
      <c r="G116" s="78"/>
      <c r="H116" s="86">
        <v>1800000</v>
      </c>
      <c r="I116" s="167"/>
      <c r="J116" s="136">
        <f t="shared" si="3"/>
        <v>188758500</v>
      </c>
      <c r="L116" s="197"/>
      <c r="M116" s="211"/>
    </row>
    <row r="117" spans="1:13" s="205" customFormat="1" ht="60" x14ac:dyDescent="0.25">
      <c r="A117" s="136"/>
      <c r="B117" s="78">
        <v>7</v>
      </c>
      <c r="C117" s="70" t="s">
        <v>4571</v>
      </c>
      <c r="D117" s="80" t="s">
        <v>87</v>
      </c>
      <c r="E117" s="78">
        <v>1</v>
      </c>
      <c r="F117" s="5" t="s">
        <v>4581</v>
      </c>
      <c r="G117" s="78"/>
      <c r="H117" s="86">
        <v>690000</v>
      </c>
      <c r="I117" s="167"/>
      <c r="J117" s="136">
        <f t="shared" si="3"/>
        <v>189448500</v>
      </c>
      <c r="L117" s="197"/>
      <c r="M117" s="211"/>
    </row>
    <row r="118" spans="1:13" s="205" customFormat="1" ht="60" x14ac:dyDescent="0.25">
      <c r="A118" s="136"/>
      <c r="B118" s="78">
        <v>7</v>
      </c>
      <c r="C118" s="70" t="s">
        <v>4572</v>
      </c>
      <c r="D118" s="80" t="s">
        <v>76</v>
      </c>
      <c r="E118" s="78">
        <v>1</v>
      </c>
      <c r="F118" s="5" t="s">
        <v>4582</v>
      </c>
      <c r="G118" s="78"/>
      <c r="H118" s="86">
        <v>1500000</v>
      </c>
      <c r="I118" s="167"/>
      <c r="J118" s="136">
        <f t="shared" si="3"/>
        <v>190948500</v>
      </c>
      <c r="L118" s="197"/>
      <c r="M118" s="211"/>
    </row>
    <row r="119" spans="1:13" s="205" customFormat="1" ht="45" x14ac:dyDescent="0.25">
      <c r="A119" s="136"/>
      <c r="B119" s="78">
        <v>7</v>
      </c>
      <c r="C119" s="70" t="s">
        <v>4573</v>
      </c>
      <c r="D119" s="80" t="s">
        <v>76</v>
      </c>
      <c r="E119" s="78">
        <v>1</v>
      </c>
      <c r="F119" s="5" t="s">
        <v>4583</v>
      </c>
      <c r="G119" s="78"/>
      <c r="H119" s="86">
        <v>1200000</v>
      </c>
      <c r="I119" s="167"/>
      <c r="J119" s="136">
        <f t="shared" si="3"/>
        <v>192148500</v>
      </c>
      <c r="L119" s="197"/>
      <c r="M119" s="211"/>
    </row>
    <row r="120" spans="1:13" s="205" customFormat="1" ht="75" x14ac:dyDescent="0.25">
      <c r="A120" s="136"/>
      <c r="B120" s="78">
        <v>7</v>
      </c>
      <c r="C120" s="70" t="s">
        <v>4574</v>
      </c>
      <c r="D120" s="80" t="s">
        <v>169</v>
      </c>
      <c r="E120" s="78">
        <v>1</v>
      </c>
      <c r="F120" s="5" t="s">
        <v>4584</v>
      </c>
      <c r="G120" s="78"/>
      <c r="H120" s="86">
        <v>1700000</v>
      </c>
      <c r="I120" s="167"/>
      <c r="J120" s="136">
        <f t="shared" si="3"/>
        <v>193848500</v>
      </c>
      <c r="L120" s="197"/>
      <c r="M120" s="211"/>
    </row>
    <row r="121" spans="1:13" s="205" customFormat="1" ht="60" x14ac:dyDescent="0.25">
      <c r="A121" s="136"/>
      <c r="B121" s="78">
        <v>7</v>
      </c>
      <c r="C121" s="17" t="s">
        <v>4575</v>
      </c>
      <c r="D121" s="78" t="s">
        <v>77</v>
      </c>
      <c r="E121" s="78">
        <v>1</v>
      </c>
      <c r="F121" s="5" t="s">
        <v>4585</v>
      </c>
      <c r="G121" s="78"/>
      <c r="H121" s="86">
        <v>5000000</v>
      </c>
      <c r="I121" s="167"/>
      <c r="J121" s="136">
        <f t="shared" si="3"/>
        <v>198848500</v>
      </c>
      <c r="L121" s="197"/>
      <c r="M121" s="211"/>
    </row>
    <row r="122" spans="1:13" s="205" customFormat="1" ht="60" x14ac:dyDescent="0.25">
      <c r="A122" s="136"/>
      <c r="B122" s="78">
        <v>7</v>
      </c>
      <c r="C122" s="70" t="s">
        <v>4576</v>
      </c>
      <c r="D122" s="80" t="s">
        <v>77</v>
      </c>
      <c r="E122" s="78">
        <v>1</v>
      </c>
      <c r="F122" s="5" t="s">
        <v>4586</v>
      </c>
      <c r="G122" s="78"/>
      <c r="H122" s="86">
        <v>1600000</v>
      </c>
      <c r="I122" s="167"/>
      <c r="J122" s="136">
        <f t="shared" si="3"/>
        <v>200448500</v>
      </c>
      <c r="L122" s="197"/>
      <c r="M122" s="211"/>
    </row>
    <row r="123" spans="1:13" s="205" customFormat="1" ht="60" x14ac:dyDescent="0.25">
      <c r="A123" s="136"/>
      <c r="B123" s="78">
        <v>7</v>
      </c>
      <c r="C123" s="70" t="s">
        <v>4577</v>
      </c>
      <c r="D123" s="80" t="s">
        <v>87</v>
      </c>
      <c r="E123" s="78">
        <v>1</v>
      </c>
      <c r="F123" s="5" t="s">
        <v>4587</v>
      </c>
      <c r="G123" s="78"/>
      <c r="H123" s="86">
        <v>900000</v>
      </c>
      <c r="I123" s="167"/>
      <c r="J123" s="136">
        <f t="shared" si="3"/>
        <v>201348500</v>
      </c>
      <c r="L123" s="197"/>
      <c r="M123" s="211"/>
    </row>
    <row r="124" spans="1:13" s="205" customFormat="1" ht="60" x14ac:dyDescent="0.25">
      <c r="A124" s="136"/>
      <c r="B124" s="78">
        <v>7</v>
      </c>
      <c r="C124" s="97" t="s">
        <v>4591</v>
      </c>
      <c r="D124" s="80" t="s">
        <v>76</v>
      </c>
      <c r="E124" s="78">
        <v>1</v>
      </c>
      <c r="F124" s="5" t="s">
        <v>4588</v>
      </c>
      <c r="G124" s="78"/>
      <c r="H124" s="72">
        <v>970000</v>
      </c>
      <c r="I124" s="167"/>
      <c r="J124" s="136">
        <f t="shared" si="3"/>
        <v>202318500</v>
      </c>
      <c r="L124" s="197"/>
      <c r="M124" s="211"/>
    </row>
    <row r="125" spans="1:13" s="205" customFormat="1" ht="60" x14ac:dyDescent="0.25">
      <c r="A125" s="136"/>
      <c r="B125" s="78">
        <v>7</v>
      </c>
      <c r="C125" s="97" t="s">
        <v>4592</v>
      </c>
      <c r="D125" s="80" t="s">
        <v>169</v>
      </c>
      <c r="E125" s="78">
        <v>1</v>
      </c>
      <c r="F125" s="5" t="s">
        <v>4589</v>
      </c>
      <c r="G125" s="78"/>
      <c r="H125" s="86">
        <v>1800000</v>
      </c>
      <c r="I125" s="167"/>
      <c r="J125" s="136">
        <f t="shared" si="3"/>
        <v>204118500</v>
      </c>
      <c r="L125" s="197"/>
      <c r="M125" s="211"/>
    </row>
    <row r="126" spans="1:13" s="205" customFormat="1" ht="45" x14ac:dyDescent="0.25">
      <c r="A126" s="136"/>
      <c r="B126" s="78">
        <v>7</v>
      </c>
      <c r="C126" s="97" t="s">
        <v>4593</v>
      </c>
      <c r="D126" s="80" t="s">
        <v>75</v>
      </c>
      <c r="E126" s="78">
        <v>4</v>
      </c>
      <c r="F126" s="5" t="s">
        <v>4590</v>
      </c>
      <c r="G126" s="78"/>
      <c r="H126" s="86">
        <v>750000</v>
      </c>
      <c r="I126" s="167"/>
      <c r="J126" s="136">
        <f t="shared" si="3"/>
        <v>204868500</v>
      </c>
      <c r="L126" s="197"/>
      <c r="M126" s="211"/>
    </row>
    <row r="127" spans="1:13" s="205" customFormat="1" ht="60" x14ac:dyDescent="0.25">
      <c r="A127" s="136"/>
      <c r="B127" s="78">
        <v>8</v>
      </c>
      <c r="C127" s="70" t="s">
        <v>4595</v>
      </c>
      <c r="D127" s="80" t="s">
        <v>87</v>
      </c>
      <c r="E127" s="78">
        <v>1</v>
      </c>
      <c r="F127" s="5" t="s">
        <v>4600</v>
      </c>
      <c r="G127" s="78"/>
      <c r="H127" s="72">
        <v>800000</v>
      </c>
      <c r="I127" s="167"/>
      <c r="J127" s="136">
        <f t="shared" si="3"/>
        <v>205668500</v>
      </c>
      <c r="L127" s="197"/>
      <c r="M127" s="211"/>
    </row>
    <row r="128" spans="1:13" s="205" customFormat="1" ht="45" x14ac:dyDescent="0.25">
      <c r="A128" s="136"/>
      <c r="B128" s="78">
        <v>8</v>
      </c>
      <c r="C128" s="70" t="s">
        <v>4596</v>
      </c>
      <c r="D128" s="80" t="s">
        <v>578</v>
      </c>
      <c r="E128" s="78">
        <v>2</v>
      </c>
      <c r="F128" s="5" t="s">
        <v>4601</v>
      </c>
      <c r="G128" s="78"/>
      <c r="H128" s="72">
        <v>3750000</v>
      </c>
      <c r="I128" s="167"/>
      <c r="J128" s="136">
        <f t="shared" si="3"/>
        <v>209418500</v>
      </c>
      <c r="L128" s="197"/>
      <c r="M128" s="211"/>
    </row>
    <row r="129" spans="1:14" s="205" customFormat="1" ht="45" x14ac:dyDescent="0.25">
      <c r="A129" s="136"/>
      <c r="B129" s="78">
        <v>8</v>
      </c>
      <c r="C129" s="70" t="s">
        <v>4597</v>
      </c>
      <c r="D129" s="80" t="s">
        <v>84</v>
      </c>
      <c r="E129" s="78">
        <v>2</v>
      </c>
      <c r="F129" s="5" t="s">
        <v>4602</v>
      </c>
      <c r="G129" s="78"/>
      <c r="H129" s="72">
        <v>1500000</v>
      </c>
      <c r="I129" s="167"/>
      <c r="J129" s="136">
        <f t="shared" si="3"/>
        <v>210918500</v>
      </c>
      <c r="L129" s="197"/>
      <c r="M129" s="211"/>
    </row>
    <row r="130" spans="1:14" s="205" customFormat="1" ht="60" x14ac:dyDescent="0.25">
      <c r="A130" s="136"/>
      <c r="B130" s="78">
        <v>8</v>
      </c>
      <c r="C130" s="70" t="s">
        <v>4598</v>
      </c>
      <c r="D130" s="78" t="s">
        <v>81</v>
      </c>
      <c r="E130" s="78">
        <v>4</v>
      </c>
      <c r="F130" s="5" t="s">
        <v>4603</v>
      </c>
      <c r="G130" s="78"/>
      <c r="H130" s="72">
        <v>500000</v>
      </c>
      <c r="I130" s="167"/>
      <c r="J130" s="136">
        <f t="shared" si="3"/>
        <v>211418500</v>
      </c>
      <c r="L130" s="197"/>
      <c r="M130" s="211"/>
    </row>
    <row r="131" spans="1:14" s="205" customFormat="1" ht="60" x14ac:dyDescent="0.25">
      <c r="A131" s="136"/>
      <c r="B131" s="78">
        <v>8</v>
      </c>
      <c r="C131" s="70" t="s">
        <v>4599</v>
      </c>
      <c r="D131" s="80" t="s">
        <v>76</v>
      </c>
      <c r="E131" s="78">
        <v>1</v>
      </c>
      <c r="F131" s="5" t="s">
        <v>4604</v>
      </c>
      <c r="G131" s="78"/>
      <c r="H131" s="72">
        <v>900000</v>
      </c>
      <c r="I131" s="167"/>
      <c r="J131" s="136">
        <f t="shared" si="3"/>
        <v>212318500</v>
      </c>
      <c r="L131" s="197"/>
      <c r="M131" s="211"/>
    </row>
    <row r="132" spans="1:14" s="205" customFormat="1" ht="45" x14ac:dyDescent="0.25">
      <c r="A132" s="136"/>
      <c r="B132" s="6">
        <v>8</v>
      </c>
      <c r="C132" s="88" t="s">
        <v>4605</v>
      </c>
      <c r="D132" s="6"/>
      <c r="E132" s="6"/>
      <c r="F132" s="6" t="s">
        <v>4594</v>
      </c>
      <c r="G132" s="6"/>
      <c r="H132" s="93"/>
      <c r="I132" s="166">
        <v>1333900</v>
      </c>
      <c r="J132" s="50">
        <f t="shared" si="3"/>
        <v>210984600</v>
      </c>
      <c r="L132" s="197"/>
      <c r="M132" s="211"/>
    </row>
    <row r="133" spans="1:14" s="205" customFormat="1" ht="30" x14ac:dyDescent="0.25">
      <c r="A133" s="136"/>
      <c r="B133" s="6">
        <v>8</v>
      </c>
      <c r="C133" s="88" t="s">
        <v>4607</v>
      </c>
      <c r="D133" s="6"/>
      <c r="E133" s="6"/>
      <c r="F133" s="6" t="s">
        <v>4610</v>
      </c>
      <c r="G133" s="6"/>
      <c r="H133" s="93"/>
      <c r="I133" s="166">
        <v>41851200</v>
      </c>
      <c r="J133" s="50">
        <f t="shared" si="3"/>
        <v>169133400</v>
      </c>
      <c r="L133" s="197"/>
      <c r="M133" s="211"/>
    </row>
    <row r="134" spans="1:14" s="205" customFormat="1" ht="30" x14ac:dyDescent="0.25">
      <c r="A134" s="136"/>
      <c r="B134" s="6">
        <v>8</v>
      </c>
      <c r="C134" s="7" t="s">
        <v>4608</v>
      </c>
      <c r="D134" s="6"/>
      <c r="E134" s="6"/>
      <c r="F134" s="6" t="s">
        <v>4611</v>
      </c>
      <c r="G134" s="6"/>
      <c r="H134" s="8"/>
      <c r="I134" s="166">
        <v>1150000</v>
      </c>
      <c r="J134" s="50">
        <f t="shared" si="3"/>
        <v>167983400</v>
      </c>
      <c r="L134" s="197"/>
      <c r="M134" s="211"/>
    </row>
    <row r="135" spans="1:14" s="205" customFormat="1" ht="25.5" x14ac:dyDescent="0.25">
      <c r="A135" s="136"/>
      <c r="B135" s="6">
        <v>8</v>
      </c>
      <c r="C135" s="7" t="s">
        <v>4609</v>
      </c>
      <c r="D135" s="6"/>
      <c r="E135" s="6"/>
      <c r="F135" s="6" t="s">
        <v>4612</v>
      </c>
      <c r="G135" s="6"/>
      <c r="H135" s="8"/>
      <c r="I135" s="166">
        <v>8100000</v>
      </c>
      <c r="J135" s="50">
        <f t="shared" si="3"/>
        <v>159883400</v>
      </c>
      <c r="L135" s="197"/>
      <c r="M135" s="211"/>
    </row>
    <row r="136" spans="1:14" s="205" customFormat="1" ht="45" x14ac:dyDescent="0.25">
      <c r="A136" s="136"/>
      <c r="B136" s="78">
        <v>8</v>
      </c>
      <c r="C136" s="70" t="s">
        <v>4613</v>
      </c>
      <c r="D136" s="80" t="s">
        <v>76</v>
      </c>
      <c r="E136" s="78">
        <v>1</v>
      </c>
      <c r="F136" s="5" t="s">
        <v>4616</v>
      </c>
      <c r="G136" s="78"/>
      <c r="H136" s="72">
        <v>1800000</v>
      </c>
      <c r="I136" s="167"/>
      <c r="J136" s="136">
        <f t="shared" si="3"/>
        <v>161683400</v>
      </c>
      <c r="L136" s="197"/>
      <c r="M136" s="211"/>
    </row>
    <row r="137" spans="1:14" s="205" customFormat="1" ht="60" x14ac:dyDescent="0.25">
      <c r="A137" s="136"/>
      <c r="B137" s="78">
        <v>8</v>
      </c>
      <c r="C137" s="70" t="s">
        <v>4614</v>
      </c>
      <c r="D137" s="80" t="s">
        <v>76</v>
      </c>
      <c r="E137" s="78">
        <v>1</v>
      </c>
      <c r="F137" s="5" t="s">
        <v>4617</v>
      </c>
      <c r="G137" s="78"/>
      <c r="H137" s="72">
        <v>2400000</v>
      </c>
      <c r="I137" s="167"/>
      <c r="J137" s="136">
        <f t="shared" si="3"/>
        <v>164083400</v>
      </c>
      <c r="L137" s="197"/>
      <c r="M137" s="211"/>
    </row>
    <row r="138" spans="1:14" s="205" customFormat="1" ht="45" x14ac:dyDescent="0.25">
      <c r="A138" s="136"/>
      <c r="B138" s="78">
        <v>8</v>
      </c>
      <c r="C138" s="70" t="s">
        <v>4615</v>
      </c>
      <c r="D138" s="78" t="s">
        <v>614</v>
      </c>
      <c r="E138" s="78" t="s">
        <v>615</v>
      </c>
      <c r="F138" s="5" t="s">
        <v>4618</v>
      </c>
      <c r="G138" s="78"/>
      <c r="H138" s="72">
        <v>1000000</v>
      </c>
      <c r="I138" s="167"/>
      <c r="J138" s="136">
        <f t="shared" si="3"/>
        <v>165083400</v>
      </c>
      <c r="L138" s="197"/>
      <c r="M138" s="211"/>
    </row>
    <row r="139" spans="1:14" s="205" customFormat="1" ht="45" x14ac:dyDescent="0.25">
      <c r="A139" s="136"/>
      <c r="B139" s="78">
        <v>9</v>
      </c>
      <c r="C139" s="70" t="s">
        <v>4621</v>
      </c>
      <c r="D139" s="78" t="s">
        <v>80</v>
      </c>
      <c r="E139" s="78">
        <v>1</v>
      </c>
      <c r="F139" s="5" t="s">
        <v>4619</v>
      </c>
      <c r="G139" s="78"/>
      <c r="H139" s="72">
        <v>5000000</v>
      </c>
      <c r="I139" s="167"/>
      <c r="J139" s="136">
        <f t="shared" si="3"/>
        <v>170083400</v>
      </c>
      <c r="L139" s="197"/>
      <c r="M139" s="211"/>
    </row>
    <row r="140" spans="1:14" s="205" customFormat="1" ht="60" x14ac:dyDescent="0.25">
      <c r="A140" s="136"/>
      <c r="B140" s="78">
        <v>9</v>
      </c>
      <c r="C140" s="70" t="s">
        <v>4622</v>
      </c>
      <c r="D140" s="80" t="s">
        <v>87</v>
      </c>
      <c r="E140" s="78">
        <v>1</v>
      </c>
      <c r="F140" s="5" t="s">
        <v>4620</v>
      </c>
      <c r="G140" s="78"/>
      <c r="H140" s="72">
        <v>700000</v>
      </c>
      <c r="I140" s="167"/>
      <c r="J140" s="136">
        <f t="shared" si="3"/>
        <v>170783400</v>
      </c>
      <c r="L140" s="197"/>
      <c r="M140" s="211"/>
    </row>
    <row r="141" spans="1:14" s="205" customFormat="1" ht="45" x14ac:dyDescent="0.25">
      <c r="A141" s="136"/>
      <c r="B141" s="6">
        <v>9</v>
      </c>
      <c r="C141" s="7" t="s">
        <v>4623</v>
      </c>
      <c r="D141" s="6"/>
      <c r="E141" s="6"/>
      <c r="F141" s="6" t="s">
        <v>4624</v>
      </c>
      <c r="G141" s="6"/>
      <c r="H141" s="8"/>
      <c r="I141" s="166">
        <v>17727500</v>
      </c>
      <c r="J141" s="50">
        <f t="shared" si="3"/>
        <v>153055900</v>
      </c>
      <c r="L141" s="197"/>
      <c r="M141" s="211"/>
    </row>
    <row r="142" spans="1:14" s="205" customFormat="1" ht="25.5" x14ac:dyDescent="0.25">
      <c r="A142" s="136"/>
      <c r="B142" s="6">
        <v>9</v>
      </c>
      <c r="C142" s="7" t="s">
        <v>3675</v>
      </c>
      <c r="D142" s="6"/>
      <c r="E142" s="6"/>
      <c r="F142" s="6" t="s">
        <v>4625</v>
      </c>
      <c r="G142" s="6"/>
      <c r="H142" s="8"/>
      <c r="I142" s="166">
        <v>2440000</v>
      </c>
      <c r="J142" s="50">
        <f t="shared" si="3"/>
        <v>150615900</v>
      </c>
      <c r="L142" s="197"/>
      <c r="M142" s="211"/>
    </row>
    <row r="143" spans="1:14" s="205" customFormat="1" ht="45" x14ac:dyDescent="0.25">
      <c r="A143" s="136"/>
      <c r="B143" s="6">
        <v>9</v>
      </c>
      <c r="C143" s="7" t="s">
        <v>4626</v>
      </c>
      <c r="D143" s="6"/>
      <c r="E143" s="6"/>
      <c r="F143" s="6" t="s">
        <v>4627</v>
      </c>
      <c r="G143" s="6"/>
      <c r="H143" s="8"/>
      <c r="I143" s="166">
        <v>750000</v>
      </c>
      <c r="J143" s="50">
        <f t="shared" si="3"/>
        <v>149865900</v>
      </c>
      <c r="L143" s="197"/>
      <c r="M143" s="211"/>
    </row>
    <row r="144" spans="1:14" ht="45" x14ac:dyDescent="0.25">
      <c r="A144" s="136"/>
      <c r="B144" s="78">
        <v>9</v>
      </c>
      <c r="C144" s="70" t="s">
        <v>4629</v>
      </c>
      <c r="D144" s="78"/>
      <c r="E144" s="78"/>
      <c r="F144" s="5" t="s">
        <v>4628</v>
      </c>
      <c r="G144" s="78"/>
      <c r="H144" s="86">
        <v>700000</v>
      </c>
      <c r="I144" s="158"/>
      <c r="J144" s="136">
        <f t="shared" si="3"/>
        <v>150565900</v>
      </c>
      <c r="K144" s="199"/>
      <c r="M144" s="202"/>
      <c r="N144" s="198"/>
    </row>
    <row r="145" spans="1:13" s="205" customFormat="1" ht="60" x14ac:dyDescent="0.25">
      <c r="A145" s="136"/>
      <c r="B145" s="78">
        <v>9</v>
      </c>
      <c r="C145" s="70" t="s">
        <v>4630</v>
      </c>
      <c r="D145" s="78"/>
      <c r="E145" s="78"/>
      <c r="F145" s="5" t="s">
        <v>4643</v>
      </c>
      <c r="G145" s="78"/>
      <c r="H145" s="86">
        <v>900000</v>
      </c>
      <c r="I145" s="167"/>
      <c r="J145" s="136">
        <f t="shared" si="3"/>
        <v>151465900</v>
      </c>
      <c r="L145" s="197"/>
      <c r="M145" s="211"/>
    </row>
    <row r="146" spans="1:13" s="205" customFormat="1" ht="60" x14ac:dyDescent="0.25">
      <c r="A146" s="136"/>
      <c r="B146" s="78">
        <v>9</v>
      </c>
      <c r="C146" s="70" t="s">
        <v>4631</v>
      </c>
      <c r="D146" s="78"/>
      <c r="E146" s="78"/>
      <c r="F146" s="5" t="s">
        <v>4644</v>
      </c>
      <c r="G146" s="78"/>
      <c r="H146" s="86">
        <v>3000000</v>
      </c>
      <c r="I146" s="167"/>
      <c r="J146" s="136">
        <f t="shared" si="3"/>
        <v>154465900</v>
      </c>
      <c r="L146" s="197"/>
      <c r="M146" s="211"/>
    </row>
    <row r="147" spans="1:13" s="205" customFormat="1" ht="60" x14ac:dyDescent="0.25">
      <c r="A147" s="136"/>
      <c r="B147" s="78">
        <v>9</v>
      </c>
      <c r="C147" s="70" t="s">
        <v>4632</v>
      </c>
      <c r="D147" s="78"/>
      <c r="E147" s="78"/>
      <c r="F147" s="5" t="s">
        <v>4645</v>
      </c>
      <c r="G147" s="78"/>
      <c r="H147" s="86">
        <v>2000000</v>
      </c>
      <c r="I147" s="167"/>
      <c r="J147" s="136">
        <f t="shared" si="3"/>
        <v>156465900</v>
      </c>
      <c r="L147" s="197"/>
      <c r="M147" s="211"/>
    </row>
    <row r="148" spans="1:13" s="205" customFormat="1" ht="60" x14ac:dyDescent="0.25">
      <c r="A148" s="136"/>
      <c r="B148" s="78">
        <v>9</v>
      </c>
      <c r="C148" s="70" t="s">
        <v>4633</v>
      </c>
      <c r="D148" s="78"/>
      <c r="E148" s="78"/>
      <c r="F148" s="5" t="s">
        <v>4646</v>
      </c>
      <c r="G148" s="78"/>
      <c r="H148" s="86">
        <v>1960000</v>
      </c>
      <c r="I148" s="167"/>
      <c r="J148" s="136">
        <f t="shared" si="3"/>
        <v>158425900</v>
      </c>
      <c r="L148" s="197"/>
      <c r="M148" s="211"/>
    </row>
    <row r="149" spans="1:13" s="205" customFormat="1" ht="60" x14ac:dyDescent="0.25">
      <c r="A149" s="136"/>
      <c r="B149" s="78">
        <v>9</v>
      </c>
      <c r="C149" s="70" t="s">
        <v>4634</v>
      </c>
      <c r="D149" s="78"/>
      <c r="E149" s="78"/>
      <c r="F149" s="5" t="s">
        <v>4647</v>
      </c>
      <c r="G149" s="78"/>
      <c r="H149" s="86">
        <v>1600000</v>
      </c>
      <c r="I149" s="167"/>
      <c r="J149" s="136">
        <f t="shared" si="3"/>
        <v>160025900</v>
      </c>
      <c r="L149" s="197"/>
      <c r="M149" s="211"/>
    </row>
    <row r="150" spans="1:13" s="205" customFormat="1" ht="60" x14ac:dyDescent="0.25">
      <c r="A150" s="136"/>
      <c r="B150" s="78">
        <v>9</v>
      </c>
      <c r="C150" s="70" t="s">
        <v>4635</v>
      </c>
      <c r="D150" s="78"/>
      <c r="E150" s="78"/>
      <c r="F150" s="5" t="s">
        <v>4648</v>
      </c>
      <c r="G150" s="78"/>
      <c r="H150" s="86">
        <v>1000000</v>
      </c>
      <c r="I150" s="167"/>
      <c r="J150" s="136">
        <f t="shared" si="3"/>
        <v>161025900</v>
      </c>
      <c r="L150" s="197"/>
      <c r="M150" s="211"/>
    </row>
    <row r="151" spans="1:13" s="205" customFormat="1" ht="45" x14ac:dyDescent="0.25">
      <c r="A151" s="136"/>
      <c r="B151" s="78">
        <v>9</v>
      </c>
      <c r="C151" s="70" t="s">
        <v>4636</v>
      </c>
      <c r="D151" s="78"/>
      <c r="E151" s="78"/>
      <c r="F151" s="5" t="s">
        <v>4649</v>
      </c>
      <c r="G151" s="78"/>
      <c r="H151" s="86">
        <v>500000</v>
      </c>
      <c r="I151" s="167"/>
      <c r="J151" s="136">
        <f t="shared" si="3"/>
        <v>161525900</v>
      </c>
      <c r="L151" s="197"/>
      <c r="M151" s="211"/>
    </row>
    <row r="152" spans="1:13" s="205" customFormat="1" ht="45" x14ac:dyDescent="0.25">
      <c r="A152" s="167"/>
      <c r="B152" s="78">
        <v>9</v>
      </c>
      <c r="C152" s="70" t="s">
        <v>4637</v>
      </c>
      <c r="D152" s="78"/>
      <c r="E152" s="78"/>
      <c r="F152" s="5" t="s">
        <v>4650</v>
      </c>
      <c r="G152" s="78"/>
      <c r="H152" s="86">
        <v>2500000</v>
      </c>
      <c r="I152" s="167"/>
      <c r="J152" s="136">
        <f t="shared" si="3"/>
        <v>164025900</v>
      </c>
      <c r="L152" s="197"/>
      <c r="M152" s="211"/>
    </row>
    <row r="153" spans="1:13" s="205" customFormat="1" ht="60" x14ac:dyDescent="0.25">
      <c r="A153" s="167"/>
      <c r="B153" s="78">
        <v>9</v>
      </c>
      <c r="C153" s="70" t="s">
        <v>4638</v>
      </c>
      <c r="D153" s="78"/>
      <c r="E153" s="78"/>
      <c r="F153" s="5" t="s">
        <v>4651</v>
      </c>
      <c r="G153" s="78"/>
      <c r="H153" s="86">
        <v>1150000</v>
      </c>
      <c r="I153" s="167"/>
      <c r="J153" s="136">
        <f t="shared" si="3"/>
        <v>165175900</v>
      </c>
      <c r="L153" s="197"/>
      <c r="M153" s="211"/>
    </row>
    <row r="154" spans="1:13" s="205" customFormat="1" ht="60" x14ac:dyDescent="0.25">
      <c r="A154" s="167"/>
      <c r="B154" s="78">
        <v>9</v>
      </c>
      <c r="C154" s="70" t="s">
        <v>4639</v>
      </c>
      <c r="D154" s="78"/>
      <c r="E154" s="78"/>
      <c r="F154" s="5" t="s">
        <v>4652</v>
      </c>
      <c r="G154" s="78"/>
      <c r="H154" s="86">
        <v>2500000</v>
      </c>
      <c r="I154" s="167"/>
      <c r="J154" s="136">
        <f t="shared" si="3"/>
        <v>167675900</v>
      </c>
      <c r="L154" s="197"/>
      <c r="M154" s="211"/>
    </row>
    <row r="155" spans="1:13" s="205" customFormat="1" ht="60" x14ac:dyDescent="0.25">
      <c r="A155" s="167"/>
      <c r="B155" s="78">
        <v>9</v>
      </c>
      <c r="C155" s="70" t="s">
        <v>4640</v>
      </c>
      <c r="D155" s="78"/>
      <c r="E155" s="78"/>
      <c r="F155" s="5" t="s">
        <v>4653</v>
      </c>
      <c r="G155" s="78"/>
      <c r="H155" s="86">
        <v>900000</v>
      </c>
      <c r="I155" s="167"/>
      <c r="J155" s="136">
        <f t="shared" si="3"/>
        <v>168575900</v>
      </c>
      <c r="L155" s="197"/>
      <c r="M155" s="211"/>
    </row>
    <row r="156" spans="1:13" s="205" customFormat="1" ht="45" x14ac:dyDescent="0.25">
      <c r="A156" s="167"/>
      <c r="B156" s="78">
        <v>9</v>
      </c>
      <c r="C156" s="70" t="s">
        <v>4641</v>
      </c>
      <c r="D156" s="78"/>
      <c r="E156" s="78"/>
      <c r="F156" s="5" t="s">
        <v>4654</v>
      </c>
      <c r="G156" s="78"/>
      <c r="H156" s="86">
        <v>2900000</v>
      </c>
      <c r="I156" s="167"/>
      <c r="J156" s="136">
        <f t="shared" si="3"/>
        <v>171475900</v>
      </c>
      <c r="L156" s="197"/>
      <c r="M156" s="211"/>
    </row>
    <row r="157" spans="1:13" s="205" customFormat="1" ht="45" x14ac:dyDescent="0.25">
      <c r="A157" s="167"/>
      <c r="B157" s="78">
        <v>9</v>
      </c>
      <c r="C157" s="70" t="s">
        <v>4642</v>
      </c>
      <c r="D157" s="78"/>
      <c r="E157" s="78"/>
      <c r="F157" s="5" t="s">
        <v>4655</v>
      </c>
      <c r="G157" s="78"/>
      <c r="H157" s="86">
        <v>900000</v>
      </c>
      <c r="I157" s="167"/>
      <c r="J157" s="136">
        <f t="shared" si="3"/>
        <v>172375900</v>
      </c>
      <c r="L157" s="197"/>
      <c r="M157" s="211"/>
    </row>
    <row r="158" spans="1:13" s="205" customFormat="1" ht="60" x14ac:dyDescent="0.25">
      <c r="A158" s="167"/>
      <c r="B158" s="78">
        <v>9</v>
      </c>
      <c r="C158" s="96" t="s">
        <v>4656</v>
      </c>
      <c r="D158" s="78"/>
      <c r="E158" s="78"/>
      <c r="F158" s="5" t="s">
        <v>4657</v>
      </c>
      <c r="G158" s="78"/>
      <c r="H158" s="158">
        <v>3125000</v>
      </c>
      <c r="I158" s="167"/>
      <c r="J158" s="136">
        <f t="shared" si="3"/>
        <v>175500900</v>
      </c>
      <c r="L158" s="197"/>
      <c r="M158" s="211"/>
    </row>
    <row r="159" spans="1:13" s="205" customFormat="1" ht="25.5" x14ac:dyDescent="0.25">
      <c r="A159" s="167"/>
      <c r="B159" s="6">
        <v>9</v>
      </c>
      <c r="C159" s="7" t="s">
        <v>4658</v>
      </c>
      <c r="D159" s="6"/>
      <c r="E159" s="6"/>
      <c r="F159" s="6" t="s">
        <v>4659</v>
      </c>
      <c r="G159" s="6"/>
      <c r="H159" s="8"/>
      <c r="I159" s="166">
        <v>3074100</v>
      </c>
      <c r="J159" s="50">
        <f t="shared" si="3"/>
        <v>172426800</v>
      </c>
      <c r="L159" s="197"/>
      <c r="M159" s="211"/>
    </row>
    <row r="160" spans="1:13" s="205" customFormat="1" ht="45" x14ac:dyDescent="0.25">
      <c r="A160" s="136"/>
      <c r="B160" s="78">
        <v>10</v>
      </c>
      <c r="C160" s="70" t="s">
        <v>4661</v>
      </c>
      <c r="D160" s="78"/>
      <c r="E160" s="78"/>
      <c r="F160" s="5" t="s">
        <v>4663</v>
      </c>
      <c r="G160" s="78"/>
      <c r="H160" s="72">
        <v>500000</v>
      </c>
      <c r="I160" s="167"/>
      <c r="J160" s="136">
        <f t="shared" si="3"/>
        <v>172926800</v>
      </c>
      <c r="L160" s="197"/>
      <c r="M160" s="211"/>
    </row>
    <row r="161" spans="1:13" s="205" customFormat="1" ht="60" x14ac:dyDescent="0.25">
      <c r="A161" s="136"/>
      <c r="B161" s="78">
        <v>10</v>
      </c>
      <c r="C161" s="70" t="s">
        <v>4662</v>
      </c>
      <c r="D161" s="78"/>
      <c r="E161" s="78"/>
      <c r="F161" s="5" t="s">
        <v>4664</v>
      </c>
      <c r="G161" s="78"/>
      <c r="H161" s="72">
        <v>2000000</v>
      </c>
      <c r="I161" s="167"/>
      <c r="J161" s="136">
        <f t="shared" si="3"/>
        <v>174926800</v>
      </c>
      <c r="L161" s="197"/>
      <c r="M161" s="211"/>
    </row>
    <row r="162" spans="1:13" s="205" customFormat="1" ht="30" x14ac:dyDescent="0.25">
      <c r="A162" s="136"/>
      <c r="B162" s="6">
        <v>10</v>
      </c>
      <c r="C162" s="7" t="s">
        <v>4665</v>
      </c>
      <c r="D162" s="6"/>
      <c r="E162" s="6"/>
      <c r="F162" s="6" t="s">
        <v>4670</v>
      </c>
      <c r="G162" s="6"/>
      <c r="H162" s="8"/>
      <c r="I162" s="166">
        <v>19162500</v>
      </c>
      <c r="J162" s="50">
        <f t="shared" si="3"/>
        <v>155764300</v>
      </c>
      <c r="L162" s="197"/>
      <c r="M162" s="211"/>
    </row>
    <row r="163" spans="1:13" s="205" customFormat="1" ht="30" x14ac:dyDescent="0.25">
      <c r="A163" s="136"/>
      <c r="B163" s="6">
        <v>10</v>
      </c>
      <c r="C163" s="7" t="s">
        <v>4666</v>
      </c>
      <c r="D163" s="6"/>
      <c r="E163" s="6"/>
      <c r="F163" s="6" t="s">
        <v>4671</v>
      </c>
      <c r="G163" s="6"/>
      <c r="H163" s="8"/>
      <c r="I163" s="166">
        <v>16905300</v>
      </c>
      <c r="J163" s="50">
        <f t="shared" si="3"/>
        <v>138859000</v>
      </c>
      <c r="L163" s="197"/>
      <c r="M163" s="211"/>
    </row>
    <row r="164" spans="1:13" s="205" customFormat="1" ht="25.5" x14ac:dyDescent="0.25">
      <c r="A164" s="136"/>
      <c r="B164" s="6">
        <v>10</v>
      </c>
      <c r="C164" s="7" t="s">
        <v>4667</v>
      </c>
      <c r="D164" s="6"/>
      <c r="E164" s="6"/>
      <c r="F164" s="6" t="s">
        <v>4672</v>
      </c>
      <c r="G164" s="6"/>
      <c r="H164" s="8"/>
      <c r="I164" s="166">
        <v>980000</v>
      </c>
      <c r="J164" s="50">
        <f t="shared" si="3"/>
        <v>137879000</v>
      </c>
      <c r="L164" s="197"/>
      <c r="M164" s="211"/>
    </row>
    <row r="165" spans="1:13" s="205" customFormat="1" ht="30" x14ac:dyDescent="0.25">
      <c r="A165" s="136"/>
      <c r="B165" s="6">
        <v>10</v>
      </c>
      <c r="C165" s="7" t="s">
        <v>4668</v>
      </c>
      <c r="D165" s="6"/>
      <c r="E165" s="6"/>
      <c r="F165" s="6" t="s">
        <v>4673</v>
      </c>
      <c r="G165" s="6"/>
      <c r="H165" s="8"/>
      <c r="I165" s="166">
        <v>380400</v>
      </c>
      <c r="J165" s="50">
        <f t="shared" si="3"/>
        <v>137498600</v>
      </c>
      <c r="L165" s="197"/>
      <c r="M165" s="211"/>
    </row>
    <row r="166" spans="1:13" s="205" customFormat="1" ht="60" x14ac:dyDescent="0.25">
      <c r="A166" s="136"/>
      <c r="B166" s="78">
        <v>10</v>
      </c>
      <c r="C166" s="133" t="s">
        <v>4669</v>
      </c>
      <c r="D166" s="78"/>
      <c r="E166" s="78"/>
      <c r="F166" s="5" t="s">
        <v>4674</v>
      </c>
      <c r="G166" s="78"/>
      <c r="H166" s="158">
        <v>3000000</v>
      </c>
      <c r="I166" s="167"/>
      <c r="J166" s="136">
        <f t="shared" si="3"/>
        <v>140498600</v>
      </c>
      <c r="K166" s="211"/>
      <c r="L166" s="197"/>
      <c r="M166" s="202"/>
    </row>
    <row r="167" spans="1:13" s="205" customFormat="1" ht="45" x14ac:dyDescent="0.25">
      <c r="A167" s="136"/>
      <c r="B167" s="6">
        <v>10</v>
      </c>
      <c r="C167" s="122" t="s">
        <v>4675</v>
      </c>
      <c r="D167" s="6"/>
      <c r="E167" s="6"/>
      <c r="F167" s="6" t="s">
        <v>4676</v>
      </c>
      <c r="G167" s="6"/>
      <c r="H167" s="124"/>
      <c r="I167" s="166">
        <v>13561200</v>
      </c>
      <c r="J167" s="50">
        <f t="shared" si="3"/>
        <v>126937400</v>
      </c>
      <c r="K167" s="211"/>
      <c r="L167" s="197"/>
      <c r="M167" s="202"/>
    </row>
    <row r="168" spans="1:13" s="205" customFormat="1" x14ac:dyDescent="0.25">
      <c r="A168" s="136"/>
      <c r="B168" s="78"/>
      <c r="C168" s="215"/>
      <c r="D168" s="78"/>
      <c r="E168" s="78"/>
      <c r="F168" s="78"/>
      <c r="G168" s="78"/>
      <c r="H168" s="216"/>
      <c r="I168" s="167"/>
      <c r="J168" s="136"/>
      <c r="K168" s="211"/>
      <c r="L168" s="197"/>
      <c r="M168" s="202"/>
    </row>
    <row r="169" spans="1:13" s="205" customFormat="1" x14ac:dyDescent="0.25">
      <c r="A169" s="136"/>
      <c r="B169" s="78"/>
      <c r="C169" s="215"/>
      <c r="D169" s="78"/>
      <c r="E169" s="78"/>
      <c r="F169" s="78"/>
      <c r="G169" s="78"/>
      <c r="H169" s="216"/>
      <c r="I169" s="167"/>
      <c r="J169" s="136"/>
      <c r="K169" s="211"/>
      <c r="L169" s="197"/>
      <c r="M169" s="202"/>
    </row>
    <row r="170" spans="1:13" s="205" customFormat="1" x14ac:dyDescent="0.25">
      <c r="A170" s="136"/>
      <c r="B170" s="78"/>
      <c r="C170" s="153"/>
      <c r="D170" s="78"/>
      <c r="E170" s="78"/>
      <c r="F170" s="78"/>
      <c r="G170" s="78"/>
      <c r="H170" s="158"/>
      <c r="I170" s="167"/>
      <c r="J170" s="136"/>
      <c r="K170" s="211"/>
      <c r="L170" s="197"/>
      <c r="M170" s="202"/>
    </row>
    <row r="171" spans="1:13" s="205" customFormat="1" x14ac:dyDescent="0.25">
      <c r="A171" s="136"/>
      <c r="B171" s="78"/>
      <c r="C171" s="153"/>
      <c r="D171" s="78"/>
      <c r="E171" s="78"/>
      <c r="F171" s="78"/>
      <c r="G171" s="78"/>
      <c r="H171" s="158"/>
      <c r="I171" s="167"/>
      <c r="J171" s="136"/>
      <c r="K171" s="211"/>
      <c r="L171" s="197"/>
      <c r="M171" s="202"/>
    </row>
    <row r="172" spans="1:13" s="205" customFormat="1" x14ac:dyDescent="0.25">
      <c r="A172" s="136"/>
      <c r="B172" s="78"/>
      <c r="C172" s="153"/>
      <c r="D172" s="78"/>
      <c r="E172" s="78"/>
      <c r="F172" s="78"/>
      <c r="G172" s="78"/>
      <c r="H172" s="158"/>
      <c r="I172" s="167"/>
      <c r="J172" s="136"/>
      <c r="K172" s="211"/>
      <c r="L172" s="197"/>
      <c r="M172" s="202"/>
    </row>
    <row r="173" spans="1:13" s="205" customFormat="1" x14ac:dyDescent="0.25">
      <c r="A173" s="136"/>
      <c r="B173" s="78"/>
      <c r="C173" s="153"/>
      <c r="D173" s="78"/>
      <c r="E173" s="78"/>
      <c r="F173" s="78"/>
      <c r="G173" s="78"/>
      <c r="H173" s="135"/>
      <c r="I173" s="167"/>
      <c r="J173" s="136"/>
      <c r="K173" s="211"/>
      <c r="L173" s="197"/>
      <c r="M173" s="202"/>
    </row>
    <row r="174" spans="1:13" s="205" customFormat="1" x14ac:dyDescent="0.25">
      <c r="A174" s="136"/>
      <c r="B174" s="78"/>
      <c r="C174" s="153"/>
      <c r="D174" s="78"/>
      <c r="E174" s="78"/>
      <c r="F174" s="78"/>
      <c r="G174" s="78"/>
      <c r="H174" s="135"/>
      <c r="I174" s="167"/>
      <c r="J174" s="136"/>
      <c r="K174" s="211" t="s">
        <v>177</v>
      </c>
      <c r="L174" s="197">
        <f>-I174</f>
        <v>0</v>
      </c>
      <c r="M174" s="202" t="s">
        <v>178</v>
      </c>
    </row>
    <row r="175" spans="1:13" s="205" customFormat="1" x14ac:dyDescent="0.25">
      <c r="A175" s="136"/>
      <c r="B175" s="78"/>
      <c r="C175" s="153"/>
      <c r="D175" s="78"/>
      <c r="E175" s="78"/>
      <c r="F175" s="78"/>
      <c r="G175" s="78"/>
      <c r="H175" s="135"/>
      <c r="I175" s="167"/>
      <c r="J175" s="136"/>
      <c r="K175" s="211" t="s">
        <v>177</v>
      </c>
      <c r="L175" s="197">
        <f>-I175</f>
        <v>0</v>
      </c>
      <c r="M175" s="202" t="s">
        <v>178</v>
      </c>
    </row>
    <row r="176" spans="1:13" s="199" customFormat="1" x14ac:dyDescent="0.25">
      <c r="A176" s="136"/>
      <c r="B176" s="78"/>
      <c r="C176" s="153"/>
      <c r="D176" s="78"/>
      <c r="E176" s="78"/>
      <c r="F176" s="78"/>
      <c r="G176" s="78"/>
      <c r="H176" s="135"/>
      <c r="I176" s="210"/>
      <c r="J176" s="136"/>
      <c r="K176" s="199" t="s">
        <v>181</v>
      </c>
      <c r="L176" s="197">
        <f>-I176</f>
        <v>0</v>
      </c>
      <c r="M176" s="211" t="s">
        <v>613</v>
      </c>
    </row>
    <row r="177" spans="1:13" s="199" customFormat="1" x14ac:dyDescent="0.25">
      <c r="A177" s="136"/>
      <c r="B177" s="78"/>
      <c r="C177" s="153"/>
      <c r="D177" s="78"/>
      <c r="E177" s="78"/>
      <c r="F177" s="78"/>
      <c r="G177" s="78"/>
      <c r="H177" s="135"/>
      <c r="I177" s="210"/>
      <c r="J177" s="136"/>
      <c r="L177" s="197"/>
      <c r="M177" s="211"/>
    </row>
    <row r="178" spans="1:13" s="199" customFormat="1" x14ac:dyDescent="0.25">
      <c r="A178" s="136"/>
      <c r="B178" s="78"/>
      <c r="C178" s="153"/>
      <c r="D178" s="78"/>
      <c r="E178" s="78"/>
      <c r="F178" s="78"/>
      <c r="G178" s="78"/>
      <c r="H178" s="135"/>
      <c r="I178" s="210"/>
      <c r="J178" s="136"/>
      <c r="L178" s="197"/>
      <c r="M178" s="211"/>
    </row>
    <row r="179" spans="1:13" s="199" customFormat="1" x14ac:dyDescent="0.25">
      <c r="A179" s="136"/>
      <c r="B179" s="78"/>
      <c r="C179" s="153"/>
      <c r="D179" s="78"/>
      <c r="E179" s="78"/>
      <c r="F179" s="78"/>
      <c r="G179" s="78"/>
      <c r="H179" s="135"/>
      <c r="I179" s="210"/>
      <c r="J179" s="136"/>
      <c r="L179" s="197"/>
      <c r="M179" s="211"/>
    </row>
    <row r="180" spans="1:13" s="199" customFormat="1" x14ac:dyDescent="0.25">
      <c r="A180" s="136"/>
      <c r="B180" s="78"/>
      <c r="C180" s="153"/>
      <c r="D180" s="78"/>
      <c r="E180" s="78"/>
      <c r="F180" s="78"/>
      <c r="G180" s="78"/>
      <c r="H180" s="135"/>
      <c r="I180" s="210"/>
      <c r="J180" s="136"/>
      <c r="L180" s="197"/>
      <c r="M180" s="211"/>
    </row>
    <row r="181" spans="1:13" s="199" customFormat="1" x14ac:dyDescent="0.25">
      <c r="A181" s="136"/>
      <c r="B181" s="78"/>
      <c r="C181" s="153"/>
      <c r="D181" s="78"/>
      <c r="E181" s="78"/>
      <c r="F181" s="78"/>
      <c r="G181" s="78"/>
      <c r="H181" s="135"/>
      <c r="I181" s="210"/>
      <c r="J181" s="136"/>
      <c r="L181" s="197"/>
      <c r="M181" s="211"/>
    </row>
    <row r="182" spans="1:13" s="199" customFormat="1" x14ac:dyDescent="0.25">
      <c r="A182" s="136"/>
      <c r="B182" s="78"/>
      <c r="C182" s="153"/>
      <c r="D182" s="78"/>
      <c r="E182" s="78"/>
      <c r="F182" s="78"/>
      <c r="G182" s="78"/>
      <c r="H182" s="135"/>
      <c r="I182" s="210"/>
      <c r="J182" s="136"/>
      <c r="L182" s="197"/>
      <c r="M182" s="211"/>
    </row>
    <row r="183" spans="1:13" s="199" customFormat="1" x14ac:dyDescent="0.25">
      <c r="A183" s="136"/>
      <c r="B183" s="78"/>
      <c r="C183" s="153"/>
      <c r="D183" s="78"/>
      <c r="E183" s="78"/>
      <c r="F183" s="78"/>
      <c r="G183" s="78"/>
      <c r="H183" s="135"/>
      <c r="I183" s="210"/>
      <c r="J183" s="136"/>
      <c r="L183" s="197"/>
      <c r="M183" s="211"/>
    </row>
    <row r="184" spans="1:13" s="199" customFormat="1" x14ac:dyDescent="0.25">
      <c r="A184" s="136"/>
      <c r="B184" s="78"/>
      <c r="C184" s="153"/>
      <c r="D184" s="78"/>
      <c r="E184" s="78"/>
      <c r="F184" s="78"/>
      <c r="G184" s="78"/>
      <c r="H184" s="135"/>
      <c r="I184" s="210"/>
      <c r="J184" s="136"/>
      <c r="K184" s="199" t="s">
        <v>177</v>
      </c>
      <c r="L184" s="197">
        <f t="shared" ref="L184:L192" si="4">-I184</f>
        <v>0</v>
      </c>
      <c r="M184" s="211" t="s">
        <v>822</v>
      </c>
    </row>
    <row r="185" spans="1:13" s="199" customFormat="1" x14ac:dyDescent="0.25">
      <c r="A185" s="136"/>
      <c r="B185" s="78"/>
      <c r="C185" s="153"/>
      <c r="D185" s="78"/>
      <c r="E185" s="78"/>
      <c r="F185" s="78"/>
      <c r="G185" s="78"/>
      <c r="H185" s="135"/>
      <c r="I185" s="210"/>
      <c r="J185" s="136"/>
      <c r="K185" s="199" t="s">
        <v>177</v>
      </c>
      <c r="L185" s="197">
        <f t="shared" si="4"/>
        <v>0</v>
      </c>
      <c r="M185" s="211" t="s">
        <v>178</v>
      </c>
    </row>
    <row r="186" spans="1:13" s="199" customFormat="1" x14ac:dyDescent="0.25">
      <c r="A186" s="136"/>
      <c r="B186" s="78"/>
      <c r="C186" s="153"/>
      <c r="D186" s="78"/>
      <c r="E186" s="78"/>
      <c r="F186" s="78"/>
      <c r="G186" s="78"/>
      <c r="H186" s="135"/>
      <c r="I186" s="167"/>
      <c r="J186" s="136"/>
      <c r="K186" s="199" t="s">
        <v>184</v>
      </c>
      <c r="L186" s="197">
        <f t="shared" si="4"/>
        <v>0</v>
      </c>
      <c r="M186" s="202" t="s">
        <v>188</v>
      </c>
    </row>
    <row r="187" spans="1:13" s="199" customFormat="1" x14ac:dyDescent="0.25">
      <c r="A187" s="136"/>
      <c r="B187" s="78"/>
      <c r="C187" s="153"/>
      <c r="D187" s="78"/>
      <c r="E187" s="78"/>
      <c r="F187" s="78"/>
      <c r="G187" s="78"/>
      <c r="H187" s="135"/>
      <c r="I187" s="167"/>
      <c r="J187" s="136"/>
      <c r="K187" s="199" t="s">
        <v>177</v>
      </c>
      <c r="L187" s="197">
        <f t="shared" si="4"/>
        <v>0</v>
      </c>
      <c r="M187" s="202" t="s">
        <v>178</v>
      </c>
    </row>
    <row r="188" spans="1:13" s="199" customFormat="1" x14ac:dyDescent="0.25">
      <c r="A188" s="136"/>
      <c r="B188" s="78"/>
      <c r="C188" s="153"/>
      <c r="D188" s="78"/>
      <c r="E188" s="78"/>
      <c r="F188" s="78"/>
      <c r="G188" s="78"/>
      <c r="H188" s="135"/>
      <c r="I188" s="210"/>
      <c r="J188" s="136"/>
      <c r="K188" s="199" t="s">
        <v>184</v>
      </c>
      <c r="L188" s="197">
        <f t="shared" si="4"/>
        <v>0</v>
      </c>
      <c r="M188" s="202" t="s">
        <v>1686</v>
      </c>
    </row>
    <row r="189" spans="1:13" s="199" customFormat="1" x14ac:dyDescent="0.25">
      <c r="A189" s="136"/>
      <c r="B189" s="78"/>
      <c r="C189" s="153"/>
      <c r="D189" s="78"/>
      <c r="E189" s="78"/>
      <c r="F189" s="78"/>
      <c r="G189" s="78"/>
      <c r="H189" s="135"/>
      <c r="I189" s="210"/>
      <c r="J189" s="136"/>
      <c r="K189" s="199" t="s">
        <v>181</v>
      </c>
      <c r="L189" s="197">
        <f t="shared" si="4"/>
        <v>0</v>
      </c>
      <c r="M189" s="211" t="s">
        <v>182</v>
      </c>
    </row>
    <row r="190" spans="1:13" s="199" customFormat="1" x14ac:dyDescent="0.25">
      <c r="A190" s="136"/>
      <c r="B190" s="78"/>
      <c r="C190" s="153"/>
      <c r="D190" s="78"/>
      <c r="E190" s="78"/>
      <c r="F190" s="78"/>
      <c r="G190" s="78"/>
      <c r="H190" s="135"/>
      <c r="I190" s="210"/>
      <c r="J190" s="136"/>
      <c r="K190" s="199" t="s">
        <v>177</v>
      </c>
      <c r="L190" s="197">
        <f t="shared" si="4"/>
        <v>0</v>
      </c>
      <c r="M190" s="211" t="s">
        <v>178</v>
      </c>
    </row>
    <row r="191" spans="1:13" s="199" customFormat="1" x14ac:dyDescent="0.25">
      <c r="A191" s="136"/>
      <c r="B191" s="78"/>
      <c r="C191" s="153"/>
      <c r="D191" s="78"/>
      <c r="E191" s="78"/>
      <c r="F191" s="78"/>
      <c r="G191" s="78"/>
      <c r="H191" s="135"/>
      <c r="I191" s="210"/>
      <c r="J191" s="136"/>
      <c r="K191" s="199" t="s">
        <v>177</v>
      </c>
      <c r="L191" s="197">
        <f t="shared" si="4"/>
        <v>0</v>
      </c>
      <c r="M191" s="211" t="s">
        <v>178</v>
      </c>
    </row>
    <row r="192" spans="1:13" s="199" customFormat="1" x14ac:dyDescent="0.25">
      <c r="A192" s="136"/>
      <c r="B192" s="78"/>
      <c r="C192" s="153"/>
      <c r="D192" s="78"/>
      <c r="E192" s="78"/>
      <c r="F192" s="78"/>
      <c r="G192" s="78"/>
      <c r="H192" s="135"/>
      <c r="I192" s="210"/>
      <c r="J192" s="136"/>
      <c r="K192" s="199" t="s">
        <v>1691</v>
      </c>
      <c r="L192" s="197">
        <f t="shared" si="4"/>
        <v>0</v>
      </c>
      <c r="M192" s="211" t="s">
        <v>1692</v>
      </c>
    </row>
    <row r="193" spans="1:13" s="199" customFormat="1" x14ac:dyDescent="0.25">
      <c r="A193" s="136"/>
      <c r="B193" s="78"/>
      <c r="C193" s="213"/>
      <c r="D193" s="78"/>
      <c r="E193" s="78"/>
      <c r="F193" s="78"/>
      <c r="G193" s="78"/>
      <c r="H193" s="135"/>
      <c r="I193" s="210"/>
      <c r="J193" s="136"/>
      <c r="L193" s="197"/>
      <c r="M193" s="211"/>
    </row>
    <row r="194" spans="1:13" s="199" customFormat="1" x14ac:dyDescent="0.25">
      <c r="A194" s="136"/>
      <c r="B194" s="78"/>
      <c r="C194" s="154"/>
      <c r="D194" s="78"/>
      <c r="E194" s="78"/>
      <c r="F194" s="78"/>
      <c r="G194" s="78"/>
      <c r="H194" s="158"/>
      <c r="I194" s="210"/>
      <c r="J194" s="136"/>
      <c r="L194" s="197"/>
      <c r="M194" s="211"/>
    </row>
    <row r="195" spans="1:13" s="199" customFormat="1" x14ac:dyDescent="0.25">
      <c r="A195" s="136"/>
      <c r="B195" s="78"/>
      <c r="C195" s="153"/>
      <c r="D195" s="78"/>
      <c r="E195" s="78"/>
      <c r="F195" s="78"/>
      <c r="G195" s="78"/>
      <c r="H195" s="158"/>
      <c r="I195" s="210"/>
      <c r="J195" s="136"/>
      <c r="L195" s="197"/>
      <c r="M195" s="211"/>
    </row>
    <row r="196" spans="1:13" s="199" customFormat="1" x14ac:dyDescent="0.25">
      <c r="A196" s="136"/>
      <c r="B196" s="78"/>
      <c r="C196" s="153"/>
      <c r="D196" s="78"/>
      <c r="E196" s="78"/>
      <c r="F196" s="78"/>
      <c r="G196" s="78"/>
      <c r="H196" s="242"/>
      <c r="I196" s="210"/>
      <c r="J196" s="136"/>
      <c r="L196" s="197"/>
      <c r="M196" s="211"/>
    </row>
    <row r="197" spans="1:13" s="199" customFormat="1" x14ac:dyDescent="0.25">
      <c r="A197" s="136"/>
      <c r="B197" s="78"/>
      <c r="C197" s="153"/>
      <c r="D197" s="78"/>
      <c r="E197" s="78"/>
      <c r="F197" s="78"/>
      <c r="G197" s="78"/>
      <c r="H197" s="242"/>
      <c r="I197" s="210"/>
      <c r="J197" s="136"/>
      <c r="L197" s="197"/>
      <c r="M197" s="211"/>
    </row>
    <row r="198" spans="1:13" s="199" customFormat="1" x14ac:dyDescent="0.25">
      <c r="A198" s="136"/>
      <c r="B198" s="78"/>
      <c r="C198" s="153"/>
      <c r="D198" s="78"/>
      <c r="E198" s="78"/>
      <c r="F198" s="78"/>
      <c r="G198" s="78"/>
      <c r="H198" s="242"/>
      <c r="I198" s="210"/>
      <c r="J198" s="136"/>
      <c r="L198" s="197"/>
      <c r="M198" s="211"/>
    </row>
    <row r="199" spans="1:13" s="199" customFormat="1" x14ac:dyDescent="0.25">
      <c r="A199" s="136"/>
      <c r="B199" s="78"/>
      <c r="C199" s="153"/>
      <c r="D199" s="78"/>
      <c r="E199" s="78"/>
      <c r="F199" s="78"/>
      <c r="G199" s="78"/>
      <c r="H199" s="242"/>
      <c r="I199" s="210"/>
      <c r="J199" s="136"/>
      <c r="L199" s="197"/>
      <c r="M199" s="211"/>
    </row>
    <row r="200" spans="1:13" s="199" customFormat="1" x14ac:dyDescent="0.25">
      <c r="A200" s="136"/>
      <c r="B200" s="78"/>
      <c r="C200" s="153"/>
      <c r="D200" s="78"/>
      <c r="E200" s="78"/>
      <c r="F200" s="78"/>
      <c r="G200" s="78"/>
      <c r="H200" s="242"/>
      <c r="I200" s="210"/>
      <c r="J200" s="136"/>
      <c r="L200" s="197"/>
      <c r="M200" s="211"/>
    </row>
    <row r="201" spans="1:13" s="199" customFormat="1" x14ac:dyDescent="0.25">
      <c r="A201" s="136"/>
      <c r="B201" s="78"/>
      <c r="C201" s="153"/>
      <c r="D201" s="78"/>
      <c r="E201" s="78"/>
      <c r="F201" s="78"/>
      <c r="G201" s="78"/>
      <c r="H201" s="242"/>
      <c r="I201" s="210"/>
      <c r="J201" s="136"/>
      <c r="L201" s="197"/>
      <c r="M201" s="211"/>
    </row>
    <row r="202" spans="1:13" s="199" customFormat="1" x14ac:dyDescent="0.25">
      <c r="A202" s="136"/>
      <c r="B202" s="78"/>
      <c r="C202" s="153"/>
      <c r="D202" s="78"/>
      <c r="E202" s="78"/>
      <c r="F202" s="78"/>
      <c r="G202" s="78"/>
      <c r="H202" s="242"/>
      <c r="I202" s="210"/>
      <c r="J202" s="136"/>
      <c r="L202" s="197"/>
      <c r="M202" s="211"/>
    </row>
    <row r="203" spans="1:13" s="199" customFormat="1" x14ac:dyDescent="0.25">
      <c r="A203" s="136"/>
      <c r="B203" s="78"/>
      <c r="C203" s="153"/>
      <c r="D203" s="78"/>
      <c r="E203" s="78"/>
      <c r="F203" s="78"/>
      <c r="G203" s="78"/>
      <c r="H203" s="242"/>
      <c r="I203" s="210"/>
      <c r="J203" s="136"/>
      <c r="L203" s="197"/>
      <c r="M203" s="211"/>
    </row>
    <row r="204" spans="1:13" s="199" customFormat="1" x14ac:dyDescent="0.25">
      <c r="A204" s="136"/>
      <c r="B204" s="78"/>
      <c r="C204" s="153"/>
      <c r="D204" s="78"/>
      <c r="E204" s="78"/>
      <c r="F204" s="78"/>
      <c r="G204" s="78"/>
      <c r="H204" s="242"/>
      <c r="I204" s="210"/>
      <c r="J204" s="136"/>
      <c r="L204" s="197"/>
      <c r="M204" s="211"/>
    </row>
    <row r="205" spans="1:13" s="199" customFormat="1" x14ac:dyDescent="0.25">
      <c r="A205" s="136"/>
      <c r="B205" s="78"/>
      <c r="C205" s="153"/>
      <c r="D205" s="78"/>
      <c r="E205" s="78"/>
      <c r="F205" s="78"/>
      <c r="G205" s="78"/>
      <c r="H205" s="242"/>
      <c r="I205" s="210"/>
      <c r="J205" s="136"/>
      <c r="L205" s="197"/>
      <c r="M205" s="212"/>
    </row>
    <row r="206" spans="1:13" s="199" customFormat="1" x14ac:dyDescent="0.25">
      <c r="A206" s="136"/>
      <c r="B206" s="78"/>
      <c r="C206" s="153"/>
      <c r="D206" s="78"/>
      <c r="E206" s="78"/>
      <c r="F206" s="78"/>
      <c r="G206" s="78"/>
      <c r="H206" s="242"/>
      <c r="I206" s="158"/>
      <c r="J206" s="136"/>
      <c r="L206" s="197"/>
      <c r="M206" s="212"/>
    </row>
    <row r="207" spans="1:13" s="199" customFormat="1" x14ac:dyDescent="0.25">
      <c r="A207" s="136"/>
      <c r="B207" s="78"/>
      <c r="C207" s="153"/>
      <c r="D207" s="78"/>
      <c r="E207" s="78"/>
      <c r="F207" s="78"/>
      <c r="G207" s="78"/>
      <c r="H207" s="242"/>
      <c r="I207" s="210"/>
      <c r="J207" s="136"/>
      <c r="L207" s="197"/>
      <c r="M207" s="212"/>
    </row>
    <row r="208" spans="1:13" s="199" customFormat="1" x14ac:dyDescent="0.25">
      <c r="A208" s="136"/>
      <c r="B208" s="78"/>
      <c r="C208" s="153"/>
      <c r="D208" s="78"/>
      <c r="E208" s="78"/>
      <c r="F208" s="78"/>
      <c r="G208" s="78"/>
      <c r="H208" s="158"/>
      <c r="I208" s="217"/>
      <c r="J208" s="136"/>
      <c r="L208" s="197"/>
      <c r="M208" s="212"/>
    </row>
    <row r="209" spans="1:17" s="199" customFormat="1" x14ac:dyDescent="0.25">
      <c r="A209" s="136"/>
      <c r="B209" s="78"/>
      <c r="C209" s="153"/>
      <c r="D209" s="78"/>
      <c r="E209" s="78"/>
      <c r="F209" s="78"/>
      <c r="G209" s="78"/>
      <c r="H209" s="158"/>
      <c r="I209" s="217"/>
      <c r="J209" s="136"/>
      <c r="L209" s="197"/>
      <c r="M209" s="212"/>
    </row>
    <row r="210" spans="1:17" x14ac:dyDescent="0.25">
      <c r="A210" s="218"/>
      <c r="B210" s="78"/>
      <c r="C210" s="153"/>
      <c r="D210" s="243"/>
      <c r="E210" s="78"/>
      <c r="F210" s="78"/>
      <c r="G210" s="219"/>
      <c r="H210" s="158"/>
      <c r="I210" s="217"/>
      <c r="J210" s="136"/>
      <c r="K210" s="199"/>
      <c r="M210" s="212"/>
    </row>
    <row r="211" spans="1:17" s="220" customFormat="1" x14ac:dyDescent="0.25">
      <c r="A211" s="136"/>
      <c r="B211" s="78"/>
      <c r="C211" s="153"/>
      <c r="D211" s="78"/>
      <c r="E211" s="78"/>
      <c r="F211" s="78"/>
      <c r="H211" s="158"/>
      <c r="I211" s="217"/>
      <c r="J211" s="136"/>
      <c r="K211" s="199"/>
      <c r="L211" s="197"/>
      <c r="M211" s="212"/>
      <c r="N211" s="199"/>
      <c r="O211" s="198"/>
      <c r="P211" s="198"/>
      <c r="Q211" s="221"/>
    </row>
    <row r="212" spans="1:17" x14ac:dyDescent="0.25">
      <c r="A212" s="222"/>
      <c r="B212" s="78"/>
      <c r="C212" s="153"/>
      <c r="D212" s="78"/>
      <c r="E212" s="78"/>
      <c r="F212" s="78"/>
      <c r="G212" s="223"/>
      <c r="H212" s="158"/>
      <c r="I212" s="217"/>
      <c r="J212" s="136"/>
      <c r="K212" s="199"/>
      <c r="M212" s="212"/>
    </row>
    <row r="213" spans="1:17" x14ac:dyDescent="0.25">
      <c r="A213" s="136"/>
      <c r="B213" s="78"/>
      <c r="C213" s="153"/>
      <c r="D213" s="78"/>
      <c r="E213" s="78"/>
      <c r="F213" s="78"/>
      <c r="G213" s="78"/>
      <c r="H213" s="158"/>
      <c r="I213" s="217"/>
      <c r="J213" s="136"/>
      <c r="K213" s="199"/>
      <c r="M213" s="212"/>
    </row>
    <row r="214" spans="1:17" x14ac:dyDescent="0.25">
      <c r="A214" s="136"/>
      <c r="B214" s="78"/>
      <c r="C214" s="153"/>
      <c r="D214" s="78"/>
      <c r="E214" s="78"/>
      <c r="F214" s="78"/>
      <c r="G214" s="78"/>
      <c r="H214" s="158"/>
      <c r="I214" s="224"/>
      <c r="J214" s="136"/>
      <c r="K214" s="199"/>
      <c r="M214" s="212"/>
    </row>
    <row r="215" spans="1:17" x14ac:dyDescent="0.25">
      <c r="A215" s="136"/>
      <c r="B215" s="78"/>
      <c r="C215" s="153"/>
      <c r="D215" s="78"/>
      <c r="E215" s="78"/>
      <c r="F215" s="78"/>
      <c r="G215" s="78"/>
      <c r="H215" s="158"/>
      <c r="I215" s="224"/>
      <c r="J215" s="136"/>
      <c r="K215" s="199"/>
      <c r="M215" s="202"/>
    </row>
    <row r="216" spans="1:17" x14ac:dyDescent="0.25">
      <c r="A216" s="136"/>
      <c r="B216" s="78"/>
      <c r="C216" s="153"/>
      <c r="D216" s="78"/>
      <c r="E216" s="78"/>
      <c r="F216" s="78"/>
      <c r="G216" s="78"/>
      <c r="H216" s="158"/>
      <c r="I216" s="224"/>
      <c r="J216" s="136"/>
      <c r="K216" s="199"/>
      <c r="M216" s="202"/>
    </row>
    <row r="217" spans="1:17" x14ac:dyDescent="0.25">
      <c r="A217" s="136"/>
      <c r="B217" s="78"/>
      <c r="C217" s="153"/>
      <c r="D217" s="78"/>
      <c r="E217" s="78"/>
      <c r="F217" s="78"/>
      <c r="G217" s="78"/>
      <c r="H217" s="158"/>
      <c r="J217" s="136"/>
    </row>
    <row r="218" spans="1:17" x14ac:dyDescent="0.25">
      <c r="A218" s="136"/>
      <c r="B218" s="78"/>
      <c r="C218" s="153"/>
      <c r="D218" s="78"/>
      <c r="E218" s="78"/>
      <c r="F218" s="78"/>
      <c r="G218" s="78"/>
      <c r="H218" s="158"/>
      <c r="I218" s="224"/>
      <c r="J218" s="136"/>
    </row>
    <row r="219" spans="1:17" x14ac:dyDescent="0.25">
      <c r="A219" s="136"/>
      <c r="B219" s="78"/>
      <c r="C219" s="153"/>
      <c r="D219" s="78"/>
      <c r="E219" s="78"/>
      <c r="F219" s="78"/>
      <c r="G219" s="78"/>
      <c r="H219" s="158"/>
      <c r="I219" s="224"/>
      <c r="J219" s="136"/>
    </row>
    <row r="220" spans="1:17" x14ac:dyDescent="0.25">
      <c r="A220" s="136"/>
      <c r="B220" s="78"/>
      <c r="C220" s="153"/>
      <c r="D220" s="78"/>
      <c r="E220" s="78"/>
      <c r="F220" s="78"/>
      <c r="G220" s="78"/>
      <c r="H220" s="158"/>
      <c r="I220" s="224"/>
      <c r="J220" s="136"/>
    </row>
    <row r="221" spans="1:17" x14ac:dyDescent="0.25">
      <c r="A221" s="136"/>
      <c r="B221" s="78"/>
      <c r="C221" s="153"/>
      <c r="D221" s="78"/>
      <c r="E221" s="78"/>
      <c r="F221" s="78"/>
      <c r="G221" s="78"/>
      <c r="H221" s="158"/>
      <c r="I221" s="224"/>
      <c r="J221" s="136"/>
      <c r="K221" s="199" t="s">
        <v>815</v>
      </c>
      <c r="L221" s="197">
        <f t="shared" ref="L221:L227" si="5">-I221</f>
        <v>0</v>
      </c>
      <c r="M221" s="202" t="s">
        <v>816</v>
      </c>
    </row>
    <row r="222" spans="1:17" x14ac:dyDescent="0.25">
      <c r="A222" s="136"/>
      <c r="B222" s="78"/>
      <c r="C222" s="153"/>
      <c r="D222" s="78"/>
      <c r="E222" s="78"/>
      <c r="F222" s="78"/>
      <c r="G222" s="78"/>
      <c r="H222" s="158"/>
      <c r="I222" s="224"/>
      <c r="J222" s="136"/>
      <c r="K222" s="199" t="s">
        <v>1742</v>
      </c>
      <c r="L222" s="197">
        <f t="shared" si="5"/>
        <v>0</v>
      </c>
      <c r="M222" s="202" t="s">
        <v>1268</v>
      </c>
    </row>
    <row r="223" spans="1:17" x14ac:dyDescent="0.25">
      <c r="A223" s="136"/>
      <c r="B223" s="78"/>
      <c r="C223" s="153"/>
      <c r="D223" s="78"/>
      <c r="E223" s="78"/>
      <c r="F223" s="78"/>
      <c r="G223" s="78"/>
      <c r="H223" s="158"/>
      <c r="I223" s="224"/>
      <c r="J223" s="136"/>
      <c r="K223" s="199" t="s">
        <v>90</v>
      </c>
      <c r="L223" s="197">
        <f t="shared" si="5"/>
        <v>0</v>
      </c>
      <c r="M223" s="202" t="s">
        <v>1743</v>
      </c>
    </row>
    <row r="224" spans="1:17" s="199" customFormat="1" x14ac:dyDescent="0.25">
      <c r="A224" s="136"/>
      <c r="B224" s="78"/>
      <c r="C224" s="153"/>
      <c r="D224" s="78"/>
      <c r="E224" s="78"/>
      <c r="F224" s="78"/>
      <c r="G224" s="78"/>
      <c r="H224" s="158"/>
      <c r="I224" s="224"/>
      <c r="J224" s="136"/>
      <c r="K224" s="199" t="s">
        <v>90</v>
      </c>
      <c r="L224" s="197">
        <f t="shared" si="5"/>
        <v>0</v>
      </c>
      <c r="M224" s="202" t="s">
        <v>1743</v>
      </c>
    </row>
    <row r="225" spans="1:14" s="199" customFormat="1" x14ac:dyDescent="0.25">
      <c r="A225" s="136"/>
      <c r="B225" s="78"/>
      <c r="D225" s="78"/>
      <c r="E225" s="78"/>
      <c r="F225" s="78"/>
      <c r="G225" s="78"/>
      <c r="H225" s="158"/>
      <c r="I225" s="225"/>
      <c r="J225" s="136"/>
      <c r="K225" s="199" t="s">
        <v>177</v>
      </c>
      <c r="L225" s="197">
        <f>-I226</f>
        <v>0</v>
      </c>
      <c r="M225" s="202" t="s">
        <v>822</v>
      </c>
    </row>
    <row r="226" spans="1:14" s="199" customFormat="1" x14ac:dyDescent="0.25">
      <c r="A226" s="136"/>
      <c r="B226" s="78"/>
      <c r="C226" s="153"/>
      <c r="D226" s="78"/>
      <c r="E226" s="78"/>
      <c r="F226" s="78"/>
      <c r="G226" s="78"/>
      <c r="H226" s="158"/>
      <c r="I226" s="224"/>
      <c r="J226" s="136"/>
      <c r="K226" s="199" t="s">
        <v>181</v>
      </c>
      <c r="L226" s="197" t="e">
        <f>-#REF!</f>
        <v>#REF!</v>
      </c>
      <c r="M226" s="202" t="s">
        <v>182</v>
      </c>
    </row>
    <row r="227" spans="1:14" s="199" customFormat="1" x14ac:dyDescent="0.25">
      <c r="A227" s="136"/>
      <c r="B227" s="78"/>
      <c r="C227" s="153"/>
      <c r="D227" s="78"/>
      <c r="E227" s="78"/>
      <c r="F227" s="78"/>
      <c r="G227" s="78"/>
      <c r="H227" s="242"/>
      <c r="I227" s="158"/>
      <c r="J227" s="136"/>
      <c r="K227" s="199" t="s">
        <v>177</v>
      </c>
      <c r="L227" s="197">
        <f t="shared" si="5"/>
        <v>0</v>
      </c>
      <c r="M227" s="202" t="s">
        <v>178</v>
      </c>
    </row>
    <row r="228" spans="1:14" s="199" customFormat="1" x14ac:dyDescent="0.25">
      <c r="A228" s="136"/>
      <c r="B228" s="78"/>
      <c r="C228" s="153"/>
      <c r="D228" s="78"/>
      <c r="E228" s="78"/>
      <c r="F228" s="78"/>
      <c r="G228" s="78"/>
      <c r="H228" s="242"/>
      <c r="I228" s="158"/>
      <c r="J228" s="136"/>
      <c r="L228" s="197"/>
      <c r="M228" s="202"/>
    </row>
    <row r="229" spans="1:14" s="199" customFormat="1" x14ac:dyDescent="0.25">
      <c r="A229" s="136"/>
      <c r="B229" s="78"/>
      <c r="C229" s="153"/>
      <c r="D229" s="78"/>
      <c r="E229" s="78"/>
      <c r="F229" s="78"/>
      <c r="G229" s="78"/>
      <c r="H229" s="242"/>
      <c r="I229" s="158"/>
      <c r="J229" s="136"/>
      <c r="L229" s="197"/>
      <c r="M229" s="202"/>
    </row>
    <row r="230" spans="1:14" s="199" customFormat="1" x14ac:dyDescent="0.25">
      <c r="A230" s="136"/>
      <c r="B230" s="78"/>
      <c r="C230" s="153"/>
      <c r="D230" s="78"/>
      <c r="E230" s="78"/>
      <c r="F230" s="78"/>
      <c r="G230" s="78"/>
      <c r="H230" s="242"/>
      <c r="I230" s="158"/>
      <c r="J230" s="136"/>
      <c r="L230" s="197"/>
      <c r="M230" s="202"/>
    </row>
    <row r="231" spans="1:14" s="199" customFormat="1" x14ac:dyDescent="0.25">
      <c r="A231" s="136"/>
      <c r="B231" s="78"/>
      <c r="C231" s="153"/>
      <c r="D231" s="78"/>
      <c r="E231" s="78"/>
      <c r="F231" s="78"/>
      <c r="G231" s="78"/>
      <c r="H231" s="242"/>
      <c r="I231" s="158"/>
      <c r="J231" s="136"/>
      <c r="L231" s="197"/>
      <c r="M231" s="202"/>
    </row>
    <row r="232" spans="1:14" s="199" customFormat="1" x14ac:dyDescent="0.25">
      <c r="A232" s="136"/>
      <c r="B232" s="78"/>
      <c r="C232" s="153"/>
      <c r="D232" s="78"/>
      <c r="E232" s="78"/>
      <c r="F232" s="78"/>
      <c r="G232" s="78"/>
      <c r="H232" s="242"/>
      <c r="I232" s="158"/>
      <c r="J232" s="136"/>
      <c r="L232" s="197"/>
      <c r="M232" s="202"/>
    </row>
    <row r="233" spans="1:14" s="199" customFormat="1" x14ac:dyDescent="0.25">
      <c r="A233" s="136"/>
      <c r="B233" s="78"/>
      <c r="C233" s="153"/>
      <c r="D233" s="78"/>
      <c r="E233" s="78"/>
      <c r="F233" s="78"/>
      <c r="G233" s="78"/>
      <c r="H233" s="242"/>
      <c r="I233" s="158"/>
      <c r="J233" s="136"/>
      <c r="L233" s="197"/>
      <c r="M233" s="202"/>
    </row>
    <row r="234" spans="1:14" s="199" customFormat="1" x14ac:dyDescent="0.25">
      <c r="A234" s="136"/>
      <c r="B234" s="78"/>
      <c r="C234" s="153"/>
      <c r="D234" s="78"/>
      <c r="E234" s="78"/>
      <c r="F234" s="78"/>
      <c r="G234" s="78"/>
      <c r="H234" s="242"/>
      <c r="I234" s="158"/>
      <c r="J234" s="136"/>
      <c r="L234" s="197"/>
      <c r="M234" s="202"/>
    </row>
    <row r="235" spans="1:14" s="199" customFormat="1" x14ac:dyDescent="0.25">
      <c r="A235" s="136"/>
      <c r="B235" s="78"/>
      <c r="C235" s="153"/>
      <c r="D235" s="78"/>
      <c r="E235" s="78"/>
      <c r="F235" s="78"/>
      <c r="G235" s="78"/>
      <c r="H235" s="242"/>
      <c r="I235" s="158"/>
      <c r="J235" s="136"/>
      <c r="L235" s="197"/>
      <c r="M235" s="202"/>
    </row>
    <row r="236" spans="1:14" s="199" customFormat="1" x14ac:dyDescent="0.25">
      <c r="A236" s="136"/>
      <c r="B236" s="78"/>
      <c r="C236" s="153"/>
      <c r="D236" s="78"/>
      <c r="E236" s="78"/>
      <c r="F236" s="78"/>
      <c r="G236" s="78"/>
      <c r="H236" s="242"/>
      <c r="I236" s="158"/>
      <c r="J236" s="136"/>
      <c r="L236" s="197"/>
      <c r="M236" s="202"/>
    </row>
    <row r="237" spans="1:14" s="199" customFormat="1" x14ac:dyDescent="0.25">
      <c r="A237" s="136"/>
      <c r="B237" s="78"/>
      <c r="C237" s="153"/>
      <c r="D237" s="78"/>
      <c r="E237" s="78"/>
      <c r="F237" s="78"/>
      <c r="G237" s="78"/>
      <c r="H237" s="242"/>
      <c r="I237" s="158"/>
      <c r="J237" s="136"/>
      <c r="L237" s="197"/>
      <c r="M237" s="202"/>
    </row>
    <row r="238" spans="1:14" s="199" customFormat="1" x14ac:dyDescent="0.25">
      <c r="A238" s="136"/>
      <c r="B238" s="78"/>
      <c r="C238" s="153"/>
      <c r="D238" s="78"/>
      <c r="E238" s="78"/>
      <c r="F238" s="78"/>
      <c r="G238" s="78"/>
      <c r="H238" s="242"/>
      <c r="I238" s="158"/>
      <c r="J238" s="136"/>
      <c r="L238" s="197"/>
      <c r="M238" s="202"/>
    </row>
    <row r="239" spans="1:14" s="199" customFormat="1" x14ac:dyDescent="0.25">
      <c r="A239" s="136"/>
      <c r="B239" s="78"/>
      <c r="C239" s="153"/>
      <c r="D239" s="78"/>
      <c r="E239" s="78"/>
      <c r="F239" s="78"/>
      <c r="G239" s="78"/>
      <c r="H239" s="242"/>
      <c r="I239" s="158"/>
      <c r="J239" s="136"/>
      <c r="L239" s="197"/>
      <c r="M239" s="202"/>
    </row>
    <row r="240" spans="1:14" x14ac:dyDescent="0.25">
      <c r="A240" s="136"/>
      <c r="B240" s="78"/>
      <c r="C240" s="153"/>
      <c r="D240" s="78"/>
      <c r="E240" s="78"/>
      <c r="F240" s="78"/>
      <c r="G240" s="78"/>
      <c r="H240" s="135"/>
      <c r="I240" s="158"/>
      <c r="J240" s="136"/>
      <c r="K240" s="199"/>
      <c r="M240" s="202"/>
      <c r="N240" s="198"/>
    </row>
    <row r="241" spans="1:14" x14ac:dyDescent="0.25">
      <c r="A241" s="136"/>
      <c r="B241" s="78"/>
      <c r="C241" s="153"/>
      <c r="D241" s="78"/>
      <c r="E241" s="78"/>
      <c r="F241" s="78"/>
      <c r="G241" s="78"/>
      <c r="H241" s="135"/>
      <c r="I241" s="158"/>
      <c r="J241" s="136"/>
      <c r="K241" s="199"/>
      <c r="M241" s="202"/>
      <c r="N241" s="198"/>
    </row>
    <row r="242" spans="1:14" x14ac:dyDescent="0.25">
      <c r="A242" s="136"/>
      <c r="B242" s="78"/>
      <c r="C242" s="153"/>
      <c r="D242" s="78"/>
      <c r="E242" s="78"/>
      <c r="F242" s="78"/>
      <c r="G242" s="78"/>
      <c r="H242" s="135"/>
      <c r="I242" s="158"/>
      <c r="J242" s="136"/>
      <c r="K242" s="199"/>
      <c r="M242" s="202"/>
      <c r="N242" s="198"/>
    </row>
    <row r="243" spans="1:14" x14ac:dyDescent="0.25">
      <c r="A243" s="136"/>
      <c r="B243" s="78"/>
      <c r="C243" s="153"/>
      <c r="D243" s="78"/>
      <c r="E243" s="78"/>
      <c r="F243" s="78"/>
      <c r="G243" s="78"/>
      <c r="H243" s="135"/>
      <c r="I243" s="158"/>
      <c r="J243" s="136"/>
      <c r="K243" s="199"/>
      <c r="M243" s="202"/>
      <c r="N243" s="198"/>
    </row>
    <row r="244" spans="1:14" x14ac:dyDescent="0.25">
      <c r="A244" s="136"/>
      <c r="B244" s="78"/>
      <c r="C244" s="153"/>
      <c r="D244" s="78"/>
      <c r="E244" s="78"/>
      <c r="F244" s="78"/>
      <c r="G244" s="78"/>
      <c r="H244" s="135"/>
      <c r="I244" s="158"/>
      <c r="J244" s="136"/>
      <c r="K244" s="199"/>
      <c r="M244" s="202"/>
      <c r="N244" s="198"/>
    </row>
    <row r="245" spans="1:14" x14ac:dyDescent="0.25">
      <c r="A245" s="136"/>
      <c r="B245" s="78"/>
      <c r="C245" s="153"/>
      <c r="D245" s="78"/>
      <c r="E245" s="78"/>
      <c r="F245" s="78"/>
      <c r="G245" s="78"/>
      <c r="H245" s="135"/>
      <c r="I245" s="158"/>
      <c r="J245" s="136"/>
      <c r="K245" s="199"/>
      <c r="M245" s="202"/>
      <c r="N245" s="198"/>
    </row>
    <row r="246" spans="1:14" x14ac:dyDescent="0.25">
      <c r="A246" s="136"/>
      <c r="B246" s="78"/>
      <c r="C246" s="153"/>
      <c r="D246" s="78"/>
      <c r="E246" s="78"/>
      <c r="F246" s="78"/>
      <c r="G246" s="78"/>
      <c r="H246" s="158"/>
      <c r="I246" s="158"/>
      <c r="J246" s="136"/>
      <c r="K246" s="199"/>
      <c r="M246" s="202"/>
      <c r="N246" s="198"/>
    </row>
    <row r="247" spans="1:14" x14ac:dyDescent="0.25">
      <c r="A247" s="136"/>
      <c r="B247" s="78"/>
      <c r="C247" s="153"/>
      <c r="D247" s="78"/>
      <c r="E247" s="78"/>
      <c r="F247" s="78"/>
      <c r="G247" s="78"/>
      <c r="H247" s="158"/>
      <c r="I247" s="158"/>
      <c r="J247" s="136"/>
      <c r="K247" s="199"/>
      <c r="M247" s="202"/>
      <c r="N247" s="198"/>
    </row>
    <row r="248" spans="1:14" x14ac:dyDescent="0.25">
      <c r="A248" s="136"/>
      <c r="B248" s="78"/>
      <c r="C248" s="153"/>
      <c r="D248" s="78"/>
      <c r="E248" s="78"/>
      <c r="F248" s="78"/>
      <c r="G248" s="78"/>
      <c r="H248" s="158"/>
      <c r="I248" s="158"/>
      <c r="J248" s="136"/>
      <c r="K248" s="199"/>
      <c r="M248" s="202"/>
      <c r="N248" s="198"/>
    </row>
    <row r="249" spans="1:14" x14ac:dyDescent="0.25">
      <c r="A249" s="136"/>
      <c r="B249" s="78"/>
      <c r="C249" s="153"/>
      <c r="D249" s="78"/>
      <c r="E249" s="78"/>
      <c r="F249" s="78"/>
      <c r="G249" s="78"/>
      <c r="H249" s="158"/>
      <c r="I249" s="158"/>
      <c r="J249" s="136"/>
      <c r="K249" s="199"/>
      <c r="M249" s="202"/>
      <c r="N249" s="198"/>
    </row>
    <row r="250" spans="1:14" x14ac:dyDescent="0.25">
      <c r="A250" s="136"/>
      <c r="B250" s="78"/>
      <c r="C250" s="153"/>
      <c r="D250" s="78"/>
      <c r="E250" s="78"/>
      <c r="F250" s="78"/>
      <c r="G250" s="78"/>
      <c r="H250" s="158"/>
      <c r="I250" s="158"/>
      <c r="J250" s="136"/>
      <c r="K250" s="199"/>
      <c r="M250" s="202"/>
      <c r="N250" s="198"/>
    </row>
    <row r="251" spans="1:14" x14ac:dyDescent="0.25">
      <c r="A251" s="136"/>
      <c r="B251" s="78"/>
      <c r="C251" s="153"/>
      <c r="D251" s="78"/>
      <c r="E251" s="78"/>
      <c r="F251" s="78"/>
      <c r="G251" s="78"/>
      <c r="H251" s="158"/>
      <c r="I251" s="158"/>
      <c r="J251" s="136"/>
      <c r="K251" s="199"/>
      <c r="M251" s="202"/>
      <c r="N251" s="198"/>
    </row>
    <row r="252" spans="1:14" x14ac:dyDescent="0.25">
      <c r="A252" s="136"/>
      <c r="B252" s="78"/>
      <c r="C252" s="153"/>
      <c r="D252" s="78"/>
      <c r="E252" s="78"/>
      <c r="F252" s="78"/>
      <c r="G252" s="78"/>
      <c r="H252" s="158"/>
      <c r="I252" s="158"/>
      <c r="J252" s="136"/>
      <c r="K252" s="199"/>
      <c r="M252" s="202"/>
      <c r="N252" s="198"/>
    </row>
    <row r="253" spans="1:14" x14ac:dyDescent="0.25">
      <c r="A253" s="136"/>
      <c r="B253" s="78"/>
      <c r="C253" s="153"/>
      <c r="D253" s="78"/>
      <c r="E253" s="78"/>
      <c r="F253" s="78"/>
      <c r="G253" s="78"/>
      <c r="H253" s="158"/>
      <c r="I253" s="158"/>
      <c r="J253" s="136"/>
      <c r="K253" s="199"/>
      <c r="M253" s="202"/>
      <c r="N253" s="198"/>
    </row>
    <row r="254" spans="1:14" x14ac:dyDescent="0.25">
      <c r="A254" s="136"/>
      <c r="B254" s="78"/>
      <c r="C254" s="153"/>
      <c r="D254" s="78"/>
      <c r="E254" s="78"/>
      <c r="F254" s="78"/>
      <c r="G254" s="78"/>
      <c r="H254" s="158"/>
      <c r="I254" s="158"/>
      <c r="J254" s="136"/>
      <c r="K254" s="199"/>
      <c r="M254" s="202"/>
      <c r="N254" s="198"/>
    </row>
    <row r="255" spans="1:14" x14ac:dyDescent="0.25">
      <c r="A255" s="136"/>
      <c r="B255" s="78"/>
      <c r="C255" s="153"/>
      <c r="D255" s="78"/>
      <c r="E255" s="78"/>
      <c r="F255" s="78"/>
      <c r="G255" s="78"/>
      <c r="H255" s="158"/>
      <c r="I255" s="158"/>
      <c r="J255" s="136"/>
      <c r="K255" s="199"/>
      <c r="M255" s="202"/>
      <c r="N255" s="198"/>
    </row>
    <row r="256" spans="1:14" x14ac:dyDescent="0.25">
      <c r="A256" s="136"/>
      <c r="B256" s="78"/>
      <c r="C256" s="153"/>
      <c r="D256" s="78"/>
      <c r="E256" s="78"/>
      <c r="F256" s="78"/>
      <c r="G256" s="78"/>
      <c r="H256" s="158"/>
      <c r="I256" s="158"/>
      <c r="J256" s="136"/>
      <c r="K256" s="199"/>
      <c r="M256" s="202"/>
      <c r="N256" s="198"/>
    </row>
    <row r="257" spans="1:14" x14ac:dyDescent="0.25">
      <c r="A257" s="136"/>
      <c r="B257" s="78"/>
      <c r="C257" s="153"/>
      <c r="D257" s="78"/>
      <c r="E257" s="78"/>
      <c r="F257" s="78"/>
      <c r="G257" s="78"/>
      <c r="H257" s="158"/>
      <c r="I257" s="158"/>
      <c r="J257" s="136"/>
      <c r="K257" s="199"/>
      <c r="M257" s="202"/>
      <c r="N257" s="198"/>
    </row>
    <row r="258" spans="1:14" x14ac:dyDescent="0.25">
      <c r="A258" s="136"/>
      <c r="B258" s="78"/>
      <c r="C258" s="153"/>
      <c r="D258" s="78"/>
      <c r="E258" s="78"/>
      <c r="F258" s="78"/>
      <c r="G258" s="78"/>
      <c r="H258" s="158"/>
      <c r="I258" s="158"/>
      <c r="J258" s="136"/>
      <c r="K258" s="199"/>
      <c r="M258" s="202"/>
      <c r="N258" s="198"/>
    </row>
    <row r="259" spans="1:14" x14ac:dyDescent="0.25">
      <c r="A259" s="136"/>
      <c r="B259" s="78"/>
      <c r="C259" s="153"/>
      <c r="D259" s="78"/>
      <c r="E259" s="78"/>
      <c r="F259" s="78"/>
      <c r="G259" s="78"/>
      <c r="H259" s="158"/>
      <c r="I259" s="158"/>
      <c r="J259" s="136"/>
      <c r="K259" s="199"/>
      <c r="M259" s="202"/>
      <c r="N259" s="198"/>
    </row>
    <row r="260" spans="1:14" x14ac:dyDescent="0.25">
      <c r="A260" s="136"/>
      <c r="B260" s="78"/>
      <c r="C260" s="153"/>
      <c r="D260" s="78"/>
      <c r="E260" s="78"/>
      <c r="F260" s="78"/>
      <c r="G260" s="78"/>
      <c r="H260" s="158"/>
      <c r="I260" s="158"/>
      <c r="J260" s="136"/>
      <c r="K260" s="199"/>
      <c r="M260" s="202"/>
      <c r="N260" s="198"/>
    </row>
    <row r="261" spans="1:14" x14ac:dyDescent="0.25">
      <c r="A261" s="136"/>
      <c r="B261" s="78"/>
      <c r="C261" s="153"/>
      <c r="D261" s="78"/>
      <c r="E261" s="78"/>
      <c r="F261" s="78"/>
      <c r="G261" s="78"/>
      <c r="H261" s="158"/>
      <c r="I261" s="158"/>
      <c r="J261" s="136"/>
      <c r="K261" s="199"/>
      <c r="M261" s="202"/>
      <c r="N261" s="198"/>
    </row>
    <row r="262" spans="1:14" x14ac:dyDescent="0.25">
      <c r="A262" s="136"/>
      <c r="B262" s="78"/>
      <c r="C262" s="153"/>
      <c r="D262" s="78"/>
      <c r="E262" s="78"/>
      <c r="F262" s="78"/>
      <c r="G262" s="78"/>
      <c r="H262" s="158"/>
      <c r="I262" s="158"/>
      <c r="J262" s="136"/>
      <c r="K262" s="199"/>
      <c r="M262" s="202"/>
      <c r="N262" s="198"/>
    </row>
    <row r="263" spans="1:14" x14ac:dyDescent="0.25">
      <c r="A263" s="136"/>
      <c r="B263" s="78"/>
      <c r="C263" s="153"/>
      <c r="D263" s="78"/>
      <c r="E263" s="78"/>
      <c r="F263" s="78"/>
      <c r="G263" s="78"/>
      <c r="H263" s="158"/>
      <c r="I263" s="158"/>
      <c r="J263" s="136"/>
      <c r="K263" s="199"/>
      <c r="M263" s="202"/>
      <c r="N263" s="198"/>
    </row>
    <row r="264" spans="1:14" x14ac:dyDescent="0.25">
      <c r="A264" s="136"/>
      <c r="B264" s="78"/>
      <c r="C264" s="153"/>
      <c r="D264" s="78"/>
      <c r="E264" s="78"/>
      <c r="F264" s="78"/>
      <c r="G264" s="78"/>
      <c r="H264" s="135"/>
      <c r="I264" s="158"/>
      <c r="J264" s="136"/>
      <c r="K264" s="199"/>
      <c r="M264" s="202"/>
      <c r="N264" s="198"/>
    </row>
    <row r="265" spans="1:14" x14ac:dyDescent="0.25">
      <c r="A265" s="136"/>
      <c r="B265" s="78"/>
      <c r="C265" s="153"/>
      <c r="D265" s="78"/>
      <c r="E265" s="78"/>
      <c r="F265" s="78"/>
      <c r="G265" s="78"/>
      <c r="H265" s="135"/>
      <c r="I265" s="158"/>
      <c r="J265" s="136"/>
      <c r="K265" s="199"/>
      <c r="M265" s="202"/>
      <c r="N265" s="198"/>
    </row>
    <row r="266" spans="1:14" x14ac:dyDescent="0.25">
      <c r="A266" s="136"/>
      <c r="B266" s="78"/>
      <c r="C266" s="153"/>
      <c r="D266" s="78"/>
      <c r="E266" s="78"/>
      <c r="F266" s="78"/>
      <c r="G266" s="78"/>
      <c r="H266" s="135"/>
      <c r="I266" s="158"/>
      <c r="J266" s="136"/>
      <c r="K266" s="199"/>
      <c r="M266" s="202"/>
      <c r="N266" s="198"/>
    </row>
    <row r="267" spans="1:14" x14ac:dyDescent="0.25">
      <c r="A267" s="136"/>
      <c r="B267" s="78"/>
      <c r="C267" s="153"/>
      <c r="D267" s="78"/>
      <c r="E267" s="78"/>
      <c r="F267" s="78"/>
      <c r="G267" s="78"/>
      <c r="H267" s="135"/>
      <c r="I267" s="158"/>
      <c r="J267" s="136"/>
      <c r="K267" s="199"/>
      <c r="M267" s="202"/>
      <c r="N267" s="198"/>
    </row>
    <row r="268" spans="1:14" x14ac:dyDescent="0.25">
      <c r="A268" s="136"/>
      <c r="B268" s="78"/>
      <c r="C268" s="153"/>
      <c r="D268" s="78"/>
      <c r="E268" s="78"/>
      <c r="F268" s="78"/>
      <c r="G268" s="78"/>
      <c r="H268" s="135"/>
      <c r="I268" s="158"/>
      <c r="J268" s="136"/>
      <c r="K268" s="199"/>
      <c r="M268" s="202"/>
      <c r="N268" s="198"/>
    </row>
    <row r="269" spans="1:14" x14ac:dyDescent="0.25">
      <c r="A269" s="136"/>
      <c r="B269" s="78"/>
      <c r="C269" s="153"/>
      <c r="D269" s="78"/>
      <c r="E269" s="78"/>
      <c r="F269" s="78"/>
      <c r="G269" s="78"/>
      <c r="H269" s="135"/>
      <c r="I269" s="158"/>
      <c r="J269" s="136"/>
      <c r="K269" s="199"/>
      <c r="M269" s="202"/>
      <c r="N269" s="198"/>
    </row>
    <row r="270" spans="1:14" x14ac:dyDescent="0.25">
      <c r="A270" s="136"/>
      <c r="B270" s="78"/>
      <c r="C270" s="153"/>
      <c r="D270" s="78"/>
      <c r="E270" s="78"/>
      <c r="F270" s="78"/>
      <c r="G270" s="78"/>
      <c r="H270" s="135"/>
      <c r="I270" s="158"/>
      <c r="J270" s="136"/>
      <c r="K270" s="199"/>
      <c r="M270" s="202"/>
      <c r="N270" s="198"/>
    </row>
    <row r="271" spans="1:14" x14ac:dyDescent="0.25">
      <c r="A271" s="136"/>
      <c r="B271" s="78"/>
      <c r="C271" s="153"/>
      <c r="D271" s="78"/>
      <c r="E271" s="78"/>
      <c r="F271" s="78"/>
      <c r="G271" s="78"/>
      <c r="H271" s="135"/>
      <c r="I271" s="158"/>
      <c r="J271" s="136"/>
      <c r="K271" s="199"/>
      <c r="M271" s="202"/>
      <c r="N271" s="198"/>
    </row>
    <row r="272" spans="1:14" x14ac:dyDescent="0.25">
      <c r="A272" s="136"/>
      <c r="B272" s="78"/>
      <c r="C272" s="153"/>
      <c r="D272" s="78"/>
      <c r="E272" s="78"/>
      <c r="F272" s="78"/>
      <c r="G272" s="78"/>
      <c r="H272" s="135"/>
      <c r="I272" s="158"/>
      <c r="J272" s="136"/>
      <c r="K272" s="199"/>
      <c r="M272" s="202"/>
      <c r="N272" s="198"/>
    </row>
    <row r="273" spans="1:14" x14ac:dyDescent="0.25">
      <c r="A273" s="136"/>
      <c r="B273" s="78"/>
      <c r="C273" s="153"/>
      <c r="D273" s="78"/>
      <c r="E273" s="78"/>
      <c r="F273" s="78"/>
      <c r="G273" s="78"/>
      <c r="H273" s="135"/>
      <c r="I273" s="158"/>
      <c r="J273" s="136"/>
      <c r="K273" s="199"/>
      <c r="M273" s="202"/>
      <c r="N273" s="198"/>
    </row>
    <row r="274" spans="1:14" x14ac:dyDescent="0.25">
      <c r="A274" s="136"/>
      <c r="B274" s="78"/>
      <c r="C274" s="153"/>
      <c r="D274" s="78"/>
      <c r="E274" s="78"/>
      <c r="F274" s="78"/>
      <c r="G274" s="78"/>
      <c r="H274" s="135"/>
      <c r="I274" s="158"/>
      <c r="J274" s="136"/>
      <c r="K274" s="199"/>
      <c r="M274" s="202"/>
      <c r="N274" s="198"/>
    </row>
    <row r="275" spans="1:14" x14ac:dyDescent="0.25">
      <c r="A275" s="136"/>
      <c r="B275" s="78"/>
      <c r="C275" s="153"/>
      <c r="D275" s="78"/>
      <c r="E275" s="78"/>
      <c r="F275" s="78"/>
      <c r="G275" s="78"/>
      <c r="H275" s="135"/>
      <c r="I275" s="158"/>
      <c r="J275" s="136"/>
      <c r="K275" s="199"/>
      <c r="M275" s="202"/>
      <c r="N275" s="198"/>
    </row>
    <row r="276" spans="1:14" x14ac:dyDescent="0.25">
      <c r="A276" s="136"/>
      <c r="B276" s="78"/>
      <c r="C276" s="153"/>
      <c r="D276" s="78"/>
      <c r="E276" s="78"/>
      <c r="F276" s="78"/>
      <c r="G276" s="78"/>
      <c r="H276" s="135"/>
      <c r="I276" s="158"/>
      <c r="J276" s="136"/>
      <c r="K276" s="199"/>
      <c r="M276" s="202"/>
      <c r="N276" s="198"/>
    </row>
    <row r="277" spans="1:14" x14ac:dyDescent="0.25">
      <c r="A277" s="136"/>
      <c r="B277" s="78"/>
      <c r="C277" s="153"/>
      <c r="D277" s="78"/>
      <c r="E277" s="78"/>
      <c r="F277" s="78"/>
      <c r="G277" s="78"/>
      <c r="H277" s="135"/>
      <c r="I277" s="158"/>
      <c r="J277" s="136"/>
      <c r="K277" s="199"/>
      <c r="M277" s="202"/>
      <c r="N277" s="198"/>
    </row>
    <row r="278" spans="1:14" x14ac:dyDescent="0.25">
      <c r="A278" s="136"/>
      <c r="B278" s="78"/>
      <c r="C278" s="153"/>
      <c r="D278" s="78"/>
      <c r="E278" s="78"/>
      <c r="F278" s="78"/>
      <c r="G278" s="78"/>
      <c r="H278" s="135"/>
      <c r="I278" s="158"/>
      <c r="J278" s="136"/>
      <c r="K278" s="199"/>
      <c r="M278" s="202"/>
      <c r="N278" s="198"/>
    </row>
    <row r="279" spans="1:14" x14ac:dyDescent="0.25">
      <c r="A279" s="136"/>
      <c r="B279" s="78"/>
      <c r="C279" s="153"/>
      <c r="D279" s="78"/>
      <c r="E279" s="78"/>
      <c r="F279" s="78"/>
      <c r="G279" s="78"/>
      <c r="H279" s="135"/>
      <c r="I279" s="158"/>
      <c r="J279" s="136"/>
      <c r="K279" s="199"/>
      <c r="M279" s="202"/>
      <c r="N279" s="198"/>
    </row>
    <row r="280" spans="1:14" x14ac:dyDescent="0.25">
      <c r="A280" s="136"/>
      <c r="B280" s="78"/>
      <c r="C280" s="153"/>
      <c r="D280" s="78"/>
      <c r="E280" s="78"/>
      <c r="F280" s="78"/>
      <c r="G280" s="78"/>
      <c r="H280" s="135"/>
      <c r="I280" s="158"/>
      <c r="J280" s="136"/>
      <c r="K280" s="199"/>
      <c r="M280" s="202"/>
      <c r="N280" s="198"/>
    </row>
    <row r="281" spans="1:14" x14ac:dyDescent="0.25">
      <c r="A281" s="136"/>
      <c r="B281" s="78"/>
      <c r="C281" s="153"/>
      <c r="D281" s="78"/>
      <c r="E281" s="78"/>
      <c r="F281" s="78"/>
      <c r="G281" s="78"/>
      <c r="H281" s="135"/>
      <c r="I281" s="158"/>
      <c r="J281" s="136"/>
      <c r="K281" s="199"/>
      <c r="M281" s="202"/>
      <c r="N281" s="198"/>
    </row>
    <row r="282" spans="1:14" x14ac:dyDescent="0.25">
      <c r="A282" s="136"/>
      <c r="B282" s="78"/>
      <c r="C282" s="153"/>
      <c r="D282" s="78"/>
      <c r="E282" s="78"/>
      <c r="F282" s="78"/>
      <c r="G282" s="78"/>
      <c r="H282" s="135"/>
      <c r="I282" s="158"/>
      <c r="J282" s="136"/>
      <c r="K282" s="199"/>
      <c r="M282" s="202"/>
      <c r="N282" s="198"/>
    </row>
    <row r="283" spans="1:14" x14ac:dyDescent="0.25">
      <c r="A283" s="136"/>
      <c r="B283" s="78"/>
      <c r="C283" s="153"/>
      <c r="D283" s="78"/>
      <c r="E283" s="78"/>
      <c r="F283" s="78"/>
      <c r="G283" s="78"/>
      <c r="H283" s="135"/>
      <c r="I283" s="158"/>
      <c r="J283" s="136"/>
      <c r="K283" s="199"/>
      <c r="M283" s="202"/>
      <c r="N283" s="198"/>
    </row>
    <row r="284" spans="1:14" x14ac:dyDescent="0.25">
      <c r="A284" s="136"/>
      <c r="B284" s="78"/>
      <c r="C284" s="153"/>
      <c r="D284" s="78"/>
      <c r="E284" s="78"/>
      <c r="F284" s="78"/>
      <c r="G284" s="78"/>
      <c r="H284" s="158"/>
      <c r="I284" s="158"/>
      <c r="J284" s="136"/>
      <c r="K284" s="199"/>
      <c r="M284" s="202"/>
      <c r="N284" s="198"/>
    </row>
    <row r="285" spans="1:14" x14ac:dyDescent="0.25">
      <c r="A285" s="136"/>
      <c r="B285" s="78"/>
      <c r="C285" s="153"/>
      <c r="D285" s="78"/>
      <c r="E285" s="78"/>
      <c r="F285" s="78"/>
      <c r="G285" s="78"/>
      <c r="H285" s="158"/>
      <c r="I285" s="158"/>
      <c r="J285" s="136"/>
      <c r="K285" s="199"/>
      <c r="M285" s="202"/>
      <c r="N285" s="198"/>
    </row>
    <row r="286" spans="1:14" x14ac:dyDescent="0.25">
      <c r="A286" s="136"/>
      <c r="B286" s="78"/>
      <c r="C286" s="153"/>
      <c r="D286" s="78"/>
      <c r="E286" s="78"/>
      <c r="F286" s="78"/>
      <c r="G286" s="78"/>
      <c r="H286" s="158"/>
      <c r="I286" s="158"/>
      <c r="J286" s="136"/>
      <c r="K286" s="199"/>
      <c r="M286" s="226"/>
      <c r="N286" s="198"/>
    </row>
    <row r="287" spans="1:14" x14ac:dyDescent="0.25">
      <c r="A287" s="136"/>
      <c r="B287" s="78"/>
      <c r="C287" s="153"/>
      <c r="D287" s="78"/>
      <c r="E287" s="78"/>
      <c r="F287" s="78"/>
      <c r="G287" s="78"/>
      <c r="H287" s="158"/>
      <c r="I287" s="158"/>
      <c r="J287" s="136"/>
      <c r="K287" s="199"/>
      <c r="M287" s="226"/>
      <c r="N287" s="198"/>
    </row>
    <row r="288" spans="1:14" x14ac:dyDescent="0.25">
      <c r="A288" s="136"/>
      <c r="B288" s="78"/>
      <c r="C288" s="153"/>
      <c r="D288" s="78"/>
      <c r="E288" s="78"/>
      <c r="F288" s="78"/>
      <c r="G288" s="78"/>
      <c r="H288" s="135"/>
      <c r="I288" s="158"/>
      <c r="J288" s="136"/>
      <c r="K288" s="199"/>
      <c r="M288" s="226"/>
      <c r="N288" s="198"/>
    </row>
    <row r="289" spans="1:14" x14ac:dyDescent="0.25">
      <c r="A289" s="136"/>
      <c r="B289" s="78"/>
      <c r="C289" s="153"/>
      <c r="D289" s="78"/>
      <c r="E289" s="78"/>
      <c r="F289" s="78"/>
      <c r="G289" s="78"/>
      <c r="H289" s="135"/>
      <c r="I289" s="158"/>
      <c r="J289" s="136"/>
      <c r="K289" s="199"/>
      <c r="M289" s="226"/>
      <c r="N289" s="198"/>
    </row>
    <row r="290" spans="1:14" x14ac:dyDescent="0.25">
      <c r="A290" s="136"/>
      <c r="B290" s="78"/>
      <c r="C290" s="153"/>
      <c r="D290" s="78"/>
      <c r="E290" s="78"/>
      <c r="F290" s="78"/>
      <c r="G290" s="78"/>
      <c r="H290" s="135"/>
      <c r="I290" s="158"/>
      <c r="J290" s="136"/>
      <c r="K290" s="199"/>
      <c r="M290" s="202"/>
      <c r="N290" s="198"/>
    </row>
    <row r="291" spans="1:14" x14ac:dyDescent="0.25">
      <c r="A291" s="136"/>
      <c r="B291" s="78"/>
      <c r="C291" s="153"/>
      <c r="D291" s="78"/>
      <c r="E291" s="78"/>
      <c r="F291" s="78"/>
      <c r="G291" s="78"/>
      <c r="H291" s="135"/>
      <c r="I291" s="158"/>
      <c r="J291" s="136"/>
      <c r="K291" s="199"/>
      <c r="M291" s="202"/>
      <c r="N291" s="198"/>
    </row>
    <row r="292" spans="1:14" x14ac:dyDescent="0.25">
      <c r="A292" s="136"/>
      <c r="B292" s="78"/>
      <c r="C292" s="153"/>
      <c r="D292" s="78"/>
      <c r="E292" s="78"/>
      <c r="F292" s="78"/>
      <c r="G292" s="78"/>
      <c r="H292" s="135"/>
      <c r="I292" s="158"/>
      <c r="J292" s="136"/>
      <c r="K292" s="199"/>
      <c r="M292" s="202"/>
      <c r="N292" s="198"/>
    </row>
    <row r="293" spans="1:14" x14ac:dyDescent="0.25">
      <c r="A293" s="136"/>
      <c r="B293" s="78"/>
      <c r="C293" s="153"/>
      <c r="D293" s="78"/>
      <c r="E293" s="78"/>
      <c r="F293" s="78"/>
      <c r="G293" s="78"/>
      <c r="H293" s="135"/>
      <c r="I293" s="158"/>
      <c r="J293" s="136"/>
      <c r="K293" s="199"/>
      <c r="M293" s="202"/>
      <c r="N293" s="198"/>
    </row>
    <row r="294" spans="1:14" x14ac:dyDescent="0.25">
      <c r="A294" s="136"/>
      <c r="B294" s="78"/>
      <c r="C294" s="153"/>
      <c r="D294" s="78"/>
      <c r="E294" s="78"/>
      <c r="F294" s="78"/>
      <c r="G294" s="78"/>
      <c r="H294" s="158"/>
      <c r="I294" s="158"/>
      <c r="J294" s="136"/>
      <c r="K294" s="199"/>
      <c r="M294" s="202"/>
      <c r="N294" s="198"/>
    </row>
    <row r="295" spans="1:14" x14ac:dyDescent="0.25">
      <c r="A295" s="136"/>
      <c r="B295" s="78"/>
      <c r="C295" s="153"/>
      <c r="D295" s="78"/>
      <c r="E295" s="78"/>
      <c r="F295" s="78"/>
      <c r="G295" s="78"/>
      <c r="H295" s="158"/>
      <c r="I295" s="158"/>
      <c r="J295" s="136"/>
      <c r="K295" s="199"/>
      <c r="M295" s="202"/>
      <c r="N295" s="198"/>
    </row>
    <row r="296" spans="1:14" x14ac:dyDescent="0.25">
      <c r="A296" s="136"/>
      <c r="B296" s="78"/>
      <c r="C296" s="153"/>
      <c r="D296" s="78"/>
      <c r="E296" s="78"/>
      <c r="F296" s="78"/>
      <c r="G296" s="78"/>
      <c r="H296" s="158"/>
      <c r="I296" s="158"/>
      <c r="J296" s="136"/>
      <c r="K296" s="199"/>
      <c r="M296" s="202"/>
      <c r="N296" s="198"/>
    </row>
    <row r="297" spans="1:14" x14ac:dyDescent="0.25">
      <c r="A297" s="136"/>
      <c r="B297" s="78"/>
      <c r="C297" s="153"/>
      <c r="D297" s="78"/>
      <c r="E297" s="78"/>
      <c r="F297" s="78"/>
      <c r="G297" s="78"/>
      <c r="H297" s="158"/>
      <c r="I297" s="158"/>
      <c r="J297" s="136"/>
      <c r="K297" s="199"/>
      <c r="M297" s="202"/>
      <c r="N297" s="198"/>
    </row>
    <row r="298" spans="1:14" x14ac:dyDescent="0.25">
      <c r="A298" s="136"/>
      <c r="B298" s="78"/>
      <c r="C298" s="153"/>
      <c r="D298" s="78"/>
      <c r="E298" s="78"/>
      <c r="F298" s="78"/>
      <c r="G298" s="78"/>
      <c r="H298" s="158"/>
      <c r="I298" s="158"/>
      <c r="J298" s="136"/>
      <c r="K298" s="199"/>
      <c r="M298" s="202"/>
      <c r="N298" s="198"/>
    </row>
    <row r="299" spans="1:14" x14ac:dyDescent="0.25">
      <c r="A299" s="136"/>
      <c r="B299" s="78"/>
      <c r="C299" s="153"/>
      <c r="D299" s="78"/>
      <c r="E299" s="78"/>
      <c r="F299" s="78"/>
      <c r="G299" s="78"/>
      <c r="H299" s="158"/>
      <c r="I299" s="158"/>
      <c r="J299" s="136"/>
      <c r="K299" s="199"/>
      <c r="M299" s="202"/>
      <c r="N299" s="198"/>
    </row>
    <row r="300" spans="1:14" x14ac:dyDescent="0.25">
      <c r="A300" s="136"/>
      <c r="B300" s="78"/>
      <c r="C300" s="153"/>
      <c r="D300" s="78"/>
      <c r="E300" s="78"/>
      <c r="F300" s="78"/>
      <c r="G300" s="78"/>
      <c r="H300" s="158"/>
      <c r="I300" s="158"/>
      <c r="J300" s="136"/>
      <c r="K300" s="199"/>
      <c r="M300" s="202"/>
      <c r="N300" s="198"/>
    </row>
    <row r="301" spans="1:14" x14ac:dyDescent="0.25">
      <c r="A301" s="136"/>
      <c r="B301" s="78"/>
      <c r="C301" s="153"/>
      <c r="D301" s="78"/>
      <c r="E301" s="78"/>
      <c r="F301" s="78"/>
      <c r="G301" s="78"/>
      <c r="H301" s="135"/>
      <c r="I301" s="158"/>
      <c r="J301" s="136"/>
      <c r="K301" s="199"/>
      <c r="M301" s="202"/>
      <c r="N301" s="198"/>
    </row>
    <row r="302" spans="1:14" x14ac:dyDescent="0.25">
      <c r="A302" s="136"/>
      <c r="B302" s="78"/>
      <c r="C302" s="153"/>
      <c r="D302" s="78"/>
      <c r="E302" s="78"/>
      <c r="F302" s="78"/>
      <c r="G302" s="78"/>
      <c r="H302" s="135"/>
      <c r="I302" s="158"/>
      <c r="J302" s="136"/>
      <c r="K302" s="199"/>
      <c r="M302" s="202"/>
      <c r="N302" s="198"/>
    </row>
    <row r="303" spans="1:14" x14ac:dyDescent="0.25">
      <c r="A303" s="136"/>
      <c r="B303" s="78"/>
      <c r="C303" s="153"/>
      <c r="D303" s="78"/>
      <c r="E303" s="78"/>
      <c r="F303" s="78"/>
      <c r="G303" s="78"/>
      <c r="H303" s="135"/>
      <c r="I303" s="158"/>
      <c r="J303" s="136"/>
      <c r="K303" s="199"/>
      <c r="M303" s="202"/>
      <c r="N303" s="198"/>
    </row>
    <row r="304" spans="1:14" x14ac:dyDescent="0.25">
      <c r="A304" s="136"/>
      <c r="B304" s="78"/>
      <c r="C304" s="153"/>
      <c r="D304" s="78"/>
      <c r="E304" s="78"/>
      <c r="F304" s="78"/>
      <c r="G304" s="78"/>
      <c r="H304" s="135"/>
      <c r="I304" s="158"/>
      <c r="J304" s="136"/>
      <c r="K304" s="199"/>
      <c r="M304" s="202"/>
      <c r="N304" s="198"/>
    </row>
    <row r="305" spans="1:14" x14ac:dyDescent="0.25">
      <c r="A305" s="136"/>
      <c r="B305" s="78"/>
      <c r="C305" s="153"/>
      <c r="D305" s="78"/>
      <c r="E305" s="78"/>
      <c r="F305" s="78"/>
      <c r="G305" s="78"/>
      <c r="H305" s="135"/>
      <c r="I305" s="158"/>
      <c r="J305" s="136"/>
      <c r="K305" s="199"/>
      <c r="M305" s="202"/>
      <c r="N305" s="198"/>
    </row>
    <row r="306" spans="1:14" x14ac:dyDescent="0.25">
      <c r="A306" s="136"/>
      <c r="B306" s="78"/>
      <c r="C306" s="153"/>
      <c r="D306" s="78"/>
      <c r="E306" s="78"/>
      <c r="F306" s="78"/>
      <c r="G306" s="78"/>
      <c r="H306" s="135"/>
      <c r="I306" s="158"/>
      <c r="J306" s="136"/>
      <c r="K306" s="199"/>
      <c r="M306" s="202"/>
      <c r="N306" s="198"/>
    </row>
    <row r="307" spans="1:14" x14ac:dyDescent="0.25">
      <c r="A307" s="136"/>
      <c r="B307" s="78"/>
      <c r="C307" s="153"/>
      <c r="D307" s="78"/>
      <c r="E307" s="78"/>
      <c r="F307" s="78"/>
      <c r="G307" s="78"/>
      <c r="H307" s="135"/>
      <c r="I307" s="158"/>
      <c r="J307" s="136"/>
      <c r="K307" s="199"/>
      <c r="M307" s="202"/>
      <c r="N307" s="198"/>
    </row>
    <row r="308" spans="1:14" x14ac:dyDescent="0.25">
      <c r="A308" s="136"/>
      <c r="B308" s="78"/>
      <c r="C308" s="153"/>
      <c r="D308" s="78"/>
      <c r="E308" s="78"/>
      <c r="F308" s="78"/>
      <c r="G308" s="110"/>
      <c r="H308" s="135"/>
      <c r="I308" s="227"/>
      <c r="J308" s="136"/>
      <c r="K308" s="199"/>
      <c r="M308" s="202"/>
      <c r="N308" s="198"/>
    </row>
    <row r="309" spans="1:14" x14ac:dyDescent="0.25">
      <c r="A309" s="220"/>
      <c r="B309" s="78"/>
      <c r="C309" s="153"/>
      <c r="D309" s="78"/>
      <c r="E309" s="78"/>
      <c r="F309" s="78"/>
      <c r="G309" s="220"/>
      <c r="H309" s="135"/>
      <c r="I309" s="210"/>
      <c r="J309" s="136"/>
      <c r="K309" s="198"/>
      <c r="L309" s="199"/>
      <c r="N309" s="198"/>
    </row>
    <row r="310" spans="1:14" x14ac:dyDescent="0.25">
      <c r="A310" s="220"/>
      <c r="B310" s="78"/>
      <c r="C310" s="153"/>
      <c r="D310" s="78"/>
      <c r="E310" s="78"/>
      <c r="F310" s="78"/>
      <c r="G310" s="220"/>
      <c r="H310" s="135"/>
      <c r="I310" s="210"/>
      <c r="J310" s="136"/>
      <c r="K310" s="198"/>
      <c r="L310" s="199"/>
      <c r="N310" s="198"/>
    </row>
    <row r="311" spans="1:14" x14ac:dyDescent="0.25">
      <c r="A311" s="220"/>
      <c r="B311" s="78"/>
      <c r="C311" s="153"/>
      <c r="D311" s="78"/>
      <c r="E311" s="78"/>
      <c r="F311" s="78"/>
      <c r="G311" s="220"/>
      <c r="H311" s="135"/>
      <c r="I311" s="210"/>
      <c r="J311" s="136"/>
      <c r="K311" s="198"/>
      <c r="L311" s="199"/>
      <c r="N311" s="198"/>
    </row>
    <row r="312" spans="1:14" x14ac:dyDescent="0.25">
      <c r="A312" s="220"/>
      <c r="B312" s="78"/>
      <c r="C312" s="153"/>
      <c r="D312" s="78"/>
      <c r="E312" s="78"/>
      <c r="F312" s="78"/>
      <c r="G312" s="220"/>
      <c r="H312" s="135"/>
      <c r="I312" s="210"/>
      <c r="J312" s="136"/>
      <c r="K312" s="198"/>
      <c r="L312" s="199"/>
      <c r="N312" s="198"/>
    </row>
    <row r="313" spans="1:14" x14ac:dyDescent="0.25">
      <c r="A313" s="136"/>
      <c r="B313" s="78"/>
      <c r="C313" s="153"/>
      <c r="D313" s="78"/>
      <c r="E313" s="78"/>
      <c r="F313" s="78"/>
      <c r="G313" s="78"/>
      <c r="H313" s="135"/>
      <c r="I313" s="158"/>
      <c r="J313" s="136"/>
    </row>
    <row r="314" spans="1:14" x14ac:dyDescent="0.25">
      <c r="A314" s="136"/>
      <c r="B314" s="78"/>
      <c r="C314" s="237"/>
      <c r="D314" s="78"/>
      <c r="E314" s="78"/>
      <c r="F314" s="78"/>
      <c r="G314" s="78"/>
      <c r="H314" s="158"/>
      <c r="I314" s="158"/>
      <c r="J314" s="136"/>
    </row>
    <row r="315" spans="1:14" x14ac:dyDescent="0.25">
      <c r="A315" s="136"/>
      <c r="B315" s="78"/>
      <c r="C315" s="153"/>
      <c r="D315" s="78"/>
      <c r="E315" s="78"/>
      <c r="F315" s="78"/>
      <c r="G315" s="78"/>
      <c r="H315" s="158"/>
      <c r="I315" s="158"/>
      <c r="J315" s="136"/>
    </row>
    <row r="316" spans="1:14" x14ac:dyDescent="0.25">
      <c r="A316" s="136"/>
      <c r="B316" s="78"/>
      <c r="C316" s="153"/>
      <c r="D316" s="78"/>
      <c r="E316" s="78"/>
      <c r="F316" s="78"/>
      <c r="G316" s="78"/>
      <c r="H316" s="158"/>
      <c r="I316" s="158"/>
      <c r="J316" s="136"/>
    </row>
    <row r="317" spans="1:14" x14ac:dyDescent="0.25">
      <c r="A317" s="136"/>
      <c r="B317" s="78"/>
      <c r="C317" s="153"/>
      <c r="D317" s="78"/>
      <c r="E317" s="78"/>
      <c r="F317" s="78"/>
      <c r="G317" s="78"/>
      <c r="H317" s="158"/>
      <c r="I317" s="158"/>
      <c r="J317" s="136"/>
    </row>
    <row r="318" spans="1:14" x14ac:dyDescent="0.25">
      <c r="A318" s="136"/>
      <c r="B318" s="78"/>
      <c r="C318" s="153"/>
      <c r="D318" s="78"/>
      <c r="E318" s="78"/>
      <c r="F318" s="78"/>
      <c r="G318" s="78"/>
      <c r="H318" s="158"/>
      <c r="I318" s="158"/>
      <c r="J318" s="136"/>
    </row>
    <row r="319" spans="1:14" x14ac:dyDescent="0.25">
      <c r="A319" s="136"/>
      <c r="B319" s="78"/>
      <c r="C319" s="153"/>
      <c r="D319" s="78"/>
      <c r="E319" s="78"/>
      <c r="F319" s="78"/>
      <c r="G319" s="78"/>
      <c r="H319" s="158"/>
      <c r="I319" s="158"/>
      <c r="J319" s="136"/>
    </row>
    <row r="320" spans="1:14" x14ac:dyDescent="0.25">
      <c r="A320" s="136"/>
      <c r="B320" s="78"/>
      <c r="C320" s="153"/>
      <c r="D320" s="78"/>
      <c r="E320" s="78"/>
      <c r="F320" s="78"/>
      <c r="G320" s="78"/>
      <c r="H320" s="158"/>
      <c r="I320" s="158"/>
      <c r="J320" s="136"/>
    </row>
    <row r="321" spans="1:17" x14ac:dyDescent="0.25">
      <c r="A321" s="136"/>
      <c r="B321" s="78"/>
      <c r="C321" s="153"/>
      <c r="D321" s="78"/>
      <c r="E321" s="78"/>
      <c r="F321" s="78"/>
      <c r="G321" s="78"/>
      <c r="H321" s="158"/>
      <c r="I321" s="158"/>
      <c r="J321" s="136"/>
    </row>
    <row r="322" spans="1:17" x14ac:dyDescent="0.25">
      <c r="A322" s="136"/>
      <c r="B322" s="78"/>
      <c r="C322" s="153"/>
      <c r="D322" s="78"/>
      <c r="E322" s="78"/>
      <c r="F322" s="78"/>
      <c r="G322" s="78"/>
      <c r="H322" s="158"/>
      <c r="I322" s="158"/>
      <c r="J322" s="136"/>
    </row>
    <row r="323" spans="1:17" x14ac:dyDescent="0.25">
      <c r="A323" s="136"/>
      <c r="B323" s="78"/>
      <c r="C323" s="153"/>
      <c r="D323" s="78"/>
      <c r="E323" s="78"/>
      <c r="F323" s="78"/>
      <c r="G323" s="78"/>
      <c r="H323" s="158"/>
      <c r="I323" s="158"/>
      <c r="J323" s="136"/>
    </row>
    <row r="324" spans="1:17" x14ac:dyDescent="0.25">
      <c r="A324" s="136"/>
      <c r="B324" s="78"/>
      <c r="C324" s="153"/>
      <c r="D324" s="78"/>
      <c r="E324" s="78"/>
      <c r="F324" s="78"/>
      <c r="G324" s="78"/>
      <c r="H324" s="158"/>
      <c r="I324" s="158"/>
      <c r="J324" s="136"/>
    </row>
    <row r="325" spans="1:17" x14ac:dyDescent="0.25">
      <c r="A325" s="136"/>
      <c r="B325" s="78"/>
      <c r="C325" s="213"/>
      <c r="D325" s="78"/>
      <c r="E325" s="78"/>
      <c r="F325" s="78"/>
      <c r="G325" s="78"/>
      <c r="H325" s="158"/>
      <c r="I325" s="158"/>
      <c r="J325" s="136"/>
    </row>
    <row r="326" spans="1:17" x14ac:dyDescent="0.25">
      <c r="A326" s="136"/>
      <c r="B326" s="78"/>
      <c r="C326" s="153"/>
      <c r="D326" s="78"/>
      <c r="E326" s="78"/>
      <c r="F326" s="78"/>
      <c r="G326" s="78"/>
      <c r="H326" s="158"/>
      <c r="I326" s="158"/>
      <c r="J326" s="136"/>
    </row>
    <row r="327" spans="1:17" s="199" customFormat="1" x14ac:dyDescent="0.25">
      <c r="A327" s="136"/>
      <c r="B327" s="78"/>
      <c r="C327" s="153"/>
      <c r="D327" s="78"/>
      <c r="E327" s="78"/>
      <c r="F327" s="78"/>
      <c r="G327" s="78"/>
      <c r="H327" s="158"/>
      <c r="I327" s="158"/>
      <c r="J327" s="136"/>
      <c r="K327" s="211"/>
      <c r="L327" s="197"/>
      <c r="M327" s="198"/>
      <c r="O327" s="198"/>
      <c r="P327" s="198"/>
      <c r="Q327" s="198"/>
    </row>
    <row r="328" spans="1:17" s="199" customFormat="1" x14ac:dyDescent="0.25">
      <c r="A328" s="136"/>
      <c r="B328" s="78"/>
      <c r="C328" s="153"/>
      <c r="D328" s="78"/>
      <c r="E328" s="78"/>
      <c r="F328" s="78"/>
      <c r="G328" s="78"/>
      <c r="H328" s="158"/>
      <c r="I328" s="158"/>
      <c r="J328" s="136"/>
      <c r="K328" s="211"/>
      <c r="L328" s="197"/>
      <c r="M328" s="198"/>
      <c r="O328" s="198"/>
      <c r="P328" s="198"/>
      <c r="Q328" s="198"/>
    </row>
    <row r="329" spans="1:17" s="199" customFormat="1" x14ac:dyDescent="0.25">
      <c r="A329" s="136"/>
      <c r="B329" s="78"/>
      <c r="C329" s="153"/>
      <c r="D329" s="78"/>
      <c r="E329" s="78"/>
      <c r="F329" s="78"/>
      <c r="G329" s="78"/>
      <c r="H329" s="158"/>
      <c r="I329" s="158"/>
      <c r="J329" s="136"/>
      <c r="K329" s="211"/>
      <c r="L329" s="197"/>
      <c r="M329" s="198"/>
      <c r="O329" s="198"/>
      <c r="P329" s="198"/>
      <c r="Q329" s="198"/>
    </row>
    <row r="330" spans="1:17" s="199" customFormat="1" x14ac:dyDescent="0.25">
      <c r="A330" s="136"/>
      <c r="B330" s="78"/>
      <c r="C330" s="153"/>
      <c r="D330" s="78"/>
      <c r="E330" s="78"/>
      <c r="F330" s="78"/>
      <c r="G330" s="78"/>
      <c r="H330" s="158"/>
      <c r="I330" s="158"/>
      <c r="J330" s="136"/>
      <c r="K330" s="211"/>
      <c r="L330" s="197"/>
      <c r="M330" s="198"/>
      <c r="O330" s="198"/>
      <c r="P330" s="198"/>
      <c r="Q330" s="198"/>
    </row>
    <row r="331" spans="1:17" s="199" customFormat="1" x14ac:dyDescent="0.25">
      <c r="A331" s="136"/>
      <c r="B331" s="78"/>
      <c r="C331" s="153"/>
      <c r="D331" s="78"/>
      <c r="E331" s="78"/>
      <c r="F331" s="78"/>
      <c r="G331" s="78"/>
      <c r="H331" s="158"/>
      <c r="I331" s="158"/>
      <c r="J331" s="136"/>
      <c r="K331" s="211"/>
      <c r="L331" s="197"/>
      <c r="M331" s="198"/>
      <c r="O331" s="198"/>
      <c r="P331" s="198"/>
      <c r="Q331" s="198"/>
    </row>
    <row r="332" spans="1:17" s="199" customFormat="1" x14ac:dyDescent="0.25">
      <c r="A332" s="136"/>
      <c r="B332" s="78"/>
      <c r="C332" s="153"/>
      <c r="D332" s="78"/>
      <c r="E332" s="78"/>
      <c r="F332" s="78"/>
      <c r="G332" s="78"/>
      <c r="H332" s="158"/>
      <c r="I332" s="158"/>
      <c r="J332" s="136"/>
      <c r="K332" s="211"/>
      <c r="L332" s="197"/>
      <c r="M332" s="198"/>
      <c r="O332" s="198"/>
      <c r="P332" s="198"/>
      <c r="Q332" s="198"/>
    </row>
    <row r="333" spans="1:17" s="199" customFormat="1" x14ac:dyDescent="0.25">
      <c r="A333" s="136"/>
      <c r="B333" s="78"/>
      <c r="C333" s="153"/>
      <c r="D333" s="78"/>
      <c r="E333" s="78"/>
      <c r="F333" s="78"/>
      <c r="G333" s="78"/>
      <c r="H333" s="158"/>
      <c r="I333" s="158"/>
      <c r="J333" s="136"/>
      <c r="K333" s="211"/>
      <c r="L333" s="197"/>
      <c r="M333" s="198"/>
      <c r="O333" s="198"/>
      <c r="P333" s="198"/>
      <c r="Q333" s="198"/>
    </row>
    <row r="334" spans="1:17" s="199" customFormat="1" x14ac:dyDescent="0.25">
      <c r="A334" s="136"/>
      <c r="B334" s="78"/>
      <c r="C334" s="153"/>
      <c r="D334" s="78"/>
      <c r="E334" s="78"/>
      <c r="F334" s="78"/>
      <c r="G334" s="78"/>
      <c r="H334" s="158"/>
      <c r="I334" s="158"/>
      <c r="J334" s="136"/>
      <c r="K334" s="211"/>
      <c r="L334" s="197"/>
      <c r="M334" s="198"/>
      <c r="O334" s="198"/>
      <c r="P334" s="198"/>
      <c r="Q334" s="198"/>
    </row>
    <row r="335" spans="1:17" s="199" customFormat="1" x14ac:dyDescent="0.25">
      <c r="A335" s="136"/>
      <c r="B335" s="78"/>
      <c r="C335" s="153"/>
      <c r="D335" s="78"/>
      <c r="E335" s="78"/>
      <c r="F335" s="78"/>
      <c r="G335" s="78"/>
      <c r="H335" s="158"/>
      <c r="I335" s="158"/>
      <c r="J335" s="136"/>
      <c r="K335" s="211"/>
      <c r="L335" s="197"/>
      <c r="M335" s="198"/>
      <c r="O335" s="198"/>
      <c r="P335" s="198"/>
      <c r="Q335" s="198"/>
    </row>
    <row r="336" spans="1:17" s="199" customFormat="1" x14ac:dyDescent="0.25">
      <c r="A336" s="136"/>
      <c r="B336" s="78"/>
      <c r="C336" s="153"/>
      <c r="D336" s="78"/>
      <c r="E336" s="78"/>
      <c r="F336" s="78"/>
      <c r="G336" s="78"/>
      <c r="H336" s="158"/>
      <c r="I336" s="158"/>
      <c r="J336" s="136"/>
      <c r="K336" s="211"/>
      <c r="L336" s="197"/>
      <c r="M336" s="198"/>
      <c r="O336" s="198"/>
      <c r="P336" s="198"/>
      <c r="Q336" s="198"/>
    </row>
    <row r="337" spans="1:17" s="199" customFormat="1" x14ac:dyDescent="0.25">
      <c r="A337" s="136"/>
      <c r="B337" s="78"/>
      <c r="C337" s="153"/>
      <c r="D337" s="78"/>
      <c r="E337" s="78"/>
      <c r="F337" s="78"/>
      <c r="G337" s="78"/>
      <c r="H337" s="158"/>
      <c r="I337" s="158"/>
      <c r="J337" s="136"/>
      <c r="K337" s="211"/>
      <c r="L337" s="197"/>
      <c r="M337" s="198"/>
      <c r="O337" s="198"/>
      <c r="P337" s="198"/>
      <c r="Q337" s="198"/>
    </row>
    <row r="338" spans="1:17" s="199" customFormat="1" x14ac:dyDescent="0.25">
      <c r="A338" s="136"/>
      <c r="B338" s="78"/>
      <c r="C338" s="153"/>
      <c r="D338" s="78"/>
      <c r="E338" s="78"/>
      <c r="F338" s="78"/>
      <c r="G338" s="78"/>
      <c r="H338" s="158"/>
      <c r="I338" s="158"/>
      <c r="J338" s="136"/>
      <c r="K338" s="211"/>
      <c r="L338" s="197"/>
      <c r="M338" s="198"/>
      <c r="O338" s="198"/>
      <c r="P338" s="198"/>
      <c r="Q338" s="198"/>
    </row>
    <row r="339" spans="1:17" s="199" customFormat="1" x14ac:dyDescent="0.25">
      <c r="A339" s="136"/>
      <c r="B339" s="78"/>
      <c r="C339" s="153"/>
      <c r="D339" s="78"/>
      <c r="E339" s="78"/>
      <c r="F339" s="78"/>
      <c r="G339" s="78"/>
      <c r="H339" s="158"/>
      <c r="I339" s="158"/>
      <c r="J339" s="136"/>
      <c r="K339" s="211"/>
      <c r="L339" s="197"/>
      <c r="M339" s="198"/>
      <c r="O339" s="198"/>
      <c r="P339" s="198"/>
      <c r="Q339" s="198"/>
    </row>
    <row r="340" spans="1:17" s="199" customFormat="1" x14ac:dyDescent="0.25">
      <c r="A340" s="136"/>
      <c r="B340" s="78"/>
      <c r="C340" s="153"/>
      <c r="D340" s="78"/>
      <c r="E340" s="78"/>
      <c r="F340" s="78"/>
      <c r="G340" s="78"/>
      <c r="H340" s="158"/>
      <c r="I340" s="158"/>
      <c r="J340" s="136"/>
      <c r="K340" s="211"/>
      <c r="L340" s="197"/>
      <c r="M340" s="198"/>
      <c r="O340" s="198"/>
      <c r="P340" s="198"/>
      <c r="Q340" s="198"/>
    </row>
    <row r="341" spans="1:17" s="199" customFormat="1" x14ac:dyDescent="0.25">
      <c r="A341" s="136"/>
      <c r="B341" s="78"/>
      <c r="C341" s="153"/>
      <c r="D341" s="78"/>
      <c r="E341" s="78"/>
      <c r="F341" s="78"/>
      <c r="G341" s="78"/>
      <c r="H341" s="158"/>
      <c r="I341" s="158"/>
      <c r="J341" s="136"/>
      <c r="K341" s="211"/>
      <c r="L341" s="197"/>
      <c r="M341" s="198"/>
      <c r="O341" s="198"/>
      <c r="P341" s="198"/>
      <c r="Q341" s="198"/>
    </row>
    <row r="342" spans="1:17" s="199" customFormat="1" x14ac:dyDescent="0.25">
      <c r="A342" s="136"/>
      <c r="B342" s="78"/>
      <c r="C342" s="153"/>
      <c r="D342" s="78"/>
      <c r="E342" s="78"/>
      <c r="F342" s="78"/>
      <c r="G342" s="78"/>
      <c r="H342" s="158"/>
      <c r="I342" s="158"/>
      <c r="J342" s="136"/>
      <c r="K342" s="211"/>
      <c r="L342" s="197"/>
      <c r="M342" s="198"/>
      <c r="O342" s="198"/>
      <c r="P342" s="198"/>
      <c r="Q342" s="198"/>
    </row>
    <row r="343" spans="1:17" s="199" customFormat="1" x14ac:dyDescent="0.25">
      <c r="A343" s="136"/>
      <c r="B343" s="78"/>
      <c r="C343" s="153"/>
      <c r="D343" s="78"/>
      <c r="E343" s="78"/>
      <c r="F343" s="78"/>
      <c r="G343" s="78"/>
      <c r="H343" s="158"/>
      <c r="I343" s="158"/>
      <c r="J343" s="136"/>
      <c r="K343" s="211"/>
      <c r="L343" s="197"/>
      <c r="M343" s="198"/>
      <c r="O343" s="198"/>
      <c r="P343" s="198"/>
      <c r="Q343" s="198"/>
    </row>
    <row r="344" spans="1:17" s="199" customFormat="1" x14ac:dyDescent="0.25">
      <c r="A344" s="136"/>
      <c r="B344" s="78"/>
      <c r="C344" s="153"/>
      <c r="D344" s="78"/>
      <c r="E344" s="78"/>
      <c r="F344" s="78"/>
      <c r="G344" s="78"/>
      <c r="H344" s="158"/>
      <c r="I344" s="158"/>
      <c r="J344" s="136"/>
      <c r="K344" s="211"/>
      <c r="L344" s="197"/>
      <c r="M344" s="198"/>
      <c r="O344" s="198"/>
      <c r="P344" s="198"/>
      <c r="Q344" s="198"/>
    </row>
    <row r="345" spans="1:17" s="199" customFormat="1" x14ac:dyDescent="0.25">
      <c r="A345" s="136"/>
      <c r="B345" s="78"/>
      <c r="C345" s="153"/>
      <c r="D345" s="78"/>
      <c r="E345" s="78"/>
      <c r="F345" s="78"/>
      <c r="G345" s="78"/>
      <c r="H345" s="158"/>
      <c r="I345" s="158"/>
      <c r="J345" s="136"/>
      <c r="K345" s="211"/>
      <c r="L345" s="197"/>
      <c r="M345" s="198"/>
      <c r="O345" s="198"/>
      <c r="P345" s="198"/>
      <c r="Q345" s="198"/>
    </row>
    <row r="346" spans="1:17" s="199" customFormat="1" x14ac:dyDescent="0.25">
      <c r="A346" s="136"/>
      <c r="B346" s="78"/>
      <c r="C346" s="153"/>
      <c r="D346" s="78"/>
      <c r="E346" s="78"/>
      <c r="F346" s="78"/>
      <c r="G346" s="78"/>
      <c r="H346" s="158"/>
      <c r="I346" s="158"/>
      <c r="J346" s="136"/>
      <c r="K346" s="211"/>
      <c r="L346" s="197"/>
      <c r="M346" s="198"/>
      <c r="O346" s="198"/>
      <c r="P346" s="198"/>
      <c r="Q346" s="198"/>
    </row>
    <row r="347" spans="1:17" s="199" customFormat="1" x14ac:dyDescent="0.25">
      <c r="A347" s="136"/>
      <c r="B347" s="78"/>
      <c r="C347" s="153"/>
      <c r="D347" s="78"/>
      <c r="E347" s="78"/>
      <c r="F347" s="78"/>
      <c r="G347" s="78"/>
      <c r="H347" s="158"/>
      <c r="I347" s="158"/>
      <c r="J347" s="136"/>
      <c r="K347" s="211" t="s">
        <v>184</v>
      </c>
      <c r="L347" s="197">
        <f t="shared" ref="L347:L359" si="6">-I347</f>
        <v>0</v>
      </c>
      <c r="M347" s="198" t="s">
        <v>804</v>
      </c>
      <c r="O347" s="198"/>
      <c r="P347" s="198"/>
      <c r="Q347" s="198"/>
    </row>
    <row r="348" spans="1:17" s="199" customFormat="1" x14ac:dyDescent="0.25">
      <c r="A348" s="136"/>
      <c r="B348" s="78"/>
      <c r="C348" s="153"/>
      <c r="D348" s="78"/>
      <c r="E348" s="78"/>
      <c r="F348" s="78"/>
      <c r="G348" s="78"/>
      <c r="H348" s="135"/>
      <c r="I348" s="158"/>
      <c r="J348" s="136"/>
      <c r="K348" s="211" t="s">
        <v>177</v>
      </c>
      <c r="L348" s="197">
        <f t="shared" si="6"/>
        <v>0</v>
      </c>
      <c r="M348" s="198" t="s">
        <v>178</v>
      </c>
      <c r="O348" s="198"/>
      <c r="P348" s="198"/>
      <c r="Q348" s="198"/>
    </row>
    <row r="349" spans="1:17" s="199" customFormat="1" x14ac:dyDescent="0.25">
      <c r="A349" s="136"/>
      <c r="B349" s="78"/>
      <c r="C349" s="153"/>
      <c r="D349" s="78"/>
      <c r="E349" s="78"/>
      <c r="F349" s="78"/>
      <c r="G349" s="78"/>
      <c r="H349" s="135"/>
      <c r="I349" s="158"/>
      <c r="J349" s="136"/>
      <c r="K349" s="211" t="s">
        <v>177</v>
      </c>
      <c r="L349" s="197">
        <f t="shared" si="6"/>
        <v>0</v>
      </c>
      <c r="M349" s="198" t="s">
        <v>178</v>
      </c>
      <c r="O349" s="198"/>
      <c r="P349" s="198"/>
      <c r="Q349" s="198"/>
    </row>
    <row r="350" spans="1:17" s="199" customFormat="1" x14ac:dyDescent="0.25">
      <c r="A350" s="136"/>
      <c r="B350" s="78"/>
      <c r="C350" s="213"/>
      <c r="D350" s="78"/>
      <c r="E350" s="78"/>
      <c r="F350" s="78"/>
      <c r="G350" s="78"/>
      <c r="H350" s="135"/>
      <c r="I350" s="158"/>
      <c r="J350" s="136"/>
      <c r="K350" s="211" t="s">
        <v>184</v>
      </c>
      <c r="L350" s="197">
        <f t="shared" si="6"/>
        <v>0</v>
      </c>
      <c r="M350" s="198" t="s">
        <v>808</v>
      </c>
      <c r="O350" s="198"/>
      <c r="P350" s="198"/>
      <c r="Q350" s="198"/>
    </row>
    <row r="351" spans="1:17" s="199" customFormat="1" x14ac:dyDescent="0.25">
      <c r="A351" s="136"/>
      <c r="B351" s="78"/>
      <c r="C351" s="153"/>
      <c r="D351" s="78"/>
      <c r="E351" s="78"/>
      <c r="F351" s="78"/>
      <c r="G351" s="78"/>
      <c r="H351" s="135"/>
      <c r="I351" s="158"/>
      <c r="J351" s="136"/>
      <c r="K351" s="211" t="s">
        <v>181</v>
      </c>
      <c r="L351" s="197">
        <f t="shared" si="6"/>
        <v>0</v>
      </c>
      <c r="M351" s="198" t="s">
        <v>810</v>
      </c>
      <c r="O351" s="198"/>
      <c r="P351" s="198"/>
      <c r="Q351" s="198"/>
    </row>
    <row r="352" spans="1:17" s="199" customFormat="1" x14ac:dyDescent="0.25">
      <c r="A352" s="136"/>
      <c r="B352" s="78"/>
      <c r="C352" s="153"/>
      <c r="D352" s="78"/>
      <c r="E352" s="78"/>
      <c r="F352" s="78"/>
      <c r="G352" s="78"/>
      <c r="H352" s="158"/>
      <c r="I352" s="158"/>
      <c r="J352" s="136"/>
      <c r="K352" s="211" t="s">
        <v>812</v>
      </c>
      <c r="L352" s="197">
        <f t="shared" si="6"/>
        <v>0</v>
      </c>
      <c r="M352" s="198" t="s">
        <v>813</v>
      </c>
      <c r="O352" s="198"/>
      <c r="P352" s="198"/>
      <c r="Q352" s="198"/>
    </row>
    <row r="353" spans="1:17" s="199" customFormat="1" x14ac:dyDescent="0.25">
      <c r="A353" s="136"/>
      <c r="B353" s="78"/>
      <c r="C353" s="153"/>
      <c r="D353" s="78"/>
      <c r="E353" s="78"/>
      <c r="F353" s="78"/>
      <c r="G353" s="78"/>
      <c r="H353" s="158"/>
      <c r="I353" s="158"/>
      <c r="J353" s="136"/>
      <c r="K353" s="211" t="s">
        <v>815</v>
      </c>
      <c r="L353" s="197">
        <f t="shared" si="6"/>
        <v>0</v>
      </c>
      <c r="M353" s="198" t="s">
        <v>816</v>
      </c>
      <c r="O353" s="198"/>
      <c r="P353" s="198"/>
      <c r="Q353" s="198"/>
    </row>
    <row r="354" spans="1:17" s="199" customFormat="1" x14ac:dyDescent="0.25">
      <c r="A354" s="136"/>
      <c r="B354" s="78"/>
      <c r="C354" s="153"/>
      <c r="D354" s="78"/>
      <c r="E354" s="78"/>
      <c r="F354" s="78"/>
      <c r="G354" s="78"/>
      <c r="H354" s="158"/>
      <c r="I354" s="158"/>
      <c r="J354" s="136"/>
      <c r="K354" s="211" t="s">
        <v>181</v>
      </c>
      <c r="L354" s="197">
        <f t="shared" si="6"/>
        <v>0</v>
      </c>
      <c r="M354" s="198" t="s">
        <v>613</v>
      </c>
      <c r="O354" s="198"/>
      <c r="P354" s="198"/>
      <c r="Q354" s="198"/>
    </row>
    <row r="355" spans="1:17" s="199" customFormat="1" x14ac:dyDescent="0.25">
      <c r="A355" s="136"/>
      <c r="B355" s="78"/>
      <c r="C355" s="153"/>
      <c r="D355" s="78"/>
      <c r="E355" s="78"/>
      <c r="F355" s="78"/>
      <c r="G355" s="78"/>
      <c r="H355" s="158"/>
      <c r="I355" s="158"/>
      <c r="J355" s="136"/>
      <c r="K355" s="211" t="s">
        <v>815</v>
      </c>
      <c r="L355" s="197">
        <f t="shared" si="6"/>
        <v>0</v>
      </c>
      <c r="M355" s="198" t="s">
        <v>819</v>
      </c>
      <c r="O355" s="198"/>
      <c r="P355" s="198"/>
      <c r="Q355" s="198"/>
    </row>
    <row r="356" spans="1:17" s="199" customFormat="1" x14ac:dyDescent="0.25">
      <c r="A356" s="136"/>
      <c r="B356" s="78"/>
      <c r="C356" s="153"/>
      <c r="D356" s="78"/>
      <c r="E356" s="78"/>
      <c r="F356" s="78"/>
      <c r="G356" s="78"/>
      <c r="H356" s="158"/>
      <c r="I356" s="158"/>
      <c r="J356" s="136"/>
      <c r="K356" s="211" t="s">
        <v>184</v>
      </c>
      <c r="L356" s="197">
        <f t="shared" si="6"/>
        <v>0</v>
      </c>
      <c r="M356" s="198" t="s">
        <v>185</v>
      </c>
      <c r="O356" s="198"/>
      <c r="P356" s="198"/>
      <c r="Q356" s="198"/>
    </row>
    <row r="357" spans="1:17" s="199" customFormat="1" x14ac:dyDescent="0.25">
      <c r="A357" s="136"/>
      <c r="B357" s="78"/>
      <c r="C357" s="153"/>
      <c r="D357" s="78"/>
      <c r="E357" s="78"/>
      <c r="F357" s="78"/>
      <c r="G357" s="78"/>
      <c r="H357" s="158"/>
      <c r="I357" s="158"/>
      <c r="J357" s="136"/>
      <c r="K357" s="211" t="s">
        <v>177</v>
      </c>
      <c r="L357" s="197">
        <f t="shared" si="6"/>
        <v>0</v>
      </c>
      <c r="M357" s="198" t="s">
        <v>822</v>
      </c>
      <c r="O357" s="198"/>
      <c r="P357" s="198"/>
      <c r="Q357" s="198"/>
    </row>
    <row r="358" spans="1:17" s="199" customFormat="1" x14ac:dyDescent="0.25">
      <c r="A358" s="136"/>
      <c r="B358" s="78"/>
      <c r="C358" s="153"/>
      <c r="D358" s="78"/>
      <c r="E358" s="78"/>
      <c r="F358" s="78"/>
      <c r="G358" s="78"/>
      <c r="H358" s="158"/>
      <c r="I358" s="158"/>
      <c r="J358" s="136"/>
      <c r="K358" s="211" t="s">
        <v>181</v>
      </c>
      <c r="L358" s="197">
        <f t="shared" si="6"/>
        <v>0</v>
      </c>
      <c r="M358" s="198" t="s">
        <v>613</v>
      </c>
      <c r="O358" s="198"/>
      <c r="P358" s="198"/>
      <c r="Q358" s="198"/>
    </row>
    <row r="359" spans="1:17" s="199" customFormat="1" x14ac:dyDescent="0.25">
      <c r="A359" s="136"/>
      <c r="B359" s="78"/>
      <c r="C359" s="153"/>
      <c r="D359" s="78"/>
      <c r="E359" s="78"/>
      <c r="F359" s="78"/>
      <c r="G359" s="78"/>
      <c r="H359" s="158"/>
      <c r="I359" s="158"/>
      <c r="J359" s="136"/>
      <c r="K359" s="211"/>
      <c r="L359" s="197">
        <f t="shared" si="6"/>
        <v>0</v>
      </c>
      <c r="M359" s="198"/>
      <c r="O359" s="198"/>
      <c r="P359" s="198"/>
      <c r="Q359" s="198"/>
    </row>
    <row r="360" spans="1:17" s="199" customFormat="1" x14ac:dyDescent="0.25">
      <c r="A360" s="136"/>
      <c r="B360" s="78"/>
      <c r="C360" s="153"/>
      <c r="D360" s="78"/>
      <c r="E360" s="78"/>
      <c r="F360" s="78"/>
      <c r="G360" s="78"/>
      <c r="H360" s="135"/>
      <c r="I360" s="158"/>
      <c r="J360" s="136"/>
      <c r="K360" s="211"/>
      <c r="L360" s="197"/>
      <c r="M360" s="198"/>
      <c r="O360" s="198"/>
      <c r="P360" s="198"/>
      <c r="Q360" s="198"/>
    </row>
    <row r="361" spans="1:17" s="199" customFormat="1" x14ac:dyDescent="0.25">
      <c r="A361" s="136"/>
      <c r="B361" s="78"/>
      <c r="C361" s="153"/>
      <c r="D361" s="78"/>
      <c r="E361" s="78"/>
      <c r="F361" s="78"/>
      <c r="G361" s="78"/>
      <c r="H361" s="135"/>
      <c r="I361" s="158"/>
      <c r="J361" s="136"/>
      <c r="K361" s="211"/>
      <c r="L361" s="197"/>
      <c r="M361" s="198"/>
      <c r="O361" s="198"/>
      <c r="P361" s="198"/>
      <c r="Q361" s="198"/>
    </row>
    <row r="362" spans="1:17" s="199" customFormat="1" x14ac:dyDescent="0.25">
      <c r="A362" s="136"/>
      <c r="B362" s="78"/>
      <c r="C362" s="153"/>
      <c r="D362" s="78"/>
      <c r="E362" s="78"/>
      <c r="F362" s="78"/>
      <c r="G362" s="78"/>
      <c r="H362" s="135"/>
      <c r="I362" s="158"/>
      <c r="J362" s="136"/>
      <c r="K362" s="211"/>
      <c r="L362" s="197"/>
      <c r="M362" s="198"/>
      <c r="O362" s="198"/>
      <c r="P362" s="198"/>
      <c r="Q362" s="198"/>
    </row>
    <row r="363" spans="1:17" s="199" customFormat="1" x14ac:dyDescent="0.25">
      <c r="A363" s="136"/>
      <c r="B363" s="78"/>
      <c r="C363" s="153"/>
      <c r="D363" s="78"/>
      <c r="E363" s="78"/>
      <c r="F363" s="78"/>
      <c r="G363" s="78"/>
      <c r="H363" s="135"/>
      <c r="I363" s="158"/>
      <c r="J363" s="136"/>
      <c r="K363" s="211"/>
      <c r="L363" s="197"/>
      <c r="M363" s="198"/>
      <c r="O363" s="198"/>
      <c r="P363" s="198"/>
      <c r="Q363" s="198"/>
    </row>
    <row r="364" spans="1:17" s="199" customFormat="1" x14ac:dyDescent="0.25">
      <c r="A364" s="136"/>
      <c r="B364" s="78"/>
      <c r="C364" s="153"/>
      <c r="D364" s="78"/>
      <c r="E364" s="78"/>
      <c r="F364" s="78"/>
      <c r="G364" s="78"/>
      <c r="H364" s="135"/>
      <c r="I364" s="158"/>
      <c r="J364" s="136"/>
      <c r="K364" s="211"/>
      <c r="L364" s="197"/>
      <c r="M364" s="198"/>
      <c r="O364" s="198"/>
      <c r="P364" s="198"/>
      <c r="Q364" s="198"/>
    </row>
    <row r="365" spans="1:17" s="199" customFormat="1" x14ac:dyDescent="0.25">
      <c r="A365" s="136"/>
      <c r="B365" s="78"/>
      <c r="C365" s="153"/>
      <c r="D365" s="78"/>
      <c r="E365" s="78"/>
      <c r="F365" s="78"/>
      <c r="G365" s="78"/>
      <c r="H365" s="135"/>
      <c r="I365" s="158"/>
      <c r="J365" s="136"/>
      <c r="K365" s="211"/>
      <c r="L365" s="197"/>
      <c r="M365" s="198"/>
      <c r="O365" s="198"/>
      <c r="P365" s="198"/>
      <c r="Q365" s="198"/>
    </row>
    <row r="366" spans="1:17" s="199" customFormat="1" x14ac:dyDescent="0.25">
      <c r="A366" s="136"/>
      <c r="B366" s="78"/>
      <c r="C366" s="153"/>
      <c r="D366" s="78"/>
      <c r="E366" s="78"/>
      <c r="F366" s="78"/>
      <c r="G366" s="78"/>
      <c r="H366" s="135"/>
      <c r="I366" s="158"/>
      <c r="J366" s="136"/>
      <c r="K366" s="211"/>
      <c r="L366" s="197"/>
      <c r="M366" s="198"/>
      <c r="O366" s="198"/>
      <c r="P366" s="198"/>
      <c r="Q366" s="198"/>
    </row>
    <row r="367" spans="1:17" s="199" customFormat="1" x14ac:dyDescent="0.25">
      <c r="A367" s="136"/>
      <c r="B367" s="78"/>
      <c r="C367" s="153"/>
      <c r="D367" s="78"/>
      <c r="E367" s="78"/>
      <c r="F367" s="78"/>
      <c r="G367" s="78"/>
      <c r="H367" s="158"/>
      <c r="I367" s="158"/>
      <c r="J367" s="136"/>
      <c r="K367" s="211"/>
      <c r="L367" s="197"/>
      <c r="M367" s="198"/>
      <c r="O367" s="198"/>
      <c r="P367" s="198"/>
      <c r="Q367" s="198"/>
    </row>
    <row r="368" spans="1:17" s="199" customFormat="1" x14ac:dyDescent="0.25">
      <c r="A368" s="136"/>
      <c r="B368" s="78"/>
      <c r="C368" s="153"/>
      <c r="D368" s="78"/>
      <c r="E368" s="78"/>
      <c r="F368" s="78"/>
      <c r="G368" s="78"/>
      <c r="H368" s="158"/>
      <c r="I368" s="158"/>
      <c r="J368" s="136"/>
      <c r="K368" s="211"/>
      <c r="L368" s="197"/>
      <c r="M368" s="198"/>
      <c r="O368" s="198"/>
      <c r="P368" s="198"/>
      <c r="Q368" s="198"/>
    </row>
    <row r="369" spans="1:17" s="199" customFormat="1" x14ac:dyDescent="0.25">
      <c r="A369" s="136"/>
      <c r="B369" s="78"/>
      <c r="C369" s="153"/>
      <c r="D369" s="78"/>
      <c r="E369" s="78"/>
      <c r="F369" s="78"/>
      <c r="G369" s="78"/>
      <c r="H369" s="158"/>
      <c r="I369" s="158"/>
      <c r="J369" s="136"/>
      <c r="K369" s="211"/>
      <c r="L369" s="197"/>
      <c r="M369" s="198"/>
      <c r="O369" s="198"/>
      <c r="P369" s="198"/>
      <c r="Q369" s="198"/>
    </row>
    <row r="370" spans="1:17" s="199" customFormat="1" x14ac:dyDescent="0.25">
      <c r="A370" s="136"/>
      <c r="B370" s="78"/>
      <c r="C370" s="153"/>
      <c r="D370" s="78"/>
      <c r="E370" s="78"/>
      <c r="F370" s="78"/>
      <c r="G370" s="78"/>
      <c r="H370" s="158"/>
      <c r="I370" s="158"/>
      <c r="J370" s="136"/>
      <c r="K370" s="211"/>
      <c r="L370" s="197"/>
      <c r="M370" s="198"/>
      <c r="O370" s="198"/>
      <c r="P370" s="198"/>
      <c r="Q370" s="198"/>
    </row>
    <row r="371" spans="1:17" s="199" customFormat="1" x14ac:dyDescent="0.25">
      <c r="A371" s="136"/>
      <c r="B371" s="78"/>
      <c r="C371" s="153"/>
      <c r="D371" s="78"/>
      <c r="E371" s="78"/>
      <c r="F371" s="78"/>
      <c r="G371" s="78"/>
      <c r="H371" s="158"/>
      <c r="I371" s="158"/>
      <c r="J371" s="136"/>
      <c r="K371" s="211"/>
      <c r="L371" s="197"/>
      <c r="M371" s="198"/>
      <c r="O371" s="198"/>
      <c r="P371" s="198"/>
      <c r="Q371" s="198"/>
    </row>
    <row r="372" spans="1:17" s="199" customFormat="1" x14ac:dyDescent="0.25">
      <c r="A372" s="136"/>
      <c r="B372" s="78"/>
      <c r="C372" s="153"/>
      <c r="D372" s="78"/>
      <c r="E372" s="78"/>
      <c r="F372" s="78"/>
      <c r="G372" s="78"/>
      <c r="H372" s="158"/>
      <c r="I372" s="158"/>
      <c r="J372" s="136"/>
      <c r="K372" s="211"/>
      <c r="L372" s="197"/>
      <c r="M372" s="198"/>
      <c r="O372" s="198"/>
      <c r="P372" s="198"/>
      <c r="Q372" s="198"/>
    </row>
    <row r="373" spans="1:17" s="199" customFormat="1" x14ac:dyDescent="0.25">
      <c r="A373" s="136"/>
      <c r="B373" s="78"/>
      <c r="C373" s="153"/>
      <c r="D373" s="78"/>
      <c r="E373" s="78"/>
      <c r="F373" s="78"/>
      <c r="G373" s="78"/>
      <c r="H373" s="135"/>
      <c r="I373" s="158"/>
      <c r="J373" s="136"/>
      <c r="K373" s="211"/>
      <c r="L373" s="197"/>
      <c r="M373" s="198"/>
      <c r="O373" s="198"/>
      <c r="P373" s="198"/>
      <c r="Q373" s="198"/>
    </row>
    <row r="374" spans="1:17" s="199" customFormat="1" x14ac:dyDescent="0.25">
      <c r="A374" s="136"/>
      <c r="B374" s="78"/>
      <c r="C374" s="153"/>
      <c r="D374" s="78"/>
      <c r="E374" s="78"/>
      <c r="F374" s="78"/>
      <c r="G374" s="78"/>
      <c r="H374" s="135"/>
      <c r="I374" s="158"/>
      <c r="J374" s="136"/>
      <c r="K374" s="211"/>
      <c r="L374" s="197"/>
      <c r="M374" s="198"/>
      <c r="O374" s="198"/>
      <c r="P374" s="198"/>
      <c r="Q374" s="198"/>
    </row>
    <row r="375" spans="1:17" s="199" customFormat="1" x14ac:dyDescent="0.25">
      <c r="A375" s="136"/>
      <c r="B375" s="78"/>
      <c r="C375" s="153"/>
      <c r="D375" s="78"/>
      <c r="E375" s="78"/>
      <c r="F375" s="78"/>
      <c r="G375" s="78"/>
      <c r="H375" s="135"/>
      <c r="I375" s="158"/>
      <c r="J375" s="136"/>
      <c r="K375" s="211"/>
      <c r="L375" s="197"/>
      <c r="M375" s="198"/>
      <c r="O375" s="198"/>
      <c r="P375" s="198"/>
      <c r="Q375" s="198"/>
    </row>
    <row r="376" spans="1:17" s="199" customFormat="1" x14ac:dyDescent="0.25">
      <c r="A376" s="136"/>
      <c r="B376" s="78"/>
      <c r="C376" s="153"/>
      <c r="D376" s="78"/>
      <c r="E376" s="78"/>
      <c r="F376" s="78"/>
      <c r="G376" s="78"/>
      <c r="H376" s="135"/>
      <c r="I376" s="158"/>
      <c r="J376" s="136"/>
      <c r="K376" s="211"/>
      <c r="L376" s="197"/>
      <c r="M376" s="198"/>
      <c r="O376" s="198"/>
      <c r="P376" s="198"/>
      <c r="Q376" s="198"/>
    </row>
    <row r="377" spans="1:17" s="199" customFormat="1" x14ac:dyDescent="0.25">
      <c r="A377" s="136"/>
      <c r="B377" s="78"/>
      <c r="C377" s="153"/>
      <c r="D377" s="78"/>
      <c r="E377" s="78"/>
      <c r="F377" s="78"/>
      <c r="G377" s="78"/>
      <c r="H377" s="135"/>
      <c r="I377" s="158"/>
      <c r="J377" s="136"/>
      <c r="K377" s="211"/>
      <c r="L377" s="197"/>
      <c r="M377" s="198"/>
      <c r="O377" s="198"/>
      <c r="P377" s="198"/>
      <c r="Q377" s="198"/>
    </row>
    <row r="378" spans="1:17" s="199" customFormat="1" x14ac:dyDescent="0.25">
      <c r="A378" s="136"/>
      <c r="B378" s="78"/>
      <c r="C378" s="153"/>
      <c r="D378" s="78"/>
      <c r="E378" s="78"/>
      <c r="F378" s="78"/>
      <c r="G378" s="78"/>
      <c r="H378" s="135"/>
      <c r="I378" s="158"/>
      <c r="J378" s="136"/>
      <c r="K378" s="211"/>
      <c r="L378" s="197"/>
      <c r="M378" s="198"/>
      <c r="O378" s="198"/>
      <c r="P378" s="198"/>
      <c r="Q378" s="198"/>
    </row>
    <row r="379" spans="1:17" s="199" customFormat="1" x14ac:dyDescent="0.25">
      <c r="A379" s="136"/>
      <c r="B379" s="78"/>
      <c r="C379" s="153"/>
      <c r="D379" s="78"/>
      <c r="E379" s="78"/>
      <c r="F379" s="78"/>
      <c r="G379" s="78"/>
      <c r="H379" s="135"/>
      <c r="I379" s="158"/>
      <c r="J379" s="136"/>
      <c r="K379" s="211"/>
      <c r="L379" s="197"/>
      <c r="M379" s="198"/>
      <c r="O379" s="198"/>
      <c r="P379" s="198"/>
      <c r="Q379" s="198"/>
    </row>
    <row r="380" spans="1:17" s="199" customFormat="1" x14ac:dyDescent="0.25">
      <c r="A380" s="136"/>
      <c r="B380" s="78"/>
      <c r="C380" s="153"/>
      <c r="D380" s="78"/>
      <c r="E380" s="78"/>
      <c r="F380" s="78"/>
      <c r="G380" s="78"/>
      <c r="H380" s="135"/>
      <c r="I380" s="158"/>
      <c r="J380" s="136"/>
      <c r="K380" s="211"/>
      <c r="L380" s="197"/>
      <c r="M380" s="198"/>
      <c r="O380" s="198"/>
      <c r="P380" s="198"/>
      <c r="Q380" s="198"/>
    </row>
    <row r="381" spans="1:17" s="211" customFormat="1" x14ac:dyDescent="0.25">
      <c r="A381" s="136"/>
      <c r="B381" s="78"/>
      <c r="C381" s="153"/>
      <c r="D381" s="78"/>
      <c r="E381" s="78"/>
      <c r="F381" s="78"/>
      <c r="G381" s="78"/>
      <c r="H381" s="135"/>
      <c r="I381" s="158"/>
      <c r="J381" s="136"/>
      <c r="L381" s="197"/>
      <c r="M381" s="198"/>
      <c r="N381" s="199"/>
      <c r="O381" s="198"/>
      <c r="P381" s="198"/>
      <c r="Q381" s="198"/>
    </row>
    <row r="382" spans="1:17" s="211" customFormat="1" x14ac:dyDescent="0.25">
      <c r="A382" s="136"/>
      <c r="B382" s="78"/>
      <c r="C382" s="153"/>
      <c r="D382" s="78"/>
      <c r="E382" s="78"/>
      <c r="F382" s="78"/>
      <c r="G382" s="78"/>
      <c r="H382" s="135"/>
      <c r="I382" s="158"/>
      <c r="J382" s="136"/>
      <c r="L382" s="197"/>
      <c r="M382" s="198"/>
      <c r="N382" s="199"/>
      <c r="O382" s="198"/>
      <c r="P382" s="198"/>
      <c r="Q382" s="198"/>
    </row>
    <row r="383" spans="1:17" s="211" customFormat="1" x14ac:dyDescent="0.25">
      <c r="A383" s="136"/>
      <c r="B383" s="78"/>
      <c r="C383" s="153"/>
      <c r="D383" s="78"/>
      <c r="E383" s="78"/>
      <c r="F383" s="78"/>
      <c r="G383" s="78"/>
      <c r="H383" s="135"/>
      <c r="I383" s="158"/>
      <c r="J383" s="136"/>
      <c r="L383" s="197"/>
      <c r="M383" s="198"/>
      <c r="N383" s="199"/>
      <c r="O383" s="198"/>
      <c r="P383" s="198"/>
      <c r="Q383" s="198"/>
    </row>
    <row r="384" spans="1:17" s="211" customFormat="1" x14ac:dyDescent="0.25">
      <c r="A384" s="136"/>
      <c r="B384" s="78"/>
      <c r="C384" s="153"/>
      <c r="D384" s="78"/>
      <c r="E384" s="78"/>
      <c r="F384" s="78"/>
      <c r="G384" s="78"/>
      <c r="H384" s="135"/>
      <c r="I384" s="158"/>
      <c r="J384" s="136"/>
      <c r="L384" s="197"/>
      <c r="M384" s="198"/>
      <c r="N384" s="199"/>
      <c r="O384" s="198"/>
      <c r="P384" s="198"/>
      <c r="Q384" s="198"/>
    </row>
    <row r="385" spans="1:17" s="211" customFormat="1" x14ac:dyDescent="0.25">
      <c r="A385" s="136"/>
      <c r="B385" s="78"/>
      <c r="C385" s="153"/>
      <c r="D385" s="78"/>
      <c r="E385" s="78"/>
      <c r="F385" s="78"/>
      <c r="G385" s="78"/>
      <c r="H385" s="135"/>
      <c r="I385" s="158"/>
      <c r="J385" s="136"/>
      <c r="L385" s="197"/>
      <c r="M385" s="198"/>
      <c r="N385" s="199"/>
      <c r="O385" s="198"/>
      <c r="P385" s="198"/>
      <c r="Q385" s="198"/>
    </row>
    <row r="386" spans="1:17" s="211" customFormat="1" x14ac:dyDescent="0.25">
      <c r="A386" s="136"/>
      <c r="B386" s="78"/>
      <c r="C386" s="153"/>
      <c r="D386" s="78"/>
      <c r="E386" s="78"/>
      <c r="F386" s="78"/>
      <c r="G386" s="78"/>
      <c r="H386" s="135"/>
      <c r="I386" s="158"/>
      <c r="J386" s="136"/>
      <c r="L386" s="197"/>
      <c r="M386" s="198"/>
      <c r="N386" s="199"/>
      <c r="O386" s="198"/>
      <c r="P386" s="198"/>
      <c r="Q386" s="198"/>
    </row>
    <row r="387" spans="1:17" s="211" customFormat="1" x14ac:dyDescent="0.25">
      <c r="A387" s="136"/>
      <c r="B387" s="78"/>
      <c r="C387" s="153"/>
      <c r="D387" s="78"/>
      <c r="E387" s="78"/>
      <c r="F387" s="78"/>
      <c r="G387" s="78"/>
      <c r="H387" s="135"/>
      <c r="I387" s="158"/>
      <c r="J387" s="136"/>
      <c r="L387" s="197"/>
      <c r="M387" s="198"/>
      <c r="N387" s="199"/>
      <c r="O387" s="198"/>
      <c r="P387" s="198"/>
      <c r="Q387" s="198"/>
    </row>
    <row r="388" spans="1:17" s="211" customFormat="1" x14ac:dyDescent="0.25">
      <c r="A388" s="136"/>
      <c r="B388" s="78"/>
      <c r="C388" s="153"/>
      <c r="D388" s="78"/>
      <c r="E388" s="78"/>
      <c r="F388" s="78"/>
      <c r="G388" s="78"/>
      <c r="H388" s="158"/>
      <c r="I388" s="158"/>
      <c r="J388" s="136"/>
      <c r="L388" s="197"/>
      <c r="M388" s="198"/>
      <c r="N388" s="199"/>
      <c r="O388" s="198"/>
      <c r="P388" s="198"/>
      <c r="Q388" s="198"/>
    </row>
    <row r="389" spans="1:17" s="211" customFormat="1" x14ac:dyDescent="0.25">
      <c r="A389" s="136"/>
      <c r="B389" s="78"/>
      <c r="C389" s="153"/>
      <c r="D389" s="78"/>
      <c r="E389" s="78"/>
      <c r="F389" s="78"/>
      <c r="G389" s="78"/>
      <c r="H389" s="158"/>
      <c r="I389" s="158"/>
      <c r="J389" s="136"/>
      <c r="L389" s="197"/>
      <c r="M389" s="198"/>
      <c r="N389" s="199"/>
      <c r="O389" s="198"/>
      <c r="P389" s="198"/>
      <c r="Q389" s="198"/>
    </row>
    <row r="390" spans="1:17" s="211" customFormat="1" x14ac:dyDescent="0.25">
      <c r="A390" s="136"/>
      <c r="B390" s="78"/>
      <c r="C390" s="153"/>
      <c r="D390" s="78"/>
      <c r="E390" s="78"/>
      <c r="F390" s="78"/>
      <c r="G390" s="78"/>
      <c r="H390" s="158"/>
      <c r="I390" s="158"/>
      <c r="J390" s="136"/>
      <c r="L390" s="197"/>
      <c r="M390" s="198"/>
      <c r="N390" s="199"/>
      <c r="O390" s="198"/>
      <c r="P390" s="198"/>
      <c r="Q390" s="198"/>
    </row>
    <row r="391" spans="1:17" s="211" customFormat="1" x14ac:dyDescent="0.25">
      <c r="A391" s="136"/>
      <c r="B391" s="78"/>
      <c r="C391" s="153"/>
      <c r="D391" s="78"/>
      <c r="E391" s="78"/>
      <c r="F391" s="78"/>
      <c r="G391" s="78"/>
      <c r="H391" s="158"/>
      <c r="I391" s="158"/>
      <c r="J391" s="136"/>
      <c r="L391" s="197"/>
      <c r="M391" s="198"/>
      <c r="N391" s="199"/>
      <c r="O391" s="198"/>
      <c r="P391" s="198"/>
      <c r="Q391" s="198"/>
    </row>
    <row r="392" spans="1:17" s="211" customFormat="1" x14ac:dyDescent="0.25">
      <c r="A392" s="136"/>
      <c r="B392" s="78"/>
      <c r="C392" s="153"/>
      <c r="D392" s="78"/>
      <c r="E392" s="78"/>
      <c r="F392" s="78"/>
      <c r="G392" s="78"/>
      <c r="H392" s="158"/>
      <c r="I392" s="158"/>
      <c r="J392" s="136"/>
      <c r="L392" s="197"/>
      <c r="M392" s="198"/>
      <c r="N392" s="199"/>
      <c r="O392" s="198"/>
      <c r="P392" s="198"/>
      <c r="Q392" s="198"/>
    </row>
    <row r="393" spans="1:17" s="211" customFormat="1" x14ac:dyDescent="0.25">
      <c r="A393" s="136"/>
      <c r="B393" s="78"/>
      <c r="C393" s="153"/>
      <c r="D393" s="78"/>
      <c r="E393" s="78"/>
      <c r="F393" s="78"/>
      <c r="G393" s="78"/>
      <c r="H393" s="158"/>
      <c r="I393" s="158"/>
      <c r="J393" s="136"/>
      <c r="L393" s="197"/>
      <c r="M393" s="198"/>
      <c r="N393" s="199"/>
      <c r="O393" s="198"/>
      <c r="P393" s="198"/>
      <c r="Q393" s="198"/>
    </row>
    <row r="394" spans="1:17" s="211" customFormat="1" x14ac:dyDescent="0.25">
      <c r="A394" s="136"/>
      <c r="B394" s="78"/>
      <c r="C394" s="153"/>
      <c r="D394" s="78"/>
      <c r="E394" s="78"/>
      <c r="F394" s="78"/>
      <c r="G394" s="78"/>
      <c r="H394" s="158"/>
      <c r="I394" s="158"/>
      <c r="J394" s="136"/>
      <c r="L394" s="197"/>
      <c r="M394" s="198"/>
      <c r="N394" s="199"/>
      <c r="O394" s="198"/>
      <c r="P394" s="198"/>
      <c r="Q394" s="198"/>
    </row>
    <row r="395" spans="1:17" s="211" customFormat="1" x14ac:dyDescent="0.25">
      <c r="A395" s="136"/>
      <c r="B395" s="78"/>
      <c r="C395" s="153"/>
      <c r="D395" s="78"/>
      <c r="E395" s="78"/>
      <c r="F395" s="78"/>
      <c r="G395" s="153"/>
      <c r="H395" s="158"/>
      <c r="I395" s="158"/>
      <c r="J395" s="136"/>
      <c r="L395" s="197"/>
      <c r="M395" s="198"/>
      <c r="N395" s="199"/>
      <c r="O395" s="198"/>
      <c r="P395" s="198"/>
      <c r="Q395" s="198"/>
    </row>
    <row r="396" spans="1:17" s="211" customFormat="1" x14ac:dyDescent="0.25">
      <c r="A396" s="136"/>
      <c r="B396" s="78"/>
      <c r="C396" s="153"/>
      <c r="D396" s="78"/>
      <c r="E396" s="78"/>
      <c r="F396" s="78"/>
      <c r="G396" s="153"/>
      <c r="H396" s="158"/>
      <c r="I396" s="158"/>
      <c r="J396" s="136"/>
      <c r="L396" s="197"/>
      <c r="M396" s="198"/>
      <c r="N396" s="199"/>
      <c r="O396" s="198"/>
      <c r="P396" s="198"/>
      <c r="Q396" s="198"/>
    </row>
    <row r="397" spans="1:17" s="199" customFormat="1" x14ac:dyDescent="0.25">
      <c r="A397" s="136"/>
      <c r="B397" s="78"/>
      <c r="C397" s="241"/>
      <c r="D397" s="78"/>
      <c r="E397" s="78"/>
      <c r="F397" s="78"/>
      <c r="G397" s="153"/>
      <c r="H397" s="158"/>
      <c r="I397" s="158"/>
      <c r="J397" s="136"/>
      <c r="K397" s="211"/>
      <c r="L397" s="197"/>
      <c r="M397" s="198"/>
      <c r="O397" s="198"/>
      <c r="P397" s="198"/>
      <c r="Q397" s="198"/>
    </row>
    <row r="398" spans="1:17" s="199" customFormat="1" x14ac:dyDescent="0.25">
      <c r="A398" s="136"/>
      <c r="B398" s="78"/>
      <c r="C398" s="153"/>
      <c r="D398" s="78"/>
      <c r="E398" s="78"/>
      <c r="F398" s="78"/>
      <c r="G398" s="153"/>
      <c r="H398" s="158"/>
      <c r="I398" s="158"/>
      <c r="J398" s="136"/>
      <c r="K398" s="211"/>
      <c r="L398" s="197"/>
      <c r="M398" s="198"/>
      <c r="O398" s="198"/>
      <c r="P398" s="198"/>
      <c r="Q398" s="198"/>
    </row>
    <row r="399" spans="1:17" s="199" customFormat="1" x14ac:dyDescent="0.25">
      <c r="A399" s="136"/>
      <c r="B399" s="78"/>
      <c r="C399" s="153"/>
      <c r="D399" s="78"/>
      <c r="E399" s="78"/>
      <c r="F399" s="78"/>
      <c r="G399" s="153"/>
      <c r="H399" s="158"/>
      <c r="I399" s="158"/>
      <c r="J399" s="136"/>
      <c r="K399" s="211"/>
      <c r="L399" s="197"/>
      <c r="M399" s="198"/>
      <c r="O399" s="198"/>
      <c r="P399" s="198"/>
      <c r="Q399" s="198"/>
    </row>
    <row r="400" spans="1:17" s="199" customFormat="1" x14ac:dyDescent="0.25">
      <c r="A400" s="136"/>
      <c r="B400" s="78"/>
      <c r="C400" s="153"/>
      <c r="D400" s="78"/>
      <c r="E400" s="78"/>
      <c r="F400" s="78"/>
      <c r="G400" s="153"/>
      <c r="H400" s="158"/>
      <c r="I400" s="158"/>
      <c r="J400" s="136"/>
      <c r="K400" s="211"/>
      <c r="L400" s="197"/>
      <c r="M400" s="198"/>
      <c r="O400" s="198"/>
      <c r="P400" s="198"/>
      <c r="Q400" s="198"/>
    </row>
    <row r="401" spans="1:17" s="199" customFormat="1" x14ac:dyDescent="0.25">
      <c r="A401" s="136"/>
      <c r="B401" s="78"/>
      <c r="C401" s="153"/>
      <c r="D401" s="78"/>
      <c r="E401" s="78"/>
      <c r="F401" s="78"/>
      <c r="G401" s="153"/>
      <c r="H401" s="158"/>
      <c r="I401" s="158"/>
      <c r="J401" s="136"/>
      <c r="K401" s="211"/>
      <c r="L401" s="197"/>
      <c r="M401" s="198"/>
      <c r="O401" s="198"/>
      <c r="P401" s="198"/>
      <c r="Q401" s="198"/>
    </row>
    <row r="402" spans="1:17" s="199" customFormat="1" x14ac:dyDescent="0.25">
      <c r="A402" s="136"/>
      <c r="B402" s="78"/>
      <c r="C402" s="153"/>
      <c r="D402" s="78"/>
      <c r="E402" s="78"/>
      <c r="F402" s="78"/>
      <c r="G402" s="153"/>
      <c r="H402" s="158"/>
      <c r="I402" s="158"/>
      <c r="J402" s="136"/>
      <c r="K402" s="211"/>
      <c r="L402" s="197"/>
      <c r="M402" s="198"/>
      <c r="O402" s="198"/>
      <c r="P402" s="198"/>
      <c r="Q402" s="198"/>
    </row>
    <row r="403" spans="1:17" s="199" customFormat="1" x14ac:dyDescent="0.25">
      <c r="A403" s="136"/>
      <c r="B403" s="78"/>
      <c r="C403" s="153"/>
      <c r="D403" s="78"/>
      <c r="E403" s="78"/>
      <c r="F403" s="78"/>
      <c r="G403" s="153"/>
      <c r="H403" s="158"/>
      <c r="I403" s="158"/>
      <c r="J403" s="136"/>
      <c r="K403" s="211"/>
      <c r="L403" s="197"/>
      <c r="M403" s="198"/>
      <c r="O403" s="198"/>
      <c r="P403" s="198"/>
      <c r="Q403" s="198"/>
    </row>
    <row r="404" spans="1:17" s="199" customFormat="1" ht="14.25" x14ac:dyDescent="0.25">
      <c r="A404" s="136"/>
      <c r="B404" s="78"/>
      <c r="C404" s="228" t="s">
        <v>16</v>
      </c>
      <c r="D404" s="110"/>
      <c r="E404" s="110"/>
      <c r="F404" s="78"/>
      <c r="G404" s="110"/>
      <c r="H404" s="227">
        <f>SUM(H10:H401)</f>
        <v>366312500</v>
      </c>
      <c r="I404" s="227">
        <f>SUM(I10:I403)</f>
        <v>525620600</v>
      </c>
      <c r="J404" s="246">
        <f>J9+H404-I404</f>
        <v>126937400</v>
      </c>
      <c r="K404" s="229"/>
      <c r="L404" s="197"/>
      <c r="M404" s="198"/>
      <c r="O404" s="198"/>
      <c r="P404" s="198"/>
      <c r="Q404" s="198"/>
    </row>
    <row r="405" spans="1:17" s="199" customFormat="1" ht="14.25" x14ac:dyDescent="0.25">
      <c r="A405" s="205"/>
      <c r="B405" s="127"/>
      <c r="C405" s="230"/>
      <c r="D405" s="128"/>
      <c r="E405" s="128"/>
      <c r="F405" s="127"/>
      <c r="G405" s="128"/>
      <c r="H405" s="231"/>
      <c r="I405" s="231"/>
      <c r="J405" s="247"/>
      <c r="K405" s="229"/>
      <c r="L405" s="197"/>
      <c r="M405" s="198"/>
      <c r="O405" s="198"/>
      <c r="P405" s="198"/>
      <c r="Q405" s="198"/>
    </row>
    <row r="406" spans="1:17" s="199" customFormat="1" x14ac:dyDescent="0.25">
      <c r="A406" s="205"/>
      <c r="B406" s="127"/>
      <c r="C406" s="198" t="s">
        <v>4355</v>
      </c>
      <c r="D406" s="127"/>
      <c r="E406" s="127"/>
      <c r="F406" s="127"/>
      <c r="G406" s="200"/>
      <c r="I406" s="225"/>
      <c r="J406" s="211"/>
      <c r="K406" s="197"/>
      <c r="L406" s="198"/>
      <c r="N406" s="198"/>
      <c r="O406" s="198"/>
      <c r="P406" s="198"/>
    </row>
    <row r="407" spans="1:17" s="199" customFormat="1" ht="12.75" x14ac:dyDescent="0.25">
      <c r="A407" s="205"/>
      <c r="B407" s="127"/>
      <c r="C407" s="198" t="s">
        <v>14</v>
      </c>
      <c r="D407" s="127"/>
      <c r="E407" s="127"/>
      <c r="F407" s="127"/>
      <c r="G407" s="254" t="s">
        <v>17</v>
      </c>
      <c r="H407" s="254"/>
      <c r="I407" s="254"/>
      <c r="J407" s="211"/>
      <c r="K407" s="197"/>
      <c r="L407" s="198"/>
      <c r="N407" s="198"/>
      <c r="O407" s="198"/>
      <c r="P407" s="198"/>
    </row>
    <row r="408" spans="1:17" s="199" customFormat="1" x14ac:dyDescent="0.25">
      <c r="A408" s="205"/>
      <c r="B408" s="127"/>
      <c r="C408" s="198"/>
      <c r="D408" s="127"/>
      <c r="E408" s="127"/>
      <c r="F408" s="127"/>
      <c r="G408" s="200"/>
      <c r="H408" s="200"/>
      <c r="I408" s="233"/>
      <c r="J408" s="211"/>
      <c r="K408" s="197"/>
      <c r="L408" s="198"/>
      <c r="N408" s="198"/>
      <c r="O408" s="198"/>
      <c r="P408" s="198"/>
    </row>
    <row r="409" spans="1:17" s="199" customFormat="1" x14ac:dyDescent="0.25">
      <c r="A409" s="205"/>
      <c r="B409" s="127"/>
      <c r="C409" s="198"/>
      <c r="D409" s="127"/>
      <c r="E409" s="127"/>
      <c r="F409" s="127"/>
      <c r="G409" s="200"/>
      <c r="H409" s="200"/>
      <c r="I409" s="233"/>
      <c r="J409" s="211"/>
      <c r="K409" s="197"/>
      <c r="L409" s="198"/>
      <c r="N409" s="198"/>
      <c r="O409" s="198"/>
      <c r="P409" s="198"/>
    </row>
    <row r="410" spans="1:17" s="199" customFormat="1" x14ac:dyDescent="0.25">
      <c r="A410" s="205"/>
      <c r="B410" s="127"/>
      <c r="C410" s="198"/>
      <c r="D410" s="127"/>
      <c r="E410" s="127"/>
      <c r="F410" s="127"/>
      <c r="G410" s="200"/>
      <c r="H410" s="200"/>
      <c r="I410" s="233"/>
      <c r="J410" s="211"/>
      <c r="K410" s="197"/>
      <c r="L410" s="198"/>
      <c r="N410" s="198"/>
      <c r="O410" s="198"/>
      <c r="P410" s="198"/>
    </row>
    <row r="411" spans="1:17" s="199" customFormat="1" x14ac:dyDescent="0.25">
      <c r="A411" s="205"/>
      <c r="B411" s="127"/>
      <c r="C411" s="198"/>
      <c r="D411" s="127"/>
      <c r="E411" s="127"/>
      <c r="F411" s="127"/>
      <c r="G411" s="127"/>
      <c r="H411" s="200"/>
      <c r="I411" s="233"/>
      <c r="J411" s="232"/>
      <c r="K411" s="211"/>
      <c r="L411" s="197"/>
      <c r="M411" s="198"/>
      <c r="O411" s="198"/>
      <c r="P411" s="198"/>
      <c r="Q411" s="198"/>
    </row>
    <row r="414" spans="1:17" ht="14.25" x14ac:dyDescent="0.25">
      <c r="C414" s="234" t="s">
        <v>2452</v>
      </c>
      <c r="F414" s="235" t="s">
        <v>18</v>
      </c>
      <c r="H414" s="235"/>
      <c r="I414" s="236" t="s">
        <v>20</v>
      </c>
      <c r="J414" s="198"/>
    </row>
    <row r="415" spans="1:17" x14ac:dyDescent="0.25">
      <c r="C415" s="238" t="s">
        <v>15</v>
      </c>
      <c r="F415" s="239" t="s">
        <v>19</v>
      </c>
      <c r="I415" s="240" t="s">
        <v>21</v>
      </c>
      <c r="J415" s="198"/>
    </row>
  </sheetData>
  <autoFilter ref="A8:M401">
    <filterColumn colId="0" showButton="0"/>
    <sortState ref="A11:M482">
      <sortCondition ref="E8:E598"/>
    </sortState>
  </autoFilter>
  <mergeCells count="4">
    <mergeCell ref="A5:J5"/>
    <mergeCell ref="A6:J6"/>
    <mergeCell ref="A8:B8"/>
    <mergeCell ref="G407:I407"/>
  </mergeCells>
  <pageMargins left="0.70866141732283472" right="0.70866141732283472" top="0.16" bottom="0.39" header="0.31496062992125984" footer="0.51"/>
  <pageSetup scale="7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Januari 19</vt:lpstr>
      <vt:lpstr>Februari 19</vt:lpstr>
      <vt:lpstr>Maret 19</vt:lpstr>
      <vt:lpstr>April 19</vt:lpstr>
      <vt:lpstr>Mei 2019</vt:lpstr>
      <vt:lpstr>'April 19'!Print_Area</vt:lpstr>
      <vt:lpstr>'Februari 19'!Print_Area</vt:lpstr>
      <vt:lpstr>'Januari 19'!Print_Area</vt:lpstr>
      <vt:lpstr>'Maret 19'!Print_Area</vt:lpstr>
      <vt:lpstr>'Mei 2019'!Print_Area</vt:lpstr>
      <vt:lpstr>'April 19'!Print_Titles</vt:lpstr>
      <vt:lpstr>'Februari 19'!Print_Titles</vt:lpstr>
      <vt:lpstr>'Januari 19'!Print_Titles</vt:lpstr>
      <vt:lpstr>'Maret 19'!Print_Titles</vt:lpstr>
      <vt:lpstr>'Mei 2019'!Print_Titles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LP3I</cp:lastModifiedBy>
  <cp:lastPrinted>2019-05-02T02:44:37Z</cp:lastPrinted>
  <dcterms:created xsi:type="dcterms:W3CDTF">2018-01-03T03:17:57Z</dcterms:created>
  <dcterms:modified xsi:type="dcterms:W3CDTF">2019-05-10T08:08:38Z</dcterms:modified>
</cp:coreProperties>
</file>