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aripin" sheetId="6" r:id="rId6"/>
    <sheet name="REKAP" sheetId="7" r:id="rId7"/>
  </sheets>
  <definedNames>
    <definedName name="_xlnm._FilterDatabase" localSheetId="0" hidden="1">Sheet1!$A$4:$H$28</definedName>
    <definedName name="_xlnm._FilterDatabase" localSheetId="1" hidden="1">Sheet2!$B$4:$J$23</definedName>
    <definedName name="_xlnm._FilterDatabase" localSheetId="2" hidden="1">Sheet3!$A$4:$M$84</definedName>
    <definedName name="_xlnm._FilterDatabase" localSheetId="3" hidden="1">Sheet4!$A$5:$I$30</definedName>
    <definedName name="_xlnm.Print_Area" localSheetId="5">aripin!$A$308:$F$335</definedName>
    <definedName name="_xlnm.Print_Area" localSheetId="0">Sheet1!$A$1:$E$28</definedName>
    <definedName name="_xlnm.Print_Area" localSheetId="1">Sheet2!$A$1:$E$22</definedName>
    <definedName name="_xlnm.Print_Area" localSheetId="2">Sheet3!$A$1:$F$84</definedName>
    <definedName name="_xlnm.Print_Area" localSheetId="3">Sheet4!$A$1:$E$30</definedName>
  </definedNames>
  <calcPr calcId="144525"/>
</workbook>
</file>

<file path=xl/calcChain.xml><?xml version="1.0" encoding="utf-8"?>
<calcChain xmlns="http://schemas.openxmlformats.org/spreadsheetml/2006/main">
  <c r="M20" i="3" l="1"/>
  <c r="F28" i="1"/>
  <c r="M23" i="3" l="1"/>
  <c r="M42" i="3"/>
  <c r="M47" i="3"/>
  <c r="M50" i="3"/>
  <c r="M57" i="3"/>
  <c r="M61" i="3"/>
  <c r="M14" i="3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I7" i="4" l="1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6" i="4"/>
  <c r="I30" i="4" s="1"/>
  <c r="F30" i="4"/>
  <c r="M58" i="3"/>
  <c r="M59" i="3"/>
  <c r="M60" i="3"/>
  <c r="M62" i="3"/>
  <c r="M63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" i="3"/>
  <c r="M9" i="3"/>
  <c r="M10" i="3"/>
  <c r="M12" i="3"/>
  <c r="M13" i="3"/>
  <c r="M15" i="3"/>
  <c r="M16" i="3"/>
  <c r="M17" i="3"/>
  <c r="M18" i="3"/>
  <c r="M19" i="3"/>
  <c r="M21" i="3"/>
  <c r="M22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3" i="3"/>
  <c r="M44" i="3"/>
  <c r="M45" i="3"/>
  <c r="M46" i="3"/>
  <c r="M48" i="3"/>
  <c r="M49" i="3"/>
  <c r="M51" i="3"/>
  <c r="M52" i="3"/>
  <c r="M53" i="3"/>
  <c r="M54" i="3"/>
  <c r="M55" i="3"/>
  <c r="G84" i="3"/>
  <c r="J6" i="2" l="1"/>
  <c r="J7" i="2"/>
  <c r="J8" i="2"/>
  <c r="J9" i="2"/>
  <c r="J10" i="2"/>
  <c r="J11" i="2"/>
  <c r="J12" i="2"/>
  <c r="J14" i="2"/>
  <c r="J15" i="2"/>
  <c r="J16" i="2"/>
  <c r="J17" i="2"/>
  <c r="J18" i="2"/>
  <c r="J19" i="2"/>
  <c r="J20" i="2"/>
  <c r="J21" i="2"/>
  <c r="F22" i="2"/>
  <c r="E13" i="2"/>
  <c r="J13" i="2" l="1"/>
  <c r="E22" i="2"/>
  <c r="E7" i="3"/>
  <c r="E207" i="6"/>
  <c r="E165" i="6"/>
  <c r="E74" i="6"/>
  <c r="M7" i="3" l="1"/>
  <c r="M84" i="3" s="1"/>
  <c r="E84" i="3"/>
  <c r="E30" i="4"/>
  <c r="E28" i="1"/>
</calcChain>
</file>

<file path=xl/comments1.xml><?xml version="1.0" encoding="utf-8"?>
<comments xmlns="http://schemas.openxmlformats.org/spreadsheetml/2006/main">
  <authors>
    <author>Author</author>
  </authors>
  <commentList>
    <comment ref="G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2,000,000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2,000,000
</t>
        </r>
      </text>
    </comment>
    <comment ref="I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1,000,000
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500,000</t>
        </r>
      </text>
    </comment>
    <comment ref="H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2,000,000</t>
        </r>
      </text>
    </comment>
    <comment ref="I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2,950,000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500,000
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700,000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300,000
</t>
        </r>
      </text>
    </comment>
    <comment ref="I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1,000,000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1,000,000</t>
        </r>
      </text>
    </comment>
    <comment ref="K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1,500,000</t>
        </r>
      </text>
    </comment>
    <comment ref="L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1,000,000</t>
        </r>
      </text>
    </comment>
    <comment ref="I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3,000,000</t>
        </r>
      </text>
    </comment>
    <comment ref="J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464,950
</t>
        </r>
      </text>
    </comment>
    <comment ref="I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2,000,000</t>
        </r>
      </text>
    </comment>
    <comment ref="J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2,000,000
</t>
        </r>
      </text>
    </comment>
    <comment ref="I2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2,200,000</t>
        </r>
      </text>
    </comment>
    <comment ref="J2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1,000,000</t>
        </r>
      </text>
    </comment>
    <comment ref="K2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300,000</t>
        </r>
      </text>
    </comment>
    <comment ref="L2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1,000,000,</t>
        </r>
      </text>
    </comment>
    <comment ref="I2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800,000
</t>
        </r>
      </text>
    </comment>
    <comment ref="J2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200,000</t>
        </r>
      </text>
    </comment>
    <comment ref="I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1,000,000</t>
        </r>
      </text>
    </comment>
    <comment ref="J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500,000</t>
        </r>
      </text>
    </comment>
    <comment ref="I3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2,200,000</t>
        </r>
      </text>
    </comment>
    <comment ref="J3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1,000,000</t>
        </r>
      </text>
    </comment>
    <comment ref="I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1,500,000</t>
        </r>
      </text>
    </comment>
    <comment ref="J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1,750,000
</t>
        </r>
      </text>
    </comment>
    <comment ref="I4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1,000,000</t>
        </r>
      </text>
    </comment>
    <comment ref="J4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1,000,000</t>
        </r>
      </text>
    </comment>
    <comment ref="K4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1,000,000
</t>
        </r>
      </text>
    </comment>
    <comment ref="I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1,500,000</t>
        </r>
      </text>
    </comment>
    <comment ref="J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500,000</t>
        </r>
      </text>
    </comment>
    <comment ref="I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200,000</t>
        </r>
      </text>
    </comment>
    <comment ref="J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300,000</t>
        </r>
      </text>
    </comment>
    <comment ref="K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300,000</t>
        </r>
      </text>
    </comment>
    <comment ref="I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2,000,000</t>
        </r>
      </text>
    </comment>
    <comment ref="J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54,000</t>
        </r>
      </text>
    </comment>
    <comment ref="I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1,000,000</t>
        </r>
      </text>
    </comment>
    <comment ref="J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500,000</t>
        </r>
      </text>
    </comment>
    <comment ref="I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1,000,000</t>
        </r>
      </text>
    </comment>
    <comment ref="J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1,500,000
</t>
        </r>
      </text>
    </comment>
    <comment ref="I7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1,500,000</t>
        </r>
      </text>
    </comment>
    <comment ref="J7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1,500,000</t>
        </r>
      </text>
    </comment>
  </commentList>
</comments>
</file>

<file path=xl/sharedStrings.xml><?xml version="1.0" encoding="utf-8"?>
<sst xmlns="http://schemas.openxmlformats.org/spreadsheetml/2006/main" count="1323" uniqueCount="437">
  <si>
    <t>No.</t>
  </si>
  <si>
    <t>No Induk</t>
  </si>
  <si>
    <t>Nama</t>
  </si>
  <si>
    <t>Status</t>
  </si>
  <si>
    <t>Jumlah Tunggakan</t>
  </si>
  <si>
    <t>Keseluruhan</t>
  </si>
  <si>
    <t>Aktif</t>
  </si>
  <si>
    <t>Mita</t>
  </si>
  <si>
    <t>Neng Sri Rahmawati</t>
  </si>
  <si>
    <t>Rama Triana</t>
  </si>
  <si>
    <t>Risma Wulandari</t>
  </si>
  <si>
    <t>Sindi Novia</t>
  </si>
  <si>
    <t>BA 11</t>
  </si>
  <si>
    <t>Adhie Rachmat</t>
  </si>
  <si>
    <t>Aris Sunandar</t>
  </si>
  <si>
    <t>Faisal Sidik</t>
  </si>
  <si>
    <t>FAIZAL SUBHAN</t>
  </si>
  <si>
    <t>Fikri Ridwanul Haq</t>
  </si>
  <si>
    <t>Hilmy Restu Fadhilah Ramadhan</t>
  </si>
  <si>
    <t>Iman Nuryadin</t>
  </si>
  <si>
    <t>Kurnia Sandi</t>
  </si>
  <si>
    <t>Lerian Febriana</t>
  </si>
  <si>
    <t>Riza Fachrul A</t>
  </si>
  <si>
    <t>Ryan Awaludin</t>
  </si>
  <si>
    <t>Yunita Galda Tanti</t>
  </si>
  <si>
    <t>IK 17 A</t>
  </si>
  <si>
    <t>Andre Oktavian</t>
  </si>
  <si>
    <t>Dirgan Alfian K</t>
  </si>
  <si>
    <t>Fahmi Hijaz Fauzi</t>
  </si>
  <si>
    <t>Muhaimin Ali Imron</t>
  </si>
  <si>
    <t>Risandi Hamdani</t>
  </si>
  <si>
    <t>Salman Ali Nurdin</t>
  </si>
  <si>
    <t>Syaeful Budiman</t>
  </si>
  <si>
    <t>IK 17 B</t>
  </si>
  <si>
    <t>De Agni Nuraeni</t>
  </si>
  <si>
    <t>Irma Yunita</t>
  </si>
  <si>
    <t>Lusiani</t>
  </si>
  <si>
    <t>KA 15 A</t>
  </si>
  <si>
    <t>Bella Firdayanti S</t>
  </si>
  <si>
    <t>Ipah Hopipah AS</t>
  </si>
  <si>
    <t>Maisa Fatin A</t>
  </si>
  <si>
    <t>Natania Ema Yolanda</t>
  </si>
  <si>
    <t xml:space="preserve">KA 15 B </t>
  </si>
  <si>
    <t>Anisa Rahmansyah</t>
  </si>
  <si>
    <t>Elsa Nadyya Salsabila</t>
  </si>
  <si>
    <t>Muhamad Nizar Nazari</t>
  </si>
  <si>
    <t>Resti Rahmawati</t>
  </si>
  <si>
    <t>Santika Putriana</t>
  </si>
  <si>
    <t>OM 13 A</t>
  </si>
  <si>
    <t>Abdul Azis</t>
  </si>
  <si>
    <t>Ahmat Rifai</t>
  </si>
  <si>
    <t>Anisa Karmila Sarah</t>
  </si>
  <si>
    <t>Azis Ginanjar</t>
  </si>
  <si>
    <t>Ghina Ijatul Islam</t>
  </si>
  <si>
    <t>Rosi Siti Nurohmah</t>
  </si>
  <si>
    <t>Yuli Yulianti</t>
  </si>
  <si>
    <t>OM 13 B</t>
  </si>
  <si>
    <t>Afif Miftahul Fauz</t>
  </si>
  <si>
    <t>Ai Yenti</t>
  </si>
  <si>
    <t>Anfasa Al-Farisi</t>
  </si>
  <si>
    <t>Budi Muliya</t>
  </si>
  <si>
    <t>Dhini Nurislami</t>
  </si>
  <si>
    <t>Elip Maulani</t>
  </si>
  <si>
    <t>Fathia Anzala</t>
  </si>
  <si>
    <t>Sofi Miftahul Munir</t>
  </si>
  <si>
    <t>Sri Rahayu</t>
  </si>
  <si>
    <t>Tresia Adeliasari</t>
  </si>
  <si>
    <t>OM 13 C</t>
  </si>
  <si>
    <t>Eldigiya Suntara</t>
  </si>
  <si>
    <t>Hilal Mauludin</t>
  </si>
  <si>
    <t>Acep Reza Sujaman</t>
  </si>
  <si>
    <t>M Nurkholik</t>
  </si>
  <si>
    <t>Rijal Nursobah</t>
  </si>
  <si>
    <t>Rysad Hendra Priasa</t>
  </si>
  <si>
    <t>Saryanto Indra Maulana</t>
  </si>
  <si>
    <t>TO 17 A</t>
  </si>
  <si>
    <t>TO 17 B</t>
  </si>
  <si>
    <t xml:space="preserve">KELAS </t>
  </si>
  <si>
    <t xml:space="preserve">DAFTAR TUNGGAKAN MAHASISWA TINGKAT JUNIOR </t>
  </si>
  <si>
    <t>T.A 2017/2018</t>
  </si>
  <si>
    <t>Adiro Rejeki Putra Sinaga</t>
  </si>
  <si>
    <t>Ahmad Sidiq</t>
  </si>
  <si>
    <t>Carka Yukiban Ramdan</t>
  </si>
  <si>
    <t>Intan Nurfaidah</t>
  </si>
  <si>
    <t>Lisda Sri Widaningsih</t>
  </si>
  <si>
    <t>Pirmansyah</t>
  </si>
  <si>
    <t>Rismawati</t>
  </si>
  <si>
    <t>Ropi Rahayuni</t>
  </si>
  <si>
    <t>Sofi Maulina K</t>
  </si>
  <si>
    <t>BA 10</t>
  </si>
  <si>
    <t>Asep Firman Romandoni</t>
  </si>
  <si>
    <t>Bima Sagara Erlangga</t>
  </si>
  <si>
    <t>Diwan Pratama</t>
  </si>
  <si>
    <t>Faizal Ginanjar</t>
  </si>
  <si>
    <t>Fauzi Ismail</t>
  </si>
  <si>
    <t>Ferdiansyah</t>
  </si>
  <si>
    <t>Hamka Rifaldi</t>
  </si>
  <si>
    <t>Imam Amarulloh</t>
  </si>
  <si>
    <t>Muhamad Faisal Wajdi</t>
  </si>
  <si>
    <t>Robi Febrian</t>
  </si>
  <si>
    <t>Rohmat Maulana</t>
  </si>
  <si>
    <t>Sardini</t>
  </si>
  <si>
    <t>Tian Septiawan</t>
  </si>
  <si>
    <t>Tomy Fajar Hasan</t>
  </si>
  <si>
    <t>IK 16</t>
  </si>
  <si>
    <t>Dede Tia</t>
  </si>
  <si>
    <t>Silpa Laula</t>
  </si>
  <si>
    <t>Suci Nada Riswanti Putri</t>
  </si>
  <si>
    <t>KA 14 A</t>
  </si>
  <si>
    <t>Age Permana</t>
  </si>
  <si>
    <t>Iqbal Bayu Herlambang</t>
  </si>
  <si>
    <t>Sinta Tresna Dewi</t>
  </si>
  <si>
    <t>KA 14 B</t>
  </si>
  <si>
    <t>Aditya Jati Putra</t>
  </si>
  <si>
    <t>Alfin Firmansyah</t>
  </si>
  <si>
    <t>Anitia Saputri</t>
  </si>
  <si>
    <t>Aulia Ningsih</t>
  </si>
  <si>
    <t>Bella Prilia Hania</t>
  </si>
  <si>
    <t>Denis Rizqi Setiadi</t>
  </si>
  <si>
    <t>Dimas Setio Nugroho</t>
  </si>
  <si>
    <t>Erwan Hermawan</t>
  </si>
  <si>
    <t>Iwan Kurniawan</t>
  </si>
  <si>
    <t>Maulana Pratama</t>
  </si>
  <si>
    <t>Mulya Priananda Perdana</t>
  </si>
  <si>
    <t>Nanang Khoerul Anam</t>
  </si>
  <si>
    <t>Risda Taqiyah Astuti</t>
  </si>
  <si>
    <t>Sarah Al-Adawiyah</t>
  </si>
  <si>
    <t>Thia Indah Lestari</t>
  </si>
  <si>
    <t>OM 12 A</t>
  </si>
  <si>
    <t>Hilmy Ulfrida Novianti</t>
  </si>
  <si>
    <t>Isti Kurniati</t>
  </si>
  <si>
    <t>Mochamad Taopik</t>
  </si>
  <si>
    <t>Mohammad Fakry</t>
  </si>
  <si>
    <t>Silmy Ulzana Putri</t>
  </si>
  <si>
    <t>Siti Solihatun Nuriyah</t>
  </si>
  <si>
    <t>OM 12 B</t>
  </si>
  <si>
    <t>Dendi Hendryana</t>
  </si>
  <si>
    <t>Fahmi Ibnu Fauzi</t>
  </si>
  <si>
    <t>Moch Rifqi</t>
  </si>
  <si>
    <t>TO 16 A</t>
  </si>
  <si>
    <t>Dede Rahmat Hidayat</t>
  </si>
  <si>
    <t>Fahran Maulana Julvika</t>
  </si>
  <si>
    <t>Hendi</t>
  </si>
  <si>
    <t>Paisal Tanjung</t>
  </si>
  <si>
    <t>Sandi Maulana</t>
  </si>
  <si>
    <t>TO 16 B</t>
  </si>
  <si>
    <t>Alfin Aflendo</t>
  </si>
  <si>
    <t>Almi Milawati</t>
  </si>
  <si>
    <t>Anif Ardiana</t>
  </si>
  <si>
    <t>Ari Nugraha</t>
  </si>
  <si>
    <t>Asep Nurjamil</t>
  </si>
  <si>
    <t>Dede Nuraisah</t>
  </si>
  <si>
    <t>Dede Suhayati</t>
  </si>
  <si>
    <t>Ervin Priana K</t>
  </si>
  <si>
    <t>Ihah Solihah</t>
  </si>
  <si>
    <t>Indra Zakaria</t>
  </si>
  <si>
    <t>Irham Rahmatillah</t>
  </si>
  <si>
    <t>Istin Sari Ayu Simamora</t>
  </si>
  <si>
    <t>Jamil Hidayat</t>
  </si>
  <si>
    <t>Lilis Reji Jaelani</t>
  </si>
  <si>
    <t>Neng Sulfani Sopiah</t>
  </si>
  <si>
    <t>Nizar Nurzaman</t>
  </si>
  <si>
    <t>Nur Azizah Syarifah</t>
  </si>
  <si>
    <t>Shanty Nuraeni</t>
  </si>
  <si>
    <t>Sheni Romdiah</t>
  </si>
  <si>
    <t>Yani Yuliyani</t>
  </si>
  <si>
    <t>AK 1</t>
  </si>
  <si>
    <t>Agung Tri Prasetyo</t>
  </si>
  <si>
    <t>Aldi Rasid Muslim</t>
  </si>
  <si>
    <t>Annisa Fadhilah</t>
  </si>
  <si>
    <t>Cici Ruhayati</t>
  </si>
  <si>
    <t>D Seli Sugianti</t>
  </si>
  <si>
    <t>Dani Ramdani</t>
  </si>
  <si>
    <t>Fauziah Safitri Hanifah</t>
  </si>
  <si>
    <t>Indah Setiawati</t>
  </si>
  <si>
    <t>Muhamad Fazrin Ganafi</t>
  </si>
  <si>
    <t>Neli Riswanti</t>
  </si>
  <si>
    <t>Nurhasanah</t>
  </si>
  <si>
    <t>Rohman Fauzi</t>
  </si>
  <si>
    <t>Siti Hasanah</t>
  </si>
  <si>
    <t>AK 2</t>
  </si>
  <si>
    <t>Adi Ardiansyah</t>
  </si>
  <si>
    <t>Ami Rizki Nugraha</t>
  </si>
  <si>
    <t>Anggita Safitri</t>
  </si>
  <si>
    <t>Chikal Pramathana Syabilla</t>
  </si>
  <si>
    <t>Dani Fatruloh</t>
  </si>
  <si>
    <t>Desi Luspiana</t>
  </si>
  <si>
    <t>Feni Koesdini</t>
  </si>
  <si>
    <t>Gungun Taufik</t>
  </si>
  <si>
    <t>M. Rizki Pungkiana</t>
  </si>
  <si>
    <t>Mimin Mahmidah</t>
  </si>
  <si>
    <t>Muhammad Husni Mubarok</t>
  </si>
  <si>
    <t>Nina Raudhatul Janah</t>
  </si>
  <si>
    <t>Rezi Octapian</t>
  </si>
  <si>
    <t>Rita Nopita</t>
  </si>
  <si>
    <t>Rizal Muhamad Al Gozali</t>
  </si>
  <si>
    <t>Yayu Wahyuni</t>
  </si>
  <si>
    <t>Yuli Setiawati</t>
  </si>
  <si>
    <t>MJ 1</t>
  </si>
  <si>
    <t>Ajeng Wilda Fikriah</t>
  </si>
  <si>
    <t>Ceceng Nuryana</t>
  </si>
  <si>
    <t>Dian Cahya Munggaran</t>
  </si>
  <si>
    <t>Dieni Jamilati</t>
  </si>
  <si>
    <t>Herdiana Subagja</t>
  </si>
  <si>
    <t>Ia Rianti</t>
  </si>
  <si>
    <t>Isman Azmi</t>
  </si>
  <si>
    <t>Ismaneu Muhamad Ikhsan</t>
  </si>
  <si>
    <t>Kiki Muzaqi Al Maraghi</t>
  </si>
  <si>
    <t>Kresna Digita Ramdhan H</t>
  </si>
  <si>
    <t>Kurnia Firmansyah</t>
  </si>
  <si>
    <t>Lanlan Juliani Lestari</t>
  </si>
  <si>
    <t>Maya Damayanti Kusmiadi</t>
  </si>
  <si>
    <t>Noviandry Rahmawan</t>
  </si>
  <si>
    <t>Priza Handika Agustin</t>
  </si>
  <si>
    <t>Rahmat Irfan Hanafi</t>
  </si>
  <si>
    <t>Resti Indah Lestari</t>
  </si>
  <si>
    <t>Ridwan Fauzi</t>
  </si>
  <si>
    <t>Titim Nurfatimah</t>
  </si>
  <si>
    <t>Wiki Hidayatulloh</t>
  </si>
  <si>
    <t>Yuda Maulana Malik</t>
  </si>
  <si>
    <t>Zamal Sanusi</t>
  </si>
  <si>
    <t>Zein</t>
  </si>
  <si>
    <t>MJ 2</t>
  </si>
  <si>
    <t>Adam Darmawan</t>
  </si>
  <si>
    <t>Al Amin</t>
  </si>
  <si>
    <t>Ari Muhammad Maruf</t>
  </si>
  <si>
    <t>Ayu Nuradiyanti</t>
  </si>
  <si>
    <t>Bedi Ubaidilah Ismail</t>
  </si>
  <si>
    <t>Bilqis Lady Diana</t>
  </si>
  <si>
    <t>Cahya Harum Budi Asih</t>
  </si>
  <si>
    <t>Enung Laelatul Mahmudah</t>
  </si>
  <si>
    <t>Epul Saepuloh</t>
  </si>
  <si>
    <t>Eva Nurafifah</t>
  </si>
  <si>
    <t>Fariz Muslim</t>
  </si>
  <si>
    <t>Hisam Fauzul Anam</t>
  </si>
  <si>
    <t>Keukeu Susilawati</t>
  </si>
  <si>
    <t>Kresna Alvin Saputra</t>
  </si>
  <si>
    <t>Lela Monica</t>
  </si>
  <si>
    <t>Lena Marlina</t>
  </si>
  <si>
    <t>M. Rafi Alfaridzi</t>
  </si>
  <si>
    <t>Mahzura Febrina</t>
  </si>
  <si>
    <t>Miftah Fauzi</t>
  </si>
  <si>
    <t>Miftahudin Algifari</t>
  </si>
  <si>
    <t>Muhammad Ilyas Abdillah</t>
  </si>
  <si>
    <t>Muhammad Nur Mauludin</t>
  </si>
  <si>
    <t>Pirman Purnama</t>
  </si>
  <si>
    <t>Rika Puspariani</t>
  </si>
  <si>
    <t>Rizky Dermawan</t>
  </si>
  <si>
    <t>Welly Yulyani</t>
  </si>
  <si>
    <t>MJ 3</t>
  </si>
  <si>
    <t>Abdurachman Nurhasan</t>
  </si>
  <si>
    <t>Agung Galih Firdaus</t>
  </si>
  <si>
    <t>Agung Rahmat Gumilar</t>
  </si>
  <si>
    <t>Aldi Aldama</t>
  </si>
  <si>
    <t>Alghiffari</t>
  </si>
  <si>
    <t>Aulia Rizky Noviyani</t>
  </si>
  <si>
    <t>Cecep Irfan Fariz</t>
  </si>
  <si>
    <t>Dede Ridwan</t>
  </si>
  <si>
    <t>Doni Damara</t>
  </si>
  <si>
    <t>Elgi Ferdiansyah</t>
  </si>
  <si>
    <t>Fahmi Ahmad Maulana</t>
  </si>
  <si>
    <t>Faisal Akbar Windiani</t>
  </si>
  <si>
    <t>Fauzi Alamsyah</t>
  </si>
  <si>
    <t>Gingin Ginanjar</t>
  </si>
  <si>
    <t>Haisyam Maulana</t>
  </si>
  <si>
    <t>Handi Ramdani</t>
  </si>
  <si>
    <t>Moch Ferdinal Rachmat</t>
  </si>
  <si>
    <t>Muhamad Lutfi Fauzi</t>
  </si>
  <si>
    <t>Reza Khaedar Yusuf</t>
  </si>
  <si>
    <t>Rian Adinata</t>
  </si>
  <si>
    <t>Rifai</t>
  </si>
  <si>
    <t>Rifki Amdan Fauzi</t>
  </si>
  <si>
    <t>Rizal Rahmat Mauluddin</t>
  </si>
  <si>
    <t>Salsabila Firsriza</t>
  </si>
  <si>
    <t>Samsul Ramdanul F</t>
  </si>
  <si>
    <t xml:space="preserve">IK </t>
  </si>
  <si>
    <t>Abdul Aji</t>
  </si>
  <si>
    <t>Agung Muharam</t>
  </si>
  <si>
    <t>Ahen Heriyonto</t>
  </si>
  <si>
    <t>Azis Nurjaman</t>
  </si>
  <si>
    <t>Dede Riswandi</t>
  </si>
  <si>
    <t>Dian Nurdiana</t>
  </si>
  <si>
    <t>Diki Ardiansyah</t>
  </si>
  <si>
    <t>Dodi Apriyana</t>
  </si>
  <si>
    <t>Egi Aditya</t>
  </si>
  <si>
    <t>Farhan M Fatturrohman</t>
  </si>
  <si>
    <t>Fauzi</t>
  </si>
  <si>
    <t>Gigin Ginanjar</t>
  </si>
  <si>
    <t>Husni Husen</t>
  </si>
  <si>
    <t>Ihsan Sulaeman</t>
  </si>
  <si>
    <t>Irham Zamzam Fauzi</t>
  </si>
  <si>
    <t>Irvan Fauzi</t>
  </si>
  <si>
    <t>Mohamad Farid</t>
  </si>
  <si>
    <t>Muhamad Dika Pratama</t>
  </si>
  <si>
    <t>Muhamad Ridwan Jayadirahmat</t>
  </si>
  <si>
    <t>Rian Aziz Munawar</t>
  </si>
  <si>
    <t>Riki Rianto</t>
  </si>
  <si>
    <t>Rusandi Suharto</t>
  </si>
  <si>
    <t>Saepul Gunawan</t>
  </si>
  <si>
    <t>Thupail Nabil Ramadhan</t>
  </si>
  <si>
    <t>Viki Andreas</t>
  </si>
  <si>
    <t>Yogi Januar</t>
  </si>
  <si>
    <t xml:space="preserve">TO </t>
  </si>
  <si>
    <t>Ade Riadi</t>
  </si>
  <si>
    <t>Anita Dahlia</t>
  </si>
  <si>
    <t>Dewi Agustin</t>
  </si>
  <si>
    <t>Elsa Novelia Lesmana</t>
  </si>
  <si>
    <t>Ikeu Nurjanah</t>
  </si>
  <si>
    <t>Ilham Hamdani</t>
  </si>
  <si>
    <t>Neng Reza Zahara</t>
  </si>
  <si>
    <t>Popi Fauziah</t>
  </si>
  <si>
    <t>Ridho Rizky Maulana</t>
  </si>
  <si>
    <t>Seni Sri Anggraeni</t>
  </si>
  <si>
    <t>Siti Aisyah</t>
  </si>
  <si>
    <t>Sofi Adi Kurnia</t>
  </si>
  <si>
    <t>Yogi Putra Pradana</t>
  </si>
  <si>
    <t>Adang Ajij Rosmana</t>
  </si>
  <si>
    <t>Dede Wahid R</t>
  </si>
  <si>
    <t>Heni Handayani</t>
  </si>
  <si>
    <t>Hilman Fauzi Rahman</t>
  </si>
  <si>
    <t>Jaka Bagja</t>
  </si>
  <si>
    <t>Nur Kurnia Nengsih</t>
  </si>
  <si>
    <t>Rian Sobariah</t>
  </si>
  <si>
    <t>Sri Ayu Kurnia</t>
  </si>
  <si>
    <t>Tia Lastriyani</t>
  </si>
  <si>
    <t>Vini Pitriani</t>
  </si>
  <si>
    <t>Yusi Yuwanti</t>
  </si>
  <si>
    <t xml:space="preserve">AB </t>
  </si>
  <si>
    <t xml:space="preserve">AK </t>
  </si>
  <si>
    <t xml:space="preserve">DAFTAR TUNGGAKAN MAHASISWA TINGKAT SENIOR </t>
  </si>
  <si>
    <t>DAFTAR TUNGGAKAN MAHASISWA TINGKAT III</t>
  </si>
  <si>
    <t>DAFTAR TUNGGAKAN MAHASISWA TINGKAT IV</t>
  </si>
  <si>
    <t>Agus Munawar Faruq, S. PdI</t>
  </si>
  <si>
    <t>TO17A</t>
  </si>
  <si>
    <t>TO17B</t>
  </si>
  <si>
    <t>Ernawati, M. Pd</t>
  </si>
  <si>
    <t>Mj 1</t>
  </si>
  <si>
    <t>Desiana, SE</t>
  </si>
  <si>
    <t>KA14A</t>
  </si>
  <si>
    <t>KA15B</t>
  </si>
  <si>
    <t>Rani Ligar Fitriani</t>
  </si>
  <si>
    <t>Yudi Kurniadi, S. Pd</t>
  </si>
  <si>
    <t>OM13A</t>
  </si>
  <si>
    <t>KA14B</t>
  </si>
  <si>
    <t>Indri Fitrianasari, S. Kom</t>
  </si>
  <si>
    <t>TI15</t>
  </si>
  <si>
    <t>M. Farihin, ST</t>
  </si>
  <si>
    <t>IK17B</t>
  </si>
  <si>
    <t>IK16</t>
  </si>
  <si>
    <t>Arip Budiman, ST</t>
  </si>
  <si>
    <t>Manajemen 1</t>
  </si>
  <si>
    <t>TO14</t>
  </si>
  <si>
    <t>TO15</t>
  </si>
  <si>
    <t>Untung Eko Setyasari, S. Sos., MA</t>
  </si>
  <si>
    <t>Akuntansi 2</t>
  </si>
  <si>
    <t>Yanti Fadila Wahab, S. Pd</t>
  </si>
  <si>
    <t>OM13C</t>
  </si>
  <si>
    <t>OM12A</t>
  </si>
  <si>
    <t>Dheri Febiyani Lestari, S. Pd</t>
  </si>
  <si>
    <t>Akuntansi 1</t>
  </si>
  <si>
    <t>Asep Dadan S., SE</t>
  </si>
  <si>
    <t>Manajemen 3</t>
  </si>
  <si>
    <t>Yovi Fernando</t>
  </si>
  <si>
    <t>TO 16</t>
  </si>
  <si>
    <t>M. Aripin</t>
  </si>
  <si>
    <t>BA11</t>
  </si>
  <si>
    <t>BA10</t>
  </si>
  <si>
    <t>Wafa Tsamratul Fuadah</t>
  </si>
  <si>
    <t>OM13B</t>
  </si>
  <si>
    <t>OM12B</t>
  </si>
  <si>
    <t>Adam Abdi Al'ala, S.Kom</t>
  </si>
  <si>
    <t>IK17A</t>
  </si>
  <si>
    <t>Aep Saepudin</t>
  </si>
  <si>
    <t>Manajemen</t>
  </si>
  <si>
    <t>Akuntansi</t>
  </si>
  <si>
    <t xml:space="preserve">AGUS MUNAWAR FARUQ </t>
  </si>
  <si>
    <t xml:space="preserve">YANTI FADILA WAHAB </t>
  </si>
  <si>
    <t>DESIANA</t>
  </si>
  <si>
    <t xml:space="preserve">RANI LIGAR FITRIANI </t>
  </si>
  <si>
    <t xml:space="preserve">YUDI KURNIADI </t>
  </si>
  <si>
    <t xml:space="preserve">INDRI FITRIANASARI </t>
  </si>
  <si>
    <t xml:space="preserve">M FARIHIN </t>
  </si>
  <si>
    <t xml:space="preserve">ARIP BUDIMAN </t>
  </si>
  <si>
    <t xml:space="preserve">UNTUNG EKO SETIASARI </t>
  </si>
  <si>
    <t xml:space="preserve">DHERI FEBIYANI LESTARI </t>
  </si>
  <si>
    <t xml:space="preserve">ASEP DADAN </t>
  </si>
  <si>
    <t>YOPI FERNANDO</t>
  </si>
  <si>
    <t xml:space="preserve">WAFA TSAMROTUL FUADAH </t>
  </si>
  <si>
    <t xml:space="preserve">ADAM ABDI ALALA </t>
  </si>
  <si>
    <t xml:space="preserve">AEP SAEPUDIN </t>
  </si>
  <si>
    <t xml:space="preserve">PEMBIMBING AKADEMIK </t>
  </si>
  <si>
    <t xml:space="preserve">M ARIPIN </t>
  </si>
  <si>
    <t>Ket : Data diambil pada tanggal 22 Mei 2018 pukul 08.00</t>
  </si>
  <si>
    <t>M ARIPIN</t>
  </si>
  <si>
    <t xml:space="preserve">PA : M ARIFIN </t>
  </si>
  <si>
    <t xml:space="preserve">PA : ADAM ABDI ALALA </t>
  </si>
  <si>
    <t xml:space="preserve">PA : M FARIHIN </t>
  </si>
  <si>
    <t xml:space="preserve">PA : RANI LIGAR FITRIANI </t>
  </si>
  <si>
    <t xml:space="preserve">PA : DESIANA </t>
  </si>
  <si>
    <t xml:space="preserve">PA : YUDI KURNIADI </t>
  </si>
  <si>
    <t xml:space="preserve">PA : WAFA TSAMROTUL FUADAH </t>
  </si>
  <si>
    <t xml:space="preserve">PA : YANTI FADILA WAHAB </t>
  </si>
  <si>
    <t>PA : AGUS MUNAWAR FARUQ</t>
  </si>
  <si>
    <t xml:space="preserve">PA : YOPI FERNANDO </t>
  </si>
  <si>
    <t xml:space="preserve">PA : DHERI FEBIYANI LESTARI </t>
  </si>
  <si>
    <t>PA : UNTUNG EKO SETIASARI</t>
  </si>
  <si>
    <t xml:space="preserve">PA : ERNAWATI </t>
  </si>
  <si>
    <t xml:space="preserve">PA : ARIP BUDIMAN </t>
  </si>
  <si>
    <t xml:space="preserve">PA : ASEP DADAN </t>
  </si>
  <si>
    <t xml:space="preserve">PA : INDRI FITRIANASARI </t>
  </si>
  <si>
    <t>Ket : Data diambil pada tanggal 24 Mei 2018 pukul 08.00</t>
  </si>
  <si>
    <t>Ernawati</t>
  </si>
  <si>
    <t>Tanggal</t>
  </si>
  <si>
    <t>REALISASI PEMBAYARAN DARI BULAN JULI sd SEPTEMBER</t>
  </si>
  <si>
    <t>REALISASI PEMBAYARAN DARI BULAN JULI SD SEPTEMBER</t>
  </si>
  <si>
    <t>TANGGAL</t>
  </si>
  <si>
    <t xml:space="preserve">SISA TUNGGAKAN </t>
  </si>
  <si>
    <t>RESCHE</t>
  </si>
  <si>
    <t>DO</t>
  </si>
  <si>
    <t>TANGGAL BAYAR</t>
  </si>
  <si>
    <t>CUTI</t>
  </si>
  <si>
    <t>UKA2</t>
  </si>
  <si>
    <t>SISA TUNGGAKAN</t>
  </si>
  <si>
    <t>Sisa Tunggakan</t>
  </si>
  <si>
    <t>OKT - DES</t>
  </si>
  <si>
    <t>MENGULANG KE TINGKAT 3</t>
  </si>
  <si>
    <t>MENGULANG TINGKAT 3</t>
  </si>
  <si>
    <t>Nama Mahasiswa</t>
  </si>
  <si>
    <t>Tunggakan</t>
  </si>
  <si>
    <t>Tingkat</t>
  </si>
  <si>
    <t>Junior</t>
  </si>
  <si>
    <t>Senior</t>
  </si>
  <si>
    <t>Tingkat 3</t>
  </si>
  <si>
    <t>tingkat 4</t>
  </si>
  <si>
    <t>REKAP TUNGGAKAN</t>
  </si>
  <si>
    <t>TAHUN ANGKATAN 2017-2018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</si>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</sst>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\ &quot; orang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name val="Arial"/>
      <family val="2"/>
    </font>
    <font>
      <i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1" fontId="8" fillId="0" borderId="0" applyFont="0" applyFill="0" applyBorder="0" applyAlignment="0" applyProtection="0"/>
  </cellStyleXfs>
  <cellXfs count="128">
    <xf numFmtId="0" fontId="0" fillId="0" borderId="0" xfId="0"/>
    <xf numFmtId="0" fontId="2" fillId="0" borderId="0" xfId="0" applyFont="1"/>
    <xf numFmtId="0" fontId="2" fillId="3" borderId="0" xfId="0" applyFont="1" applyFill="1"/>
    <xf numFmtId="1" fontId="2" fillId="3" borderId="0" xfId="0" applyNumberFormat="1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3" fontId="2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left" vertical="center"/>
    </xf>
    <xf numFmtId="0" fontId="4" fillId="5" borderId="3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164" fontId="4" fillId="3" borderId="1" xfId="1" applyNumberFormat="1" applyFont="1" applyFill="1" applyBorder="1" applyAlignment="1">
      <alignment horizontal="left" vertical="center"/>
    </xf>
    <xf numFmtId="0" fontId="4" fillId="5" borderId="2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4" fillId="5" borderId="4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4" fillId="3" borderId="4" xfId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3" borderId="0" xfId="0" applyFont="1" applyFill="1"/>
    <xf numFmtId="1" fontId="3" fillId="4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3" fontId="2" fillId="3" borderId="0" xfId="0" applyNumberFormat="1" applyFont="1" applyFill="1"/>
    <xf numFmtId="3" fontId="2" fillId="0" borderId="0" xfId="0" applyNumberFormat="1" applyFont="1" applyFill="1"/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1" fontId="2" fillId="3" borderId="0" xfId="3" applyFont="1" applyFill="1"/>
    <xf numFmtId="41" fontId="2" fillId="0" borderId="1" xfId="3" applyFont="1" applyBorder="1"/>
    <xf numFmtId="41" fontId="2" fillId="3" borderId="1" xfId="3" applyFont="1" applyFill="1" applyBorder="1"/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16" fontId="2" fillId="3" borderId="1" xfId="0" applyNumberFormat="1" applyFont="1" applyFill="1" applyBorder="1"/>
    <xf numFmtId="3" fontId="2" fillId="3" borderId="1" xfId="0" applyNumberFormat="1" applyFont="1" applyFill="1" applyBorder="1"/>
    <xf numFmtId="41" fontId="2" fillId="0" borderId="1" xfId="3" applyFont="1" applyFill="1" applyBorder="1"/>
    <xf numFmtId="0" fontId="2" fillId="0" borderId="1" xfId="0" applyFont="1" applyFill="1" applyBorder="1"/>
    <xf numFmtId="16" fontId="2" fillId="0" borderId="1" xfId="0" applyNumberFormat="1" applyFont="1" applyFill="1" applyBorder="1"/>
    <xf numFmtId="41" fontId="2" fillId="0" borderId="1" xfId="0" applyNumberFormat="1" applyFont="1" applyFill="1" applyBorder="1"/>
    <xf numFmtId="41" fontId="2" fillId="0" borderId="0" xfId="0" applyNumberFormat="1" applyFont="1" applyFill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3" fontId="2" fillId="6" borderId="1" xfId="0" applyNumberFormat="1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1" xfId="0" applyFont="1" applyBorder="1"/>
    <xf numFmtId="16" fontId="2" fillId="0" borderId="1" xfId="0" applyNumberFormat="1" applyFont="1" applyBorder="1"/>
    <xf numFmtId="41" fontId="2" fillId="0" borderId="1" xfId="0" applyNumberFormat="1" applyFont="1" applyBorder="1"/>
    <xf numFmtId="3" fontId="2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7" fillId="3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41" fontId="2" fillId="3" borderId="0" xfId="0" applyNumberFormat="1" applyFont="1" applyFill="1"/>
    <xf numFmtId="41" fontId="2" fillId="7" borderId="1" xfId="3" applyFont="1" applyFill="1" applyBorder="1"/>
    <xf numFmtId="16" fontId="2" fillId="7" borderId="1" xfId="0" applyNumberFormat="1" applyFont="1" applyFill="1" applyBorder="1"/>
    <xf numFmtId="0" fontId="2" fillId="0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41" fontId="2" fillId="0" borderId="0" xfId="0" applyNumberFormat="1" applyFont="1"/>
    <xf numFmtId="41" fontId="2" fillId="0" borderId="1" xfId="3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4" fillId="5" borderId="2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4" fillId="5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/>
    </xf>
    <xf numFmtId="0" fontId="11" fillId="0" borderId="0" xfId="0" applyFont="1"/>
    <xf numFmtId="0" fontId="13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1" xfId="0" applyFont="1" applyBorder="1" applyAlignment="1"/>
    <xf numFmtId="41" fontId="11" fillId="0" borderId="1" xfId="0" applyNumberFormat="1" applyFont="1" applyBorder="1" applyAlignment="1"/>
    <xf numFmtId="0" fontId="12" fillId="3" borderId="1" xfId="0" applyFont="1" applyFill="1" applyBorder="1" applyAlignment="1">
      <alignment horizontal="center" vertical="center"/>
    </xf>
    <xf numFmtId="41" fontId="12" fillId="0" borderId="1" xfId="0" applyNumberFormat="1" applyFont="1" applyFill="1" applyBorder="1" applyAlignment="1"/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41" fontId="12" fillId="0" borderId="1" xfId="0" applyNumberFormat="1" applyFont="1" applyBorder="1" applyAlignment="1"/>
  </cellXfs>
  <cellStyles count="4">
    <cellStyle name="Comma [0]" xfId="3" builtinId="6"/>
    <cellStyle name="Normal" xfId="0" builtinId="0"/>
    <cellStyle name="Normal 2" xfId="1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8"/>
  <sheetViews>
    <sheetView workbookViewId="0">
      <selection activeCell="D13" sqref="D13"/>
    </sheetView>
  </sheetViews>
  <sheetFormatPr defaultRowHeight="15.75" x14ac:dyDescent="0.25"/>
  <cols>
    <col min="1" max="1" width="9.140625" style="2"/>
    <col min="2" max="2" width="11.28515625" style="3" bestFit="1" customWidth="1"/>
    <col min="3" max="3" width="26" style="2" customWidth="1"/>
    <col min="4" max="4" width="9.140625" style="2"/>
    <col min="5" max="5" width="23.140625" style="2" customWidth="1"/>
    <col min="6" max="6" width="29.5703125" style="45" customWidth="1"/>
    <col min="7" max="7" width="9.140625" style="2"/>
    <col min="8" max="8" width="14.7109375" style="2" bestFit="1" customWidth="1"/>
    <col min="9" max="16384" width="9.140625" style="2"/>
  </cols>
  <sheetData>
    <row r="1" spans="1:8" x14ac:dyDescent="0.25">
      <c r="A1" s="76" t="s">
        <v>78</v>
      </c>
      <c r="B1" s="76"/>
      <c r="C1" s="76"/>
      <c r="D1" s="76"/>
      <c r="E1" s="76"/>
    </row>
    <row r="2" spans="1:8" x14ac:dyDescent="0.25">
      <c r="A2" s="76" t="s">
        <v>79</v>
      </c>
      <c r="B2" s="76"/>
      <c r="C2" s="76"/>
      <c r="D2" s="76"/>
      <c r="E2" s="76"/>
    </row>
    <row r="4" spans="1:8" ht="18" customHeight="1" x14ac:dyDescent="0.25">
      <c r="A4" s="78" t="s">
        <v>0</v>
      </c>
      <c r="B4" s="79" t="s">
        <v>77</v>
      </c>
      <c r="C4" s="78" t="s">
        <v>2</v>
      </c>
      <c r="D4" s="77" t="s">
        <v>3</v>
      </c>
      <c r="E4" s="40" t="s">
        <v>4</v>
      </c>
      <c r="F4" s="74" t="s">
        <v>413</v>
      </c>
      <c r="G4" s="49" t="s">
        <v>412</v>
      </c>
      <c r="H4" s="2" t="s">
        <v>423</v>
      </c>
    </row>
    <row r="5" spans="1:8" x14ac:dyDescent="0.25">
      <c r="A5" s="78"/>
      <c r="B5" s="79"/>
      <c r="C5" s="78"/>
      <c r="D5" s="77"/>
      <c r="E5" s="40" t="s">
        <v>5</v>
      </c>
      <c r="F5" s="74"/>
      <c r="G5" s="49"/>
    </row>
    <row r="6" spans="1:8" x14ac:dyDescent="0.25">
      <c r="A6" s="5">
        <v>1</v>
      </c>
      <c r="B6" s="75" t="s">
        <v>25</v>
      </c>
      <c r="C6" s="5" t="s">
        <v>13</v>
      </c>
      <c r="D6" s="48" t="s">
        <v>6</v>
      </c>
      <c r="E6" s="6">
        <v>3600000</v>
      </c>
      <c r="F6" s="47">
        <v>3600000</v>
      </c>
      <c r="G6" s="50">
        <v>43368</v>
      </c>
      <c r="H6" s="68">
        <f t="shared" ref="H6:H27" si="0">+E6-F6</f>
        <v>0</v>
      </c>
    </row>
    <row r="7" spans="1:8" x14ac:dyDescent="0.25">
      <c r="A7" s="5">
        <v>4</v>
      </c>
      <c r="B7" s="75"/>
      <c r="C7" s="5" t="s">
        <v>16</v>
      </c>
      <c r="D7" s="48" t="s">
        <v>418</v>
      </c>
      <c r="E7" s="6">
        <v>3200000</v>
      </c>
      <c r="F7" s="47"/>
      <c r="G7" s="49"/>
      <c r="H7" s="68">
        <f t="shared" si="0"/>
        <v>3200000</v>
      </c>
    </row>
    <row r="8" spans="1:8" x14ac:dyDescent="0.25">
      <c r="A8" s="5">
        <v>5</v>
      </c>
      <c r="B8" s="75"/>
      <c r="C8" s="5" t="s">
        <v>17</v>
      </c>
      <c r="D8" s="48" t="s">
        <v>418</v>
      </c>
      <c r="E8" s="6">
        <v>950000</v>
      </c>
      <c r="F8" s="47"/>
      <c r="G8" s="49"/>
      <c r="H8" s="68">
        <f t="shared" si="0"/>
        <v>950000</v>
      </c>
    </row>
    <row r="9" spans="1:8" x14ac:dyDescent="0.25">
      <c r="A9" s="5">
        <v>7</v>
      </c>
      <c r="B9" s="75"/>
      <c r="C9" s="5" t="s">
        <v>19</v>
      </c>
      <c r="D9" s="48" t="s">
        <v>6</v>
      </c>
      <c r="E9" s="6">
        <v>1875000</v>
      </c>
      <c r="F9" s="69">
        <v>1875000</v>
      </c>
      <c r="G9" s="70">
        <v>43422</v>
      </c>
      <c r="H9" s="68">
        <f t="shared" si="0"/>
        <v>0</v>
      </c>
    </row>
    <row r="10" spans="1:8" x14ac:dyDescent="0.25">
      <c r="A10" s="5">
        <v>4</v>
      </c>
      <c r="B10" s="75"/>
      <c r="C10" s="5" t="s">
        <v>29</v>
      </c>
      <c r="D10" s="48" t="s">
        <v>6</v>
      </c>
      <c r="E10" s="6">
        <v>5000000</v>
      </c>
      <c r="F10" s="47">
        <v>5000000</v>
      </c>
      <c r="G10" s="50">
        <v>43292</v>
      </c>
      <c r="H10" s="68">
        <f t="shared" si="0"/>
        <v>0</v>
      </c>
    </row>
    <row r="11" spans="1:8" x14ac:dyDescent="0.25">
      <c r="A11" s="5">
        <v>6</v>
      </c>
      <c r="B11" s="75"/>
      <c r="C11" s="5" t="s">
        <v>31</v>
      </c>
      <c r="D11" s="48" t="s">
        <v>418</v>
      </c>
      <c r="E11" s="6">
        <v>6000000</v>
      </c>
      <c r="F11" s="47"/>
      <c r="G11" s="49"/>
      <c r="H11" s="68">
        <f t="shared" si="0"/>
        <v>6000000</v>
      </c>
    </row>
    <row r="12" spans="1:8" x14ac:dyDescent="0.25">
      <c r="A12" s="5">
        <v>1</v>
      </c>
      <c r="B12" s="75" t="s">
        <v>37</v>
      </c>
      <c r="C12" s="5" t="s">
        <v>34</v>
      </c>
      <c r="D12" s="48" t="s">
        <v>418</v>
      </c>
      <c r="E12" s="6">
        <v>2000000</v>
      </c>
      <c r="F12" s="47"/>
      <c r="G12" s="49"/>
      <c r="H12" s="68">
        <f t="shared" si="0"/>
        <v>2000000</v>
      </c>
    </row>
    <row r="13" spans="1:8" x14ac:dyDescent="0.25">
      <c r="A13" s="5">
        <v>3</v>
      </c>
      <c r="B13" s="75"/>
      <c r="C13" s="5" t="s">
        <v>36</v>
      </c>
      <c r="D13" s="48" t="s">
        <v>418</v>
      </c>
      <c r="E13" s="6">
        <v>950000</v>
      </c>
      <c r="F13" s="47"/>
      <c r="G13" s="49"/>
      <c r="H13" s="68">
        <f t="shared" si="0"/>
        <v>950000</v>
      </c>
    </row>
    <row r="14" spans="1:8" x14ac:dyDescent="0.25">
      <c r="A14" s="5">
        <v>1</v>
      </c>
      <c r="B14" s="75" t="s">
        <v>42</v>
      </c>
      <c r="C14" s="5" t="s">
        <v>38</v>
      </c>
      <c r="D14" s="48" t="s">
        <v>418</v>
      </c>
      <c r="E14" s="6">
        <v>1400000</v>
      </c>
      <c r="F14" s="47">
        <v>1400000</v>
      </c>
      <c r="G14" s="50">
        <v>43297</v>
      </c>
      <c r="H14" s="68">
        <f t="shared" si="0"/>
        <v>0</v>
      </c>
    </row>
    <row r="15" spans="1:8" x14ac:dyDescent="0.25">
      <c r="A15" s="5">
        <v>2</v>
      </c>
      <c r="B15" s="75"/>
      <c r="C15" s="5" t="s">
        <v>39</v>
      </c>
      <c r="D15" s="48" t="s">
        <v>6</v>
      </c>
      <c r="E15" s="6">
        <v>270000</v>
      </c>
      <c r="F15" s="47">
        <v>270000</v>
      </c>
      <c r="G15" s="50">
        <v>43295</v>
      </c>
      <c r="H15" s="68">
        <f t="shared" si="0"/>
        <v>0</v>
      </c>
    </row>
    <row r="16" spans="1:8" x14ac:dyDescent="0.25">
      <c r="A16" s="5">
        <v>4</v>
      </c>
      <c r="B16" s="75"/>
      <c r="C16" s="5" t="s">
        <v>46</v>
      </c>
      <c r="D16" s="48" t="s">
        <v>418</v>
      </c>
      <c r="E16" s="6">
        <v>2700000</v>
      </c>
      <c r="F16" s="47"/>
      <c r="G16" s="49"/>
      <c r="H16" s="68">
        <f t="shared" si="0"/>
        <v>2700000</v>
      </c>
    </row>
    <row r="17" spans="1:8" x14ac:dyDescent="0.25">
      <c r="A17" s="5">
        <v>1</v>
      </c>
      <c r="B17" s="75" t="s">
        <v>56</v>
      </c>
      <c r="C17" s="5" t="s">
        <v>49</v>
      </c>
      <c r="D17" s="48" t="s">
        <v>418</v>
      </c>
      <c r="E17" s="6">
        <v>3280000</v>
      </c>
      <c r="F17" s="47"/>
      <c r="G17" s="49"/>
      <c r="H17" s="68">
        <f t="shared" si="0"/>
        <v>3280000</v>
      </c>
    </row>
    <row r="18" spans="1:8" x14ac:dyDescent="0.25">
      <c r="A18" s="5">
        <v>2</v>
      </c>
      <c r="B18" s="75"/>
      <c r="C18" s="5" t="s">
        <v>50</v>
      </c>
      <c r="D18" s="48" t="s">
        <v>418</v>
      </c>
      <c r="E18" s="6">
        <v>2000000</v>
      </c>
      <c r="F18" s="47">
        <v>200000</v>
      </c>
      <c r="G18" s="50">
        <v>43347</v>
      </c>
      <c r="H18" s="68">
        <f t="shared" si="0"/>
        <v>1800000</v>
      </c>
    </row>
    <row r="19" spans="1:8" x14ac:dyDescent="0.25">
      <c r="A19" s="5">
        <v>5</v>
      </c>
      <c r="B19" s="75"/>
      <c r="C19" s="5" t="s">
        <v>53</v>
      </c>
      <c r="D19" s="48" t="s">
        <v>418</v>
      </c>
      <c r="E19" s="6">
        <v>1000000</v>
      </c>
      <c r="F19" s="47"/>
      <c r="G19" s="49"/>
      <c r="H19" s="68">
        <f t="shared" si="0"/>
        <v>1000000</v>
      </c>
    </row>
    <row r="20" spans="1:8" x14ac:dyDescent="0.25">
      <c r="A20" s="5">
        <v>7</v>
      </c>
      <c r="B20" s="75"/>
      <c r="C20" s="5" t="s">
        <v>55</v>
      </c>
      <c r="D20" s="48" t="s">
        <v>6</v>
      </c>
      <c r="E20" s="6">
        <v>250000</v>
      </c>
      <c r="F20" s="47">
        <v>250000</v>
      </c>
      <c r="G20" s="50">
        <v>43297</v>
      </c>
      <c r="H20" s="68">
        <f t="shared" si="0"/>
        <v>0</v>
      </c>
    </row>
    <row r="21" spans="1:8" x14ac:dyDescent="0.25">
      <c r="A21" s="5">
        <v>2</v>
      </c>
      <c r="B21" s="75"/>
      <c r="C21" s="5" t="s">
        <v>58</v>
      </c>
      <c r="D21" s="48" t="s">
        <v>418</v>
      </c>
      <c r="E21" s="6">
        <v>5600000</v>
      </c>
      <c r="F21" s="47"/>
      <c r="G21" s="49"/>
      <c r="H21" s="68">
        <f t="shared" si="0"/>
        <v>5600000</v>
      </c>
    </row>
    <row r="22" spans="1:8" x14ac:dyDescent="0.25">
      <c r="A22" s="5">
        <v>4</v>
      </c>
      <c r="B22" s="75"/>
      <c r="C22" s="5" t="s">
        <v>60</v>
      </c>
      <c r="D22" s="48" t="s">
        <v>418</v>
      </c>
      <c r="E22" s="6">
        <v>8000000</v>
      </c>
      <c r="F22" s="47"/>
      <c r="G22" s="49"/>
      <c r="H22" s="68">
        <f t="shared" si="0"/>
        <v>8000000</v>
      </c>
    </row>
    <row r="23" spans="1:8" ht="15.75" customHeight="1" x14ac:dyDescent="0.25">
      <c r="A23" s="5">
        <v>2</v>
      </c>
      <c r="B23" s="67"/>
      <c r="C23" s="5" t="s">
        <v>69</v>
      </c>
      <c r="D23" s="48" t="s">
        <v>418</v>
      </c>
      <c r="E23" s="6">
        <v>6200000</v>
      </c>
      <c r="F23" s="47"/>
      <c r="G23" s="49"/>
      <c r="H23" s="68">
        <f t="shared" si="0"/>
        <v>6200000</v>
      </c>
    </row>
    <row r="24" spans="1:8" x14ac:dyDescent="0.25">
      <c r="A24" s="5">
        <v>1</v>
      </c>
      <c r="B24" s="75" t="s">
        <v>76</v>
      </c>
      <c r="C24" s="5" t="s">
        <v>70</v>
      </c>
      <c r="D24" s="48" t="s">
        <v>6</v>
      </c>
      <c r="E24" s="6">
        <v>1400000</v>
      </c>
      <c r="F24" s="47"/>
      <c r="G24" s="49"/>
      <c r="H24" s="68">
        <f t="shared" si="0"/>
        <v>1400000</v>
      </c>
    </row>
    <row r="25" spans="1:8" x14ac:dyDescent="0.25">
      <c r="A25" s="5">
        <v>2</v>
      </c>
      <c r="B25" s="75"/>
      <c r="C25" s="5" t="s">
        <v>71</v>
      </c>
      <c r="D25" s="48" t="s">
        <v>6</v>
      </c>
      <c r="E25" s="6">
        <v>100000</v>
      </c>
      <c r="F25" s="47"/>
      <c r="G25" s="49"/>
      <c r="H25" s="68">
        <f t="shared" si="0"/>
        <v>100000</v>
      </c>
    </row>
    <row r="26" spans="1:8" x14ac:dyDescent="0.25">
      <c r="A26" s="5">
        <v>3</v>
      </c>
      <c r="B26" s="75"/>
      <c r="C26" s="5" t="s">
        <v>72</v>
      </c>
      <c r="D26" s="48" t="s">
        <v>6</v>
      </c>
      <c r="E26" s="6">
        <v>1090000</v>
      </c>
      <c r="F26" s="47">
        <v>1090000</v>
      </c>
      <c r="G26" s="49"/>
      <c r="H26" s="68">
        <f t="shared" si="0"/>
        <v>0</v>
      </c>
    </row>
    <row r="27" spans="1:8" x14ac:dyDescent="0.25">
      <c r="A27" s="5">
        <v>5</v>
      </c>
      <c r="B27" s="75"/>
      <c r="C27" s="5" t="s">
        <v>74</v>
      </c>
      <c r="D27" s="48" t="s">
        <v>418</v>
      </c>
      <c r="E27" s="6">
        <v>3200000</v>
      </c>
      <c r="F27" s="47"/>
      <c r="G27" s="49"/>
      <c r="H27" s="68">
        <f t="shared" si="0"/>
        <v>3200000</v>
      </c>
    </row>
    <row r="28" spans="1:8" x14ac:dyDescent="0.25">
      <c r="A28" s="30" t="s">
        <v>392</v>
      </c>
      <c r="E28" s="51">
        <f>SUM(E6:E27)</f>
        <v>60065000</v>
      </c>
      <c r="F28" s="47">
        <f>SUM(F6:F27)</f>
        <v>13685000</v>
      </c>
      <c r="G28" s="49"/>
    </row>
  </sheetData>
  <autoFilter ref="A4:H28"/>
  <mergeCells count="15">
    <mergeCell ref="A2:E2"/>
    <mergeCell ref="A1:E1"/>
    <mergeCell ref="B6:B9"/>
    <mergeCell ref="B10:B11"/>
    <mergeCell ref="D4:D5"/>
    <mergeCell ref="A4:A5"/>
    <mergeCell ref="B4:B5"/>
    <mergeCell ref="C4:C5"/>
    <mergeCell ref="F4:F5"/>
    <mergeCell ref="B16"/>
    <mergeCell ref="B17:B20"/>
    <mergeCell ref="B21:B22"/>
    <mergeCell ref="B24:B27"/>
    <mergeCell ref="B12:B13"/>
    <mergeCell ref="B14:B15"/>
  </mergeCells>
  <printOptions horizontalCentered="1"/>
  <pageMargins left="0" right="0" top="0.15748031496062992" bottom="0" header="0.31496062992125984" footer="0.31496062992125984"/>
  <pageSetup paperSize="9" scale="8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FFC000"/>
  </sheetPr>
  <dimension ref="A1:J23"/>
  <sheetViews>
    <sheetView topLeftCell="B1" workbookViewId="0">
      <selection activeCell="C6" sqref="C6:J20"/>
    </sheetView>
  </sheetViews>
  <sheetFormatPr defaultRowHeight="15.75" x14ac:dyDescent="0.25"/>
  <cols>
    <col min="1" max="1" width="9.140625" style="10"/>
    <col min="2" max="2" width="11" style="10" customWidth="1"/>
    <col min="3" max="3" width="36.5703125" style="10" customWidth="1"/>
    <col min="4" max="4" width="9.140625" style="10"/>
    <col min="5" max="5" width="18" style="10" customWidth="1"/>
    <col min="6" max="6" width="35" style="10" customWidth="1"/>
    <col min="7" max="9" width="9.140625" style="10"/>
    <col min="10" max="10" width="14.7109375" style="10" customWidth="1"/>
    <col min="11" max="16384" width="9.140625" style="10"/>
  </cols>
  <sheetData>
    <row r="1" spans="1:10" x14ac:dyDescent="0.25">
      <c r="A1" s="76" t="s">
        <v>329</v>
      </c>
      <c r="B1" s="76"/>
      <c r="C1" s="76"/>
      <c r="D1" s="76"/>
      <c r="E1" s="76"/>
    </row>
    <row r="2" spans="1:10" x14ac:dyDescent="0.25">
      <c r="A2" s="76" t="s">
        <v>79</v>
      </c>
      <c r="B2" s="76"/>
      <c r="C2" s="76"/>
      <c r="D2" s="76"/>
      <c r="E2" s="76"/>
    </row>
    <row r="3" spans="1:10" x14ac:dyDescent="0.25">
      <c r="A3" s="42"/>
      <c r="B3" s="42"/>
      <c r="C3" s="42"/>
      <c r="D3" s="42"/>
      <c r="E3" s="42"/>
    </row>
    <row r="4" spans="1:10" ht="15" customHeight="1" x14ac:dyDescent="0.25">
      <c r="A4" s="83" t="s">
        <v>0</v>
      </c>
      <c r="B4" s="83" t="s">
        <v>1</v>
      </c>
      <c r="C4" s="83" t="s">
        <v>2</v>
      </c>
      <c r="D4" s="83" t="s">
        <v>3</v>
      </c>
      <c r="E4" s="43" t="s">
        <v>4</v>
      </c>
      <c r="F4" s="80" t="s">
        <v>414</v>
      </c>
      <c r="G4" s="81" t="s">
        <v>415</v>
      </c>
      <c r="H4" s="81"/>
      <c r="I4" s="81"/>
      <c r="J4" s="82" t="s">
        <v>416</v>
      </c>
    </row>
    <row r="5" spans="1:10" hidden="1" x14ac:dyDescent="0.25">
      <c r="A5" s="83"/>
      <c r="B5" s="83"/>
      <c r="C5" s="83"/>
      <c r="D5" s="83"/>
      <c r="E5" s="43" t="s">
        <v>5</v>
      </c>
      <c r="F5" s="80"/>
      <c r="G5" s="81"/>
      <c r="H5" s="81"/>
      <c r="I5" s="81"/>
      <c r="J5" s="82"/>
    </row>
    <row r="6" spans="1:10" x14ac:dyDescent="0.25">
      <c r="A6" s="5">
        <v>4</v>
      </c>
      <c r="B6" s="75"/>
      <c r="C6" s="5" t="s">
        <v>83</v>
      </c>
      <c r="D6" s="37" t="s">
        <v>418</v>
      </c>
      <c r="E6" s="6">
        <v>5250000</v>
      </c>
      <c r="F6" s="52"/>
      <c r="G6" s="53"/>
      <c r="H6" s="53"/>
      <c r="I6" s="53"/>
      <c r="J6" s="56">
        <f t="shared" ref="J6:J21" si="0">+E6-F6</f>
        <v>5250000</v>
      </c>
    </row>
    <row r="7" spans="1:10" hidden="1" x14ac:dyDescent="0.25">
      <c r="A7" s="5">
        <v>5</v>
      </c>
      <c r="B7" s="75"/>
      <c r="C7" s="5" t="s">
        <v>84</v>
      </c>
      <c r="D7" s="37" t="s">
        <v>6</v>
      </c>
      <c r="E7" s="6">
        <v>750000</v>
      </c>
      <c r="F7" s="52">
        <v>750000</v>
      </c>
      <c r="G7" s="54">
        <v>43337</v>
      </c>
      <c r="H7" s="53"/>
      <c r="I7" s="53"/>
      <c r="J7" s="56">
        <f t="shared" si="0"/>
        <v>0</v>
      </c>
    </row>
    <row r="8" spans="1:10" hidden="1" x14ac:dyDescent="0.25">
      <c r="A8" s="5">
        <v>9</v>
      </c>
      <c r="B8" s="75"/>
      <c r="C8" s="5" t="s">
        <v>98</v>
      </c>
      <c r="D8" s="37" t="s">
        <v>418</v>
      </c>
      <c r="E8" s="6">
        <v>1300000</v>
      </c>
      <c r="F8" s="52">
        <v>1300000</v>
      </c>
      <c r="G8" s="54">
        <v>43284</v>
      </c>
      <c r="H8" s="53"/>
      <c r="I8" s="53"/>
      <c r="J8" s="56">
        <f t="shared" si="0"/>
        <v>0</v>
      </c>
    </row>
    <row r="9" spans="1:10" x14ac:dyDescent="0.25">
      <c r="A9" s="5">
        <v>11</v>
      </c>
      <c r="B9" s="75"/>
      <c r="C9" s="5" t="s">
        <v>100</v>
      </c>
      <c r="D9" s="37" t="s">
        <v>418</v>
      </c>
      <c r="E9" s="6">
        <v>3500000</v>
      </c>
      <c r="F9" s="52"/>
      <c r="G9" s="53"/>
      <c r="H9" s="53"/>
      <c r="I9" s="53"/>
      <c r="J9" s="56">
        <f t="shared" si="0"/>
        <v>3500000</v>
      </c>
    </row>
    <row r="10" spans="1:10" hidden="1" x14ac:dyDescent="0.25">
      <c r="A10" s="5">
        <v>14</v>
      </c>
      <c r="B10" s="75"/>
      <c r="C10" s="5" t="s">
        <v>103</v>
      </c>
      <c r="D10" s="37" t="s">
        <v>6</v>
      </c>
      <c r="E10" s="6">
        <v>2500000</v>
      </c>
      <c r="F10" s="52">
        <v>2500000</v>
      </c>
      <c r="G10" s="54">
        <v>43283</v>
      </c>
      <c r="H10" s="53"/>
      <c r="I10" s="53"/>
      <c r="J10" s="56">
        <f t="shared" si="0"/>
        <v>0</v>
      </c>
    </row>
    <row r="11" spans="1:10" hidden="1" x14ac:dyDescent="0.25">
      <c r="A11" s="5">
        <v>1</v>
      </c>
      <c r="B11" s="75" t="s">
        <v>108</v>
      </c>
      <c r="C11" s="5" t="s">
        <v>105</v>
      </c>
      <c r="D11" s="37" t="s">
        <v>6</v>
      </c>
      <c r="E11" s="6">
        <v>2000000</v>
      </c>
      <c r="F11" s="52">
        <v>2000000</v>
      </c>
      <c r="G11" s="54">
        <v>43309</v>
      </c>
      <c r="H11" s="53"/>
      <c r="I11" s="53"/>
      <c r="J11" s="56">
        <f t="shared" si="0"/>
        <v>0</v>
      </c>
    </row>
    <row r="12" spans="1:10" x14ac:dyDescent="0.25">
      <c r="A12" s="5">
        <v>3</v>
      </c>
      <c r="B12" s="75"/>
      <c r="C12" s="5" t="s">
        <v>107</v>
      </c>
      <c r="D12" s="37" t="s">
        <v>420</v>
      </c>
      <c r="E12" s="6">
        <v>3600000</v>
      </c>
      <c r="F12" s="52">
        <v>1000000</v>
      </c>
      <c r="G12" s="54">
        <v>43316</v>
      </c>
      <c r="H12" s="53"/>
      <c r="I12" s="53"/>
      <c r="J12" s="56">
        <f t="shared" si="0"/>
        <v>2600000</v>
      </c>
    </row>
    <row r="13" spans="1:10" hidden="1" x14ac:dyDescent="0.25">
      <c r="A13" s="5">
        <v>7</v>
      </c>
      <c r="B13" s="75"/>
      <c r="C13" s="5" t="s">
        <v>119</v>
      </c>
      <c r="D13" s="37" t="s">
        <v>6</v>
      </c>
      <c r="E13" s="6">
        <f>4500000+1600000</f>
        <v>6100000</v>
      </c>
      <c r="F13" s="52">
        <v>6100000</v>
      </c>
      <c r="G13" s="54">
        <v>43287</v>
      </c>
      <c r="H13" s="54">
        <v>43316</v>
      </c>
      <c r="I13" s="53"/>
      <c r="J13" s="56">
        <f t="shared" si="0"/>
        <v>0</v>
      </c>
    </row>
    <row r="14" spans="1:10" x14ac:dyDescent="0.25">
      <c r="A14" s="5">
        <v>8</v>
      </c>
      <c r="B14" s="75"/>
      <c r="C14" s="5" t="s">
        <v>120</v>
      </c>
      <c r="D14" s="37" t="s">
        <v>418</v>
      </c>
      <c r="E14" s="6">
        <v>4900000</v>
      </c>
      <c r="F14" s="52"/>
      <c r="G14" s="53"/>
      <c r="H14" s="53"/>
      <c r="I14" s="53"/>
      <c r="J14" s="56">
        <f t="shared" si="0"/>
        <v>4900000</v>
      </c>
    </row>
    <row r="15" spans="1:10" x14ac:dyDescent="0.25">
      <c r="A15" s="5">
        <v>10</v>
      </c>
      <c r="B15" s="75"/>
      <c r="C15" s="5" t="s">
        <v>122</v>
      </c>
      <c r="D15" s="37" t="s">
        <v>418</v>
      </c>
      <c r="E15" s="6">
        <v>7600000</v>
      </c>
      <c r="F15" s="52"/>
      <c r="G15" s="53"/>
      <c r="H15" s="53"/>
      <c r="I15" s="53"/>
      <c r="J15" s="56">
        <f t="shared" si="0"/>
        <v>7600000</v>
      </c>
    </row>
    <row r="16" spans="1:10" hidden="1" x14ac:dyDescent="0.25">
      <c r="A16" s="5">
        <v>12</v>
      </c>
      <c r="B16" s="75"/>
      <c r="C16" s="5" t="s">
        <v>124</v>
      </c>
      <c r="D16" s="37" t="s">
        <v>420</v>
      </c>
      <c r="E16" s="6">
        <v>3400000</v>
      </c>
      <c r="F16" s="52">
        <v>3400000</v>
      </c>
      <c r="G16" s="54">
        <v>43296</v>
      </c>
      <c r="H16" s="54">
        <v>43299</v>
      </c>
      <c r="I16" s="53"/>
      <c r="J16" s="56">
        <f t="shared" si="0"/>
        <v>0</v>
      </c>
    </row>
    <row r="17" spans="1:10" x14ac:dyDescent="0.25">
      <c r="A17" s="5">
        <v>14</v>
      </c>
      <c r="B17" s="75"/>
      <c r="C17" s="5" t="s">
        <v>126</v>
      </c>
      <c r="D17" s="37" t="s">
        <v>6</v>
      </c>
      <c r="E17" s="6">
        <v>9000000</v>
      </c>
      <c r="F17" s="52">
        <v>5000000</v>
      </c>
      <c r="G17" s="54">
        <v>43306</v>
      </c>
      <c r="H17" s="54">
        <v>43316</v>
      </c>
      <c r="I17" s="54">
        <v>43347</v>
      </c>
      <c r="J17" s="56">
        <f t="shared" si="0"/>
        <v>4000000</v>
      </c>
    </row>
    <row r="18" spans="1:10" hidden="1" x14ac:dyDescent="0.25">
      <c r="A18" s="5">
        <v>15</v>
      </c>
      <c r="B18" s="75"/>
      <c r="C18" s="5" t="s">
        <v>127</v>
      </c>
      <c r="D18" s="37" t="s">
        <v>6</v>
      </c>
      <c r="E18" s="6">
        <v>5450000</v>
      </c>
      <c r="F18" s="52">
        <v>5450000</v>
      </c>
      <c r="G18" s="54">
        <v>43316</v>
      </c>
      <c r="H18" s="54">
        <v>43319</v>
      </c>
      <c r="I18" s="54">
        <v>43337</v>
      </c>
      <c r="J18" s="56">
        <f t="shared" si="0"/>
        <v>0</v>
      </c>
    </row>
    <row r="19" spans="1:10" ht="15.75" hidden="1" customHeight="1" x14ac:dyDescent="0.25">
      <c r="A19" s="5">
        <v>1</v>
      </c>
      <c r="B19" s="67" t="s">
        <v>135</v>
      </c>
      <c r="C19" s="5" t="s">
        <v>129</v>
      </c>
      <c r="D19" s="37" t="s">
        <v>6</v>
      </c>
      <c r="E19" s="6">
        <v>1750000</v>
      </c>
      <c r="F19" s="52">
        <v>1750000</v>
      </c>
      <c r="G19" s="54">
        <v>43316</v>
      </c>
      <c r="H19" s="53"/>
      <c r="I19" s="53"/>
      <c r="J19" s="56">
        <f t="shared" si="0"/>
        <v>0</v>
      </c>
    </row>
    <row r="20" spans="1:10" ht="15.75" customHeight="1" x14ac:dyDescent="0.25">
      <c r="A20" s="5">
        <v>3</v>
      </c>
      <c r="B20" s="67"/>
      <c r="C20" s="5" t="s">
        <v>138</v>
      </c>
      <c r="D20" s="37" t="s">
        <v>418</v>
      </c>
      <c r="E20" s="6">
        <v>3800000</v>
      </c>
      <c r="F20" s="52"/>
      <c r="G20" s="53"/>
      <c r="H20" s="53"/>
      <c r="I20" s="53"/>
      <c r="J20" s="56">
        <f t="shared" si="0"/>
        <v>3800000</v>
      </c>
    </row>
    <row r="21" spans="1:10" ht="15.75" hidden="1" customHeight="1" x14ac:dyDescent="0.25">
      <c r="A21" s="5">
        <v>1</v>
      </c>
      <c r="B21" s="67" t="s">
        <v>145</v>
      </c>
      <c r="C21" s="5" t="s">
        <v>140</v>
      </c>
      <c r="D21" s="37" t="s">
        <v>6</v>
      </c>
      <c r="E21" s="6">
        <v>5550000</v>
      </c>
      <c r="F21" s="52">
        <v>5550000</v>
      </c>
      <c r="G21" s="54">
        <v>43285</v>
      </c>
      <c r="H21" s="53"/>
      <c r="I21" s="53"/>
      <c r="J21" s="56">
        <f t="shared" si="0"/>
        <v>0</v>
      </c>
    </row>
    <row r="22" spans="1:10" hidden="1" x14ac:dyDescent="0.25">
      <c r="A22" s="30" t="s">
        <v>410</v>
      </c>
      <c r="B22" s="2"/>
      <c r="C22" s="2"/>
      <c r="D22" s="2"/>
      <c r="E22" s="38">
        <f>SUM(E6:E21)</f>
        <v>66450000</v>
      </c>
      <c r="F22" s="55">
        <f>SUM(F6:F21)</f>
        <v>34800000</v>
      </c>
      <c r="G22" s="53"/>
      <c r="H22" s="53"/>
      <c r="I22" s="53"/>
    </row>
    <row r="23" spans="1:10" hidden="1" x14ac:dyDescent="0.25">
      <c r="E23" s="39"/>
    </row>
  </sheetData>
  <autoFilter ref="B4:J23">
    <filterColumn colId="5" showButton="0"/>
    <filterColumn colId="6" showButton="0"/>
    <filterColumn colId="8">
      <filters>
        <filter val="2.600.000"/>
        <filter val="3.500.000"/>
        <filter val="3.800.000"/>
        <filter val="4.000.000"/>
        <filter val="4.900.000"/>
        <filter val="5.250.000"/>
        <filter val="7.600.000"/>
      </filters>
    </filterColumn>
  </autoFilter>
  <mergeCells count="13">
    <mergeCell ref="B13:B18"/>
    <mergeCell ref="A4:A5"/>
    <mergeCell ref="B6:B7"/>
    <mergeCell ref="B8:B10"/>
    <mergeCell ref="D4:D5"/>
    <mergeCell ref="B11:B12"/>
    <mergeCell ref="B4:B5"/>
    <mergeCell ref="C4:C5"/>
    <mergeCell ref="F4:F5"/>
    <mergeCell ref="G4:I5"/>
    <mergeCell ref="J4:J5"/>
    <mergeCell ref="A2:E2"/>
    <mergeCell ref="A1:E1"/>
  </mergeCells>
  <printOptions horizontalCentered="1"/>
  <pageMargins left="0.11811023622047245" right="0.11811023622047245" top="0.15748031496062992" bottom="0" header="0.31496062992125984" footer="0.31496062992125984"/>
  <pageSetup paperSize="9" scale="80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FFC000"/>
  </sheetPr>
  <dimension ref="A1:N85"/>
  <sheetViews>
    <sheetView topLeftCell="D38" workbookViewId="0">
      <selection activeCell="M6" sqref="M6:M83"/>
    </sheetView>
  </sheetViews>
  <sheetFormatPr defaultRowHeight="15.75" x14ac:dyDescent="0.25"/>
  <cols>
    <col min="1" max="1" width="9.140625" style="1"/>
    <col min="2" max="2" width="12.85546875" style="1" customWidth="1"/>
    <col min="3" max="3" width="19" style="1" customWidth="1"/>
    <col min="4" max="4" width="9.140625" style="1"/>
    <col min="5" max="5" width="20.28515625" style="1" customWidth="1"/>
    <col min="6" max="6" width="34.5703125" style="29" hidden="1" customWidth="1"/>
    <col min="7" max="7" width="41.140625" style="1" bestFit="1" customWidth="1"/>
    <col min="8" max="8" width="41.140625" style="1" customWidth="1"/>
    <col min="9" max="12" width="9.140625" style="1"/>
    <col min="13" max="13" width="12.28515625" style="1" bestFit="1" customWidth="1"/>
    <col min="14" max="16384" width="9.140625" style="1"/>
  </cols>
  <sheetData>
    <row r="1" spans="1:14" ht="15.75" customHeight="1" x14ac:dyDescent="0.25">
      <c r="A1" s="87" t="s">
        <v>330</v>
      </c>
      <c r="B1" s="87"/>
      <c r="C1" s="87"/>
      <c r="D1" s="87"/>
      <c r="E1" s="87"/>
      <c r="F1" s="87"/>
      <c r="G1" s="91"/>
      <c r="H1" s="91"/>
      <c r="I1" s="91"/>
      <c r="J1" s="91"/>
      <c r="K1" s="91"/>
      <c r="L1" s="91"/>
    </row>
    <row r="2" spans="1:14" ht="15.75" customHeight="1" x14ac:dyDescent="0.25">
      <c r="A2" s="87" t="s">
        <v>79</v>
      </c>
      <c r="B2" s="87"/>
      <c r="C2" s="87"/>
      <c r="D2" s="87"/>
      <c r="E2" s="87"/>
      <c r="F2" s="87"/>
      <c r="G2" s="91"/>
      <c r="H2" s="91"/>
      <c r="I2" s="91"/>
      <c r="J2" s="91"/>
      <c r="K2" s="91"/>
      <c r="L2" s="91"/>
    </row>
    <row r="3" spans="1:14" x14ac:dyDescent="0.25">
      <c r="A3" s="8"/>
      <c r="B3" s="8"/>
      <c r="C3" s="8"/>
      <c r="D3" s="8"/>
      <c r="E3" s="8"/>
    </row>
    <row r="4" spans="1:14" x14ac:dyDescent="0.25">
      <c r="A4" s="89" t="s">
        <v>0</v>
      </c>
      <c r="B4" s="78" t="s">
        <v>1</v>
      </c>
      <c r="C4" s="78" t="s">
        <v>2</v>
      </c>
      <c r="D4" s="78" t="s">
        <v>3</v>
      </c>
      <c r="E4" s="78" t="s">
        <v>4</v>
      </c>
      <c r="F4" s="78" t="s">
        <v>390</v>
      </c>
      <c r="G4" s="78" t="s">
        <v>414</v>
      </c>
      <c r="H4" s="44"/>
      <c r="I4" s="78" t="s">
        <v>419</v>
      </c>
      <c r="J4" s="78"/>
      <c r="K4" s="78"/>
      <c r="L4" s="78"/>
      <c r="M4" s="84" t="s">
        <v>416</v>
      </c>
    </row>
    <row r="5" spans="1:14" x14ac:dyDescent="0.25">
      <c r="A5" s="90"/>
      <c r="B5" s="78"/>
      <c r="C5" s="78"/>
      <c r="D5" s="78"/>
      <c r="E5" s="78"/>
      <c r="F5" s="78"/>
      <c r="G5" s="78"/>
      <c r="H5" s="44" t="s">
        <v>424</v>
      </c>
      <c r="I5" s="78"/>
      <c r="J5" s="78"/>
      <c r="K5" s="78"/>
      <c r="L5" s="78"/>
      <c r="M5" s="85"/>
    </row>
    <row r="6" spans="1:14" x14ac:dyDescent="0.25">
      <c r="A6" s="60">
        <v>1</v>
      </c>
      <c r="B6" s="88" t="s">
        <v>166</v>
      </c>
      <c r="C6" s="13" t="s">
        <v>146</v>
      </c>
      <c r="D6" s="41" t="s">
        <v>6</v>
      </c>
      <c r="E6" s="14">
        <v>600000</v>
      </c>
      <c r="F6" s="92" t="s">
        <v>384</v>
      </c>
      <c r="G6" s="46">
        <v>600000</v>
      </c>
      <c r="H6" s="46"/>
      <c r="I6" s="62">
        <v>43343</v>
      </c>
      <c r="J6" s="61"/>
      <c r="K6" s="61"/>
      <c r="L6" s="61"/>
      <c r="M6" s="63"/>
      <c r="N6" s="71" t="s">
        <v>146</v>
      </c>
    </row>
    <row r="7" spans="1:14" hidden="1" x14ac:dyDescent="0.25">
      <c r="A7" s="60">
        <v>2</v>
      </c>
      <c r="B7" s="88"/>
      <c r="C7" s="13" t="s">
        <v>147</v>
      </c>
      <c r="D7" s="41" t="s">
        <v>6</v>
      </c>
      <c r="E7" s="14">
        <f>3750000-2250000</f>
        <v>1500000</v>
      </c>
      <c r="F7" s="92"/>
      <c r="G7" s="46">
        <v>1500000</v>
      </c>
      <c r="H7" s="46"/>
      <c r="I7" s="62">
        <v>43306</v>
      </c>
      <c r="J7" s="62">
        <v>43325</v>
      </c>
      <c r="K7" s="62">
        <v>43340</v>
      </c>
      <c r="L7" s="61"/>
      <c r="M7" s="63">
        <f t="shared" ref="M7:M31" si="0">+E7-G7</f>
        <v>0</v>
      </c>
      <c r="N7" s="71" t="s">
        <v>147</v>
      </c>
    </row>
    <row r="8" spans="1:14" x14ac:dyDescent="0.25">
      <c r="A8" s="60">
        <v>5</v>
      </c>
      <c r="B8" s="88"/>
      <c r="C8" s="13" t="s">
        <v>150</v>
      </c>
      <c r="D8" s="41" t="s">
        <v>6</v>
      </c>
      <c r="E8" s="14">
        <v>8500000</v>
      </c>
      <c r="F8" s="92"/>
      <c r="G8" s="46"/>
      <c r="H8" s="46"/>
      <c r="I8" s="61"/>
      <c r="J8" s="61"/>
      <c r="K8" s="61"/>
      <c r="L8" s="61"/>
      <c r="M8" s="63">
        <f t="shared" si="0"/>
        <v>8500000</v>
      </c>
      <c r="N8" s="71" t="s">
        <v>150</v>
      </c>
    </row>
    <row r="9" spans="1:14" x14ac:dyDescent="0.25">
      <c r="A9" s="60">
        <v>9</v>
      </c>
      <c r="B9" s="88"/>
      <c r="C9" s="13" t="s">
        <v>154</v>
      </c>
      <c r="D9" s="41" t="s">
        <v>6</v>
      </c>
      <c r="E9" s="14">
        <v>5250000</v>
      </c>
      <c r="F9" s="92"/>
      <c r="G9" s="46"/>
      <c r="H9" s="46"/>
      <c r="I9" s="61"/>
      <c r="J9" s="61"/>
      <c r="K9" s="61"/>
      <c r="L9" s="61"/>
      <c r="M9" s="63">
        <f t="shared" si="0"/>
        <v>5250000</v>
      </c>
      <c r="N9" s="71" t="s">
        <v>154</v>
      </c>
    </row>
    <row r="10" spans="1:14" x14ac:dyDescent="0.25">
      <c r="A10" s="60">
        <v>11</v>
      </c>
      <c r="B10" s="88"/>
      <c r="C10" s="13" t="s">
        <v>156</v>
      </c>
      <c r="D10" s="41" t="s">
        <v>6</v>
      </c>
      <c r="E10" s="14">
        <v>4700000</v>
      </c>
      <c r="F10" s="92"/>
      <c r="G10" s="46"/>
      <c r="H10" s="46"/>
      <c r="I10" s="61"/>
      <c r="J10" s="61"/>
      <c r="K10" s="61"/>
      <c r="L10" s="61"/>
      <c r="M10" s="63">
        <f t="shared" si="0"/>
        <v>4700000</v>
      </c>
      <c r="N10" s="71" t="s">
        <v>156</v>
      </c>
    </row>
    <row r="11" spans="1:14" hidden="1" x14ac:dyDescent="0.25">
      <c r="A11" s="60">
        <v>14</v>
      </c>
      <c r="B11" s="88"/>
      <c r="C11" s="13" t="s">
        <v>159</v>
      </c>
      <c r="D11" s="41" t="s">
        <v>6</v>
      </c>
      <c r="E11" s="14" t="s">
        <v>417</v>
      </c>
      <c r="F11" s="92"/>
      <c r="G11" s="46"/>
      <c r="H11" s="46"/>
      <c r="I11" s="61"/>
      <c r="J11" s="61"/>
      <c r="K11" s="61"/>
      <c r="L11" s="61"/>
      <c r="M11" s="63">
        <v>0</v>
      </c>
      <c r="N11" s="71" t="s">
        <v>159</v>
      </c>
    </row>
    <row r="12" spans="1:14" hidden="1" x14ac:dyDescent="0.25">
      <c r="A12" s="60">
        <v>19</v>
      </c>
      <c r="B12" s="88"/>
      <c r="C12" s="13" t="s">
        <v>164</v>
      </c>
      <c r="D12" s="41" t="s">
        <v>6</v>
      </c>
      <c r="E12" s="14">
        <v>4500000</v>
      </c>
      <c r="F12" s="92"/>
      <c r="G12" s="46">
        <v>4500000</v>
      </c>
      <c r="H12" s="46"/>
      <c r="I12" s="62">
        <v>43283</v>
      </c>
      <c r="J12" s="62">
        <v>43313</v>
      </c>
      <c r="K12" s="62">
        <v>43345</v>
      </c>
      <c r="L12" s="62">
        <v>43346</v>
      </c>
      <c r="M12" s="63">
        <f t="shared" si="0"/>
        <v>0</v>
      </c>
      <c r="N12" s="71" t="s">
        <v>164</v>
      </c>
    </row>
    <row r="13" spans="1:14" hidden="1" x14ac:dyDescent="0.25">
      <c r="A13" s="60">
        <v>4</v>
      </c>
      <c r="B13" s="88"/>
      <c r="C13" s="13" t="s">
        <v>170</v>
      </c>
      <c r="D13" s="41" t="s">
        <v>6</v>
      </c>
      <c r="E13" s="14">
        <v>3500000</v>
      </c>
      <c r="F13" s="92"/>
      <c r="G13" s="46">
        <v>3500000</v>
      </c>
      <c r="H13" s="46"/>
      <c r="I13" s="62">
        <v>43282</v>
      </c>
      <c r="J13" s="61"/>
      <c r="K13" s="61"/>
      <c r="L13" s="61"/>
      <c r="M13" s="63">
        <f t="shared" si="0"/>
        <v>0</v>
      </c>
      <c r="N13" s="71" t="s">
        <v>170</v>
      </c>
    </row>
    <row r="14" spans="1:14" x14ac:dyDescent="0.25">
      <c r="A14" s="60">
        <v>5</v>
      </c>
      <c r="B14" s="88"/>
      <c r="C14" s="13" t="s">
        <v>171</v>
      </c>
      <c r="D14" s="41" t="s">
        <v>6</v>
      </c>
      <c r="E14" s="14">
        <v>4600000</v>
      </c>
      <c r="F14" s="92"/>
      <c r="G14" s="46">
        <v>1100000</v>
      </c>
      <c r="H14" s="46">
        <v>2000000</v>
      </c>
      <c r="I14" s="62">
        <v>43296</v>
      </c>
      <c r="J14" s="62">
        <v>43405</v>
      </c>
      <c r="K14" s="61"/>
      <c r="L14" s="61"/>
      <c r="M14" s="63">
        <f>+E14-G14-H14</f>
        <v>1500000</v>
      </c>
      <c r="N14" s="71" t="s">
        <v>171</v>
      </c>
    </row>
    <row r="15" spans="1:14" hidden="1" x14ac:dyDescent="0.25">
      <c r="A15" s="60">
        <v>6</v>
      </c>
      <c r="B15" s="88"/>
      <c r="C15" s="13" t="s">
        <v>172</v>
      </c>
      <c r="D15" s="41" t="s">
        <v>6</v>
      </c>
      <c r="E15" s="14">
        <v>3464950</v>
      </c>
      <c r="F15" s="92"/>
      <c r="G15" s="46">
        <v>3464950</v>
      </c>
      <c r="H15" s="46"/>
      <c r="I15" s="62">
        <v>43282</v>
      </c>
      <c r="J15" s="62">
        <v>43346</v>
      </c>
      <c r="K15" s="61"/>
      <c r="L15" s="61"/>
      <c r="M15" s="63">
        <f t="shared" si="0"/>
        <v>0</v>
      </c>
      <c r="N15" s="71" t="s">
        <v>172</v>
      </c>
    </row>
    <row r="16" spans="1:14" x14ac:dyDescent="0.25">
      <c r="A16" s="60">
        <v>11</v>
      </c>
      <c r="B16" s="88"/>
      <c r="C16" s="13" t="s">
        <v>177</v>
      </c>
      <c r="D16" s="41" t="s">
        <v>6</v>
      </c>
      <c r="E16" s="14">
        <v>7650000</v>
      </c>
      <c r="F16" s="92"/>
      <c r="G16" s="46"/>
      <c r="H16" s="46"/>
      <c r="I16" s="61"/>
      <c r="J16" s="61"/>
      <c r="K16" s="61"/>
      <c r="L16" s="61"/>
      <c r="M16" s="63">
        <f t="shared" si="0"/>
        <v>7650000</v>
      </c>
      <c r="N16" s="71" t="s">
        <v>177</v>
      </c>
    </row>
    <row r="17" spans="1:14" hidden="1" x14ac:dyDescent="0.25">
      <c r="A17" s="60">
        <v>12</v>
      </c>
      <c r="B17" s="88"/>
      <c r="C17" s="13" t="s">
        <v>178</v>
      </c>
      <c r="D17" s="41" t="s">
        <v>6</v>
      </c>
      <c r="E17" s="14">
        <v>3500000</v>
      </c>
      <c r="F17" s="92"/>
      <c r="G17" s="46">
        <v>3500000</v>
      </c>
      <c r="H17" s="46"/>
      <c r="I17" s="62">
        <v>43282</v>
      </c>
      <c r="J17" s="61"/>
      <c r="K17" s="61"/>
      <c r="L17" s="61"/>
      <c r="M17" s="63">
        <f t="shared" si="0"/>
        <v>0</v>
      </c>
      <c r="N17" s="71" t="s">
        <v>178</v>
      </c>
    </row>
    <row r="18" spans="1:14" x14ac:dyDescent="0.25">
      <c r="A18" s="60">
        <v>13</v>
      </c>
      <c r="B18" s="88"/>
      <c r="C18" s="13" t="s">
        <v>179</v>
      </c>
      <c r="D18" s="41" t="s">
        <v>6</v>
      </c>
      <c r="E18" s="14">
        <v>8250000</v>
      </c>
      <c r="F18" s="92"/>
      <c r="G18" s="46"/>
      <c r="H18" s="46"/>
      <c r="I18" s="61"/>
      <c r="J18" s="61"/>
      <c r="K18" s="61"/>
      <c r="L18" s="61"/>
      <c r="M18" s="63">
        <f t="shared" si="0"/>
        <v>8250000</v>
      </c>
      <c r="N18" s="71" t="s">
        <v>179</v>
      </c>
    </row>
    <row r="19" spans="1:14" hidden="1" x14ac:dyDescent="0.25">
      <c r="A19" s="60">
        <v>8</v>
      </c>
      <c r="B19" s="88"/>
      <c r="C19" s="13" t="s">
        <v>188</v>
      </c>
      <c r="D19" s="41" t="s">
        <v>6</v>
      </c>
      <c r="E19" s="14">
        <v>4000000</v>
      </c>
      <c r="F19" s="92"/>
      <c r="G19" s="46">
        <v>4000000</v>
      </c>
      <c r="H19" s="46"/>
      <c r="I19" s="62">
        <v>43309</v>
      </c>
      <c r="J19" s="62">
        <v>43341</v>
      </c>
      <c r="K19" s="61"/>
      <c r="L19" s="61"/>
      <c r="M19" s="63">
        <f t="shared" si="0"/>
        <v>0</v>
      </c>
      <c r="N19" s="71" t="s">
        <v>188</v>
      </c>
    </row>
    <row r="20" spans="1:14" hidden="1" x14ac:dyDescent="0.25">
      <c r="A20" s="60">
        <v>9</v>
      </c>
      <c r="B20" s="88"/>
      <c r="C20" s="13" t="s">
        <v>189</v>
      </c>
      <c r="D20" s="41" t="s">
        <v>6</v>
      </c>
      <c r="E20" s="14">
        <v>6500000</v>
      </c>
      <c r="F20" s="92"/>
      <c r="G20" s="46">
        <v>1200000</v>
      </c>
      <c r="H20" s="46">
        <v>5300000</v>
      </c>
      <c r="I20" s="62">
        <v>43311</v>
      </c>
      <c r="J20" s="61"/>
      <c r="K20" s="61"/>
      <c r="L20" s="61"/>
      <c r="M20" s="63">
        <f>+E20-G20-H20</f>
        <v>0</v>
      </c>
      <c r="N20" s="71" t="s">
        <v>189</v>
      </c>
    </row>
    <row r="21" spans="1:14" hidden="1" x14ac:dyDescent="0.25">
      <c r="A21" s="60">
        <v>13</v>
      </c>
      <c r="B21" s="88"/>
      <c r="C21" s="13" t="s">
        <v>193</v>
      </c>
      <c r="D21" s="41" t="s">
        <v>6</v>
      </c>
      <c r="E21" s="14">
        <v>6700000</v>
      </c>
      <c r="F21" s="92"/>
      <c r="G21" s="46">
        <v>6700000</v>
      </c>
      <c r="H21" s="46"/>
      <c r="I21" s="62">
        <v>43293</v>
      </c>
      <c r="J21" s="61"/>
      <c r="K21" s="61"/>
      <c r="L21" s="61"/>
      <c r="M21" s="63">
        <f t="shared" si="0"/>
        <v>0</v>
      </c>
      <c r="N21" s="71" t="s">
        <v>193</v>
      </c>
    </row>
    <row r="22" spans="1:14" ht="31.5" hidden="1" x14ac:dyDescent="0.25">
      <c r="A22" s="60">
        <v>15</v>
      </c>
      <c r="B22" s="88"/>
      <c r="C22" s="13" t="s">
        <v>195</v>
      </c>
      <c r="D22" s="41" t="s">
        <v>6</v>
      </c>
      <c r="E22" s="14">
        <v>2000000</v>
      </c>
      <c r="F22" s="92"/>
      <c r="G22" s="46">
        <v>2000000</v>
      </c>
      <c r="H22" s="46"/>
      <c r="I22" s="62">
        <v>43358</v>
      </c>
      <c r="J22" s="61"/>
      <c r="K22" s="61"/>
      <c r="L22" s="61"/>
      <c r="M22" s="63">
        <f t="shared" si="0"/>
        <v>0</v>
      </c>
      <c r="N22" s="71" t="s">
        <v>195</v>
      </c>
    </row>
    <row r="23" spans="1:14" x14ac:dyDescent="0.25">
      <c r="A23" s="60">
        <v>2</v>
      </c>
      <c r="B23" s="88"/>
      <c r="C23" s="13" t="s">
        <v>200</v>
      </c>
      <c r="D23" s="41" t="s">
        <v>6</v>
      </c>
      <c r="E23" s="14">
        <v>5500000</v>
      </c>
      <c r="F23" s="86"/>
      <c r="G23" s="46">
        <v>4500000</v>
      </c>
      <c r="H23" s="46">
        <v>500000</v>
      </c>
      <c r="I23" s="62">
        <v>43303</v>
      </c>
      <c r="J23" s="62">
        <v>43345</v>
      </c>
      <c r="K23" s="62">
        <v>43359</v>
      </c>
      <c r="L23" s="62">
        <v>43365</v>
      </c>
      <c r="M23" s="63">
        <f>+E23-G23-H23</f>
        <v>500000</v>
      </c>
      <c r="N23" s="71" t="s">
        <v>200</v>
      </c>
    </row>
    <row r="24" spans="1:14" ht="31.5" hidden="1" x14ac:dyDescent="0.25">
      <c r="A24" s="60">
        <v>3</v>
      </c>
      <c r="B24" s="88"/>
      <c r="C24" s="13" t="s">
        <v>201</v>
      </c>
      <c r="D24" s="41" t="s">
        <v>6</v>
      </c>
      <c r="E24" s="14">
        <v>1000000</v>
      </c>
      <c r="F24" s="86"/>
      <c r="G24" s="46">
        <v>1000000</v>
      </c>
      <c r="H24" s="46"/>
      <c r="I24" s="62">
        <v>43288</v>
      </c>
      <c r="J24" s="62">
        <v>43343</v>
      </c>
      <c r="K24" s="61"/>
      <c r="L24" s="61"/>
      <c r="M24" s="63">
        <f t="shared" si="0"/>
        <v>0</v>
      </c>
      <c r="N24" s="71" t="s">
        <v>201</v>
      </c>
    </row>
    <row r="25" spans="1:14" x14ac:dyDescent="0.25">
      <c r="A25" s="60">
        <v>4</v>
      </c>
      <c r="B25" s="88"/>
      <c r="C25" s="13" t="s">
        <v>202</v>
      </c>
      <c r="D25" s="41" t="s">
        <v>6</v>
      </c>
      <c r="E25" s="14">
        <v>4040000</v>
      </c>
      <c r="F25" s="86"/>
      <c r="G25" s="46"/>
      <c r="H25" s="46"/>
      <c r="I25" s="61"/>
      <c r="J25" s="61"/>
      <c r="K25" s="61"/>
      <c r="L25" s="61"/>
      <c r="M25" s="63">
        <f t="shared" si="0"/>
        <v>4040000</v>
      </c>
      <c r="N25" s="71" t="s">
        <v>202</v>
      </c>
    </row>
    <row r="26" spans="1:14" x14ac:dyDescent="0.25">
      <c r="A26" s="60">
        <v>5</v>
      </c>
      <c r="B26" s="88"/>
      <c r="C26" s="13" t="s">
        <v>203</v>
      </c>
      <c r="D26" s="41" t="s">
        <v>6</v>
      </c>
      <c r="E26" s="14">
        <v>7000000</v>
      </c>
      <c r="F26" s="86"/>
      <c r="G26" s="46"/>
      <c r="H26" s="46"/>
      <c r="I26" s="61"/>
      <c r="J26" s="61"/>
      <c r="K26" s="61"/>
      <c r="L26" s="61"/>
      <c r="M26" s="63">
        <f t="shared" si="0"/>
        <v>7000000</v>
      </c>
      <c r="N26" s="71" t="s">
        <v>203</v>
      </c>
    </row>
    <row r="27" spans="1:14" hidden="1" x14ac:dyDescent="0.25">
      <c r="A27" s="60">
        <v>6</v>
      </c>
      <c r="B27" s="88"/>
      <c r="C27" s="13" t="s">
        <v>204</v>
      </c>
      <c r="D27" s="41" t="s">
        <v>6</v>
      </c>
      <c r="E27" s="14">
        <v>2750000</v>
      </c>
      <c r="F27" s="86"/>
      <c r="G27" s="46">
        <v>2750000</v>
      </c>
      <c r="H27" s="46"/>
      <c r="I27" s="62">
        <v>43343</v>
      </c>
      <c r="J27" s="61"/>
      <c r="K27" s="61"/>
      <c r="L27" s="61"/>
      <c r="M27" s="63">
        <f t="shared" si="0"/>
        <v>0</v>
      </c>
      <c r="N27" s="71" t="s">
        <v>204</v>
      </c>
    </row>
    <row r="28" spans="1:14" ht="31.5" x14ac:dyDescent="0.25">
      <c r="A28" s="60">
        <v>10</v>
      </c>
      <c r="B28" s="88"/>
      <c r="C28" s="13" t="s">
        <v>208</v>
      </c>
      <c r="D28" s="41" t="s">
        <v>6</v>
      </c>
      <c r="E28" s="14">
        <v>9000000</v>
      </c>
      <c r="F28" s="86"/>
      <c r="G28" s="46"/>
      <c r="H28" s="46" t="s">
        <v>426</v>
      </c>
      <c r="I28" s="61"/>
      <c r="J28" s="61"/>
      <c r="K28" s="61"/>
      <c r="L28" s="61"/>
      <c r="M28" s="63">
        <f t="shared" si="0"/>
        <v>9000000</v>
      </c>
      <c r="N28" s="71" t="s">
        <v>208</v>
      </c>
    </row>
    <row r="29" spans="1:14" x14ac:dyDescent="0.25">
      <c r="A29" s="60">
        <v>12</v>
      </c>
      <c r="B29" s="88"/>
      <c r="C29" s="13" t="s">
        <v>210</v>
      </c>
      <c r="D29" s="41" t="s">
        <v>6</v>
      </c>
      <c r="E29" s="14">
        <v>4250000</v>
      </c>
      <c r="F29" s="86"/>
      <c r="G29" s="46"/>
      <c r="H29" s="46"/>
      <c r="I29" s="61"/>
      <c r="J29" s="61"/>
      <c r="K29" s="61"/>
      <c r="L29" s="61"/>
      <c r="M29" s="63">
        <f t="shared" si="0"/>
        <v>4250000</v>
      </c>
      <c r="N29" s="71" t="s">
        <v>210</v>
      </c>
    </row>
    <row r="30" spans="1:14" ht="31.5" hidden="1" x14ac:dyDescent="0.25">
      <c r="A30" s="60">
        <v>13</v>
      </c>
      <c r="B30" s="88"/>
      <c r="C30" s="13" t="s">
        <v>211</v>
      </c>
      <c r="D30" s="41" t="s">
        <v>6</v>
      </c>
      <c r="E30" s="14">
        <v>2800000</v>
      </c>
      <c r="F30" s="86"/>
      <c r="G30" s="46">
        <v>2800000</v>
      </c>
      <c r="H30" s="46"/>
      <c r="I30" s="62">
        <v>43356</v>
      </c>
      <c r="J30" s="61"/>
      <c r="K30" s="61"/>
      <c r="L30" s="61"/>
      <c r="M30" s="63">
        <f t="shared" si="0"/>
        <v>0</v>
      </c>
      <c r="N30" s="71" t="s">
        <v>211</v>
      </c>
    </row>
    <row r="31" spans="1:14" ht="31.5" hidden="1" x14ac:dyDescent="0.25">
      <c r="A31" s="60">
        <v>15</v>
      </c>
      <c r="B31" s="88"/>
      <c r="C31" s="13" t="s">
        <v>213</v>
      </c>
      <c r="D31" s="41" t="s">
        <v>6</v>
      </c>
      <c r="E31" s="14">
        <v>3750000</v>
      </c>
      <c r="F31" s="86"/>
      <c r="G31" s="46">
        <v>3750000</v>
      </c>
      <c r="H31" s="46"/>
      <c r="I31" s="62">
        <v>43300</v>
      </c>
      <c r="J31" s="61"/>
      <c r="K31" s="61"/>
      <c r="L31" s="61"/>
      <c r="M31" s="63">
        <f t="shared" si="0"/>
        <v>0</v>
      </c>
      <c r="N31" s="71" t="s">
        <v>213</v>
      </c>
    </row>
    <row r="32" spans="1:14" hidden="1" x14ac:dyDescent="0.25">
      <c r="A32" s="60">
        <v>16</v>
      </c>
      <c r="B32" s="88"/>
      <c r="C32" s="13" t="s">
        <v>214</v>
      </c>
      <c r="D32" s="41" t="s">
        <v>6</v>
      </c>
      <c r="E32" s="14">
        <v>1500000</v>
      </c>
      <c r="F32" s="86"/>
      <c r="G32" s="46">
        <v>1500000</v>
      </c>
      <c r="H32" s="46"/>
      <c r="I32" s="62">
        <v>43288</v>
      </c>
      <c r="J32" s="61"/>
      <c r="K32" s="61"/>
      <c r="L32" s="61"/>
      <c r="M32" s="63">
        <f t="shared" ref="M32:M69" si="1">+E32-G32</f>
        <v>0</v>
      </c>
      <c r="N32" s="71" t="s">
        <v>214</v>
      </c>
    </row>
    <row r="33" spans="1:14" x14ac:dyDescent="0.25">
      <c r="A33" s="60">
        <v>17</v>
      </c>
      <c r="B33" s="88"/>
      <c r="C33" s="13" t="s">
        <v>215</v>
      </c>
      <c r="D33" s="41" t="s">
        <v>6</v>
      </c>
      <c r="E33" s="14">
        <v>7250000</v>
      </c>
      <c r="F33" s="86"/>
      <c r="G33" s="46"/>
      <c r="H33" s="46"/>
      <c r="I33" s="61"/>
      <c r="J33" s="61"/>
      <c r="K33" s="61"/>
      <c r="L33" s="61"/>
      <c r="M33" s="63">
        <f t="shared" si="1"/>
        <v>7250000</v>
      </c>
      <c r="N33" s="71" t="s">
        <v>215</v>
      </c>
    </row>
    <row r="34" spans="1:14" x14ac:dyDescent="0.25">
      <c r="A34" s="60">
        <v>20</v>
      </c>
      <c r="B34" s="88"/>
      <c r="C34" s="13" t="s">
        <v>218</v>
      </c>
      <c r="D34" s="41" t="s">
        <v>6</v>
      </c>
      <c r="E34" s="14">
        <v>6500000</v>
      </c>
      <c r="F34" s="86"/>
      <c r="G34" s="46"/>
      <c r="H34" s="46"/>
      <c r="I34" s="61"/>
      <c r="J34" s="61"/>
      <c r="K34" s="61"/>
      <c r="L34" s="61"/>
      <c r="M34" s="63">
        <f t="shared" si="1"/>
        <v>6500000</v>
      </c>
      <c r="N34" s="71" t="s">
        <v>218</v>
      </c>
    </row>
    <row r="35" spans="1:14" hidden="1" x14ac:dyDescent="0.25">
      <c r="A35" s="60">
        <v>22</v>
      </c>
      <c r="B35" s="88"/>
      <c r="C35" s="13" t="s">
        <v>220</v>
      </c>
      <c r="D35" s="41" t="s">
        <v>6</v>
      </c>
      <c r="E35" s="14">
        <v>1500000</v>
      </c>
      <c r="F35" s="86"/>
      <c r="G35" s="46">
        <v>1500000</v>
      </c>
      <c r="H35" s="46"/>
      <c r="I35" s="62">
        <v>43282</v>
      </c>
      <c r="J35" s="62">
        <v>43302</v>
      </c>
      <c r="K35" s="61"/>
      <c r="L35" s="61"/>
      <c r="M35" s="63">
        <f t="shared" si="1"/>
        <v>0</v>
      </c>
      <c r="N35" s="71" t="s">
        <v>220</v>
      </c>
    </row>
    <row r="36" spans="1:14" hidden="1" x14ac:dyDescent="0.25">
      <c r="A36" s="60">
        <v>1</v>
      </c>
      <c r="B36" s="88" t="s">
        <v>249</v>
      </c>
      <c r="C36" s="13" t="s">
        <v>223</v>
      </c>
      <c r="D36" s="41" t="s">
        <v>6</v>
      </c>
      <c r="E36" s="14">
        <v>850000</v>
      </c>
      <c r="F36" s="86" t="s">
        <v>385</v>
      </c>
      <c r="G36" s="46">
        <v>850000</v>
      </c>
      <c r="H36" s="46"/>
      <c r="I36" s="62">
        <v>43303</v>
      </c>
      <c r="J36" s="61"/>
      <c r="K36" s="61"/>
      <c r="L36" s="61"/>
      <c r="M36" s="63">
        <f t="shared" si="1"/>
        <v>0</v>
      </c>
      <c r="N36" s="71" t="s">
        <v>223</v>
      </c>
    </row>
    <row r="37" spans="1:14" hidden="1" x14ac:dyDescent="0.25">
      <c r="A37" s="60">
        <v>2</v>
      </c>
      <c r="B37" s="88"/>
      <c r="C37" s="13" t="s">
        <v>224</v>
      </c>
      <c r="D37" s="41" t="s">
        <v>6</v>
      </c>
      <c r="E37" s="14">
        <v>2350000</v>
      </c>
      <c r="F37" s="86"/>
      <c r="G37" s="46">
        <v>2350000</v>
      </c>
      <c r="H37" s="46"/>
      <c r="I37" s="62">
        <v>43282</v>
      </c>
      <c r="J37" s="61"/>
      <c r="K37" s="61"/>
      <c r="L37" s="61"/>
      <c r="M37" s="63">
        <f t="shared" si="1"/>
        <v>0</v>
      </c>
      <c r="N37" s="71" t="s">
        <v>224</v>
      </c>
    </row>
    <row r="38" spans="1:14" ht="31.5" x14ac:dyDescent="0.25">
      <c r="A38" s="60">
        <v>3</v>
      </c>
      <c r="B38" s="88"/>
      <c r="C38" s="13" t="s">
        <v>225</v>
      </c>
      <c r="D38" s="41" t="s">
        <v>6</v>
      </c>
      <c r="E38" s="14">
        <v>7500000</v>
      </c>
      <c r="F38" s="86"/>
      <c r="G38" s="46"/>
      <c r="H38" s="46"/>
      <c r="I38" s="61"/>
      <c r="J38" s="61"/>
      <c r="K38" s="61"/>
      <c r="L38" s="61"/>
      <c r="M38" s="63">
        <f t="shared" si="1"/>
        <v>7500000</v>
      </c>
      <c r="N38" s="71" t="s">
        <v>225</v>
      </c>
    </row>
    <row r="39" spans="1:14" hidden="1" x14ac:dyDescent="0.25">
      <c r="A39" s="60">
        <v>4</v>
      </c>
      <c r="B39" s="88"/>
      <c r="C39" s="13" t="s">
        <v>226</v>
      </c>
      <c r="D39" s="41" t="s">
        <v>6</v>
      </c>
      <c r="E39" s="14">
        <v>3200000</v>
      </c>
      <c r="F39" s="86"/>
      <c r="G39" s="46">
        <v>3200000</v>
      </c>
      <c r="H39" s="46"/>
      <c r="I39" s="62">
        <v>43282</v>
      </c>
      <c r="J39" s="62">
        <v>43316</v>
      </c>
      <c r="K39" s="61"/>
      <c r="L39" s="61"/>
      <c r="M39" s="63">
        <f t="shared" si="1"/>
        <v>0</v>
      </c>
      <c r="N39" s="71" t="s">
        <v>226</v>
      </c>
    </row>
    <row r="40" spans="1:14" ht="31.5" hidden="1" x14ac:dyDescent="0.25">
      <c r="A40" s="60">
        <v>5</v>
      </c>
      <c r="B40" s="88"/>
      <c r="C40" s="13" t="s">
        <v>227</v>
      </c>
      <c r="D40" s="41" t="s">
        <v>6</v>
      </c>
      <c r="E40" s="14">
        <v>1500000</v>
      </c>
      <c r="F40" s="86"/>
      <c r="G40" s="46">
        <v>1500000</v>
      </c>
      <c r="H40" s="46"/>
      <c r="I40" s="62">
        <v>43288</v>
      </c>
      <c r="J40" s="61"/>
      <c r="K40" s="61"/>
      <c r="L40" s="61"/>
      <c r="M40" s="63">
        <f t="shared" si="1"/>
        <v>0</v>
      </c>
      <c r="N40" s="71" t="s">
        <v>227</v>
      </c>
    </row>
    <row r="41" spans="1:14" ht="31.5" hidden="1" x14ac:dyDescent="0.25">
      <c r="A41" s="60">
        <v>7</v>
      </c>
      <c r="B41" s="88"/>
      <c r="C41" s="13" t="s">
        <v>229</v>
      </c>
      <c r="D41" s="41" t="s">
        <v>6</v>
      </c>
      <c r="E41" s="14" t="s">
        <v>417</v>
      </c>
      <c r="F41" s="86"/>
      <c r="G41" s="46"/>
      <c r="H41" s="46"/>
      <c r="I41" s="61"/>
      <c r="J41" s="61"/>
      <c r="K41" s="61"/>
      <c r="L41" s="61"/>
      <c r="M41" s="63">
        <v>0</v>
      </c>
      <c r="N41" s="71" t="s">
        <v>229</v>
      </c>
    </row>
    <row r="42" spans="1:14" hidden="1" x14ac:dyDescent="0.25">
      <c r="A42" s="60">
        <v>9</v>
      </c>
      <c r="B42" s="88"/>
      <c r="C42" s="13" t="s">
        <v>231</v>
      </c>
      <c r="D42" s="41" t="s">
        <v>6</v>
      </c>
      <c r="E42" s="14">
        <v>1800000</v>
      </c>
      <c r="F42" s="86"/>
      <c r="G42" s="46">
        <v>1000000</v>
      </c>
      <c r="H42" s="46">
        <v>800000</v>
      </c>
      <c r="I42" s="62">
        <v>43301</v>
      </c>
      <c r="J42" s="61"/>
      <c r="K42" s="62">
        <v>43411</v>
      </c>
      <c r="L42" s="61"/>
      <c r="M42" s="63">
        <f>+E42-G42-H42</f>
        <v>0</v>
      </c>
      <c r="N42" s="71" t="s">
        <v>231</v>
      </c>
    </row>
    <row r="43" spans="1:14" x14ac:dyDescent="0.25">
      <c r="A43" s="60">
        <v>10</v>
      </c>
      <c r="B43" s="88"/>
      <c r="C43" s="13" t="s">
        <v>232</v>
      </c>
      <c r="D43" s="41" t="s">
        <v>6</v>
      </c>
      <c r="E43" s="14">
        <v>7650000</v>
      </c>
      <c r="F43" s="86"/>
      <c r="G43" s="46"/>
      <c r="H43" s="46"/>
      <c r="I43" s="61"/>
      <c r="J43" s="61"/>
      <c r="K43" s="61"/>
      <c r="L43" s="61"/>
      <c r="M43" s="63">
        <f t="shared" si="1"/>
        <v>7650000</v>
      </c>
      <c r="N43" s="71" t="s">
        <v>232</v>
      </c>
    </row>
    <row r="44" spans="1:14" hidden="1" x14ac:dyDescent="0.25">
      <c r="A44" s="60">
        <v>11</v>
      </c>
      <c r="B44" s="88"/>
      <c r="C44" s="13" t="s">
        <v>233</v>
      </c>
      <c r="D44" s="41" t="s">
        <v>6</v>
      </c>
      <c r="E44" s="14">
        <v>3500000</v>
      </c>
      <c r="F44" s="86"/>
      <c r="G44" s="46">
        <v>3500000</v>
      </c>
      <c r="H44" s="46"/>
      <c r="I44" s="62">
        <v>43289</v>
      </c>
      <c r="J44" s="61"/>
      <c r="K44" s="61"/>
      <c r="L44" s="61"/>
      <c r="M44" s="63">
        <f t="shared" si="1"/>
        <v>0</v>
      </c>
      <c r="N44" s="71" t="s">
        <v>233</v>
      </c>
    </row>
    <row r="45" spans="1:14" hidden="1" x14ac:dyDescent="0.25">
      <c r="A45" s="60">
        <v>13</v>
      </c>
      <c r="B45" s="88"/>
      <c r="C45" s="13" t="s">
        <v>235</v>
      </c>
      <c r="D45" s="41" t="s">
        <v>6</v>
      </c>
      <c r="E45" s="14">
        <v>3250000</v>
      </c>
      <c r="F45" s="86"/>
      <c r="G45" s="46">
        <v>3250000</v>
      </c>
      <c r="H45" s="46"/>
      <c r="I45" s="62">
        <v>43311</v>
      </c>
      <c r="J45" s="62">
        <v>43332</v>
      </c>
      <c r="K45" s="61"/>
      <c r="L45" s="61"/>
      <c r="M45" s="63">
        <f t="shared" si="1"/>
        <v>0</v>
      </c>
      <c r="N45" s="71" t="s">
        <v>235</v>
      </c>
    </row>
    <row r="46" spans="1:14" hidden="1" x14ac:dyDescent="0.25">
      <c r="A46" s="60">
        <v>14</v>
      </c>
      <c r="B46" s="88"/>
      <c r="C46" s="13" t="s">
        <v>236</v>
      </c>
      <c r="D46" s="41" t="s">
        <v>6</v>
      </c>
      <c r="E46" s="14">
        <v>2100000</v>
      </c>
      <c r="F46" s="86"/>
      <c r="G46" s="46">
        <v>2100000</v>
      </c>
      <c r="H46" s="46"/>
      <c r="I46" s="62">
        <v>43284</v>
      </c>
      <c r="J46" s="61"/>
      <c r="K46" s="61"/>
      <c r="L46" s="61"/>
      <c r="M46" s="63">
        <f t="shared" si="1"/>
        <v>0</v>
      </c>
      <c r="N46" s="71" t="s">
        <v>236</v>
      </c>
    </row>
    <row r="47" spans="1:14" hidden="1" x14ac:dyDescent="0.25">
      <c r="A47" s="60">
        <v>15</v>
      </c>
      <c r="B47" s="88"/>
      <c r="C47" s="13" t="s">
        <v>237</v>
      </c>
      <c r="D47" s="41" t="s">
        <v>6</v>
      </c>
      <c r="E47" s="14">
        <v>6000000</v>
      </c>
      <c r="F47" s="86"/>
      <c r="G47" s="46">
        <v>3000000</v>
      </c>
      <c r="H47" s="46">
        <v>3000000</v>
      </c>
      <c r="I47" s="62">
        <v>43285</v>
      </c>
      <c r="J47" s="62">
        <v>43290</v>
      </c>
      <c r="K47" s="62">
        <v>43316</v>
      </c>
      <c r="L47" s="61"/>
      <c r="M47" s="63">
        <f>+E47-G47-H47</f>
        <v>0</v>
      </c>
      <c r="N47" s="71" t="s">
        <v>237</v>
      </c>
    </row>
    <row r="48" spans="1:14" hidden="1" x14ac:dyDescent="0.25">
      <c r="A48" s="60">
        <v>16</v>
      </c>
      <c r="B48" s="88"/>
      <c r="C48" s="13" t="s">
        <v>238</v>
      </c>
      <c r="D48" s="41" t="s">
        <v>6</v>
      </c>
      <c r="E48" s="14">
        <v>2000000</v>
      </c>
      <c r="F48" s="86"/>
      <c r="G48" s="46">
        <v>2000000</v>
      </c>
      <c r="H48" s="46"/>
      <c r="I48" s="62">
        <v>43283</v>
      </c>
      <c r="J48" s="62">
        <v>43288</v>
      </c>
      <c r="K48" s="61"/>
      <c r="L48" s="61"/>
      <c r="M48" s="63">
        <f t="shared" si="1"/>
        <v>0</v>
      </c>
      <c r="N48" s="71" t="s">
        <v>238</v>
      </c>
    </row>
    <row r="49" spans="1:14" hidden="1" x14ac:dyDescent="0.25">
      <c r="A49" s="60">
        <v>17</v>
      </c>
      <c r="B49" s="88"/>
      <c r="C49" s="13" t="s">
        <v>239</v>
      </c>
      <c r="D49" s="41" t="s">
        <v>6</v>
      </c>
      <c r="E49" s="14">
        <v>150000</v>
      </c>
      <c r="F49" s="86"/>
      <c r="G49" s="46">
        <v>150000</v>
      </c>
      <c r="H49" s="46"/>
      <c r="I49" s="62">
        <v>43282</v>
      </c>
      <c r="J49" s="61"/>
      <c r="K49" s="61"/>
      <c r="L49" s="61"/>
      <c r="M49" s="63">
        <f t="shared" si="1"/>
        <v>0</v>
      </c>
      <c r="N49" s="71" t="s">
        <v>239</v>
      </c>
    </row>
    <row r="50" spans="1:14" hidden="1" x14ac:dyDescent="0.25">
      <c r="A50" s="60">
        <v>18</v>
      </c>
      <c r="B50" s="88"/>
      <c r="C50" s="13" t="s">
        <v>240</v>
      </c>
      <c r="D50" s="41" t="s">
        <v>6</v>
      </c>
      <c r="E50" s="14">
        <v>5000000</v>
      </c>
      <c r="F50" s="86"/>
      <c r="G50" s="46"/>
      <c r="H50" s="46">
        <v>5000000</v>
      </c>
      <c r="I50" s="61"/>
      <c r="J50" s="61"/>
      <c r="K50" s="61"/>
      <c r="L50" s="62">
        <v>43393</v>
      </c>
      <c r="M50" s="63">
        <f>+E50-G50-H50</f>
        <v>0</v>
      </c>
      <c r="N50" s="71" t="s">
        <v>240</v>
      </c>
    </row>
    <row r="51" spans="1:14" x14ac:dyDescent="0.25">
      <c r="A51" s="60">
        <v>23</v>
      </c>
      <c r="B51" s="88"/>
      <c r="C51" s="13" t="s">
        <v>245</v>
      </c>
      <c r="D51" s="41" t="s">
        <v>6</v>
      </c>
      <c r="E51" s="14">
        <v>9000000</v>
      </c>
      <c r="F51" s="86"/>
      <c r="G51" s="46"/>
      <c r="H51" s="46"/>
      <c r="I51" s="61"/>
      <c r="J51" s="61"/>
      <c r="K51" s="61"/>
      <c r="L51" s="61"/>
      <c r="M51" s="63">
        <f t="shared" si="1"/>
        <v>9000000</v>
      </c>
      <c r="N51" s="71" t="s">
        <v>245</v>
      </c>
    </row>
    <row r="52" spans="1:14" x14ac:dyDescent="0.25">
      <c r="A52" s="60">
        <v>25</v>
      </c>
      <c r="B52" s="88"/>
      <c r="C52" s="13" t="s">
        <v>246</v>
      </c>
      <c r="D52" s="41" t="s">
        <v>6</v>
      </c>
      <c r="E52" s="14">
        <v>8500000</v>
      </c>
      <c r="F52" s="86"/>
      <c r="G52" s="46"/>
      <c r="H52" s="46" t="s">
        <v>425</v>
      </c>
      <c r="I52" s="61"/>
      <c r="J52" s="61"/>
      <c r="K52" s="61"/>
      <c r="L52" s="61"/>
      <c r="M52" s="63">
        <f t="shared" si="1"/>
        <v>8500000</v>
      </c>
      <c r="N52" s="71" t="s">
        <v>246</v>
      </c>
    </row>
    <row r="53" spans="1:14" hidden="1" x14ac:dyDescent="0.25">
      <c r="A53" s="60">
        <v>26</v>
      </c>
      <c r="B53" s="88"/>
      <c r="C53" s="13" t="s">
        <v>247</v>
      </c>
      <c r="D53" s="41" t="s">
        <v>6</v>
      </c>
      <c r="E53" s="14">
        <v>750000</v>
      </c>
      <c r="F53" s="86"/>
      <c r="G53" s="46">
        <v>750000</v>
      </c>
      <c r="H53" s="46"/>
      <c r="I53" s="62">
        <v>43343</v>
      </c>
      <c r="J53" s="61"/>
      <c r="K53" s="61"/>
      <c r="L53" s="61"/>
      <c r="M53" s="63">
        <f t="shared" si="1"/>
        <v>0</v>
      </c>
      <c r="N53" s="71" t="s">
        <v>247</v>
      </c>
    </row>
    <row r="54" spans="1:14" x14ac:dyDescent="0.25">
      <c r="A54" s="60">
        <v>27</v>
      </c>
      <c r="B54" s="88"/>
      <c r="C54" s="13" t="s">
        <v>248</v>
      </c>
      <c r="D54" s="41" t="s">
        <v>6</v>
      </c>
      <c r="E54" s="14">
        <v>8250000</v>
      </c>
      <c r="F54" s="86"/>
      <c r="G54" s="46"/>
      <c r="H54" s="46"/>
      <c r="I54" s="61"/>
      <c r="J54" s="61"/>
      <c r="K54" s="61"/>
      <c r="L54" s="61"/>
      <c r="M54" s="63">
        <f t="shared" si="1"/>
        <v>8250000</v>
      </c>
      <c r="N54" s="71" t="s">
        <v>248</v>
      </c>
    </row>
    <row r="55" spans="1:14" hidden="1" x14ac:dyDescent="0.25">
      <c r="A55" s="60">
        <v>6</v>
      </c>
      <c r="B55" s="88"/>
      <c r="C55" s="13" t="s">
        <v>253</v>
      </c>
      <c r="D55" s="41" t="s">
        <v>6</v>
      </c>
      <c r="E55" s="14">
        <v>2300000</v>
      </c>
      <c r="F55" s="86"/>
      <c r="G55" s="46">
        <v>2300000</v>
      </c>
      <c r="H55" s="46"/>
      <c r="I55" s="62">
        <v>43300</v>
      </c>
      <c r="J55" s="61"/>
      <c r="K55" s="61"/>
      <c r="L55" s="61"/>
      <c r="M55" s="63">
        <f t="shared" si="1"/>
        <v>0</v>
      </c>
      <c r="N55" s="71" t="s">
        <v>253</v>
      </c>
    </row>
    <row r="56" spans="1:14" hidden="1" x14ac:dyDescent="0.25">
      <c r="A56" s="60">
        <v>8</v>
      </c>
      <c r="B56" s="88"/>
      <c r="C56" s="13" t="s">
        <v>254</v>
      </c>
      <c r="D56" s="41" t="s">
        <v>6</v>
      </c>
      <c r="E56" s="14" t="s">
        <v>417</v>
      </c>
      <c r="F56" s="86"/>
      <c r="G56" s="46"/>
      <c r="H56" s="46"/>
      <c r="I56" s="61"/>
      <c r="J56" s="61"/>
      <c r="K56" s="61"/>
      <c r="L56" s="61"/>
      <c r="M56" s="63">
        <v>0</v>
      </c>
      <c r="N56" s="71" t="s">
        <v>254</v>
      </c>
    </row>
    <row r="57" spans="1:14" hidden="1" x14ac:dyDescent="0.25">
      <c r="A57" s="60">
        <v>14</v>
      </c>
      <c r="B57" s="88"/>
      <c r="C57" s="13" t="s">
        <v>259</v>
      </c>
      <c r="D57" s="41" t="s">
        <v>6</v>
      </c>
      <c r="E57" s="14">
        <v>1850000</v>
      </c>
      <c r="F57" s="86"/>
      <c r="G57" s="46">
        <v>1000000</v>
      </c>
      <c r="H57" s="46">
        <v>850000</v>
      </c>
      <c r="I57" s="62">
        <v>43373</v>
      </c>
      <c r="J57" s="61"/>
      <c r="K57" s="61"/>
      <c r="L57" s="61"/>
      <c r="M57" s="63">
        <f>+E57-G57-H57</f>
        <v>0</v>
      </c>
      <c r="N57" s="71" t="s">
        <v>259</v>
      </c>
    </row>
    <row r="58" spans="1:14" ht="31.5" x14ac:dyDescent="0.25">
      <c r="A58" s="60">
        <v>16</v>
      </c>
      <c r="B58" s="88"/>
      <c r="C58" s="13" t="s">
        <v>261</v>
      </c>
      <c r="D58" s="41" t="s">
        <v>6</v>
      </c>
      <c r="E58" s="14">
        <v>8000000</v>
      </c>
      <c r="F58" s="86"/>
      <c r="G58" s="46"/>
      <c r="H58" s="46"/>
      <c r="I58" s="61"/>
      <c r="J58" s="61"/>
      <c r="K58" s="61"/>
      <c r="L58" s="61"/>
      <c r="M58" s="63">
        <f t="shared" si="1"/>
        <v>8000000</v>
      </c>
      <c r="N58" s="71" t="s">
        <v>261</v>
      </c>
    </row>
    <row r="59" spans="1:14" x14ac:dyDescent="0.25">
      <c r="A59" s="60">
        <v>17</v>
      </c>
      <c r="B59" s="88"/>
      <c r="C59" s="13" t="s">
        <v>262</v>
      </c>
      <c r="D59" s="41" t="s">
        <v>6</v>
      </c>
      <c r="E59" s="14">
        <v>5700000</v>
      </c>
      <c r="F59" s="86"/>
      <c r="G59" s="46"/>
      <c r="H59" s="46"/>
      <c r="I59" s="61"/>
      <c r="J59" s="61"/>
      <c r="K59" s="61"/>
      <c r="L59" s="61"/>
      <c r="M59" s="63">
        <f t="shared" si="1"/>
        <v>5700000</v>
      </c>
      <c r="N59" s="71" t="s">
        <v>262</v>
      </c>
    </row>
    <row r="60" spans="1:14" hidden="1" x14ac:dyDescent="0.25">
      <c r="A60" s="60">
        <v>18</v>
      </c>
      <c r="B60" s="88"/>
      <c r="C60" s="13" t="s">
        <v>263</v>
      </c>
      <c r="D60" s="41" t="s">
        <v>6</v>
      </c>
      <c r="E60" s="14">
        <v>8750000</v>
      </c>
      <c r="F60" s="86"/>
      <c r="G60" s="46">
        <v>8750000</v>
      </c>
      <c r="H60" s="46"/>
      <c r="I60" s="62">
        <v>43282</v>
      </c>
      <c r="J60" s="61"/>
      <c r="K60" s="61"/>
      <c r="L60" s="61"/>
      <c r="M60" s="63">
        <f t="shared" si="1"/>
        <v>0</v>
      </c>
      <c r="N60" s="71" t="s">
        <v>263</v>
      </c>
    </row>
    <row r="61" spans="1:14" x14ac:dyDescent="0.25">
      <c r="A61" s="60">
        <v>20</v>
      </c>
      <c r="B61" s="88"/>
      <c r="C61" s="13" t="s">
        <v>265</v>
      </c>
      <c r="D61" s="41" t="s">
        <v>6</v>
      </c>
      <c r="E61" s="14">
        <v>8800000</v>
      </c>
      <c r="F61" s="86"/>
      <c r="G61" s="46">
        <v>800000</v>
      </c>
      <c r="H61" s="46">
        <v>1000000</v>
      </c>
      <c r="I61" s="62">
        <v>43296</v>
      </c>
      <c r="J61" s="62">
        <v>43331</v>
      </c>
      <c r="K61" s="62">
        <v>43359</v>
      </c>
      <c r="L61" s="61"/>
      <c r="M61" s="63">
        <f>+E61-G61-H61</f>
        <v>7000000</v>
      </c>
      <c r="N61" s="71" t="s">
        <v>265</v>
      </c>
    </row>
    <row r="62" spans="1:14" ht="31.5" x14ac:dyDescent="0.25">
      <c r="A62" s="60">
        <v>22</v>
      </c>
      <c r="B62" s="88"/>
      <c r="C62" s="13" t="s">
        <v>266</v>
      </c>
      <c r="D62" s="41" t="s">
        <v>6</v>
      </c>
      <c r="E62" s="14">
        <v>6000000</v>
      </c>
      <c r="F62" s="86"/>
      <c r="G62" s="46"/>
      <c r="H62" s="46"/>
      <c r="I62" s="61"/>
      <c r="J62" s="61"/>
      <c r="K62" s="61"/>
      <c r="L62" s="61"/>
      <c r="M62" s="63">
        <f t="shared" si="1"/>
        <v>6000000</v>
      </c>
      <c r="N62" s="71" t="s">
        <v>266</v>
      </c>
    </row>
    <row r="63" spans="1:14" x14ac:dyDescent="0.25">
      <c r="A63" s="60">
        <v>23</v>
      </c>
      <c r="B63" s="88"/>
      <c r="C63" s="13" t="s">
        <v>267</v>
      </c>
      <c r="D63" s="41" t="s">
        <v>6</v>
      </c>
      <c r="E63" s="14">
        <v>9000000</v>
      </c>
      <c r="F63" s="86"/>
      <c r="G63" s="46"/>
      <c r="H63" s="46"/>
      <c r="I63" s="61"/>
      <c r="J63" s="61"/>
      <c r="K63" s="61"/>
      <c r="L63" s="61"/>
      <c r="M63" s="63">
        <f t="shared" si="1"/>
        <v>9000000</v>
      </c>
      <c r="N63" s="71" t="s">
        <v>267</v>
      </c>
    </row>
    <row r="64" spans="1:14" hidden="1" x14ac:dyDescent="0.25">
      <c r="A64" s="60">
        <v>25</v>
      </c>
      <c r="B64" s="88"/>
      <c r="C64" s="13" t="s">
        <v>268</v>
      </c>
      <c r="D64" s="41" t="s">
        <v>6</v>
      </c>
      <c r="E64" s="14" t="s">
        <v>418</v>
      </c>
      <c r="F64" s="86"/>
      <c r="G64" s="46"/>
      <c r="H64" s="46"/>
      <c r="I64" s="61"/>
      <c r="J64" s="61"/>
      <c r="K64" s="61"/>
      <c r="L64" s="61"/>
      <c r="M64" s="63">
        <v>0</v>
      </c>
      <c r="N64" s="71" t="s">
        <v>268</v>
      </c>
    </row>
    <row r="65" spans="1:14" hidden="1" x14ac:dyDescent="0.25">
      <c r="A65" s="60">
        <v>28</v>
      </c>
      <c r="B65" s="88"/>
      <c r="C65" s="13" t="s">
        <v>270</v>
      </c>
      <c r="D65" s="41" t="s">
        <v>6</v>
      </c>
      <c r="E65" s="14">
        <v>300000</v>
      </c>
      <c r="F65" s="86"/>
      <c r="G65" s="46">
        <v>300000</v>
      </c>
      <c r="H65" s="46"/>
      <c r="I65" s="62">
        <v>43303</v>
      </c>
      <c r="J65" s="61"/>
      <c r="K65" s="61"/>
      <c r="L65" s="61"/>
      <c r="M65" s="63">
        <f t="shared" si="1"/>
        <v>0</v>
      </c>
      <c r="N65" s="71" t="s">
        <v>270</v>
      </c>
    </row>
    <row r="66" spans="1:14" x14ac:dyDescent="0.25">
      <c r="A66" s="60">
        <v>31</v>
      </c>
      <c r="B66" s="88"/>
      <c r="C66" s="13" t="s">
        <v>273</v>
      </c>
      <c r="D66" s="41" t="s">
        <v>6</v>
      </c>
      <c r="E66" s="14">
        <v>9100000</v>
      </c>
      <c r="F66" s="86"/>
      <c r="G66" s="46"/>
      <c r="H66" s="46"/>
      <c r="I66" s="61"/>
      <c r="J66" s="61"/>
      <c r="K66" s="61"/>
      <c r="L66" s="61"/>
      <c r="M66" s="63">
        <f t="shared" si="1"/>
        <v>9100000</v>
      </c>
      <c r="N66" s="71" t="s">
        <v>273</v>
      </c>
    </row>
    <row r="67" spans="1:14" hidden="1" x14ac:dyDescent="0.25">
      <c r="A67" s="60">
        <v>32</v>
      </c>
      <c r="B67" s="88"/>
      <c r="C67" s="13" t="s">
        <v>274</v>
      </c>
      <c r="D67" s="41" t="s">
        <v>6</v>
      </c>
      <c r="E67" s="14">
        <v>2054000</v>
      </c>
      <c r="F67" s="86"/>
      <c r="G67" s="46">
        <v>2054000</v>
      </c>
      <c r="H67" s="46"/>
      <c r="I67" s="62">
        <v>43343</v>
      </c>
      <c r="J67" s="62">
        <v>43373</v>
      </c>
      <c r="K67" s="61"/>
      <c r="L67" s="61"/>
      <c r="M67" s="63">
        <f t="shared" si="1"/>
        <v>0</v>
      </c>
      <c r="N67" s="71" t="s">
        <v>274</v>
      </c>
    </row>
    <row r="68" spans="1:14" x14ac:dyDescent="0.25">
      <c r="A68" s="60">
        <v>2</v>
      </c>
      <c r="B68" s="88"/>
      <c r="C68" s="13" t="s">
        <v>277</v>
      </c>
      <c r="D68" s="41" t="s">
        <v>6</v>
      </c>
      <c r="E68" s="14">
        <v>8650000</v>
      </c>
      <c r="F68" s="86"/>
      <c r="G68" s="46"/>
      <c r="H68" s="46"/>
      <c r="I68" s="61"/>
      <c r="J68" s="61"/>
      <c r="K68" s="61"/>
      <c r="L68" s="61"/>
      <c r="M68" s="63">
        <f t="shared" si="1"/>
        <v>8650000</v>
      </c>
      <c r="N68" s="71" t="s">
        <v>277</v>
      </c>
    </row>
    <row r="69" spans="1:14" x14ac:dyDescent="0.25">
      <c r="A69" s="60">
        <v>4</v>
      </c>
      <c r="B69" s="88"/>
      <c r="C69" s="57" t="s">
        <v>279</v>
      </c>
      <c r="D69" s="58" t="s">
        <v>418</v>
      </c>
      <c r="E69" s="59">
        <v>9500000</v>
      </c>
      <c r="F69" s="86"/>
      <c r="G69" s="46"/>
      <c r="H69" s="46"/>
      <c r="I69" s="61"/>
      <c r="J69" s="61"/>
      <c r="K69" s="61"/>
      <c r="L69" s="61"/>
      <c r="M69" s="63">
        <f t="shared" si="1"/>
        <v>9500000</v>
      </c>
      <c r="N69" s="72" t="s">
        <v>279</v>
      </c>
    </row>
    <row r="70" spans="1:14" hidden="1" x14ac:dyDescent="0.25">
      <c r="A70" s="60">
        <v>5</v>
      </c>
      <c r="B70" s="88"/>
      <c r="C70" s="13" t="s">
        <v>280</v>
      </c>
      <c r="D70" s="41" t="s">
        <v>6</v>
      </c>
      <c r="E70" s="14">
        <v>100000</v>
      </c>
      <c r="F70" s="86"/>
      <c r="G70" s="46">
        <v>100000</v>
      </c>
      <c r="H70" s="46"/>
      <c r="I70" s="62">
        <v>43284</v>
      </c>
      <c r="J70" s="61"/>
      <c r="K70" s="61"/>
      <c r="L70" s="61"/>
      <c r="M70" s="63">
        <f t="shared" ref="M70:M83" si="2">+E70-G70</f>
        <v>0</v>
      </c>
      <c r="N70" s="71" t="s">
        <v>280</v>
      </c>
    </row>
    <row r="71" spans="1:14" x14ac:dyDescent="0.25">
      <c r="A71" s="60">
        <v>6</v>
      </c>
      <c r="B71" s="88"/>
      <c r="C71" s="57" t="s">
        <v>281</v>
      </c>
      <c r="D71" s="58" t="s">
        <v>420</v>
      </c>
      <c r="E71" s="59">
        <v>8450000</v>
      </c>
      <c r="F71" s="86"/>
      <c r="G71" s="46"/>
      <c r="H71" s="46"/>
      <c r="I71" s="61"/>
      <c r="J71" s="61"/>
      <c r="K71" s="61"/>
      <c r="L71" s="61"/>
      <c r="M71" s="63">
        <f t="shared" si="2"/>
        <v>8450000</v>
      </c>
      <c r="N71" s="72" t="s">
        <v>281</v>
      </c>
    </row>
    <row r="72" spans="1:14" x14ac:dyDescent="0.25">
      <c r="A72" s="60">
        <v>7</v>
      </c>
      <c r="B72" s="88"/>
      <c r="C72" s="57" t="s">
        <v>282</v>
      </c>
      <c r="D72" s="58" t="s">
        <v>420</v>
      </c>
      <c r="E72" s="59">
        <v>9000000</v>
      </c>
      <c r="F72" s="86"/>
      <c r="G72" s="46"/>
      <c r="H72" s="46"/>
      <c r="I72" s="61"/>
      <c r="J72" s="61"/>
      <c r="K72" s="61"/>
      <c r="L72" s="61"/>
      <c r="M72" s="63">
        <f t="shared" si="2"/>
        <v>9000000</v>
      </c>
      <c r="N72" s="72" t="s">
        <v>282</v>
      </c>
    </row>
    <row r="73" spans="1:14" hidden="1" x14ac:dyDescent="0.25">
      <c r="A73" s="60">
        <v>8</v>
      </c>
      <c r="B73" s="88"/>
      <c r="C73" s="13" t="s">
        <v>283</v>
      </c>
      <c r="D73" s="41" t="s">
        <v>6</v>
      </c>
      <c r="E73" s="14">
        <v>1500000</v>
      </c>
      <c r="F73" s="86"/>
      <c r="G73" s="46">
        <v>1500000</v>
      </c>
      <c r="H73" s="46"/>
      <c r="I73" s="62">
        <v>43315</v>
      </c>
      <c r="J73" s="62">
        <v>43341</v>
      </c>
      <c r="K73" s="61"/>
      <c r="L73" s="61"/>
      <c r="M73" s="63">
        <f t="shared" si="2"/>
        <v>0</v>
      </c>
      <c r="N73" s="71" t="s">
        <v>283</v>
      </c>
    </row>
    <row r="74" spans="1:14" x14ac:dyDescent="0.25">
      <c r="A74" s="60">
        <v>11</v>
      </c>
      <c r="B74" s="88"/>
      <c r="C74" s="57" t="s">
        <v>286</v>
      </c>
      <c r="D74" s="58" t="s">
        <v>421</v>
      </c>
      <c r="E74" s="59">
        <v>9000000</v>
      </c>
      <c r="F74" s="86"/>
      <c r="G74" s="46"/>
      <c r="H74" s="46"/>
      <c r="I74" s="61"/>
      <c r="J74" s="61"/>
      <c r="K74" s="61"/>
      <c r="L74" s="61"/>
      <c r="M74" s="63">
        <f t="shared" si="2"/>
        <v>9000000</v>
      </c>
      <c r="N74" s="72" t="s">
        <v>286</v>
      </c>
    </row>
    <row r="75" spans="1:14" hidden="1" x14ac:dyDescent="0.25">
      <c r="A75" s="60">
        <v>13</v>
      </c>
      <c r="B75" s="88"/>
      <c r="C75" s="13" t="s">
        <v>288</v>
      </c>
      <c r="D75" s="41" t="s">
        <v>6</v>
      </c>
      <c r="E75" s="14">
        <v>2000000</v>
      </c>
      <c r="F75" s="86"/>
      <c r="G75" s="46">
        <v>2000000</v>
      </c>
      <c r="H75" s="46"/>
      <c r="I75" s="62">
        <v>43283</v>
      </c>
      <c r="J75" s="61"/>
      <c r="K75" s="61"/>
      <c r="L75" s="61"/>
      <c r="M75" s="63">
        <f t="shared" si="2"/>
        <v>0</v>
      </c>
      <c r="N75" s="71" t="s">
        <v>288</v>
      </c>
    </row>
    <row r="76" spans="1:14" hidden="1" x14ac:dyDescent="0.25">
      <c r="A76" s="60">
        <v>14</v>
      </c>
      <c r="B76" s="88"/>
      <c r="C76" s="13" t="s">
        <v>289</v>
      </c>
      <c r="D76" s="41" t="s">
        <v>6</v>
      </c>
      <c r="E76" s="14">
        <v>2500000</v>
      </c>
      <c r="F76" s="86"/>
      <c r="G76" s="46">
        <v>2500000</v>
      </c>
      <c r="H76" s="46"/>
      <c r="I76" s="62">
        <v>43282</v>
      </c>
      <c r="J76" s="62">
        <v>43345</v>
      </c>
      <c r="K76" s="61"/>
      <c r="L76" s="61"/>
      <c r="M76" s="63">
        <f t="shared" si="2"/>
        <v>0</v>
      </c>
      <c r="N76" s="71" t="s">
        <v>289</v>
      </c>
    </row>
    <row r="77" spans="1:14" hidden="1" x14ac:dyDescent="0.25">
      <c r="A77" s="60">
        <v>16</v>
      </c>
      <c r="B77" s="88"/>
      <c r="C77" s="13" t="s">
        <v>291</v>
      </c>
      <c r="D77" s="41" t="s">
        <v>6</v>
      </c>
      <c r="E77" s="14">
        <v>700000</v>
      </c>
      <c r="F77" s="86"/>
      <c r="G77" s="46">
        <v>700000</v>
      </c>
      <c r="H77" s="46"/>
      <c r="I77" s="62">
        <v>43307</v>
      </c>
      <c r="J77" s="61"/>
      <c r="K77" s="61"/>
      <c r="L77" s="61"/>
      <c r="M77" s="63">
        <f t="shared" si="2"/>
        <v>0</v>
      </c>
      <c r="N77" s="71" t="s">
        <v>291</v>
      </c>
    </row>
    <row r="78" spans="1:14" hidden="1" x14ac:dyDescent="0.25">
      <c r="A78" s="60">
        <v>18</v>
      </c>
      <c r="B78" s="88"/>
      <c r="C78" s="13" t="s">
        <v>292</v>
      </c>
      <c r="D78" s="41" t="s">
        <v>6</v>
      </c>
      <c r="E78" s="14">
        <v>3000000</v>
      </c>
      <c r="F78" s="86"/>
      <c r="G78" s="46">
        <v>3000000</v>
      </c>
      <c r="H78" s="46"/>
      <c r="I78" s="62">
        <v>43296</v>
      </c>
      <c r="J78" s="62">
        <v>43344</v>
      </c>
      <c r="K78" s="61"/>
      <c r="L78" s="61"/>
      <c r="M78" s="63">
        <f t="shared" si="2"/>
        <v>0</v>
      </c>
      <c r="N78" s="71" t="s">
        <v>292</v>
      </c>
    </row>
    <row r="79" spans="1:14" ht="31.5" hidden="1" x14ac:dyDescent="0.25">
      <c r="A79" s="60">
        <v>19</v>
      </c>
      <c r="B79" s="88"/>
      <c r="C79" s="13" t="s">
        <v>293</v>
      </c>
      <c r="D79" s="41" t="s">
        <v>6</v>
      </c>
      <c r="E79" s="14">
        <v>1660000</v>
      </c>
      <c r="F79" s="86"/>
      <c r="G79" s="46">
        <v>1660000</v>
      </c>
      <c r="H79" s="46"/>
      <c r="I79" s="62">
        <v>43286</v>
      </c>
      <c r="J79" s="61"/>
      <c r="K79" s="61"/>
      <c r="L79" s="61"/>
      <c r="M79" s="63">
        <f t="shared" si="2"/>
        <v>0</v>
      </c>
      <c r="N79" s="71" t="s">
        <v>293</v>
      </c>
    </row>
    <row r="80" spans="1:14" ht="31.5" x14ac:dyDescent="0.25">
      <c r="A80" s="60">
        <v>20</v>
      </c>
      <c r="B80" s="88"/>
      <c r="C80" s="57" t="s">
        <v>294</v>
      </c>
      <c r="D80" s="58" t="s">
        <v>418</v>
      </c>
      <c r="E80" s="59">
        <v>8000000</v>
      </c>
      <c r="F80" s="86"/>
      <c r="G80" s="46"/>
      <c r="H80" s="46"/>
      <c r="I80" s="61"/>
      <c r="J80" s="61"/>
      <c r="K80" s="61"/>
      <c r="L80" s="61"/>
      <c r="M80" s="63">
        <f t="shared" si="2"/>
        <v>8000000</v>
      </c>
      <c r="N80" s="72" t="s">
        <v>294</v>
      </c>
    </row>
    <row r="81" spans="1:14" x14ac:dyDescent="0.25">
      <c r="A81" s="60">
        <v>21</v>
      </c>
      <c r="B81" s="88"/>
      <c r="C81" s="57" t="s">
        <v>295</v>
      </c>
      <c r="D81" s="58" t="s">
        <v>418</v>
      </c>
      <c r="E81" s="59">
        <v>9000000</v>
      </c>
      <c r="F81" s="86"/>
      <c r="G81" s="46"/>
      <c r="H81" s="46"/>
      <c r="I81" s="61"/>
      <c r="J81" s="61"/>
      <c r="K81" s="61"/>
      <c r="L81" s="61"/>
      <c r="M81" s="63">
        <f t="shared" si="2"/>
        <v>9000000</v>
      </c>
      <c r="N81" s="72" t="s">
        <v>295</v>
      </c>
    </row>
    <row r="82" spans="1:14" hidden="1" x14ac:dyDescent="0.25">
      <c r="A82" s="60">
        <v>23</v>
      </c>
      <c r="B82" s="88"/>
      <c r="C82" s="13" t="s">
        <v>297</v>
      </c>
      <c r="D82" s="41" t="s">
        <v>6</v>
      </c>
      <c r="E82" s="14">
        <v>1420000</v>
      </c>
      <c r="F82" s="86"/>
      <c r="G82" s="46">
        <v>1420000</v>
      </c>
      <c r="H82" s="46"/>
      <c r="I82" s="62">
        <v>43283</v>
      </c>
      <c r="J82" s="61"/>
      <c r="K82" s="61"/>
      <c r="L82" s="61"/>
      <c r="M82" s="63">
        <f t="shared" si="2"/>
        <v>0</v>
      </c>
      <c r="N82" s="71" t="s">
        <v>297</v>
      </c>
    </row>
    <row r="83" spans="1:14" x14ac:dyDescent="0.25">
      <c r="A83" s="60">
        <v>25</v>
      </c>
      <c r="B83" s="88"/>
      <c r="C83" s="57" t="s">
        <v>144</v>
      </c>
      <c r="D83" s="58" t="s">
        <v>418</v>
      </c>
      <c r="E83" s="59">
        <v>6500000</v>
      </c>
      <c r="F83" s="86"/>
      <c r="G83" s="46"/>
      <c r="H83" s="46"/>
      <c r="I83" s="61"/>
      <c r="J83" s="61"/>
      <c r="K83" s="61"/>
      <c r="L83" s="61"/>
      <c r="M83" s="63">
        <f t="shared" si="2"/>
        <v>6500000</v>
      </c>
      <c r="N83" s="72" t="s">
        <v>144</v>
      </c>
    </row>
    <row r="84" spans="1:14" hidden="1" x14ac:dyDescent="0.25">
      <c r="A84" s="30" t="s">
        <v>410</v>
      </c>
      <c r="B84" s="61"/>
      <c r="C84" s="61"/>
      <c r="D84" s="61"/>
      <c r="E84" s="64">
        <f>SUM(E6:E83)</f>
        <v>348238950</v>
      </c>
      <c r="F84" s="64"/>
      <c r="G84" s="64">
        <f>SUM(G6:G83)</f>
        <v>101598950</v>
      </c>
      <c r="H84" s="64"/>
      <c r="I84" s="61"/>
      <c r="J84" s="61"/>
      <c r="K84" s="61"/>
      <c r="L84" s="61"/>
      <c r="M84" s="63">
        <f>SUM(M6:M83)</f>
        <v>228190000</v>
      </c>
    </row>
    <row r="85" spans="1:14" x14ac:dyDescent="0.25">
      <c r="M85" s="73"/>
    </row>
  </sheetData>
  <autoFilter ref="A4:M84">
    <filterColumn colId="8" showButton="0"/>
    <filterColumn colId="9" showButton="0"/>
    <filterColumn colId="10" showButton="0"/>
    <filterColumn colId="12">
      <filters blank="1">
        <filter val="1.500.000"/>
        <filter val="4.040.000"/>
        <filter val="4.250.000"/>
        <filter val="4.700.000"/>
        <filter val="5.250.000"/>
        <filter val="5.700.000"/>
        <filter val="500.000"/>
        <filter val="6.000.000"/>
        <filter val="6.500.000"/>
        <filter val="7.000.000"/>
        <filter val="7.250.000"/>
        <filter val="7.500.000"/>
        <filter val="7.650.000"/>
        <filter val="8.000.000"/>
        <filter val="8.250.000"/>
        <filter val="8.450.000"/>
        <filter val="8.500.000"/>
        <filter val="8.650.000"/>
        <filter val="9.000.000"/>
        <filter val="9.100.000"/>
        <filter val="9.500.000"/>
      </filters>
    </filterColumn>
  </autoFilter>
  <mergeCells count="27">
    <mergeCell ref="G1:L1"/>
    <mergeCell ref="G2:L2"/>
    <mergeCell ref="F19:F22"/>
    <mergeCell ref="F13:F18"/>
    <mergeCell ref="F6:F12"/>
    <mergeCell ref="F36:F54"/>
    <mergeCell ref="F23:F35"/>
    <mergeCell ref="F68:F83"/>
    <mergeCell ref="A2:F2"/>
    <mergeCell ref="A1:F1"/>
    <mergeCell ref="B36:B54"/>
    <mergeCell ref="B55:B67"/>
    <mergeCell ref="B68:B83"/>
    <mergeCell ref="F55:F67"/>
    <mergeCell ref="B6:B12"/>
    <mergeCell ref="B13:B18"/>
    <mergeCell ref="B19:B22"/>
    <mergeCell ref="B23:B35"/>
    <mergeCell ref="A4:A5"/>
    <mergeCell ref="B4:B5"/>
    <mergeCell ref="C4:C5"/>
    <mergeCell ref="M4:M5"/>
    <mergeCell ref="D4:D5"/>
    <mergeCell ref="E4:E5"/>
    <mergeCell ref="F4:F5"/>
    <mergeCell ref="G4:G5"/>
    <mergeCell ref="I4:L5"/>
  </mergeCells>
  <printOptions horizontalCentered="1"/>
  <pageMargins left="0" right="0" top="0.15748031496062992" bottom="0" header="0.31496062992125984" footer="0.31496062992125984"/>
  <pageSetup paperSize="9" scale="90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K30"/>
  <sheetViews>
    <sheetView workbookViewId="0">
      <selection activeCell="D20" activeCellId="2" sqref="C20:C29 I20:I29 D20:D29"/>
    </sheetView>
  </sheetViews>
  <sheetFormatPr defaultRowHeight="15.75" x14ac:dyDescent="0.25"/>
  <cols>
    <col min="1" max="2" width="9.140625" style="1"/>
    <col min="3" max="3" width="26.5703125" style="1" customWidth="1"/>
    <col min="4" max="4" width="9.140625" style="1"/>
    <col min="5" max="5" width="20.85546875" style="1" customWidth="1"/>
    <col min="6" max="6" width="41.140625" style="1" bestFit="1" customWidth="1"/>
    <col min="7" max="8" width="9.140625" style="1"/>
    <col min="9" max="9" width="15.7109375" style="1" customWidth="1"/>
    <col min="10" max="16384" width="9.140625" style="1"/>
  </cols>
  <sheetData>
    <row r="1" spans="1:11" x14ac:dyDescent="0.25">
      <c r="A1" s="87" t="s">
        <v>331</v>
      </c>
      <c r="B1" s="87"/>
      <c r="C1" s="87"/>
      <c r="D1" s="87"/>
      <c r="E1" s="87"/>
    </row>
    <row r="2" spans="1:11" x14ac:dyDescent="0.25">
      <c r="A2" s="87" t="s">
        <v>79</v>
      </c>
      <c r="B2" s="87"/>
      <c r="C2" s="87"/>
      <c r="D2" s="87"/>
      <c r="E2" s="87"/>
      <c r="H2" s="8"/>
      <c r="I2" s="8"/>
      <c r="J2" s="8"/>
      <c r="K2" s="8"/>
    </row>
    <row r="3" spans="1:11" x14ac:dyDescent="0.25">
      <c r="A3" s="15"/>
      <c r="B3" s="15"/>
      <c r="C3" s="15"/>
      <c r="D3" s="15"/>
      <c r="E3" s="15"/>
      <c r="H3" s="8"/>
      <c r="I3" s="8"/>
      <c r="J3" s="8"/>
      <c r="K3" s="8"/>
    </row>
    <row r="4" spans="1:11" x14ac:dyDescent="0.25">
      <c r="A4" s="94" t="s">
        <v>389</v>
      </c>
      <c r="B4" s="94"/>
      <c r="C4" s="94"/>
      <c r="D4" s="94"/>
      <c r="E4" s="94"/>
    </row>
    <row r="5" spans="1:11" ht="31.5" x14ac:dyDescent="0.25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65" t="s">
        <v>414</v>
      </c>
      <c r="G5" s="93" t="s">
        <v>415</v>
      </c>
      <c r="H5" s="93"/>
      <c r="I5" s="65" t="s">
        <v>422</v>
      </c>
    </row>
    <row r="6" spans="1:11" hidden="1" x14ac:dyDescent="0.25">
      <c r="A6" s="13">
        <v>1</v>
      </c>
      <c r="B6" s="88" t="s">
        <v>327</v>
      </c>
      <c r="C6" s="13" t="s">
        <v>303</v>
      </c>
      <c r="D6" s="41" t="s">
        <v>6</v>
      </c>
      <c r="E6" s="14">
        <v>1000000</v>
      </c>
      <c r="F6" s="46">
        <v>1000000</v>
      </c>
      <c r="G6" s="62">
        <v>43336</v>
      </c>
      <c r="H6" s="61"/>
      <c r="I6" s="63">
        <f>+E6-F6</f>
        <v>0</v>
      </c>
    </row>
    <row r="7" spans="1:11" hidden="1" x14ac:dyDescent="0.25">
      <c r="A7" s="13">
        <v>2</v>
      </c>
      <c r="B7" s="88"/>
      <c r="C7" s="13" t="s">
        <v>304</v>
      </c>
      <c r="D7" s="41" t="s">
        <v>6</v>
      </c>
      <c r="E7" s="14">
        <v>1800000</v>
      </c>
      <c r="F7" s="46">
        <v>1800000</v>
      </c>
      <c r="G7" s="62">
        <v>43317</v>
      </c>
      <c r="H7" s="61"/>
      <c r="I7" s="63">
        <f t="shared" ref="I7:I29" si="0">+E7-F7</f>
        <v>0</v>
      </c>
    </row>
    <row r="8" spans="1:11" hidden="1" x14ac:dyDescent="0.25">
      <c r="A8" s="13">
        <v>3</v>
      </c>
      <c r="B8" s="88"/>
      <c r="C8" s="13" t="s">
        <v>305</v>
      </c>
      <c r="D8" s="41" t="s">
        <v>6</v>
      </c>
      <c r="E8" s="14">
        <v>700000</v>
      </c>
      <c r="F8" s="46">
        <v>700000</v>
      </c>
      <c r="G8" s="62">
        <v>43328</v>
      </c>
      <c r="H8" s="61"/>
      <c r="I8" s="63">
        <f t="shared" si="0"/>
        <v>0</v>
      </c>
    </row>
    <row r="9" spans="1:11" hidden="1" x14ac:dyDescent="0.25">
      <c r="A9" s="13">
        <v>4</v>
      </c>
      <c r="B9" s="88"/>
      <c r="C9" s="13" t="s">
        <v>306</v>
      </c>
      <c r="D9" s="41" t="s">
        <v>6</v>
      </c>
      <c r="E9" s="14">
        <v>1500000</v>
      </c>
      <c r="F9" s="46">
        <v>1500000</v>
      </c>
      <c r="G9" s="62">
        <v>43317</v>
      </c>
      <c r="H9" s="61"/>
      <c r="I9" s="63">
        <f t="shared" si="0"/>
        <v>0</v>
      </c>
    </row>
    <row r="10" spans="1:11" hidden="1" x14ac:dyDescent="0.25">
      <c r="A10" s="13">
        <v>5</v>
      </c>
      <c r="B10" s="88"/>
      <c r="C10" s="13" t="s">
        <v>307</v>
      </c>
      <c r="D10" s="41" t="s">
        <v>6</v>
      </c>
      <c r="E10" s="14">
        <v>2000000</v>
      </c>
      <c r="F10" s="46">
        <v>2000000</v>
      </c>
      <c r="G10" s="62">
        <v>43324</v>
      </c>
      <c r="H10" s="62">
        <v>43336</v>
      </c>
      <c r="I10" s="63">
        <f t="shared" si="0"/>
        <v>0</v>
      </c>
    </row>
    <row r="11" spans="1:11" hidden="1" x14ac:dyDescent="0.25">
      <c r="A11" s="13">
        <v>6</v>
      </c>
      <c r="B11" s="88"/>
      <c r="C11" s="13" t="s">
        <v>308</v>
      </c>
      <c r="D11" s="41" t="s">
        <v>6</v>
      </c>
      <c r="E11" s="14">
        <v>2500000</v>
      </c>
      <c r="F11" s="46">
        <v>2500000</v>
      </c>
      <c r="G11" s="62">
        <v>43338</v>
      </c>
      <c r="H11" s="61"/>
      <c r="I11" s="63">
        <f t="shared" si="0"/>
        <v>0</v>
      </c>
    </row>
    <row r="12" spans="1:11" hidden="1" x14ac:dyDescent="0.25">
      <c r="A12" s="13">
        <v>7</v>
      </c>
      <c r="B12" s="88"/>
      <c r="C12" s="13" t="s">
        <v>309</v>
      </c>
      <c r="D12" s="41" t="s">
        <v>6</v>
      </c>
      <c r="E12" s="14">
        <v>0</v>
      </c>
      <c r="F12" s="46"/>
      <c r="G12" s="61"/>
      <c r="H12" s="61"/>
      <c r="I12" s="63">
        <f t="shared" si="0"/>
        <v>0</v>
      </c>
    </row>
    <row r="13" spans="1:11" hidden="1" x14ac:dyDescent="0.25">
      <c r="A13" s="13">
        <v>8</v>
      </c>
      <c r="B13" s="88"/>
      <c r="C13" s="13" t="s">
        <v>310</v>
      </c>
      <c r="D13" s="41" t="s">
        <v>6</v>
      </c>
      <c r="E13" s="14">
        <v>1900000</v>
      </c>
      <c r="F13" s="46">
        <v>1900000</v>
      </c>
      <c r="G13" s="62">
        <v>43323</v>
      </c>
      <c r="H13" s="61"/>
      <c r="I13" s="63">
        <f t="shared" si="0"/>
        <v>0</v>
      </c>
    </row>
    <row r="14" spans="1:11" hidden="1" x14ac:dyDescent="0.25">
      <c r="A14" s="13">
        <v>9</v>
      </c>
      <c r="B14" s="88"/>
      <c r="C14" s="13" t="s">
        <v>311</v>
      </c>
      <c r="D14" s="41" t="s">
        <v>6</v>
      </c>
      <c r="E14" s="14">
        <v>1900000</v>
      </c>
      <c r="F14" s="46">
        <v>1900000</v>
      </c>
      <c r="G14" s="62">
        <v>43335</v>
      </c>
      <c r="H14" s="61"/>
      <c r="I14" s="63">
        <f t="shared" si="0"/>
        <v>0</v>
      </c>
    </row>
    <row r="15" spans="1:11" hidden="1" x14ac:dyDescent="0.25">
      <c r="A15" s="13">
        <v>10</v>
      </c>
      <c r="B15" s="88"/>
      <c r="C15" s="13" t="s">
        <v>312</v>
      </c>
      <c r="D15" s="41" t="s">
        <v>6</v>
      </c>
      <c r="E15" s="14">
        <v>2000000</v>
      </c>
      <c r="F15" s="46">
        <v>2000000</v>
      </c>
      <c r="G15" s="62">
        <v>43302</v>
      </c>
      <c r="H15" s="62">
        <v>43316</v>
      </c>
      <c r="I15" s="63">
        <f t="shared" si="0"/>
        <v>0</v>
      </c>
    </row>
    <row r="16" spans="1:11" hidden="1" x14ac:dyDescent="0.25">
      <c r="A16" s="13">
        <v>11</v>
      </c>
      <c r="B16" s="88"/>
      <c r="C16" s="13" t="s">
        <v>313</v>
      </c>
      <c r="D16" s="41" t="s">
        <v>6</v>
      </c>
      <c r="E16" s="14">
        <v>2000000</v>
      </c>
      <c r="F16" s="46">
        <v>2000000</v>
      </c>
      <c r="G16" s="62">
        <v>43314</v>
      </c>
      <c r="H16" s="61"/>
      <c r="I16" s="63">
        <f t="shared" si="0"/>
        <v>0</v>
      </c>
    </row>
    <row r="17" spans="1:9" hidden="1" x14ac:dyDescent="0.25">
      <c r="A17" s="13">
        <v>12</v>
      </c>
      <c r="B17" s="88"/>
      <c r="C17" s="13" t="s">
        <v>314</v>
      </c>
      <c r="D17" s="41" t="s">
        <v>6</v>
      </c>
      <c r="E17" s="14">
        <v>1500000</v>
      </c>
      <c r="F17" s="46">
        <v>1500000</v>
      </c>
      <c r="G17" s="62">
        <v>43286</v>
      </c>
      <c r="H17" s="61"/>
      <c r="I17" s="63">
        <f t="shared" si="0"/>
        <v>0</v>
      </c>
    </row>
    <row r="18" spans="1:9" hidden="1" x14ac:dyDescent="0.25">
      <c r="A18" s="13">
        <v>13</v>
      </c>
      <c r="B18" s="88"/>
      <c r="C18" s="13" t="s">
        <v>315</v>
      </c>
      <c r="D18" s="41" t="s">
        <v>6</v>
      </c>
      <c r="E18" s="14">
        <v>2000000</v>
      </c>
      <c r="F18" s="46">
        <v>2000000</v>
      </c>
      <c r="G18" s="62">
        <v>43335</v>
      </c>
      <c r="H18" s="61"/>
      <c r="I18" s="63">
        <f t="shared" si="0"/>
        <v>0</v>
      </c>
    </row>
    <row r="19" spans="1:9" hidden="1" x14ac:dyDescent="0.25">
      <c r="A19" s="13">
        <v>1</v>
      </c>
      <c r="B19" s="88" t="s">
        <v>328</v>
      </c>
      <c r="C19" s="13" t="s">
        <v>316</v>
      </c>
      <c r="D19" s="41" t="s">
        <v>6</v>
      </c>
      <c r="E19" s="14">
        <v>200000</v>
      </c>
      <c r="F19" s="46">
        <v>200000</v>
      </c>
      <c r="G19" s="62">
        <v>43339</v>
      </c>
      <c r="H19" s="61"/>
      <c r="I19" s="63">
        <f t="shared" si="0"/>
        <v>0</v>
      </c>
    </row>
    <row r="20" spans="1:9" x14ac:dyDescent="0.25">
      <c r="A20" s="13">
        <v>2</v>
      </c>
      <c r="B20" s="88"/>
      <c r="C20" s="13" t="s">
        <v>317</v>
      </c>
      <c r="D20" s="41" t="s">
        <v>418</v>
      </c>
      <c r="E20" s="14">
        <v>9500000</v>
      </c>
      <c r="F20" s="46"/>
      <c r="G20" s="61"/>
      <c r="H20" s="61"/>
      <c r="I20" s="63">
        <f t="shared" si="0"/>
        <v>9500000</v>
      </c>
    </row>
    <row r="21" spans="1:9" hidden="1" x14ac:dyDescent="0.25">
      <c r="A21" s="13">
        <v>3</v>
      </c>
      <c r="B21" s="88"/>
      <c r="C21" s="13" t="s">
        <v>318</v>
      </c>
      <c r="D21" s="41" t="s">
        <v>6</v>
      </c>
      <c r="E21" s="14">
        <v>1000000</v>
      </c>
      <c r="F21" s="46">
        <v>1000000</v>
      </c>
      <c r="G21" s="62">
        <v>43317</v>
      </c>
      <c r="H21" s="61"/>
      <c r="I21" s="63">
        <f t="shared" si="0"/>
        <v>0</v>
      </c>
    </row>
    <row r="22" spans="1:9" hidden="1" x14ac:dyDescent="0.25">
      <c r="A22" s="13">
        <v>4</v>
      </c>
      <c r="B22" s="88"/>
      <c r="C22" s="13" t="s">
        <v>319</v>
      </c>
      <c r="D22" s="41" t="s">
        <v>6</v>
      </c>
      <c r="E22" s="14">
        <v>1000000</v>
      </c>
      <c r="F22" s="46">
        <v>1000000</v>
      </c>
      <c r="G22" s="62">
        <v>43317</v>
      </c>
      <c r="H22" s="61"/>
      <c r="I22" s="63">
        <f t="shared" si="0"/>
        <v>0</v>
      </c>
    </row>
    <row r="23" spans="1:9" hidden="1" x14ac:dyDescent="0.25">
      <c r="A23" s="13">
        <v>5</v>
      </c>
      <c r="B23" s="88"/>
      <c r="C23" s="13" t="s">
        <v>320</v>
      </c>
      <c r="D23" s="41" t="s">
        <v>6</v>
      </c>
      <c r="E23" s="14">
        <v>2000000</v>
      </c>
      <c r="F23" s="46">
        <v>2000000</v>
      </c>
      <c r="G23" s="62">
        <v>43305</v>
      </c>
      <c r="H23" s="62">
        <v>43310</v>
      </c>
      <c r="I23" s="63">
        <f t="shared" si="0"/>
        <v>0</v>
      </c>
    </row>
    <row r="24" spans="1:9" x14ac:dyDescent="0.25">
      <c r="A24" s="13">
        <v>6</v>
      </c>
      <c r="B24" s="88"/>
      <c r="C24" s="13" t="s">
        <v>321</v>
      </c>
      <c r="D24" s="41" t="s">
        <v>418</v>
      </c>
      <c r="E24" s="14">
        <v>9000000</v>
      </c>
      <c r="F24" s="46"/>
      <c r="G24" s="61"/>
      <c r="H24" s="61"/>
      <c r="I24" s="63">
        <f t="shared" si="0"/>
        <v>9000000</v>
      </c>
    </row>
    <row r="25" spans="1:9" hidden="1" x14ac:dyDescent="0.25">
      <c r="A25" s="13">
        <v>7</v>
      </c>
      <c r="B25" s="88"/>
      <c r="C25" s="13" t="s">
        <v>322</v>
      </c>
      <c r="D25" s="41" t="s">
        <v>6</v>
      </c>
      <c r="E25" s="14">
        <v>2000000</v>
      </c>
      <c r="F25" s="46">
        <v>2000000</v>
      </c>
      <c r="G25" s="62">
        <v>43336</v>
      </c>
      <c r="H25" s="61"/>
      <c r="I25" s="63">
        <f t="shared" si="0"/>
        <v>0</v>
      </c>
    </row>
    <row r="26" spans="1:9" hidden="1" x14ac:dyDescent="0.25">
      <c r="A26" s="13">
        <v>8</v>
      </c>
      <c r="B26" s="88"/>
      <c r="C26" s="13" t="s">
        <v>323</v>
      </c>
      <c r="D26" s="41" t="s">
        <v>6</v>
      </c>
      <c r="E26" s="14">
        <v>200000</v>
      </c>
      <c r="F26" s="46">
        <v>200000</v>
      </c>
      <c r="G26" s="62">
        <v>43317</v>
      </c>
      <c r="H26" s="61"/>
      <c r="I26" s="63">
        <f t="shared" si="0"/>
        <v>0</v>
      </c>
    </row>
    <row r="27" spans="1:9" x14ac:dyDescent="0.25">
      <c r="A27" s="13">
        <v>9</v>
      </c>
      <c r="B27" s="88"/>
      <c r="C27" s="13" t="s">
        <v>324</v>
      </c>
      <c r="D27" s="41" t="s">
        <v>418</v>
      </c>
      <c r="E27" s="14">
        <v>8250000</v>
      </c>
      <c r="F27" s="46"/>
      <c r="G27" s="61"/>
      <c r="H27" s="61"/>
      <c r="I27" s="63">
        <f t="shared" si="0"/>
        <v>8250000</v>
      </c>
    </row>
    <row r="28" spans="1:9" hidden="1" x14ac:dyDescent="0.25">
      <c r="A28" s="13">
        <v>10</v>
      </c>
      <c r="B28" s="88"/>
      <c r="C28" s="13" t="s">
        <v>325</v>
      </c>
      <c r="D28" s="41" t="s">
        <v>6</v>
      </c>
      <c r="E28" s="14">
        <v>2000000</v>
      </c>
      <c r="F28" s="46">
        <v>2000000</v>
      </c>
      <c r="G28" s="62">
        <v>43316</v>
      </c>
      <c r="H28" s="61"/>
      <c r="I28" s="63">
        <f t="shared" si="0"/>
        <v>0</v>
      </c>
    </row>
    <row r="29" spans="1:9" x14ac:dyDescent="0.25">
      <c r="A29" s="13">
        <v>11</v>
      </c>
      <c r="B29" s="88"/>
      <c r="C29" s="13" t="s">
        <v>326</v>
      </c>
      <c r="D29" s="41" t="s">
        <v>418</v>
      </c>
      <c r="E29" s="14">
        <v>9000000</v>
      </c>
      <c r="F29" s="46"/>
      <c r="G29" s="61"/>
      <c r="H29" s="61"/>
      <c r="I29" s="63">
        <f t="shared" si="0"/>
        <v>9000000</v>
      </c>
    </row>
    <row r="30" spans="1:9" hidden="1" x14ac:dyDescent="0.25">
      <c r="A30" s="66" t="s">
        <v>410</v>
      </c>
      <c r="B30" s="61"/>
      <c r="C30" s="61"/>
      <c r="D30" s="61"/>
      <c r="E30" s="64">
        <f>SUM(E6:E29)</f>
        <v>64950000</v>
      </c>
      <c r="F30" s="63">
        <f>SUM(F6:F28)</f>
        <v>29200000</v>
      </c>
      <c r="G30" s="61"/>
      <c r="H30" s="61"/>
      <c r="I30" s="63">
        <f>SUM(I6:I29)</f>
        <v>35750000</v>
      </c>
    </row>
  </sheetData>
  <autoFilter ref="A5:I30">
    <filterColumn colId="6" showButton="0"/>
    <filterColumn colId="8">
      <filters>
        <filter val="8.250.000"/>
        <filter val="9.000.000"/>
        <filter val="9.500.000"/>
      </filters>
    </filterColumn>
  </autoFilter>
  <mergeCells count="6">
    <mergeCell ref="G5:H5"/>
    <mergeCell ref="B6:B18"/>
    <mergeCell ref="B19:B29"/>
    <mergeCell ref="A1:E1"/>
    <mergeCell ref="A4:E4"/>
    <mergeCell ref="A2:E2"/>
  </mergeCells>
  <pageMargins left="0.7" right="0.7" top="0.75" bottom="0.75" header="0.3" footer="0.3"/>
  <pageSetup paperSize="512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4" workbookViewId="0">
      <selection activeCell="C40" sqref="C40"/>
    </sheetView>
  </sheetViews>
  <sheetFormatPr defaultRowHeight="15" x14ac:dyDescent="0.25"/>
  <cols>
    <col min="2" max="3" width="33.5703125" customWidth="1"/>
  </cols>
  <sheetData>
    <row r="1" spans="1:3" x14ac:dyDescent="0.25">
      <c r="A1" s="95">
        <v>1</v>
      </c>
      <c r="B1" s="97" t="s">
        <v>332</v>
      </c>
      <c r="C1" s="16" t="s">
        <v>333</v>
      </c>
    </row>
    <row r="2" spans="1:3" x14ac:dyDescent="0.25">
      <c r="A2" s="96"/>
      <c r="B2" s="98"/>
      <c r="C2" s="16" t="s">
        <v>334</v>
      </c>
    </row>
    <row r="3" spans="1:3" x14ac:dyDescent="0.25">
      <c r="A3" s="17"/>
      <c r="B3" s="18"/>
      <c r="C3" s="19"/>
    </row>
    <row r="4" spans="1:3" x14ac:dyDescent="0.25">
      <c r="A4" s="20">
        <v>2</v>
      </c>
      <c r="B4" s="21" t="s">
        <v>335</v>
      </c>
      <c r="C4" s="22" t="s">
        <v>336</v>
      </c>
    </row>
    <row r="5" spans="1:3" x14ac:dyDescent="0.25">
      <c r="A5" s="17"/>
      <c r="B5" s="18"/>
      <c r="C5" s="22"/>
    </row>
    <row r="6" spans="1:3" x14ac:dyDescent="0.25">
      <c r="A6" s="99">
        <v>3</v>
      </c>
      <c r="B6" s="100" t="s">
        <v>337</v>
      </c>
      <c r="C6" s="16" t="s">
        <v>338</v>
      </c>
    </row>
    <row r="7" spans="1:3" x14ac:dyDescent="0.25">
      <c r="A7" s="99"/>
      <c r="B7" s="100"/>
      <c r="C7" s="16" t="s">
        <v>339</v>
      </c>
    </row>
    <row r="8" spans="1:3" x14ac:dyDescent="0.25">
      <c r="A8" s="23"/>
      <c r="B8" s="24"/>
      <c r="C8" s="22"/>
    </row>
    <row r="9" spans="1:3" x14ac:dyDescent="0.25">
      <c r="A9" s="25">
        <v>4</v>
      </c>
      <c r="B9" s="26" t="s">
        <v>340</v>
      </c>
      <c r="C9" s="27" t="s">
        <v>37</v>
      </c>
    </row>
    <row r="10" spans="1:3" x14ac:dyDescent="0.25">
      <c r="A10" s="17"/>
      <c r="B10" s="18"/>
      <c r="C10" s="22"/>
    </row>
    <row r="11" spans="1:3" x14ac:dyDescent="0.25">
      <c r="A11" s="95">
        <v>5</v>
      </c>
      <c r="B11" s="97" t="s">
        <v>341</v>
      </c>
      <c r="C11" s="16" t="s">
        <v>342</v>
      </c>
    </row>
    <row r="12" spans="1:3" x14ac:dyDescent="0.25">
      <c r="A12" s="96"/>
      <c r="B12" s="98"/>
      <c r="C12" s="16" t="s">
        <v>343</v>
      </c>
    </row>
    <row r="13" spans="1:3" x14ac:dyDescent="0.25">
      <c r="A13" s="17"/>
      <c r="B13" s="18"/>
      <c r="C13" s="19"/>
    </row>
    <row r="14" spans="1:3" x14ac:dyDescent="0.25">
      <c r="A14" s="20">
        <v>6</v>
      </c>
      <c r="B14" s="21" t="s">
        <v>344</v>
      </c>
      <c r="C14" s="16" t="s">
        <v>345</v>
      </c>
    </row>
    <row r="15" spans="1:3" x14ac:dyDescent="0.25">
      <c r="A15" s="17"/>
      <c r="B15" s="18"/>
      <c r="C15" s="19"/>
    </row>
    <row r="16" spans="1:3" x14ac:dyDescent="0.25">
      <c r="A16" s="95">
        <v>7</v>
      </c>
      <c r="B16" s="97" t="s">
        <v>346</v>
      </c>
      <c r="C16" s="16" t="s">
        <v>347</v>
      </c>
    </row>
    <row r="17" spans="1:3" x14ac:dyDescent="0.25">
      <c r="A17" s="96"/>
      <c r="B17" s="98"/>
      <c r="C17" s="16" t="s">
        <v>348</v>
      </c>
    </row>
    <row r="18" spans="1:3" x14ac:dyDescent="0.25">
      <c r="A18" s="25"/>
      <c r="B18" s="26"/>
      <c r="C18" s="19"/>
    </row>
    <row r="19" spans="1:3" x14ac:dyDescent="0.25">
      <c r="A19" s="99">
        <v>8</v>
      </c>
      <c r="B19" s="100" t="s">
        <v>349</v>
      </c>
      <c r="C19" s="16" t="s">
        <v>350</v>
      </c>
    </row>
    <row r="20" spans="1:3" x14ac:dyDescent="0.25">
      <c r="A20" s="99"/>
      <c r="B20" s="100"/>
      <c r="C20" s="16" t="s">
        <v>351</v>
      </c>
    </row>
    <row r="21" spans="1:3" x14ac:dyDescent="0.25">
      <c r="A21" s="99"/>
      <c r="B21" s="100"/>
      <c r="C21" s="16" t="s">
        <v>352</v>
      </c>
    </row>
    <row r="22" spans="1:3" x14ac:dyDescent="0.25">
      <c r="A22" s="20"/>
      <c r="B22" s="21"/>
      <c r="C22" s="19"/>
    </row>
    <row r="23" spans="1:3" x14ac:dyDescent="0.25">
      <c r="A23" s="20">
        <v>9</v>
      </c>
      <c r="B23" s="21" t="s">
        <v>353</v>
      </c>
      <c r="C23" s="16" t="s">
        <v>354</v>
      </c>
    </row>
    <row r="24" spans="1:3" x14ac:dyDescent="0.25">
      <c r="A24" s="17"/>
      <c r="B24" s="18"/>
      <c r="C24" s="19"/>
    </row>
    <row r="25" spans="1:3" x14ac:dyDescent="0.25">
      <c r="A25" s="95">
        <v>10</v>
      </c>
      <c r="B25" s="97" t="s">
        <v>355</v>
      </c>
      <c r="C25" s="16" t="s">
        <v>356</v>
      </c>
    </row>
    <row r="26" spans="1:3" x14ac:dyDescent="0.25">
      <c r="A26" s="96"/>
      <c r="B26" s="98"/>
      <c r="C26" s="16" t="s">
        <v>357</v>
      </c>
    </row>
    <row r="27" spans="1:3" x14ac:dyDescent="0.25">
      <c r="A27" s="25"/>
      <c r="B27" s="26"/>
      <c r="C27" s="22"/>
    </row>
    <row r="28" spans="1:3" x14ac:dyDescent="0.25">
      <c r="A28" s="23">
        <v>11</v>
      </c>
      <c r="B28" s="24" t="s">
        <v>358</v>
      </c>
      <c r="C28" s="16" t="s">
        <v>359</v>
      </c>
    </row>
    <row r="29" spans="1:3" x14ac:dyDescent="0.25">
      <c r="A29" s="20"/>
      <c r="B29" s="21"/>
      <c r="C29" s="19"/>
    </row>
    <row r="30" spans="1:3" x14ac:dyDescent="0.25">
      <c r="A30" s="20">
        <v>12</v>
      </c>
      <c r="B30" s="21" t="s">
        <v>360</v>
      </c>
      <c r="C30" s="16" t="s">
        <v>361</v>
      </c>
    </row>
    <row r="31" spans="1:3" x14ac:dyDescent="0.25">
      <c r="A31" s="17"/>
      <c r="B31" s="18"/>
      <c r="C31" s="19"/>
    </row>
    <row r="32" spans="1:3" x14ac:dyDescent="0.25">
      <c r="A32" s="20">
        <v>13</v>
      </c>
      <c r="B32" s="21" t="s">
        <v>362</v>
      </c>
      <c r="C32" s="16" t="s">
        <v>363</v>
      </c>
    </row>
    <row r="33" spans="1:3" x14ac:dyDescent="0.25">
      <c r="A33" s="17"/>
      <c r="B33" s="18"/>
      <c r="C33" s="22"/>
    </row>
    <row r="34" spans="1:3" x14ac:dyDescent="0.25">
      <c r="A34" s="95">
        <v>14</v>
      </c>
      <c r="B34" s="97" t="s">
        <v>364</v>
      </c>
      <c r="C34" s="16" t="s">
        <v>365</v>
      </c>
    </row>
    <row r="35" spans="1:3" x14ac:dyDescent="0.25">
      <c r="A35" s="96"/>
      <c r="B35" s="98"/>
      <c r="C35" s="16" t="s">
        <v>366</v>
      </c>
    </row>
    <row r="36" spans="1:3" x14ac:dyDescent="0.25">
      <c r="A36" s="17"/>
      <c r="B36" s="18"/>
      <c r="C36" s="19"/>
    </row>
    <row r="37" spans="1:3" x14ac:dyDescent="0.25">
      <c r="A37" s="95">
        <v>15</v>
      </c>
      <c r="B37" s="97" t="s">
        <v>367</v>
      </c>
      <c r="C37" s="16" t="s">
        <v>368</v>
      </c>
    </row>
    <row r="38" spans="1:3" x14ac:dyDescent="0.25">
      <c r="A38" s="96"/>
      <c r="B38" s="98"/>
      <c r="C38" s="16" t="s">
        <v>369</v>
      </c>
    </row>
    <row r="39" spans="1:3" x14ac:dyDescent="0.25">
      <c r="A39" s="25"/>
      <c r="B39" s="26"/>
      <c r="C39" s="19"/>
    </row>
    <row r="40" spans="1:3" x14ac:dyDescent="0.25">
      <c r="A40" s="23">
        <v>16</v>
      </c>
      <c r="B40" s="24" t="s">
        <v>370</v>
      </c>
      <c r="C40" s="16" t="s">
        <v>371</v>
      </c>
    </row>
    <row r="41" spans="1:3" x14ac:dyDescent="0.25">
      <c r="A41" s="95">
        <v>17</v>
      </c>
      <c r="B41" s="97" t="s">
        <v>372</v>
      </c>
      <c r="C41" s="16" t="s">
        <v>373</v>
      </c>
    </row>
    <row r="42" spans="1:3" x14ac:dyDescent="0.25">
      <c r="A42" s="96"/>
      <c r="B42" s="98"/>
      <c r="C42" s="16" t="s">
        <v>374</v>
      </c>
    </row>
  </sheetData>
  <mergeCells count="18">
    <mergeCell ref="A6:A7"/>
    <mergeCell ref="B6:B7"/>
    <mergeCell ref="A11:A12"/>
    <mergeCell ref="B11:B12"/>
    <mergeCell ref="A1:A2"/>
    <mergeCell ref="B1:B2"/>
    <mergeCell ref="A16:A17"/>
    <mergeCell ref="B16:B17"/>
    <mergeCell ref="A19:A21"/>
    <mergeCell ref="B19:B21"/>
    <mergeCell ref="A25:A26"/>
    <mergeCell ref="B25:B26"/>
    <mergeCell ref="A34:A35"/>
    <mergeCell ref="B34:B35"/>
    <mergeCell ref="A37:A38"/>
    <mergeCell ref="B37:B38"/>
    <mergeCell ref="A41:A42"/>
    <mergeCell ref="B41:B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5"/>
  <sheetViews>
    <sheetView topLeftCell="A88" workbookViewId="0">
      <selection activeCell="A224" sqref="A224:F247"/>
    </sheetView>
  </sheetViews>
  <sheetFormatPr defaultRowHeight="15.75" x14ac:dyDescent="0.25"/>
  <cols>
    <col min="1" max="2" width="9.140625" style="1"/>
    <col min="3" max="3" width="28.7109375" style="1" customWidth="1"/>
    <col min="4" max="4" width="9.140625" style="1"/>
    <col min="5" max="5" width="23.85546875" style="1" customWidth="1"/>
    <col min="6" max="6" width="28.140625" style="1" customWidth="1"/>
    <col min="7" max="16384" width="9.140625" style="1"/>
  </cols>
  <sheetData>
    <row r="2" spans="1:6" x14ac:dyDescent="0.25">
      <c r="A2" s="1" t="s">
        <v>394</v>
      </c>
    </row>
    <row r="3" spans="1:6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28" t="s">
        <v>390</v>
      </c>
    </row>
    <row r="4" spans="1:6" x14ac:dyDescent="0.25">
      <c r="A4" s="5">
        <v>1</v>
      </c>
      <c r="B4" s="115" t="s">
        <v>12</v>
      </c>
      <c r="C4" s="5" t="s">
        <v>7</v>
      </c>
      <c r="D4" s="4" t="s">
        <v>6</v>
      </c>
      <c r="E4" s="6">
        <v>2000000</v>
      </c>
      <c r="F4" s="111" t="s">
        <v>391</v>
      </c>
    </row>
    <row r="5" spans="1:6" x14ac:dyDescent="0.25">
      <c r="A5" s="5">
        <v>2</v>
      </c>
      <c r="B5" s="115"/>
      <c r="C5" s="5" t="s">
        <v>8</v>
      </c>
      <c r="D5" s="4" t="s">
        <v>6</v>
      </c>
      <c r="E5" s="6">
        <v>2000000</v>
      </c>
      <c r="F5" s="112"/>
    </row>
    <row r="6" spans="1:6" x14ac:dyDescent="0.25">
      <c r="A6" s="5">
        <v>3</v>
      </c>
      <c r="B6" s="115"/>
      <c r="C6" s="5" t="s">
        <v>9</v>
      </c>
      <c r="D6" s="4" t="s">
        <v>6</v>
      </c>
      <c r="E6" s="6">
        <v>1000000</v>
      </c>
      <c r="F6" s="112"/>
    </row>
    <row r="7" spans="1:6" x14ac:dyDescent="0.25">
      <c r="A7" s="5">
        <v>4</v>
      </c>
      <c r="B7" s="115"/>
      <c r="C7" s="5" t="s">
        <v>10</v>
      </c>
      <c r="D7" s="4" t="s">
        <v>6</v>
      </c>
      <c r="E7" s="6">
        <v>3500000</v>
      </c>
      <c r="F7" s="112"/>
    </row>
    <row r="8" spans="1:6" x14ac:dyDescent="0.25">
      <c r="A8" s="5">
        <v>5</v>
      </c>
      <c r="B8" s="115"/>
      <c r="C8" s="5" t="s">
        <v>11</v>
      </c>
      <c r="D8" s="4" t="s">
        <v>6</v>
      </c>
      <c r="E8" s="6">
        <v>200000</v>
      </c>
      <c r="F8" s="113"/>
    </row>
    <row r="9" spans="1:6" x14ac:dyDescent="0.25">
      <c r="A9" s="13">
        <v>1</v>
      </c>
      <c r="B9" s="88" t="s">
        <v>89</v>
      </c>
      <c r="C9" s="13" t="s">
        <v>80</v>
      </c>
      <c r="D9" s="12" t="s">
        <v>6</v>
      </c>
      <c r="E9" s="14">
        <v>1500000</v>
      </c>
      <c r="F9" s="114" t="s">
        <v>393</v>
      </c>
    </row>
    <row r="10" spans="1:6" x14ac:dyDescent="0.25">
      <c r="A10" s="13">
        <v>2</v>
      </c>
      <c r="B10" s="88"/>
      <c r="C10" s="13" t="s">
        <v>81</v>
      </c>
      <c r="D10" s="12" t="s">
        <v>6</v>
      </c>
      <c r="E10" s="14">
        <v>3000000</v>
      </c>
      <c r="F10" s="114"/>
    </row>
    <row r="11" spans="1:6" x14ac:dyDescent="0.25">
      <c r="A11" s="13">
        <v>3</v>
      </c>
      <c r="B11" s="88"/>
      <c r="C11" s="13" t="s">
        <v>82</v>
      </c>
      <c r="D11" s="12" t="s">
        <v>6</v>
      </c>
      <c r="E11" s="14">
        <v>2200000</v>
      </c>
      <c r="F11" s="114"/>
    </row>
    <row r="12" spans="1:6" x14ac:dyDescent="0.25">
      <c r="A12" s="13">
        <v>4</v>
      </c>
      <c r="B12" s="88"/>
      <c r="C12" s="13" t="s">
        <v>83</v>
      </c>
      <c r="D12" s="12" t="s">
        <v>6</v>
      </c>
      <c r="E12" s="14">
        <v>5250000</v>
      </c>
      <c r="F12" s="114"/>
    </row>
    <row r="13" spans="1:6" x14ac:dyDescent="0.25">
      <c r="A13" s="13">
        <v>5</v>
      </c>
      <c r="B13" s="88"/>
      <c r="C13" s="13" t="s">
        <v>84</v>
      </c>
      <c r="D13" s="12" t="s">
        <v>6</v>
      </c>
      <c r="E13" s="14">
        <v>1750000</v>
      </c>
      <c r="F13" s="114"/>
    </row>
    <row r="14" spans="1:6" x14ac:dyDescent="0.25">
      <c r="A14" s="13">
        <v>6</v>
      </c>
      <c r="B14" s="88"/>
      <c r="C14" s="13" t="s">
        <v>85</v>
      </c>
      <c r="D14" s="12" t="s">
        <v>6</v>
      </c>
      <c r="E14" s="14">
        <v>950000</v>
      </c>
      <c r="F14" s="114"/>
    </row>
    <row r="15" spans="1:6" x14ac:dyDescent="0.25">
      <c r="A15" s="13">
        <v>7</v>
      </c>
      <c r="B15" s="88"/>
      <c r="C15" s="13" t="s">
        <v>86</v>
      </c>
      <c r="D15" s="12" t="s">
        <v>6</v>
      </c>
      <c r="E15" s="14">
        <v>700000</v>
      </c>
      <c r="F15" s="114"/>
    </row>
    <row r="16" spans="1:6" x14ac:dyDescent="0.25">
      <c r="A16" s="13">
        <v>8</v>
      </c>
      <c r="B16" s="88"/>
      <c r="C16" s="13" t="s">
        <v>87</v>
      </c>
      <c r="D16" s="12" t="s">
        <v>6</v>
      </c>
      <c r="E16" s="14">
        <v>1000000</v>
      </c>
      <c r="F16" s="114"/>
    </row>
    <row r="17" spans="1:6" x14ac:dyDescent="0.25">
      <c r="A17" s="13">
        <v>9</v>
      </c>
      <c r="B17" s="88"/>
      <c r="C17" s="13" t="s">
        <v>88</v>
      </c>
      <c r="D17" s="12" t="s">
        <v>6</v>
      </c>
      <c r="E17" s="14">
        <v>1700000</v>
      </c>
      <c r="F17" s="114"/>
    </row>
    <row r="18" spans="1:6" x14ac:dyDescent="0.25">
      <c r="A18" s="13">
        <v>10</v>
      </c>
      <c r="B18" s="88"/>
      <c r="C18" s="13" t="s">
        <v>65</v>
      </c>
      <c r="D18" s="12" t="s">
        <v>6</v>
      </c>
      <c r="E18" s="14">
        <v>900000</v>
      </c>
      <c r="F18" s="114"/>
    </row>
    <row r="19" spans="1:6" x14ac:dyDescent="0.25">
      <c r="A19" s="30" t="s">
        <v>410</v>
      </c>
      <c r="B19" s="33"/>
      <c r="C19" s="11"/>
      <c r="D19" s="33"/>
      <c r="E19" s="34"/>
      <c r="F19" s="35"/>
    </row>
    <row r="20" spans="1:6" x14ac:dyDescent="0.25">
      <c r="A20" s="30"/>
      <c r="B20" s="33"/>
      <c r="C20" s="11"/>
      <c r="D20" s="33"/>
      <c r="E20" s="34"/>
      <c r="F20" s="35"/>
    </row>
    <row r="21" spans="1:6" x14ac:dyDescent="0.25">
      <c r="A21" s="30"/>
      <c r="B21" s="33"/>
      <c r="C21" s="11"/>
      <c r="D21" s="33"/>
      <c r="E21" s="34"/>
      <c r="F21" s="35"/>
    </row>
    <row r="22" spans="1:6" x14ac:dyDescent="0.25">
      <c r="A22" s="1" t="s">
        <v>395</v>
      </c>
    </row>
    <row r="23" spans="1:6" x14ac:dyDescent="0.25">
      <c r="A23" s="7" t="s">
        <v>0</v>
      </c>
      <c r="B23" s="31" t="s">
        <v>77</v>
      </c>
      <c r="C23" s="7" t="s">
        <v>2</v>
      </c>
      <c r="D23" s="7" t="s">
        <v>3</v>
      </c>
      <c r="E23" s="7" t="s">
        <v>4</v>
      </c>
      <c r="F23" s="32" t="s">
        <v>390</v>
      </c>
    </row>
    <row r="24" spans="1:6" x14ac:dyDescent="0.25">
      <c r="A24" s="5">
        <v>1</v>
      </c>
      <c r="B24" s="75" t="s">
        <v>25</v>
      </c>
      <c r="C24" s="5" t="s">
        <v>13</v>
      </c>
      <c r="D24" s="4" t="s">
        <v>6</v>
      </c>
      <c r="E24" s="6">
        <v>3600000</v>
      </c>
      <c r="F24" s="111" t="s">
        <v>388</v>
      </c>
    </row>
    <row r="25" spans="1:6" x14ac:dyDescent="0.25">
      <c r="A25" s="5">
        <v>2</v>
      </c>
      <c r="B25" s="75"/>
      <c r="C25" s="5" t="s">
        <v>14</v>
      </c>
      <c r="D25" s="4" t="s">
        <v>6</v>
      </c>
      <c r="E25" s="6">
        <v>3000000</v>
      </c>
      <c r="F25" s="112"/>
    </row>
    <row r="26" spans="1:6" x14ac:dyDescent="0.25">
      <c r="A26" s="5">
        <v>3</v>
      </c>
      <c r="B26" s="75"/>
      <c r="C26" s="5" t="s">
        <v>15</v>
      </c>
      <c r="D26" s="4" t="s">
        <v>6</v>
      </c>
      <c r="E26" s="6">
        <v>1150000</v>
      </c>
      <c r="F26" s="112"/>
    </row>
    <row r="27" spans="1:6" x14ac:dyDescent="0.25">
      <c r="A27" s="5">
        <v>4</v>
      </c>
      <c r="B27" s="75"/>
      <c r="C27" s="5" t="s">
        <v>16</v>
      </c>
      <c r="D27" s="4" t="s">
        <v>6</v>
      </c>
      <c r="E27" s="6">
        <v>3200000</v>
      </c>
      <c r="F27" s="112"/>
    </row>
    <row r="28" spans="1:6" x14ac:dyDescent="0.25">
      <c r="A28" s="5">
        <v>5</v>
      </c>
      <c r="B28" s="75"/>
      <c r="C28" s="5" t="s">
        <v>17</v>
      </c>
      <c r="D28" s="4" t="s">
        <v>6</v>
      </c>
      <c r="E28" s="6">
        <v>950000</v>
      </c>
      <c r="F28" s="112"/>
    </row>
    <row r="29" spans="1:6" ht="31.5" x14ac:dyDescent="0.25">
      <c r="A29" s="5">
        <v>6</v>
      </c>
      <c r="B29" s="75"/>
      <c r="C29" s="5" t="s">
        <v>18</v>
      </c>
      <c r="D29" s="4" t="s">
        <v>6</v>
      </c>
      <c r="E29" s="6">
        <v>2600000</v>
      </c>
      <c r="F29" s="112"/>
    </row>
    <row r="30" spans="1:6" x14ac:dyDescent="0.25">
      <c r="A30" s="5">
        <v>7</v>
      </c>
      <c r="B30" s="75"/>
      <c r="C30" s="5" t="s">
        <v>19</v>
      </c>
      <c r="D30" s="4" t="s">
        <v>6</v>
      </c>
      <c r="E30" s="6">
        <v>2500000</v>
      </c>
      <c r="F30" s="112"/>
    </row>
    <row r="31" spans="1:6" x14ac:dyDescent="0.25">
      <c r="A31" s="5">
        <v>8</v>
      </c>
      <c r="B31" s="75"/>
      <c r="C31" s="5" t="s">
        <v>21</v>
      </c>
      <c r="D31" s="4" t="s">
        <v>6</v>
      </c>
      <c r="E31" s="6">
        <v>7820000</v>
      </c>
      <c r="F31" s="112"/>
    </row>
    <row r="32" spans="1:6" x14ac:dyDescent="0.25">
      <c r="A32" s="5">
        <v>9</v>
      </c>
      <c r="B32" s="75"/>
      <c r="C32" s="5" t="s">
        <v>22</v>
      </c>
      <c r="D32" s="4" t="s">
        <v>6</v>
      </c>
      <c r="E32" s="6">
        <v>900000</v>
      </c>
      <c r="F32" s="112"/>
    </row>
    <row r="33" spans="1:6" x14ac:dyDescent="0.25">
      <c r="A33" s="5">
        <v>10</v>
      </c>
      <c r="B33" s="75"/>
      <c r="C33" s="5" t="s">
        <v>23</v>
      </c>
      <c r="D33" s="4" t="s">
        <v>6</v>
      </c>
      <c r="E33" s="6">
        <v>3450000</v>
      </c>
      <c r="F33" s="112"/>
    </row>
    <row r="34" spans="1:6" x14ac:dyDescent="0.25">
      <c r="A34" s="5">
        <v>11</v>
      </c>
      <c r="B34" s="75"/>
      <c r="C34" s="5" t="s">
        <v>24</v>
      </c>
      <c r="D34" s="4" t="s">
        <v>6</v>
      </c>
      <c r="E34" s="6">
        <v>900000</v>
      </c>
      <c r="F34" s="113"/>
    </row>
    <row r="35" spans="1:6" x14ac:dyDescent="0.25">
      <c r="A35" s="30" t="s">
        <v>410</v>
      </c>
    </row>
    <row r="36" spans="1:6" x14ac:dyDescent="0.25">
      <c r="A36" s="30"/>
    </row>
    <row r="37" spans="1:6" x14ac:dyDescent="0.25">
      <c r="A37" s="30" t="s">
        <v>396</v>
      </c>
    </row>
    <row r="38" spans="1:6" x14ac:dyDescent="0.25">
      <c r="A38" s="7" t="s">
        <v>0</v>
      </c>
      <c r="B38" s="31" t="s">
        <v>77</v>
      </c>
      <c r="C38" s="7" t="s">
        <v>2</v>
      </c>
      <c r="D38" s="7" t="s">
        <v>3</v>
      </c>
      <c r="E38" s="7" t="s">
        <v>4</v>
      </c>
      <c r="F38" s="32" t="s">
        <v>390</v>
      </c>
    </row>
    <row r="39" spans="1:6" x14ac:dyDescent="0.25">
      <c r="A39" s="5">
        <v>1</v>
      </c>
      <c r="B39" s="75" t="s">
        <v>33</v>
      </c>
      <c r="C39" s="5" t="s">
        <v>26</v>
      </c>
      <c r="D39" s="4" t="s">
        <v>6</v>
      </c>
      <c r="E39" s="6">
        <v>3900000</v>
      </c>
      <c r="F39" s="111" t="s">
        <v>381</v>
      </c>
    </row>
    <row r="40" spans="1:6" x14ac:dyDescent="0.25">
      <c r="A40" s="5">
        <v>2</v>
      </c>
      <c r="B40" s="75"/>
      <c r="C40" s="5" t="s">
        <v>27</v>
      </c>
      <c r="D40" s="4" t="s">
        <v>6</v>
      </c>
      <c r="E40" s="6">
        <v>900000</v>
      </c>
      <c r="F40" s="112"/>
    </row>
    <row r="41" spans="1:6" x14ac:dyDescent="0.25">
      <c r="A41" s="5">
        <v>3</v>
      </c>
      <c r="B41" s="75"/>
      <c r="C41" s="5" t="s">
        <v>28</v>
      </c>
      <c r="D41" s="4" t="s">
        <v>6</v>
      </c>
      <c r="E41" s="6">
        <v>900000</v>
      </c>
      <c r="F41" s="112"/>
    </row>
    <row r="42" spans="1:6" x14ac:dyDescent="0.25">
      <c r="A42" s="5">
        <v>4</v>
      </c>
      <c r="B42" s="75"/>
      <c r="C42" s="5" t="s">
        <v>29</v>
      </c>
      <c r="D42" s="4" t="s">
        <v>6</v>
      </c>
      <c r="E42" s="6">
        <v>8500000</v>
      </c>
      <c r="F42" s="112"/>
    </row>
    <row r="43" spans="1:6" x14ac:dyDescent="0.25">
      <c r="A43" s="5">
        <v>5</v>
      </c>
      <c r="B43" s="75"/>
      <c r="C43" s="5" t="s">
        <v>30</v>
      </c>
      <c r="D43" s="4" t="s">
        <v>6</v>
      </c>
      <c r="E43" s="6">
        <v>1000000</v>
      </c>
      <c r="F43" s="112"/>
    </row>
    <row r="44" spans="1:6" x14ac:dyDescent="0.25">
      <c r="A44" s="5">
        <v>6</v>
      </c>
      <c r="B44" s="75"/>
      <c r="C44" s="5" t="s">
        <v>31</v>
      </c>
      <c r="D44" s="4" t="s">
        <v>6</v>
      </c>
      <c r="E44" s="6">
        <v>6000000</v>
      </c>
      <c r="F44" s="112"/>
    </row>
    <row r="45" spans="1:6" x14ac:dyDescent="0.25">
      <c r="A45" s="5">
        <v>7</v>
      </c>
      <c r="B45" s="75"/>
      <c r="C45" s="5" t="s">
        <v>32</v>
      </c>
      <c r="D45" s="4" t="s">
        <v>6</v>
      </c>
      <c r="E45" s="6">
        <v>950000</v>
      </c>
      <c r="F45" s="113"/>
    </row>
    <row r="46" spans="1:6" x14ac:dyDescent="0.25">
      <c r="A46" s="13">
        <v>1</v>
      </c>
      <c r="B46" s="88" t="s">
        <v>104</v>
      </c>
      <c r="C46" s="13" t="s">
        <v>90</v>
      </c>
      <c r="D46" s="12" t="s">
        <v>6</v>
      </c>
      <c r="E46" s="14">
        <v>2300000</v>
      </c>
      <c r="F46" s="107" t="s">
        <v>381</v>
      </c>
    </row>
    <row r="47" spans="1:6" x14ac:dyDescent="0.25">
      <c r="A47" s="13">
        <v>2</v>
      </c>
      <c r="B47" s="88"/>
      <c r="C47" s="13" t="s">
        <v>91</v>
      </c>
      <c r="D47" s="12" t="s">
        <v>6</v>
      </c>
      <c r="E47" s="14">
        <v>750000</v>
      </c>
      <c r="F47" s="108"/>
    </row>
    <row r="48" spans="1:6" x14ac:dyDescent="0.25">
      <c r="A48" s="13">
        <v>3</v>
      </c>
      <c r="B48" s="88"/>
      <c r="C48" s="13" t="s">
        <v>92</v>
      </c>
      <c r="D48" s="12" t="s">
        <v>6</v>
      </c>
      <c r="E48" s="14">
        <v>1500000</v>
      </c>
      <c r="F48" s="108"/>
    </row>
    <row r="49" spans="1:6" x14ac:dyDescent="0.25">
      <c r="A49" s="13">
        <v>4</v>
      </c>
      <c r="B49" s="88"/>
      <c r="C49" s="13" t="s">
        <v>93</v>
      </c>
      <c r="D49" s="12" t="s">
        <v>6</v>
      </c>
      <c r="E49" s="14">
        <v>1500000</v>
      </c>
      <c r="F49" s="108"/>
    </row>
    <row r="50" spans="1:6" x14ac:dyDescent="0.25">
      <c r="A50" s="13">
        <v>5</v>
      </c>
      <c r="B50" s="88"/>
      <c r="C50" s="13" t="s">
        <v>94</v>
      </c>
      <c r="D50" s="12" t="s">
        <v>6</v>
      </c>
      <c r="E50" s="14">
        <v>5250000</v>
      </c>
      <c r="F50" s="108"/>
    </row>
    <row r="51" spans="1:6" x14ac:dyDescent="0.25">
      <c r="A51" s="13">
        <v>6</v>
      </c>
      <c r="B51" s="88"/>
      <c r="C51" s="13" t="s">
        <v>95</v>
      </c>
      <c r="D51" s="12" t="s">
        <v>6</v>
      </c>
      <c r="E51" s="14">
        <v>2600000</v>
      </c>
      <c r="F51" s="108"/>
    </row>
    <row r="52" spans="1:6" x14ac:dyDescent="0.25">
      <c r="A52" s="13">
        <v>7</v>
      </c>
      <c r="B52" s="88"/>
      <c r="C52" s="13" t="s">
        <v>96</v>
      </c>
      <c r="D52" s="12" t="s">
        <v>6</v>
      </c>
      <c r="E52" s="14">
        <v>1900000</v>
      </c>
      <c r="F52" s="108"/>
    </row>
    <row r="53" spans="1:6" x14ac:dyDescent="0.25">
      <c r="A53" s="13">
        <v>8</v>
      </c>
      <c r="B53" s="88"/>
      <c r="C53" s="13" t="s">
        <v>97</v>
      </c>
      <c r="D53" s="12" t="s">
        <v>6</v>
      </c>
      <c r="E53" s="14">
        <v>1900000</v>
      </c>
      <c r="F53" s="108"/>
    </row>
    <row r="54" spans="1:6" x14ac:dyDescent="0.25">
      <c r="A54" s="13">
        <v>9</v>
      </c>
      <c r="B54" s="88"/>
      <c r="C54" s="13" t="s">
        <v>98</v>
      </c>
      <c r="D54" s="12" t="s">
        <v>6</v>
      </c>
      <c r="E54" s="14">
        <v>1300000</v>
      </c>
      <c r="F54" s="108"/>
    </row>
    <row r="55" spans="1:6" x14ac:dyDescent="0.25">
      <c r="A55" s="13">
        <v>10</v>
      </c>
      <c r="B55" s="88"/>
      <c r="C55" s="13" t="s">
        <v>99</v>
      </c>
      <c r="D55" s="12" t="s">
        <v>6</v>
      </c>
      <c r="E55" s="14">
        <v>700000</v>
      </c>
      <c r="F55" s="108"/>
    </row>
    <row r="56" spans="1:6" x14ac:dyDescent="0.25">
      <c r="A56" s="13">
        <v>11</v>
      </c>
      <c r="B56" s="88"/>
      <c r="C56" s="13" t="s">
        <v>100</v>
      </c>
      <c r="D56" s="12" t="s">
        <v>6</v>
      </c>
      <c r="E56" s="14">
        <v>3500000</v>
      </c>
      <c r="F56" s="108"/>
    </row>
    <row r="57" spans="1:6" x14ac:dyDescent="0.25">
      <c r="A57" s="13">
        <v>12</v>
      </c>
      <c r="B57" s="88"/>
      <c r="C57" s="13" t="s">
        <v>101</v>
      </c>
      <c r="D57" s="12" t="s">
        <v>6</v>
      </c>
      <c r="E57" s="14">
        <v>2550000</v>
      </c>
      <c r="F57" s="108"/>
    </row>
    <row r="58" spans="1:6" x14ac:dyDescent="0.25">
      <c r="A58" s="13">
        <v>13</v>
      </c>
      <c r="B58" s="88"/>
      <c r="C58" s="13" t="s">
        <v>102</v>
      </c>
      <c r="D58" s="12" t="s">
        <v>6</v>
      </c>
      <c r="E58" s="14">
        <v>2850000</v>
      </c>
      <c r="F58" s="108"/>
    </row>
    <row r="59" spans="1:6" x14ac:dyDescent="0.25">
      <c r="A59" s="13">
        <v>14</v>
      </c>
      <c r="B59" s="88"/>
      <c r="C59" s="13" t="s">
        <v>103</v>
      </c>
      <c r="D59" s="12" t="s">
        <v>6</v>
      </c>
      <c r="E59" s="14">
        <v>2500000</v>
      </c>
      <c r="F59" s="109"/>
    </row>
    <row r="60" spans="1:6" x14ac:dyDescent="0.25">
      <c r="A60" s="30" t="s">
        <v>410</v>
      </c>
    </row>
    <row r="61" spans="1:6" x14ac:dyDescent="0.25">
      <c r="A61" s="30"/>
    </row>
    <row r="62" spans="1:6" x14ac:dyDescent="0.25">
      <c r="A62" s="30"/>
    </row>
    <row r="63" spans="1:6" x14ac:dyDescent="0.25">
      <c r="A63" s="30"/>
    </row>
    <row r="64" spans="1:6" x14ac:dyDescent="0.25">
      <c r="A64" s="30" t="s">
        <v>397</v>
      </c>
    </row>
    <row r="65" spans="1:6" x14ac:dyDescent="0.25">
      <c r="A65" s="7" t="s">
        <v>0</v>
      </c>
      <c r="B65" s="31" t="s">
        <v>77</v>
      </c>
      <c r="C65" s="7" t="s">
        <v>2</v>
      </c>
      <c r="D65" s="7" t="s">
        <v>3</v>
      </c>
      <c r="E65" s="7" t="s">
        <v>4</v>
      </c>
      <c r="F65" s="32" t="s">
        <v>390</v>
      </c>
    </row>
    <row r="66" spans="1:6" x14ac:dyDescent="0.25">
      <c r="A66" s="5">
        <v>1</v>
      </c>
      <c r="B66" s="75" t="s">
        <v>37</v>
      </c>
      <c r="C66" s="5" t="s">
        <v>34</v>
      </c>
      <c r="D66" s="4" t="s">
        <v>6</v>
      </c>
      <c r="E66" s="6">
        <v>3800000</v>
      </c>
      <c r="F66" s="111" t="s">
        <v>378</v>
      </c>
    </row>
    <row r="67" spans="1:6" x14ac:dyDescent="0.25">
      <c r="A67" s="5">
        <v>2</v>
      </c>
      <c r="B67" s="75"/>
      <c r="C67" s="5" t="s">
        <v>35</v>
      </c>
      <c r="D67" s="4" t="s">
        <v>6</v>
      </c>
      <c r="E67" s="6">
        <v>800000</v>
      </c>
      <c r="F67" s="112"/>
    </row>
    <row r="68" spans="1:6" x14ac:dyDescent="0.25">
      <c r="A68" s="5">
        <v>3</v>
      </c>
      <c r="B68" s="75"/>
      <c r="C68" s="5" t="s">
        <v>36</v>
      </c>
      <c r="D68" s="4" t="s">
        <v>6</v>
      </c>
      <c r="E68" s="6">
        <v>1900000</v>
      </c>
      <c r="F68" s="113"/>
    </row>
    <row r="69" spans="1:6" x14ac:dyDescent="0.25">
      <c r="A69" s="30" t="s">
        <v>410</v>
      </c>
    </row>
    <row r="71" spans="1:6" x14ac:dyDescent="0.25">
      <c r="A71" s="1" t="s">
        <v>398</v>
      </c>
    </row>
    <row r="72" spans="1:6" x14ac:dyDescent="0.25">
      <c r="A72" s="7" t="s">
        <v>0</v>
      </c>
      <c r="B72" s="31" t="s">
        <v>77</v>
      </c>
      <c r="C72" s="7" t="s">
        <v>2</v>
      </c>
      <c r="D72" s="7" t="s">
        <v>3</v>
      </c>
      <c r="E72" s="7" t="s">
        <v>4</v>
      </c>
      <c r="F72" s="32" t="s">
        <v>390</v>
      </c>
    </row>
    <row r="73" spans="1:6" x14ac:dyDescent="0.25">
      <c r="A73" s="5">
        <v>1</v>
      </c>
      <c r="B73" s="75" t="s">
        <v>42</v>
      </c>
      <c r="C73" s="5" t="s">
        <v>38</v>
      </c>
      <c r="D73" s="4" t="s">
        <v>6</v>
      </c>
      <c r="E73" s="6">
        <v>1900000</v>
      </c>
      <c r="F73" s="111" t="s">
        <v>377</v>
      </c>
    </row>
    <row r="74" spans="1:6" x14ac:dyDescent="0.25">
      <c r="A74" s="5">
        <v>2</v>
      </c>
      <c r="B74" s="75"/>
      <c r="C74" s="5" t="s">
        <v>39</v>
      </c>
      <c r="D74" s="4" t="s">
        <v>6</v>
      </c>
      <c r="E74" s="6">
        <f>2610000-1040000</f>
        <v>1570000</v>
      </c>
      <c r="F74" s="112"/>
    </row>
    <row r="75" spans="1:6" x14ac:dyDescent="0.25">
      <c r="A75" s="5">
        <v>3</v>
      </c>
      <c r="B75" s="75"/>
      <c r="C75" s="5" t="s">
        <v>40</v>
      </c>
      <c r="D75" s="4" t="s">
        <v>6</v>
      </c>
      <c r="E75" s="6">
        <v>2000000</v>
      </c>
      <c r="F75" s="112"/>
    </row>
    <row r="76" spans="1:6" x14ac:dyDescent="0.25">
      <c r="A76" s="5">
        <v>4</v>
      </c>
      <c r="B76" s="75"/>
      <c r="C76" s="5" t="s">
        <v>41</v>
      </c>
      <c r="D76" s="4" t="s">
        <v>6</v>
      </c>
      <c r="E76" s="6">
        <v>3200000</v>
      </c>
      <c r="F76" s="113"/>
    </row>
    <row r="77" spans="1:6" x14ac:dyDescent="0.25">
      <c r="A77" s="13">
        <v>1</v>
      </c>
      <c r="B77" s="88" t="s">
        <v>108</v>
      </c>
      <c r="C77" s="13" t="s">
        <v>105</v>
      </c>
      <c r="D77" s="12" t="s">
        <v>6</v>
      </c>
      <c r="E77" s="14">
        <v>5000000</v>
      </c>
      <c r="F77" s="107" t="s">
        <v>377</v>
      </c>
    </row>
    <row r="78" spans="1:6" x14ac:dyDescent="0.25">
      <c r="A78" s="13">
        <v>2</v>
      </c>
      <c r="B78" s="88"/>
      <c r="C78" s="13" t="s">
        <v>106</v>
      </c>
      <c r="D78" s="12" t="s">
        <v>6</v>
      </c>
      <c r="E78" s="14">
        <v>700000</v>
      </c>
      <c r="F78" s="108"/>
    </row>
    <row r="79" spans="1:6" x14ac:dyDescent="0.25">
      <c r="A79" s="13">
        <v>3</v>
      </c>
      <c r="B79" s="88"/>
      <c r="C79" s="13" t="s">
        <v>107</v>
      </c>
      <c r="D79" s="12" t="s">
        <v>6</v>
      </c>
      <c r="E79" s="14">
        <v>3600000</v>
      </c>
      <c r="F79" s="109"/>
    </row>
    <row r="80" spans="1:6" x14ac:dyDescent="0.25">
      <c r="A80" s="30" t="s">
        <v>410</v>
      </c>
    </row>
    <row r="81" spans="1:6" x14ac:dyDescent="0.25">
      <c r="A81" s="30"/>
    </row>
    <row r="82" spans="1:6" x14ac:dyDescent="0.25">
      <c r="A82" s="30" t="s">
        <v>399</v>
      </c>
    </row>
    <row r="83" spans="1:6" x14ac:dyDescent="0.25">
      <c r="A83" s="7" t="s">
        <v>0</v>
      </c>
      <c r="B83" s="31" t="s">
        <v>77</v>
      </c>
      <c r="C83" s="7" t="s">
        <v>2</v>
      </c>
      <c r="D83" s="7" t="s">
        <v>3</v>
      </c>
      <c r="E83" s="7" t="s">
        <v>4</v>
      </c>
      <c r="F83" s="32" t="s">
        <v>390</v>
      </c>
    </row>
    <row r="84" spans="1:6" x14ac:dyDescent="0.25">
      <c r="A84" s="5">
        <v>1</v>
      </c>
      <c r="B84" s="75" t="s">
        <v>48</v>
      </c>
      <c r="C84" s="5" t="s">
        <v>43</v>
      </c>
      <c r="D84" s="4" t="s">
        <v>6</v>
      </c>
      <c r="E84" s="6">
        <v>850000</v>
      </c>
      <c r="F84" s="111" t="s">
        <v>379</v>
      </c>
    </row>
    <row r="85" spans="1:6" x14ac:dyDescent="0.25">
      <c r="A85" s="5">
        <v>2</v>
      </c>
      <c r="B85" s="75"/>
      <c r="C85" s="5" t="s">
        <v>44</v>
      </c>
      <c r="D85" s="4" t="s">
        <v>6</v>
      </c>
      <c r="E85" s="6">
        <v>950000</v>
      </c>
      <c r="F85" s="112"/>
    </row>
    <row r="86" spans="1:6" x14ac:dyDescent="0.25">
      <c r="A86" s="5">
        <v>3</v>
      </c>
      <c r="B86" s="75"/>
      <c r="C86" s="5" t="s">
        <v>45</v>
      </c>
      <c r="D86" s="4" t="s">
        <v>6</v>
      </c>
      <c r="E86" s="6">
        <v>1150000</v>
      </c>
      <c r="F86" s="112"/>
    </row>
    <row r="87" spans="1:6" x14ac:dyDescent="0.25">
      <c r="A87" s="5">
        <v>4</v>
      </c>
      <c r="B87" s="75"/>
      <c r="C87" s="5" t="s">
        <v>46</v>
      </c>
      <c r="D87" s="4" t="s">
        <v>6</v>
      </c>
      <c r="E87" s="6">
        <v>2700000</v>
      </c>
      <c r="F87" s="112"/>
    </row>
    <row r="88" spans="1:6" x14ac:dyDescent="0.25">
      <c r="A88" s="5">
        <v>5</v>
      </c>
      <c r="B88" s="75"/>
      <c r="C88" s="5" t="s">
        <v>47</v>
      </c>
      <c r="D88" s="4" t="s">
        <v>6</v>
      </c>
      <c r="E88" s="6">
        <v>950000</v>
      </c>
      <c r="F88" s="113"/>
    </row>
    <row r="89" spans="1:6" x14ac:dyDescent="0.25">
      <c r="A89" s="13">
        <v>1</v>
      </c>
      <c r="B89" s="88" t="s">
        <v>112</v>
      </c>
      <c r="C89" s="13" t="s">
        <v>109</v>
      </c>
      <c r="D89" s="12" t="s">
        <v>6</v>
      </c>
      <c r="E89" s="14">
        <v>0</v>
      </c>
      <c r="F89" s="107" t="s">
        <v>379</v>
      </c>
    </row>
    <row r="90" spans="1:6" x14ac:dyDescent="0.25">
      <c r="A90" s="13">
        <v>2</v>
      </c>
      <c r="B90" s="88"/>
      <c r="C90" s="13" t="s">
        <v>110</v>
      </c>
      <c r="D90" s="12" t="s">
        <v>6</v>
      </c>
      <c r="E90" s="14">
        <v>1900000</v>
      </c>
      <c r="F90" s="108"/>
    </row>
    <row r="91" spans="1:6" x14ac:dyDescent="0.25">
      <c r="A91" s="13">
        <v>3</v>
      </c>
      <c r="B91" s="88"/>
      <c r="C91" s="13" t="s">
        <v>111</v>
      </c>
      <c r="D91" s="12" t="s">
        <v>6</v>
      </c>
      <c r="E91" s="14">
        <v>1050000</v>
      </c>
      <c r="F91" s="109"/>
    </row>
    <row r="92" spans="1:6" x14ac:dyDescent="0.25">
      <c r="A92" s="30" t="s">
        <v>410</v>
      </c>
      <c r="B92" s="33"/>
      <c r="C92" s="11"/>
      <c r="D92" s="33"/>
      <c r="E92" s="34"/>
      <c r="F92" s="35"/>
    </row>
    <row r="93" spans="1:6" x14ac:dyDescent="0.25">
      <c r="A93" s="11"/>
      <c r="B93" s="33"/>
      <c r="C93" s="11"/>
      <c r="D93" s="33"/>
      <c r="E93" s="34"/>
      <c r="F93" s="35"/>
    </row>
    <row r="94" spans="1:6" x14ac:dyDescent="0.25">
      <c r="A94" s="1" t="s">
        <v>400</v>
      </c>
    </row>
    <row r="95" spans="1:6" x14ac:dyDescent="0.25">
      <c r="A95" s="7" t="s">
        <v>0</v>
      </c>
      <c r="B95" s="31" t="s">
        <v>77</v>
      </c>
      <c r="C95" s="7" t="s">
        <v>2</v>
      </c>
      <c r="D95" s="7" t="s">
        <v>3</v>
      </c>
      <c r="E95" s="7" t="s">
        <v>4</v>
      </c>
      <c r="F95" s="32" t="s">
        <v>390</v>
      </c>
    </row>
    <row r="96" spans="1:6" x14ac:dyDescent="0.25">
      <c r="A96" s="5">
        <v>1</v>
      </c>
      <c r="B96" s="75" t="s">
        <v>56</v>
      </c>
      <c r="C96" s="5" t="s">
        <v>49</v>
      </c>
      <c r="D96" s="4" t="s">
        <v>6</v>
      </c>
      <c r="E96" s="6">
        <v>3280000</v>
      </c>
      <c r="F96" s="111" t="s">
        <v>387</v>
      </c>
    </row>
    <row r="97" spans="1:6" x14ac:dyDescent="0.25">
      <c r="A97" s="5">
        <v>2</v>
      </c>
      <c r="B97" s="75"/>
      <c r="C97" s="5" t="s">
        <v>50</v>
      </c>
      <c r="D97" s="4" t="s">
        <v>6</v>
      </c>
      <c r="E97" s="6">
        <v>2000000</v>
      </c>
      <c r="F97" s="112"/>
    </row>
    <row r="98" spans="1:6" x14ac:dyDescent="0.25">
      <c r="A98" s="5">
        <v>3</v>
      </c>
      <c r="B98" s="75"/>
      <c r="C98" s="5" t="s">
        <v>51</v>
      </c>
      <c r="D98" s="4" t="s">
        <v>6</v>
      </c>
      <c r="E98" s="6">
        <v>2400000</v>
      </c>
      <c r="F98" s="112"/>
    </row>
    <row r="99" spans="1:6" x14ac:dyDescent="0.25">
      <c r="A99" s="5">
        <v>4</v>
      </c>
      <c r="B99" s="75"/>
      <c r="C99" s="5" t="s">
        <v>52</v>
      </c>
      <c r="D99" s="4" t="s">
        <v>6</v>
      </c>
      <c r="E99" s="6">
        <v>1900000</v>
      </c>
      <c r="F99" s="112"/>
    </row>
    <row r="100" spans="1:6" x14ac:dyDescent="0.25">
      <c r="A100" s="5">
        <v>5</v>
      </c>
      <c r="B100" s="75"/>
      <c r="C100" s="5" t="s">
        <v>53</v>
      </c>
      <c r="D100" s="4" t="s">
        <v>6</v>
      </c>
      <c r="E100" s="6">
        <v>1000000</v>
      </c>
      <c r="F100" s="112"/>
    </row>
    <row r="101" spans="1:6" x14ac:dyDescent="0.25">
      <c r="A101" s="5">
        <v>6</v>
      </c>
      <c r="B101" s="75"/>
      <c r="C101" s="5" t="s">
        <v>54</v>
      </c>
      <c r="D101" s="4" t="s">
        <v>6</v>
      </c>
      <c r="E101" s="6">
        <v>1110000</v>
      </c>
      <c r="F101" s="112"/>
    </row>
    <row r="102" spans="1:6" x14ac:dyDescent="0.25">
      <c r="A102" s="5">
        <v>7</v>
      </c>
      <c r="B102" s="75"/>
      <c r="C102" s="5" t="s">
        <v>55</v>
      </c>
      <c r="D102" s="4" t="s">
        <v>6</v>
      </c>
      <c r="E102" s="6">
        <v>1900000</v>
      </c>
      <c r="F102" s="113"/>
    </row>
    <row r="103" spans="1:6" x14ac:dyDescent="0.25">
      <c r="A103" s="13">
        <v>1</v>
      </c>
      <c r="B103" s="88" t="s">
        <v>135</v>
      </c>
      <c r="C103" s="13" t="s">
        <v>129</v>
      </c>
      <c r="D103" s="12" t="s">
        <v>6</v>
      </c>
      <c r="E103" s="14">
        <v>4750000</v>
      </c>
      <c r="F103" s="107" t="s">
        <v>387</v>
      </c>
    </row>
    <row r="104" spans="1:6" x14ac:dyDescent="0.25">
      <c r="A104" s="13">
        <v>2</v>
      </c>
      <c r="B104" s="88"/>
      <c r="C104" s="13" t="s">
        <v>130</v>
      </c>
      <c r="D104" s="12" t="s">
        <v>6</v>
      </c>
      <c r="E104" s="14">
        <v>700000</v>
      </c>
      <c r="F104" s="108"/>
    </row>
    <row r="105" spans="1:6" x14ac:dyDescent="0.25">
      <c r="A105" s="13">
        <v>3</v>
      </c>
      <c r="B105" s="88"/>
      <c r="C105" s="13" t="s">
        <v>131</v>
      </c>
      <c r="D105" s="12" t="s">
        <v>6</v>
      </c>
      <c r="E105" s="14">
        <v>1000000</v>
      </c>
      <c r="F105" s="108"/>
    </row>
    <row r="106" spans="1:6" x14ac:dyDescent="0.25">
      <c r="A106" s="13">
        <v>4</v>
      </c>
      <c r="B106" s="88"/>
      <c r="C106" s="13" t="s">
        <v>132</v>
      </c>
      <c r="D106" s="12" t="s">
        <v>6</v>
      </c>
      <c r="E106" s="14">
        <v>1900000</v>
      </c>
      <c r="F106" s="108"/>
    </row>
    <row r="107" spans="1:6" x14ac:dyDescent="0.25">
      <c r="A107" s="13">
        <v>5</v>
      </c>
      <c r="B107" s="88"/>
      <c r="C107" s="13" t="s">
        <v>133</v>
      </c>
      <c r="D107" s="12" t="s">
        <v>6</v>
      </c>
      <c r="E107" s="14">
        <v>2950000</v>
      </c>
      <c r="F107" s="108"/>
    </row>
    <row r="108" spans="1:6" x14ac:dyDescent="0.25">
      <c r="A108" s="13">
        <v>6</v>
      </c>
      <c r="B108" s="88"/>
      <c r="C108" s="13" t="s">
        <v>134</v>
      </c>
      <c r="D108" s="12" t="s">
        <v>6</v>
      </c>
      <c r="E108" s="14">
        <v>2300000</v>
      </c>
      <c r="F108" s="109"/>
    </row>
    <row r="109" spans="1:6" x14ac:dyDescent="0.25">
      <c r="A109" s="30" t="s">
        <v>410</v>
      </c>
      <c r="B109" s="33"/>
      <c r="C109" s="11"/>
      <c r="D109" s="33"/>
      <c r="E109" s="34"/>
      <c r="F109" s="35"/>
    </row>
    <row r="110" spans="1:6" x14ac:dyDescent="0.25">
      <c r="A110" s="11"/>
      <c r="B110" s="33"/>
      <c r="C110" s="11"/>
      <c r="D110" s="33"/>
      <c r="E110" s="34"/>
      <c r="F110" s="35"/>
    </row>
    <row r="111" spans="1:6" x14ac:dyDescent="0.25">
      <c r="A111" s="1" t="s">
        <v>401</v>
      </c>
    </row>
    <row r="112" spans="1:6" x14ac:dyDescent="0.25">
      <c r="A112" s="7" t="s">
        <v>0</v>
      </c>
      <c r="B112" s="31" t="s">
        <v>77</v>
      </c>
      <c r="C112" s="7" t="s">
        <v>2</v>
      </c>
      <c r="D112" s="7" t="s">
        <v>3</v>
      </c>
      <c r="E112" s="7" t="s">
        <v>4</v>
      </c>
      <c r="F112" s="32" t="s">
        <v>390</v>
      </c>
    </row>
    <row r="113" spans="1:6" x14ac:dyDescent="0.25">
      <c r="A113" s="5">
        <v>1</v>
      </c>
      <c r="B113" s="75" t="s">
        <v>67</v>
      </c>
      <c r="C113" s="5" t="s">
        <v>57</v>
      </c>
      <c r="D113" s="4" t="s">
        <v>6</v>
      </c>
      <c r="E113" s="6">
        <v>1875000</v>
      </c>
      <c r="F113" s="110" t="s">
        <v>376</v>
      </c>
    </row>
    <row r="114" spans="1:6" x14ac:dyDescent="0.25">
      <c r="A114" s="5">
        <v>2</v>
      </c>
      <c r="B114" s="75"/>
      <c r="C114" s="5" t="s">
        <v>58</v>
      </c>
      <c r="D114" s="4" t="s">
        <v>6</v>
      </c>
      <c r="E114" s="6">
        <v>5600000</v>
      </c>
      <c r="F114" s="110"/>
    </row>
    <row r="115" spans="1:6" x14ac:dyDescent="0.25">
      <c r="A115" s="5">
        <v>3</v>
      </c>
      <c r="B115" s="75"/>
      <c r="C115" s="5" t="s">
        <v>59</v>
      </c>
      <c r="D115" s="4" t="s">
        <v>6</v>
      </c>
      <c r="E115" s="6">
        <v>1150000</v>
      </c>
      <c r="F115" s="110"/>
    </row>
    <row r="116" spans="1:6" x14ac:dyDescent="0.25">
      <c r="A116" s="5">
        <v>4</v>
      </c>
      <c r="B116" s="75"/>
      <c r="C116" s="5" t="s">
        <v>60</v>
      </c>
      <c r="D116" s="4" t="s">
        <v>6</v>
      </c>
      <c r="E116" s="6">
        <v>8000000</v>
      </c>
      <c r="F116" s="110"/>
    </row>
    <row r="117" spans="1:6" x14ac:dyDescent="0.25">
      <c r="A117" s="5">
        <v>5</v>
      </c>
      <c r="B117" s="75"/>
      <c r="C117" s="5" t="s">
        <v>61</v>
      </c>
      <c r="D117" s="4" t="s">
        <v>6</v>
      </c>
      <c r="E117" s="6">
        <v>1500000</v>
      </c>
      <c r="F117" s="110"/>
    </row>
    <row r="118" spans="1:6" x14ac:dyDescent="0.25">
      <c r="A118" s="5">
        <v>6</v>
      </c>
      <c r="B118" s="75"/>
      <c r="C118" s="5" t="s">
        <v>62</v>
      </c>
      <c r="D118" s="4" t="s">
        <v>6</v>
      </c>
      <c r="E118" s="6">
        <v>2082000</v>
      </c>
      <c r="F118" s="110"/>
    </row>
    <row r="119" spans="1:6" x14ac:dyDescent="0.25">
      <c r="A119" s="5">
        <v>7</v>
      </c>
      <c r="B119" s="75"/>
      <c r="C119" s="5" t="s">
        <v>63</v>
      </c>
      <c r="D119" s="4" t="s">
        <v>6</v>
      </c>
      <c r="E119" s="6">
        <v>1310000</v>
      </c>
      <c r="F119" s="110"/>
    </row>
    <row r="120" spans="1:6" x14ac:dyDescent="0.25">
      <c r="A120" s="5">
        <v>8</v>
      </c>
      <c r="B120" s="75"/>
      <c r="C120" s="5" t="s">
        <v>64</v>
      </c>
      <c r="D120" s="4" t="s">
        <v>6</v>
      </c>
      <c r="E120" s="6">
        <v>1150000</v>
      </c>
      <c r="F120" s="110"/>
    </row>
    <row r="121" spans="1:6" x14ac:dyDescent="0.25">
      <c r="A121" s="5">
        <v>9</v>
      </c>
      <c r="B121" s="75"/>
      <c r="C121" s="5" t="s">
        <v>66</v>
      </c>
      <c r="D121" s="4" t="s">
        <v>6</v>
      </c>
      <c r="E121" s="6">
        <v>1000000</v>
      </c>
      <c r="F121" s="110"/>
    </row>
    <row r="122" spans="1:6" x14ac:dyDescent="0.25">
      <c r="A122" s="13">
        <v>1</v>
      </c>
      <c r="B122" s="88" t="s">
        <v>128</v>
      </c>
      <c r="C122" s="13" t="s">
        <v>113</v>
      </c>
      <c r="D122" s="12" t="s">
        <v>6</v>
      </c>
      <c r="E122" s="14">
        <v>4100000</v>
      </c>
      <c r="F122" s="107" t="s">
        <v>376</v>
      </c>
    </row>
    <row r="123" spans="1:6" x14ac:dyDescent="0.25">
      <c r="A123" s="13">
        <v>2</v>
      </c>
      <c r="B123" s="88"/>
      <c r="C123" s="13" t="s">
        <v>114</v>
      </c>
      <c r="D123" s="12" t="s">
        <v>6</v>
      </c>
      <c r="E123" s="14">
        <v>1900000</v>
      </c>
      <c r="F123" s="108"/>
    </row>
    <row r="124" spans="1:6" x14ac:dyDescent="0.25">
      <c r="A124" s="13">
        <v>3</v>
      </c>
      <c r="B124" s="88"/>
      <c r="C124" s="13" t="s">
        <v>115</v>
      </c>
      <c r="D124" s="12" t="s">
        <v>6</v>
      </c>
      <c r="E124" s="14">
        <v>700000</v>
      </c>
      <c r="F124" s="108"/>
    </row>
    <row r="125" spans="1:6" x14ac:dyDescent="0.25">
      <c r="A125" s="13">
        <v>4</v>
      </c>
      <c r="B125" s="88"/>
      <c r="C125" s="13" t="s">
        <v>116</v>
      </c>
      <c r="D125" s="12" t="s">
        <v>6</v>
      </c>
      <c r="E125" s="14">
        <v>1300000</v>
      </c>
      <c r="F125" s="108"/>
    </row>
    <row r="126" spans="1:6" x14ac:dyDescent="0.25">
      <c r="A126" s="13">
        <v>5</v>
      </c>
      <c r="B126" s="88"/>
      <c r="C126" s="13" t="s">
        <v>117</v>
      </c>
      <c r="D126" s="12" t="s">
        <v>6</v>
      </c>
      <c r="E126" s="14">
        <v>1500000</v>
      </c>
      <c r="F126" s="108"/>
    </row>
    <row r="127" spans="1:6" x14ac:dyDescent="0.25">
      <c r="A127" s="13">
        <v>6</v>
      </c>
      <c r="B127" s="88"/>
      <c r="C127" s="13" t="s">
        <v>118</v>
      </c>
      <c r="D127" s="12" t="s">
        <v>6</v>
      </c>
      <c r="E127" s="14">
        <v>3100000</v>
      </c>
      <c r="F127" s="108"/>
    </row>
    <row r="128" spans="1:6" x14ac:dyDescent="0.25">
      <c r="A128" s="13">
        <v>7</v>
      </c>
      <c r="B128" s="88"/>
      <c r="C128" s="13" t="s">
        <v>119</v>
      </c>
      <c r="D128" s="12" t="s">
        <v>6</v>
      </c>
      <c r="E128" s="14">
        <v>6100000</v>
      </c>
      <c r="F128" s="108"/>
    </row>
    <row r="129" spans="1:6" x14ac:dyDescent="0.25">
      <c r="A129" s="13">
        <v>8</v>
      </c>
      <c r="B129" s="88"/>
      <c r="C129" s="13" t="s">
        <v>120</v>
      </c>
      <c r="D129" s="12" t="s">
        <v>6</v>
      </c>
      <c r="E129" s="14">
        <v>5600000</v>
      </c>
      <c r="F129" s="108"/>
    </row>
    <row r="130" spans="1:6" x14ac:dyDescent="0.25">
      <c r="A130" s="13">
        <v>9</v>
      </c>
      <c r="B130" s="88"/>
      <c r="C130" s="13" t="s">
        <v>121</v>
      </c>
      <c r="D130" s="12" t="s">
        <v>6</v>
      </c>
      <c r="E130" s="14">
        <v>1700000</v>
      </c>
      <c r="F130" s="108"/>
    </row>
    <row r="131" spans="1:6" x14ac:dyDescent="0.25">
      <c r="A131" s="13">
        <v>10</v>
      </c>
      <c r="B131" s="88"/>
      <c r="C131" s="13" t="s">
        <v>122</v>
      </c>
      <c r="D131" s="12" t="s">
        <v>6</v>
      </c>
      <c r="E131" s="14">
        <v>7600000</v>
      </c>
      <c r="F131" s="108"/>
    </row>
    <row r="132" spans="1:6" x14ac:dyDescent="0.25">
      <c r="A132" s="13">
        <v>11</v>
      </c>
      <c r="B132" s="88"/>
      <c r="C132" s="13" t="s">
        <v>123</v>
      </c>
      <c r="D132" s="12" t="s">
        <v>6</v>
      </c>
      <c r="E132" s="14">
        <v>950000</v>
      </c>
      <c r="F132" s="108"/>
    </row>
    <row r="133" spans="1:6" x14ac:dyDescent="0.25">
      <c r="A133" s="13">
        <v>12</v>
      </c>
      <c r="B133" s="88"/>
      <c r="C133" s="13" t="s">
        <v>124</v>
      </c>
      <c r="D133" s="12" t="s">
        <v>6</v>
      </c>
      <c r="E133" s="14">
        <v>3400000</v>
      </c>
      <c r="F133" s="108"/>
    </row>
    <row r="134" spans="1:6" x14ac:dyDescent="0.25">
      <c r="A134" s="13">
        <v>13</v>
      </c>
      <c r="B134" s="88"/>
      <c r="C134" s="13" t="s">
        <v>125</v>
      </c>
      <c r="D134" s="12" t="s">
        <v>6</v>
      </c>
      <c r="E134" s="14">
        <v>1700000</v>
      </c>
      <c r="F134" s="108"/>
    </row>
    <row r="135" spans="1:6" x14ac:dyDescent="0.25">
      <c r="A135" s="13">
        <v>14</v>
      </c>
      <c r="B135" s="88"/>
      <c r="C135" s="13" t="s">
        <v>126</v>
      </c>
      <c r="D135" s="12" t="s">
        <v>6</v>
      </c>
      <c r="E135" s="14">
        <v>11500000</v>
      </c>
      <c r="F135" s="108"/>
    </row>
    <row r="136" spans="1:6" x14ac:dyDescent="0.25">
      <c r="A136" s="13">
        <v>15</v>
      </c>
      <c r="B136" s="88"/>
      <c r="C136" s="13" t="s">
        <v>127</v>
      </c>
      <c r="D136" s="12" t="s">
        <v>6</v>
      </c>
      <c r="E136" s="14">
        <v>6350000</v>
      </c>
      <c r="F136" s="109"/>
    </row>
    <row r="137" spans="1:6" x14ac:dyDescent="0.25">
      <c r="A137" s="30" t="s">
        <v>410</v>
      </c>
    </row>
    <row r="138" spans="1:6" x14ac:dyDescent="0.25">
      <c r="A138" s="30"/>
    </row>
    <row r="139" spans="1:6" x14ac:dyDescent="0.25">
      <c r="A139" s="1" t="s">
        <v>402</v>
      </c>
    </row>
    <row r="140" spans="1:6" x14ac:dyDescent="0.25">
      <c r="A140" s="7" t="s">
        <v>0</v>
      </c>
      <c r="B140" s="31" t="s">
        <v>77</v>
      </c>
      <c r="C140" s="7" t="s">
        <v>2</v>
      </c>
      <c r="D140" s="7" t="s">
        <v>3</v>
      </c>
      <c r="E140" s="7" t="s">
        <v>4</v>
      </c>
      <c r="F140" s="32" t="s">
        <v>390</v>
      </c>
    </row>
    <row r="141" spans="1:6" x14ac:dyDescent="0.25">
      <c r="A141" s="5">
        <v>1</v>
      </c>
      <c r="B141" s="75" t="s">
        <v>75</v>
      </c>
      <c r="C141" s="5" t="s">
        <v>68</v>
      </c>
      <c r="D141" s="4" t="s">
        <v>6</v>
      </c>
      <c r="E141" s="6">
        <v>700000</v>
      </c>
      <c r="F141" s="110" t="s">
        <v>375</v>
      </c>
    </row>
    <row r="142" spans="1:6" x14ac:dyDescent="0.25">
      <c r="A142" s="5">
        <v>2</v>
      </c>
      <c r="B142" s="75"/>
      <c r="C142" s="5" t="s">
        <v>69</v>
      </c>
      <c r="D142" s="4" t="s">
        <v>6</v>
      </c>
      <c r="E142" s="6">
        <v>6200000</v>
      </c>
      <c r="F142" s="110"/>
    </row>
    <row r="143" spans="1:6" x14ac:dyDescent="0.25">
      <c r="A143" s="5">
        <v>1</v>
      </c>
      <c r="B143" s="75" t="s">
        <v>76</v>
      </c>
      <c r="C143" s="5" t="s">
        <v>70</v>
      </c>
      <c r="D143" s="4" t="s">
        <v>6</v>
      </c>
      <c r="E143" s="6">
        <v>1400000</v>
      </c>
      <c r="F143" s="110"/>
    </row>
    <row r="144" spans="1:6" x14ac:dyDescent="0.25">
      <c r="A144" s="5">
        <v>2</v>
      </c>
      <c r="B144" s="75"/>
      <c r="C144" s="5" t="s">
        <v>71</v>
      </c>
      <c r="D144" s="4" t="s">
        <v>6</v>
      </c>
      <c r="E144" s="6">
        <v>100000</v>
      </c>
      <c r="F144" s="110"/>
    </row>
    <row r="145" spans="1:6" x14ac:dyDescent="0.25">
      <c r="A145" s="5">
        <v>3</v>
      </c>
      <c r="B145" s="75"/>
      <c r="C145" s="5" t="s">
        <v>72</v>
      </c>
      <c r="D145" s="4" t="s">
        <v>6</v>
      </c>
      <c r="E145" s="6">
        <v>1090000</v>
      </c>
      <c r="F145" s="110"/>
    </row>
    <row r="146" spans="1:6" x14ac:dyDescent="0.25">
      <c r="A146" s="5">
        <v>4</v>
      </c>
      <c r="B146" s="75"/>
      <c r="C146" s="5" t="s">
        <v>73</v>
      </c>
      <c r="D146" s="4" t="s">
        <v>6</v>
      </c>
      <c r="E146" s="6">
        <v>200000</v>
      </c>
      <c r="F146" s="110"/>
    </row>
    <row r="147" spans="1:6" x14ac:dyDescent="0.25">
      <c r="A147" s="5">
        <v>5</v>
      </c>
      <c r="B147" s="75"/>
      <c r="C147" s="5" t="s">
        <v>74</v>
      </c>
      <c r="D147" s="4" t="s">
        <v>6</v>
      </c>
      <c r="E147" s="6">
        <v>3200000</v>
      </c>
      <c r="F147" s="110"/>
    </row>
    <row r="148" spans="1:6" x14ac:dyDescent="0.25">
      <c r="A148" s="30" t="s">
        <v>410</v>
      </c>
    </row>
    <row r="149" spans="1:6" x14ac:dyDescent="0.25">
      <c r="A149" s="30"/>
    </row>
    <row r="150" spans="1:6" x14ac:dyDescent="0.25">
      <c r="A150" s="30" t="s">
        <v>403</v>
      </c>
    </row>
    <row r="151" spans="1:6" x14ac:dyDescent="0.25">
      <c r="A151" s="7" t="s">
        <v>0</v>
      </c>
      <c r="B151" s="31" t="s">
        <v>77</v>
      </c>
      <c r="C151" s="7" t="s">
        <v>2</v>
      </c>
      <c r="D151" s="7" t="s">
        <v>3</v>
      </c>
      <c r="E151" s="7" t="s">
        <v>4</v>
      </c>
      <c r="F151" s="32" t="s">
        <v>390</v>
      </c>
    </row>
    <row r="152" spans="1:6" x14ac:dyDescent="0.25">
      <c r="A152" s="13">
        <v>1</v>
      </c>
      <c r="B152" s="88" t="s">
        <v>139</v>
      </c>
      <c r="C152" s="13" t="s">
        <v>136</v>
      </c>
      <c r="D152" s="12" t="s">
        <v>6</v>
      </c>
      <c r="E152" s="14">
        <v>2300000</v>
      </c>
      <c r="F152" s="107" t="s">
        <v>386</v>
      </c>
    </row>
    <row r="153" spans="1:6" x14ac:dyDescent="0.25">
      <c r="A153" s="13">
        <v>2</v>
      </c>
      <c r="B153" s="88"/>
      <c r="C153" s="13" t="s">
        <v>137</v>
      </c>
      <c r="D153" s="12" t="s">
        <v>6</v>
      </c>
      <c r="E153" s="14">
        <v>0</v>
      </c>
      <c r="F153" s="108"/>
    </row>
    <row r="154" spans="1:6" x14ac:dyDescent="0.25">
      <c r="A154" s="13">
        <v>3</v>
      </c>
      <c r="B154" s="88"/>
      <c r="C154" s="13" t="s">
        <v>138</v>
      </c>
      <c r="D154" s="12" t="s">
        <v>6</v>
      </c>
      <c r="E154" s="14">
        <v>3800000</v>
      </c>
      <c r="F154" s="108"/>
    </row>
    <row r="155" spans="1:6" x14ac:dyDescent="0.25">
      <c r="A155" s="13">
        <v>1</v>
      </c>
      <c r="B155" s="88" t="s">
        <v>145</v>
      </c>
      <c r="C155" s="13" t="s">
        <v>140</v>
      </c>
      <c r="D155" s="12" t="s">
        <v>6</v>
      </c>
      <c r="E155" s="14">
        <v>5550000</v>
      </c>
      <c r="F155" s="108"/>
    </row>
    <row r="156" spans="1:6" x14ac:dyDescent="0.25">
      <c r="A156" s="13">
        <v>2</v>
      </c>
      <c r="B156" s="88"/>
      <c r="C156" s="13" t="s">
        <v>141</v>
      </c>
      <c r="D156" s="12" t="s">
        <v>6</v>
      </c>
      <c r="E156" s="14">
        <v>1900000</v>
      </c>
      <c r="F156" s="108"/>
    </row>
    <row r="157" spans="1:6" x14ac:dyDescent="0.25">
      <c r="A157" s="13">
        <v>3</v>
      </c>
      <c r="B157" s="88"/>
      <c r="C157" s="13" t="s">
        <v>142</v>
      </c>
      <c r="D157" s="12" t="s">
        <v>6</v>
      </c>
      <c r="E157" s="14">
        <v>2300000</v>
      </c>
      <c r="F157" s="108"/>
    </row>
    <row r="158" spans="1:6" x14ac:dyDescent="0.25">
      <c r="A158" s="13">
        <v>4</v>
      </c>
      <c r="B158" s="88"/>
      <c r="C158" s="13" t="s">
        <v>143</v>
      </c>
      <c r="D158" s="12" t="s">
        <v>6</v>
      </c>
      <c r="E158" s="14">
        <v>100000</v>
      </c>
      <c r="F158" s="108"/>
    </row>
    <row r="159" spans="1:6" x14ac:dyDescent="0.25">
      <c r="A159" s="13">
        <v>5</v>
      </c>
      <c r="B159" s="88"/>
      <c r="C159" s="13" t="s">
        <v>144</v>
      </c>
      <c r="D159" s="12" t="s">
        <v>6</v>
      </c>
      <c r="E159" s="14">
        <v>300000</v>
      </c>
      <c r="F159" s="109"/>
    </row>
    <row r="160" spans="1:6" x14ac:dyDescent="0.25">
      <c r="A160" s="30" t="s">
        <v>410</v>
      </c>
      <c r="B160" s="33"/>
      <c r="C160" s="11"/>
      <c r="D160" s="33"/>
      <c r="E160" s="34"/>
      <c r="F160" s="35"/>
    </row>
    <row r="161" spans="1:6" x14ac:dyDescent="0.25">
      <c r="A161" s="11"/>
      <c r="B161" s="33"/>
      <c r="C161" s="11"/>
      <c r="D161" s="33"/>
      <c r="E161" s="34"/>
      <c r="F161" s="35"/>
    </row>
    <row r="162" spans="1:6" x14ac:dyDescent="0.25">
      <c r="A162" s="1" t="s">
        <v>404</v>
      </c>
    </row>
    <row r="163" spans="1:6" x14ac:dyDescent="0.25">
      <c r="A163" s="7" t="s">
        <v>0</v>
      </c>
      <c r="B163" s="7" t="s">
        <v>1</v>
      </c>
      <c r="C163" s="7" t="s">
        <v>2</v>
      </c>
      <c r="D163" s="7" t="s">
        <v>3</v>
      </c>
      <c r="E163" s="7" t="s">
        <v>4</v>
      </c>
      <c r="F163" s="28" t="s">
        <v>390</v>
      </c>
    </row>
    <row r="164" spans="1:6" x14ac:dyDescent="0.25">
      <c r="A164" s="13">
        <v>1</v>
      </c>
      <c r="B164" s="88" t="s">
        <v>166</v>
      </c>
      <c r="C164" s="13" t="s">
        <v>146</v>
      </c>
      <c r="D164" s="12" t="s">
        <v>6</v>
      </c>
      <c r="E164" s="14">
        <v>600000</v>
      </c>
      <c r="F164" s="101" t="s">
        <v>384</v>
      </c>
    </row>
    <row r="165" spans="1:6" x14ac:dyDescent="0.25">
      <c r="A165" s="13">
        <v>2</v>
      </c>
      <c r="B165" s="88"/>
      <c r="C165" s="13" t="s">
        <v>147</v>
      </c>
      <c r="D165" s="12" t="s">
        <v>6</v>
      </c>
      <c r="E165" s="14">
        <f>3750000-2250000</f>
        <v>1500000</v>
      </c>
      <c r="F165" s="102"/>
    </row>
    <row r="166" spans="1:6" x14ac:dyDescent="0.25">
      <c r="A166" s="13">
        <v>3</v>
      </c>
      <c r="B166" s="88"/>
      <c r="C166" s="13" t="s">
        <v>148</v>
      </c>
      <c r="D166" s="12" t="s">
        <v>6</v>
      </c>
      <c r="E166" s="14">
        <v>2050000</v>
      </c>
      <c r="F166" s="102"/>
    </row>
    <row r="167" spans="1:6" x14ac:dyDescent="0.25">
      <c r="A167" s="13">
        <v>4</v>
      </c>
      <c r="B167" s="88"/>
      <c r="C167" s="13" t="s">
        <v>149</v>
      </c>
      <c r="D167" s="12" t="s">
        <v>6</v>
      </c>
      <c r="E167" s="14">
        <v>1200000</v>
      </c>
      <c r="F167" s="102"/>
    </row>
    <row r="168" spans="1:6" x14ac:dyDescent="0.25">
      <c r="A168" s="13">
        <v>5</v>
      </c>
      <c r="B168" s="88"/>
      <c r="C168" s="13" t="s">
        <v>150</v>
      </c>
      <c r="D168" s="12" t="s">
        <v>6</v>
      </c>
      <c r="E168" s="14">
        <v>8500000</v>
      </c>
      <c r="F168" s="102"/>
    </row>
    <row r="169" spans="1:6" x14ac:dyDescent="0.25">
      <c r="A169" s="13">
        <v>6</v>
      </c>
      <c r="B169" s="88"/>
      <c r="C169" s="13" t="s">
        <v>151</v>
      </c>
      <c r="D169" s="12" t="s">
        <v>6</v>
      </c>
      <c r="E169" s="14">
        <v>3500000</v>
      </c>
      <c r="F169" s="102"/>
    </row>
    <row r="170" spans="1:6" x14ac:dyDescent="0.25">
      <c r="A170" s="13">
        <v>7</v>
      </c>
      <c r="B170" s="88"/>
      <c r="C170" s="13" t="s">
        <v>152</v>
      </c>
      <c r="D170" s="12" t="s">
        <v>6</v>
      </c>
      <c r="E170" s="14">
        <v>1590000</v>
      </c>
      <c r="F170" s="102"/>
    </row>
    <row r="171" spans="1:6" x14ac:dyDescent="0.25">
      <c r="A171" s="13">
        <v>8</v>
      </c>
      <c r="B171" s="88"/>
      <c r="C171" s="13" t="s">
        <v>153</v>
      </c>
      <c r="D171" s="12" t="s">
        <v>6</v>
      </c>
      <c r="E171" s="14">
        <v>500000</v>
      </c>
      <c r="F171" s="102"/>
    </row>
    <row r="172" spans="1:6" x14ac:dyDescent="0.25">
      <c r="A172" s="13">
        <v>9</v>
      </c>
      <c r="B172" s="88"/>
      <c r="C172" s="13" t="s">
        <v>154</v>
      </c>
      <c r="D172" s="12" t="s">
        <v>6</v>
      </c>
      <c r="E172" s="14">
        <v>5250000</v>
      </c>
      <c r="F172" s="102"/>
    </row>
    <row r="173" spans="1:6" x14ac:dyDescent="0.25">
      <c r="A173" s="13">
        <v>10</v>
      </c>
      <c r="B173" s="88"/>
      <c r="C173" s="13" t="s">
        <v>155</v>
      </c>
      <c r="D173" s="12" t="s">
        <v>6</v>
      </c>
      <c r="E173" s="14">
        <v>2700000</v>
      </c>
      <c r="F173" s="102"/>
    </row>
    <row r="174" spans="1:6" x14ac:dyDescent="0.25">
      <c r="A174" s="13">
        <v>11</v>
      </c>
      <c r="B174" s="88"/>
      <c r="C174" s="13" t="s">
        <v>156</v>
      </c>
      <c r="D174" s="12" t="s">
        <v>6</v>
      </c>
      <c r="E174" s="14">
        <v>4700000</v>
      </c>
      <c r="F174" s="102"/>
    </row>
    <row r="175" spans="1:6" x14ac:dyDescent="0.25">
      <c r="A175" s="13">
        <v>12</v>
      </c>
      <c r="B175" s="88"/>
      <c r="C175" s="13" t="s">
        <v>157</v>
      </c>
      <c r="D175" s="12" t="s">
        <v>6</v>
      </c>
      <c r="E175" s="14">
        <v>1000000</v>
      </c>
      <c r="F175" s="102"/>
    </row>
    <row r="176" spans="1:6" x14ac:dyDescent="0.25">
      <c r="A176" s="13">
        <v>13</v>
      </c>
      <c r="B176" s="88"/>
      <c r="C176" s="13" t="s">
        <v>158</v>
      </c>
      <c r="D176" s="12" t="s">
        <v>6</v>
      </c>
      <c r="E176" s="14">
        <v>750000</v>
      </c>
      <c r="F176" s="102"/>
    </row>
    <row r="177" spans="1:6" x14ac:dyDescent="0.25">
      <c r="A177" s="13">
        <v>14</v>
      </c>
      <c r="B177" s="88"/>
      <c r="C177" s="13" t="s">
        <v>159</v>
      </c>
      <c r="D177" s="12" t="s">
        <v>6</v>
      </c>
      <c r="E177" s="14">
        <v>2900000</v>
      </c>
      <c r="F177" s="102"/>
    </row>
    <row r="178" spans="1:6" x14ac:dyDescent="0.25">
      <c r="A178" s="13">
        <v>15</v>
      </c>
      <c r="B178" s="88"/>
      <c r="C178" s="13" t="s">
        <v>160</v>
      </c>
      <c r="D178" s="12" t="s">
        <v>6</v>
      </c>
      <c r="E178" s="14">
        <v>1350000</v>
      </c>
      <c r="F178" s="102"/>
    </row>
    <row r="179" spans="1:6" x14ac:dyDescent="0.25">
      <c r="A179" s="13">
        <v>16</v>
      </c>
      <c r="B179" s="88"/>
      <c r="C179" s="13" t="s">
        <v>161</v>
      </c>
      <c r="D179" s="12" t="s">
        <v>6</v>
      </c>
      <c r="E179" s="14">
        <v>500000</v>
      </c>
      <c r="F179" s="102"/>
    </row>
    <row r="180" spans="1:6" x14ac:dyDescent="0.25">
      <c r="A180" s="13">
        <v>17</v>
      </c>
      <c r="B180" s="88"/>
      <c r="C180" s="13" t="s">
        <v>162</v>
      </c>
      <c r="D180" s="12" t="s">
        <v>6</v>
      </c>
      <c r="E180" s="14">
        <v>1600000</v>
      </c>
      <c r="F180" s="102"/>
    </row>
    <row r="181" spans="1:6" x14ac:dyDescent="0.25">
      <c r="A181" s="13">
        <v>18</v>
      </c>
      <c r="B181" s="88"/>
      <c r="C181" s="13" t="s">
        <v>163</v>
      </c>
      <c r="D181" s="12" t="s">
        <v>6</v>
      </c>
      <c r="E181" s="14">
        <v>1400000</v>
      </c>
      <c r="F181" s="102"/>
    </row>
    <row r="182" spans="1:6" x14ac:dyDescent="0.25">
      <c r="A182" s="13">
        <v>19</v>
      </c>
      <c r="B182" s="88"/>
      <c r="C182" s="13" t="s">
        <v>164</v>
      </c>
      <c r="D182" s="12" t="s">
        <v>6</v>
      </c>
      <c r="E182" s="14">
        <v>4500000</v>
      </c>
      <c r="F182" s="102"/>
    </row>
    <row r="183" spans="1:6" x14ac:dyDescent="0.25">
      <c r="A183" s="13">
        <v>20</v>
      </c>
      <c r="B183" s="88"/>
      <c r="C183" s="13" t="s">
        <v>165</v>
      </c>
      <c r="D183" s="12" t="s">
        <v>6</v>
      </c>
      <c r="E183" s="14">
        <v>2750000</v>
      </c>
      <c r="F183" s="103"/>
    </row>
    <row r="184" spans="1:6" x14ac:dyDescent="0.25">
      <c r="A184" s="30" t="s">
        <v>410</v>
      </c>
    </row>
    <row r="185" spans="1:6" x14ac:dyDescent="0.25">
      <c r="A185" s="30"/>
    </row>
    <row r="186" spans="1:6" x14ac:dyDescent="0.25">
      <c r="A186" s="30" t="s">
        <v>405</v>
      </c>
    </row>
    <row r="187" spans="1:6" x14ac:dyDescent="0.25">
      <c r="A187" s="7" t="s">
        <v>0</v>
      </c>
      <c r="B187" s="7" t="s">
        <v>1</v>
      </c>
      <c r="C187" s="7" t="s">
        <v>2</v>
      </c>
      <c r="D187" s="7" t="s">
        <v>3</v>
      </c>
      <c r="E187" s="7" t="s">
        <v>4</v>
      </c>
      <c r="F187" s="28" t="s">
        <v>390</v>
      </c>
    </row>
    <row r="188" spans="1:6" x14ac:dyDescent="0.25">
      <c r="A188" s="13">
        <v>1</v>
      </c>
      <c r="B188" s="88" t="s">
        <v>180</v>
      </c>
      <c r="C188" s="13" t="s">
        <v>167</v>
      </c>
      <c r="D188" s="12" t="s">
        <v>6</v>
      </c>
      <c r="E188" s="14">
        <v>0</v>
      </c>
      <c r="F188" s="101" t="s">
        <v>383</v>
      </c>
    </row>
    <row r="189" spans="1:6" x14ac:dyDescent="0.25">
      <c r="A189" s="13">
        <v>2</v>
      </c>
      <c r="B189" s="88"/>
      <c r="C189" s="13" t="s">
        <v>168</v>
      </c>
      <c r="D189" s="12" t="s">
        <v>6</v>
      </c>
      <c r="E189" s="14">
        <v>2150000</v>
      </c>
      <c r="F189" s="102"/>
    </row>
    <row r="190" spans="1:6" x14ac:dyDescent="0.25">
      <c r="A190" s="13">
        <v>3</v>
      </c>
      <c r="B190" s="88"/>
      <c r="C190" s="13" t="s">
        <v>169</v>
      </c>
      <c r="D190" s="12" t="s">
        <v>6</v>
      </c>
      <c r="E190" s="14">
        <v>1090000</v>
      </c>
      <c r="F190" s="102"/>
    </row>
    <row r="191" spans="1:6" x14ac:dyDescent="0.25">
      <c r="A191" s="13">
        <v>4</v>
      </c>
      <c r="B191" s="88"/>
      <c r="C191" s="13" t="s">
        <v>170</v>
      </c>
      <c r="D191" s="12" t="s">
        <v>6</v>
      </c>
      <c r="E191" s="14">
        <v>3500000</v>
      </c>
      <c r="F191" s="102"/>
    </row>
    <row r="192" spans="1:6" x14ac:dyDescent="0.25">
      <c r="A192" s="13">
        <v>5</v>
      </c>
      <c r="B192" s="88"/>
      <c r="C192" s="13" t="s">
        <v>171</v>
      </c>
      <c r="D192" s="12" t="s">
        <v>6</v>
      </c>
      <c r="E192" s="14">
        <v>4600000</v>
      </c>
      <c r="F192" s="102"/>
    </row>
    <row r="193" spans="1:6" x14ac:dyDescent="0.25">
      <c r="A193" s="13">
        <v>6</v>
      </c>
      <c r="B193" s="88"/>
      <c r="C193" s="13" t="s">
        <v>172</v>
      </c>
      <c r="D193" s="12" t="s">
        <v>6</v>
      </c>
      <c r="E193" s="14">
        <v>3464950</v>
      </c>
      <c r="F193" s="102"/>
    </row>
    <row r="194" spans="1:6" x14ac:dyDescent="0.25">
      <c r="A194" s="13">
        <v>7</v>
      </c>
      <c r="B194" s="88"/>
      <c r="C194" s="13" t="s">
        <v>173</v>
      </c>
      <c r="D194" s="12" t="s">
        <v>6</v>
      </c>
      <c r="E194" s="14">
        <v>750000</v>
      </c>
      <c r="F194" s="102"/>
    </row>
    <row r="195" spans="1:6" x14ac:dyDescent="0.25">
      <c r="A195" s="13">
        <v>8</v>
      </c>
      <c r="B195" s="88"/>
      <c r="C195" s="13" t="s">
        <v>174</v>
      </c>
      <c r="D195" s="12" t="s">
        <v>6</v>
      </c>
      <c r="E195" s="14">
        <v>3300000</v>
      </c>
      <c r="F195" s="102"/>
    </row>
    <row r="196" spans="1:6" x14ac:dyDescent="0.25">
      <c r="A196" s="13">
        <v>9</v>
      </c>
      <c r="B196" s="88"/>
      <c r="C196" s="13" t="s">
        <v>175</v>
      </c>
      <c r="D196" s="12" t="s">
        <v>6</v>
      </c>
      <c r="E196" s="14">
        <v>1836000</v>
      </c>
      <c r="F196" s="102"/>
    </row>
    <row r="197" spans="1:6" x14ac:dyDescent="0.25">
      <c r="A197" s="13">
        <v>10</v>
      </c>
      <c r="B197" s="88"/>
      <c r="C197" s="13" t="s">
        <v>176</v>
      </c>
      <c r="D197" s="12" t="s">
        <v>6</v>
      </c>
      <c r="E197" s="14">
        <v>1720000</v>
      </c>
      <c r="F197" s="102"/>
    </row>
    <row r="198" spans="1:6" x14ac:dyDescent="0.25">
      <c r="A198" s="13">
        <v>11</v>
      </c>
      <c r="B198" s="88"/>
      <c r="C198" s="13" t="s">
        <v>177</v>
      </c>
      <c r="D198" s="12" t="s">
        <v>6</v>
      </c>
      <c r="E198" s="14">
        <v>7650000</v>
      </c>
      <c r="F198" s="102"/>
    </row>
    <row r="199" spans="1:6" x14ac:dyDescent="0.25">
      <c r="A199" s="13">
        <v>12</v>
      </c>
      <c r="B199" s="88"/>
      <c r="C199" s="13" t="s">
        <v>178</v>
      </c>
      <c r="D199" s="12" t="s">
        <v>6</v>
      </c>
      <c r="E199" s="14">
        <v>3500000</v>
      </c>
      <c r="F199" s="102"/>
    </row>
    <row r="200" spans="1:6" x14ac:dyDescent="0.25">
      <c r="A200" s="13">
        <v>13</v>
      </c>
      <c r="B200" s="88"/>
      <c r="C200" s="13" t="s">
        <v>179</v>
      </c>
      <c r="D200" s="12" t="s">
        <v>6</v>
      </c>
      <c r="E200" s="14">
        <v>8250000</v>
      </c>
      <c r="F200" s="103"/>
    </row>
    <row r="201" spans="1:6" x14ac:dyDescent="0.25">
      <c r="A201" s="30" t="s">
        <v>410</v>
      </c>
      <c r="B201" s="33"/>
      <c r="C201" s="11"/>
      <c r="D201" s="33"/>
      <c r="E201" s="34"/>
      <c r="F201" s="36"/>
    </row>
    <row r="202" spans="1:6" x14ac:dyDescent="0.25">
      <c r="A202" s="30"/>
      <c r="B202" s="33"/>
      <c r="C202" s="11"/>
      <c r="D202" s="33"/>
      <c r="E202" s="34"/>
      <c r="F202" s="36"/>
    </row>
    <row r="203" spans="1:6" x14ac:dyDescent="0.25">
      <c r="A203" s="1" t="s">
        <v>406</v>
      </c>
    </row>
    <row r="204" spans="1:6" x14ac:dyDescent="0.25">
      <c r="A204" s="7" t="s">
        <v>0</v>
      </c>
      <c r="B204" s="7" t="s">
        <v>1</v>
      </c>
      <c r="C204" s="7" t="s">
        <v>2</v>
      </c>
      <c r="D204" s="7" t="s">
        <v>3</v>
      </c>
      <c r="E204" s="7" t="s">
        <v>4</v>
      </c>
      <c r="F204" s="28" t="s">
        <v>390</v>
      </c>
    </row>
    <row r="205" spans="1:6" x14ac:dyDescent="0.25">
      <c r="A205" s="13">
        <v>1</v>
      </c>
      <c r="B205" s="88" t="s">
        <v>198</v>
      </c>
      <c r="C205" s="13" t="s">
        <v>181</v>
      </c>
      <c r="D205" s="12" t="s">
        <v>6</v>
      </c>
      <c r="E205" s="14">
        <v>500000</v>
      </c>
      <c r="F205" s="101" t="s">
        <v>382</v>
      </c>
    </row>
    <row r="206" spans="1:6" x14ac:dyDescent="0.25">
      <c r="A206" s="13">
        <v>2</v>
      </c>
      <c r="B206" s="88"/>
      <c r="C206" s="13" t="s">
        <v>182</v>
      </c>
      <c r="D206" s="12" t="s">
        <v>6</v>
      </c>
      <c r="E206" s="14">
        <v>1420000</v>
      </c>
      <c r="F206" s="102"/>
    </row>
    <row r="207" spans="1:6" x14ac:dyDescent="0.25">
      <c r="A207" s="13">
        <v>3</v>
      </c>
      <c r="B207" s="88"/>
      <c r="C207" s="13" t="s">
        <v>183</v>
      </c>
      <c r="D207" s="12" t="s">
        <v>6</v>
      </c>
      <c r="E207" s="14">
        <f>1420000-708000</f>
        <v>712000</v>
      </c>
      <c r="F207" s="102"/>
    </row>
    <row r="208" spans="1:6" x14ac:dyDescent="0.25">
      <c r="A208" s="13">
        <v>4</v>
      </c>
      <c r="B208" s="88"/>
      <c r="C208" s="13" t="s">
        <v>184</v>
      </c>
      <c r="D208" s="12" t="s">
        <v>6</v>
      </c>
      <c r="E208" s="14">
        <v>1125000</v>
      </c>
      <c r="F208" s="102"/>
    </row>
    <row r="209" spans="1:6" x14ac:dyDescent="0.25">
      <c r="A209" s="13">
        <v>5</v>
      </c>
      <c r="B209" s="88"/>
      <c r="C209" s="13" t="s">
        <v>185</v>
      </c>
      <c r="D209" s="12" t="s">
        <v>6</v>
      </c>
      <c r="E209" s="14">
        <v>500000</v>
      </c>
      <c r="F209" s="102"/>
    </row>
    <row r="210" spans="1:6" x14ac:dyDescent="0.25">
      <c r="A210" s="13">
        <v>6</v>
      </c>
      <c r="B210" s="88"/>
      <c r="C210" s="13" t="s">
        <v>186</v>
      </c>
      <c r="D210" s="12" t="s">
        <v>6</v>
      </c>
      <c r="E210" s="14">
        <v>500000</v>
      </c>
      <c r="F210" s="102"/>
    </row>
    <row r="211" spans="1:6" x14ac:dyDescent="0.25">
      <c r="A211" s="13">
        <v>7</v>
      </c>
      <c r="B211" s="88"/>
      <c r="C211" s="13" t="s">
        <v>187</v>
      </c>
      <c r="D211" s="12" t="s">
        <v>6</v>
      </c>
      <c r="E211" s="14">
        <v>7000000</v>
      </c>
      <c r="F211" s="102"/>
    </row>
    <row r="212" spans="1:6" x14ac:dyDescent="0.25">
      <c r="A212" s="13">
        <v>8</v>
      </c>
      <c r="B212" s="88"/>
      <c r="C212" s="13" t="s">
        <v>188</v>
      </c>
      <c r="D212" s="12" t="s">
        <v>6</v>
      </c>
      <c r="E212" s="14">
        <v>4000000</v>
      </c>
      <c r="F212" s="102"/>
    </row>
    <row r="213" spans="1:6" x14ac:dyDescent="0.25">
      <c r="A213" s="13">
        <v>9</v>
      </c>
      <c r="B213" s="88"/>
      <c r="C213" s="13" t="s">
        <v>189</v>
      </c>
      <c r="D213" s="12" t="s">
        <v>6</v>
      </c>
      <c r="E213" s="14">
        <v>6500000</v>
      </c>
      <c r="F213" s="102"/>
    </row>
    <row r="214" spans="1:6" x14ac:dyDescent="0.25">
      <c r="A214" s="13">
        <v>10</v>
      </c>
      <c r="B214" s="88"/>
      <c r="C214" s="13" t="s">
        <v>190</v>
      </c>
      <c r="D214" s="12" t="s">
        <v>6</v>
      </c>
      <c r="E214" s="14">
        <v>0</v>
      </c>
      <c r="F214" s="102"/>
    </row>
    <row r="215" spans="1:6" x14ac:dyDescent="0.25">
      <c r="A215" s="13">
        <v>11</v>
      </c>
      <c r="B215" s="88"/>
      <c r="C215" s="13" t="s">
        <v>191</v>
      </c>
      <c r="D215" s="12" t="s">
        <v>6</v>
      </c>
      <c r="E215" s="14">
        <v>3000000</v>
      </c>
      <c r="F215" s="102"/>
    </row>
    <row r="216" spans="1:6" x14ac:dyDescent="0.25">
      <c r="A216" s="13">
        <v>12</v>
      </c>
      <c r="B216" s="88"/>
      <c r="C216" s="13" t="s">
        <v>192</v>
      </c>
      <c r="D216" s="12" t="s">
        <v>6</v>
      </c>
      <c r="E216" s="14">
        <v>1500000</v>
      </c>
      <c r="F216" s="102"/>
    </row>
    <row r="217" spans="1:6" x14ac:dyDescent="0.25">
      <c r="A217" s="13">
        <v>13</v>
      </c>
      <c r="B217" s="88"/>
      <c r="C217" s="13" t="s">
        <v>193</v>
      </c>
      <c r="D217" s="12" t="s">
        <v>6</v>
      </c>
      <c r="E217" s="14">
        <v>6700000</v>
      </c>
      <c r="F217" s="102"/>
    </row>
    <row r="218" spans="1:6" x14ac:dyDescent="0.25">
      <c r="A218" s="13">
        <v>14</v>
      </c>
      <c r="B218" s="88"/>
      <c r="C218" s="13" t="s">
        <v>194</v>
      </c>
      <c r="D218" s="12" t="s">
        <v>6</v>
      </c>
      <c r="E218" s="14">
        <v>0</v>
      </c>
      <c r="F218" s="102"/>
    </row>
    <row r="219" spans="1:6" x14ac:dyDescent="0.25">
      <c r="A219" s="13">
        <v>15</v>
      </c>
      <c r="B219" s="88"/>
      <c r="C219" s="13" t="s">
        <v>195</v>
      </c>
      <c r="D219" s="12" t="s">
        <v>6</v>
      </c>
      <c r="E219" s="14">
        <v>2000000</v>
      </c>
      <c r="F219" s="102"/>
    </row>
    <row r="220" spans="1:6" x14ac:dyDescent="0.25">
      <c r="A220" s="13">
        <v>16</v>
      </c>
      <c r="B220" s="88"/>
      <c r="C220" s="13" t="s">
        <v>196</v>
      </c>
      <c r="D220" s="12" t="s">
        <v>6</v>
      </c>
      <c r="E220" s="14">
        <v>1000000</v>
      </c>
      <c r="F220" s="102"/>
    </row>
    <row r="221" spans="1:6" x14ac:dyDescent="0.25">
      <c r="A221" s="13">
        <v>17</v>
      </c>
      <c r="B221" s="88"/>
      <c r="C221" s="13" t="s">
        <v>197</v>
      </c>
      <c r="D221" s="12" t="s">
        <v>6</v>
      </c>
      <c r="E221" s="14">
        <v>2000000</v>
      </c>
      <c r="F221" s="103"/>
    </row>
    <row r="222" spans="1:6" x14ac:dyDescent="0.25">
      <c r="A222" s="30" t="s">
        <v>410</v>
      </c>
      <c r="B222" s="33"/>
      <c r="C222" s="11"/>
      <c r="D222" s="33"/>
      <c r="E222" s="34"/>
      <c r="F222" s="36"/>
    </row>
    <row r="223" spans="1:6" x14ac:dyDescent="0.25">
      <c r="A223" s="1" t="s">
        <v>407</v>
      </c>
    </row>
    <row r="224" spans="1:6" x14ac:dyDescent="0.25">
      <c r="A224" s="7" t="s">
        <v>0</v>
      </c>
      <c r="B224" s="7" t="s">
        <v>1</v>
      </c>
      <c r="C224" s="7" t="s">
        <v>2</v>
      </c>
      <c r="D224" s="7" t="s">
        <v>3</v>
      </c>
      <c r="E224" s="7" t="s">
        <v>4</v>
      </c>
      <c r="F224" s="28" t="s">
        <v>390</v>
      </c>
    </row>
    <row r="225" spans="1:6" x14ac:dyDescent="0.25">
      <c r="A225" s="13">
        <v>1</v>
      </c>
      <c r="B225" s="88" t="s">
        <v>222</v>
      </c>
      <c r="C225" s="13" t="s">
        <v>199</v>
      </c>
      <c r="D225" s="12" t="s">
        <v>6</v>
      </c>
      <c r="E225" s="14">
        <v>4000000</v>
      </c>
      <c r="F225" s="104" t="s">
        <v>411</v>
      </c>
    </row>
    <row r="226" spans="1:6" x14ac:dyDescent="0.25">
      <c r="A226" s="13">
        <v>2</v>
      </c>
      <c r="B226" s="88"/>
      <c r="C226" s="13" t="s">
        <v>200</v>
      </c>
      <c r="D226" s="12" t="s">
        <v>6</v>
      </c>
      <c r="E226" s="14">
        <v>8500000</v>
      </c>
      <c r="F226" s="105"/>
    </row>
    <row r="227" spans="1:6" x14ac:dyDescent="0.25">
      <c r="A227" s="13">
        <v>3</v>
      </c>
      <c r="B227" s="88"/>
      <c r="C227" s="13" t="s">
        <v>201</v>
      </c>
      <c r="D227" s="12" t="s">
        <v>6</v>
      </c>
      <c r="E227" s="14">
        <v>1000000</v>
      </c>
      <c r="F227" s="105"/>
    </row>
    <row r="228" spans="1:6" x14ac:dyDescent="0.25">
      <c r="A228" s="13">
        <v>4</v>
      </c>
      <c r="B228" s="88"/>
      <c r="C228" s="13" t="s">
        <v>202</v>
      </c>
      <c r="D228" s="12" t="s">
        <v>6</v>
      </c>
      <c r="E228" s="14">
        <v>4040000</v>
      </c>
      <c r="F228" s="105"/>
    </row>
    <row r="229" spans="1:6" x14ac:dyDescent="0.25">
      <c r="A229" s="13">
        <v>5</v>
      </c>
      <c r="B229" s="88"/>
      <c r="C229" s="13" t="s">
        <v>203</v>
      </c>
      <c r="D229" s="12" t="s">
        <v>6</v>
      </c>
      <c r="E229" s="14">
        <v>7000000</v>
      </c>
      <c r="F229" s="105"/>
    </row>
    <row r="230" spans="1:6" x14ac:dyDescent="0.25">
      <c r="A230" s="13">
        <v>6</v>
      </c>
      <c r="B230" s="88"/>
      <c r="C230" s="13" t="s">
        <v>204</v>
      </c>
      <c r="D230" s="12" t="s">
        <v>6</v>
      </c>
      <c r="E230" s="14">
        <v>5450000</v>
      </c>
      <c r="F230" s="105"/>
    </row>
    <row r="231" spans="1:6" x14ac:dyDescent="0.25">
      <c r="A231" s="13">
        <v>7</v>
      </c>
      <c r="B231" s="88"/>
      <c r="C231" s="13" t="s">
        <v>205</v>
      </c>
      <c r="D231" s="12" t="s">
        <v>6</v>
      </c>
      <c r="E231" s="14">
        <v>1000000</v>
      </c>
      <c r="F231" s="105"/>
    </row>
    <row r="232" spans="1:6" x14ac:dyDescent="0.25">
      <c r="A232" s="13">
        <v>8</v>
      </c>
      <c r="B232" s="88"/>
      <c r="C232" s="13" t="s">
        <v>206</v>
      </c>
      <c r="D232" s="12" t="s">
        <v>6</v>
      </c>
      <c r="E232" s="14">
        <v>6500000</v>
      </c>
      <c r="F232" s="105"/>
    </row>
    <row r="233" spans="1:6" x14ac:dyDescent="0.25">
      <c r="A233" s="13">
        <v>9</v>
      </c>
      <c r="B233" s="88"/>
      <c r="C233" s="13" t="s">
        <v>207</v>
      </c>
      <c r="D233" s="12" t="s">
        <v>6</v>
      </c>
      <c r="E233" s="14">
        <v>1350000</v>
      </c>
      <c r="F233" s="105"/>
    </row>
    <row r="234" spans="1:6" x14ac:dyDescent="0.25">
      <c r="A234" s="13">
        <v>10</v>
      </c>
      <c r="B234" s="88"/>
      <c r="C234" s="13" t="s">
        <v>208</v>
      </c>
      <c r="D234" s="12" t="s">
        <v>6</v>
      </c>
      <c r="E234" s="14">
        <v>9000000</v>
      </c>
      <c r="F234" s="105"/>
    </row>
    <row r="235" spans="1:6" x14ac:dyDescent="0.25">
      <c r="A235" s="13">
        <v>11</v>
      </c>
      <c r="B235" s="88"/>
      <c r="C235" s="13" t="s">
        <v>209</v>
      </c>
      <c r="D235" s="12" t="s">
        <v>6</v>
      </c>
      <c r="E235" s="14">
        <v>700000</v>
      </c>
      <c r="F235" s="105"/>
    </row>
    <row r="236" spans="1:6" x14ac:dyDescent="0.25">
      <c r="A236" s="13">
        <v>12</v>
      </c>
      <c r="B236" s="88"/>
      <c r="C236" s="13" t="s">
        <v>210</v>
      </c>
      <c r="D236" s="12" t="s">
        <v>6</v>
      </c>
      <c r="E236" s="14">
        <v>4250000</v>
      </c>
      <c r="F236" s="105"/>
    </row>
    <row r="237" spans="1:6" x14ac:dyDescent="0.25">
      <c r="A237" s="13">
        <v>13</v>
      </c>
      <c r="B237" s="88"/>
      <c r="C237" s="13" t="s">
        <v>211</v>
      </c>
      <c r="D237" s="12" t="s">
        <v>6</v>
      </c>
      <c r="E237" s="14">
        <v>4800000</v>
      </c>
      <c r="F237" s="105"/>
    </row>
    <row r="238" spans="1:6" x14ac:dyDescent="0.25">
      <c r="A238" s="13">
        <v>14</v>
      </c>
      <c r="B238" s="88"/>
      <c r="C238" s="13" t="s">
        <v>212</v>
      </c>
      <c r="D238" s="12" t="s">
        <v>6</v>
      </c>
      <c r="E238" s="14">
        <v>800000</v>
      </c>
      <c r="F238" s="105"/>
    </row>
    <row r="239" spans="1:6" x14ac:dyDescent="0.25">
      <c r="A239" s="13">
        <v>15</v>
      </c>
      <c r="B239" s="88"/>
      <c r="C239" s="13" t="s">
        <v>213</v>
      </c>
      <c r="D239" s="12" t="s">
        <v>6</v>
      </c>
      <c r="E239" s="14">
        <v>3750000</v>
      </c>
      <c r="F239" s="105"/>
    </row>
    <row r="240" spans="1:6" x14ac:dyDescent="0.25">
      <c r="A240" s="13">
        <v>16</v>
      </c>
      <c r="B240" s="88"/>
      <c r="C240" s="13" t="s">
        <v>214</v>
      </c>
      <c r="D240" s="12" t="s">
        <v>6</v>
      </c>
      <c r="E240" s="14">
        <v>1500000</v>
      </c>
      <c r="F240" s="105"/>
    </row>
    <row r="241" spans="1:6" x14ac:dyDescent="0.25">
      <c r="A241" s="13">
        <v>17</v>
      </c>
      <c r="B241" s="88"/>
      <c r="C241" s="13" t="s">
        <v>215</v>
      </c>
      <c r="D241" s="12" t="s">
        <v>6</v>
      </c>
      <c r="E241" s="14">
        <v>7250000</v>
      </c>
      <c r="F241" s="105"/>
    </row>
    <row r="242" spans="1:6" x14ac:dyDescent="0.25">
      <c r="A242" s="13">
        <v>18</v>
      </c>
      <c r="B242" s="88"/>
      <c r="C242" s="13" t="s">
        <v>216</v>
      </c>
      <c r="D242" s="12" t="s">
        <v>6</v>
      </c>
      <c r="E242" s="14">
        <v>1800000</v>
      </c>
      <c r="F242" s="105"/>
    </row>
    <row r="243" spans="1:6" x14ac:dyDescent="0.25">
      <c r="A243" s="13">
        <v>19</v>
      </c>
      <c r="B243" s="88"/>
      <c r="C243" s="13" t="s">
        <v>217</v>
      </c>
      <c r="D243" s="12" t="s">
        <v>6</v>
      </c>
      <c r="E243" s="14">
        <v>1350000</v>
      </c>
      <c r="F243" s="105"/>
    </row>
    <row r="244" spans="1:6" x14ac:dyDescent="0.25">
      <c r="A244" s="13">
        <v>20</v>
      </c>
      <c r="B244" s="88"/>
      <c r="C244" s="13" t="s">
        <v>218</v>
      </c>
      <c r="D244" s="12" t="s">
        <v>6</v>
      </c>
      <c r="E244" s="14">
        <v>6500000</v>
      </c>
      <c r="F244" s="105"/>
    </row>
    <row r="245" spans="1:6" x14ac:dyDescent="0.25">
      <c r="A245" s="13">
        <v>21</v>
      </c>
      <c r="B245" s="88"/>
      <c r="C245" s="13" t="s">
        <v>219</v>
      </c>
      <c r="D245" s="12" t="s">
        <v>6</v>
      </c>
      <c r="E245" s="14">
        <v>500000</v>
      </c>
      <c r="F245" s="105"/>
    </row>
    <row r="246" spans="1:6" x14ac:dyDescent="0.25">
      <c r="A246" s="13">
        <v>22</v>
      </c>
      <c r="B246" s="88"/>
      <c r="C246" s="13" t="s">
        <v>220</v>
      </c>
      <c r="D246" s="12" t="s">
        <v>6</v>
      </c>
      <c r="E246" s="14">
        <v>2500000</v>
      </c>
      <c r="F246" s="105"/>
    </row>
    <row r="247" spans="1:6" x14ac:dyDescent="0.25">
      <c r="A247" s="13">
        <v>23</v>
      </c>
      <c r="B247" s="88"/>
      <c r="C247" s="13" t="s">
        <v>221</v>
      </c>
      <c r="D247" s="12" t="s">
        <v>6</v>
      </c>
      <c r="E247" s="14">
        <v>0</v>
      </c>
      <c r="F247" s="106"/>
    </row>
    <row r="248" spans="1:6" x14ac:dyDescent="0.25">
      <c r="A248" s="13">
        <v>1</v>
      </c>
      <c r="B248" s="88" t="s">
        <v>302</v>
      </c>
      <c r="C248" s="13" t="s">
        <v>276</v>
      </c>
      <c r="D248" s="12" t="s">
        <v>6</v>
      </c>
      <c r="E248" s="14">
        <v>5500000</v>
      </c>
      <c r="F248" s="104" t="s">
        <v>382</v>
      </c>
    </row>
    <row r="249" spans="1:6" x14ac:dyDescent="0.25">
      <c r="A249" s="13">
        <v>2</v>
      </c>
      <c r="B249" s="88"/>
      <c r="C249" s="13" t="s">
        <v>277</v>
      </c>
      <c r="D249" s="12" t="s">
        <v>6</v>
      </c>
      <c r="E249" s="14">
        <v>8650000</v>
      </c>
      <c r="F249" s="105"/>
    </row>
    <row r="250" spans="1:6" x14ac:dyDescent="0.25">
      <c r="A250" s="13">
        <v>3</v>
      </c>
      <c r="B250" s="88"/>
      <c r="C250" s="13" t="s">
        <v>278</v>
      </c>
      <c r="D250" s="12" t="s">
        <v>6</v>
      </c>
      <c r="E250" s="14">
        <v>900000</v>
      </c>
      <c r="F250" s="105"/>
    </row>
    <row r="251" spans="1:6" x14ac:dyDescent="0.25">
      <c r="A251" s="13">
        <v>4</v>
      </c>
      <c r="B251" s="88"/>
      <c r="C251" s="13" t="s">
        <v>279</v>
      </c>
      <c r="D251" s="12" t="s">
        <v>6</v>
      </c>
      <c r="E251" s="14">
        <v>9500000</v>
      </c>
      <c r="F251" s="105"/>
    </row>
    <row r="252" spans="1:6" x14ac:dyDescent="0.25">
      <c r="A252" s="13">
        <v>5</v>
      </c>
      <c r="B252" s="88"/>
      <c r="C252" s="13" t="s">
        <v>280</v>
      </c>
      <c r="D252" s="12" t="s">
        <v>6</v>
      </c>
      <c r="E252" s="14">
        <v>6500000</v>
      </c>
      <c r="F252" s="105"/>
    </row>
    <row r="253" spans="1:6" x14ac:dyDescent="0.25">
      <c r="A253" s="13">
        <v>6</v>
      </c>
      <c r="B253" s="88"/>
      <c r="C253" s="13" t="s">
        <v>281</v>
      </c>
      <c r="D253" s="12" t="s">
        <v>6</v>
      </c>
      <c r="E253" s="14">
        <v>8450000</v>
      </c>
      <c r="F253" s="105"/>
    </row>
    <row r="254" spans="1:6" x14ac:dyDescent="0.25">
      <c r="A254" s="13">
        <v>7</v>
      </c>
      <c r="B254" s="88"/>
      <c r="C254" s="13" t="s">
        <v>282</v>
      </c>
      <c r="D254" s="12" t="s">
        <v>6</v>
      </c>
      <c r="E254" s="14">
        <v>9000000</v>
      </c>
      <c r="F254" s="105"/>
    </row>
    <row r="255" spans="1:6" x14ac:dyDescent="0.25">
      <c r="A255" s="13">
        <v>8</v>
      </c>
      <c r="B255" s="88"/>
      <c r="C255" s="13" t="s">
        <v>283</v>
      </c>
      <c r="D255" s="12" t="s">
        <v>6</v>
      </c>
      <c r="E255" s="14">
        <v>6000000</v>
      </c>
      <c r="F255" s="105"/>
    </row>
    <row r="256" spans="1:6" x14ac:dyDescent="0.25">
      <c r="A256" s="13">
        <v>9</v>
      </c>
      <c r="B256" s="88"/>
      <c r="C256" s="13" t="s">
        <v>284</v>
      </c>
      <c r="D256" s="12" t="s">
        <v>6</v>
      </c>
      <c r="E256" s="14">
        <v>2500000</v>
      </c>
      <c r="F256" s="105"/>
    </row>
    <row r="257" spans="1:6" x14ac:dyDescent="0.25">
      <c r="A257" s="13">
        <v>10</v>
      </c>
      <c r="B257" s="88"/>
      <c r="C257" s="13" t="s">
        <v>285</v>
      </c>
      <c r="D257" s="12" t="s">
        <v>6</v>
      </c>
      <c r="E257" s="14">
        <v>1300000</v>
      </c>
      <c r="F257" s="105"/>
    </row>
    <row r="258" spans="1:6" x14ac:dyDescent="0.25">
      <c r="A258" s="13">
        <v>11</v>
      </c>
      <c r="B258" s="88"/>
      <c r="C258" s="13" t="s">
        <v>286</v>
      </c>
      <c r="D258" s="12" t="s">
        <v>6</v>
      </c>
      <c r="E258" s="14">
        <v>9000000</v>
      </c>
      <c r="F258" s="105"/>
    </row>
    <row r="259" spans="1:6" x14ac:dyDescent="0.25">
      <c r="A259" s="13">
        <v>12</v>
      </c>
      <c r="B259" s="88"/>
      <c r="C259" s="13" t="s">
        <v>287</v>
      </c>
      <c r="D259" s="12" t="s">
        <v>6</v>
      </c>
      <c r="E259" s="14">
        <v>750000</v>
      </c>
      <c r="F259" s="105"/>
    </row>
    <row r="260" spans="1:6" x14ac:dyDescent="0.25">
      <c r="A260" s="13">
        <v>13</v>
      </c>
      <c r="B260" s="88"/>
      <c r="C260" s="13" t="s">
        <v>288</v>
      </c>
      <c r="D260" s="12" t="s">
        <v>6</v>
      </c>
      <c r="E260" s="14">
        <v>4500000</v>
      </c>
      <c r="F260" s="105"/>
    </row>
    <row r="261" spans="1:6" x14ac:dyDescent="0.25">
      <c r="A261" s="13">
        <v>14</v>
      </c>
      <c r="B261" s="88"/>
      <c r="C261" s="13" t="s">
        <v>289</v>
      </c>
      <c r="D261" s="12" t="s">
        <v>6</v>
      </c>
      <c r="E261" s="14">
        <v>3500000</v>
      </c>
      <c r="F261" s="105"/>
    </row>
    <row r="262" spans="1:6" x14ac:dyDescent="0.25">
      <c r="A262" s="13">
        <v>15</v>
      </c>
      <c r="B262" s="88"/>
      <c r="C262" s="13" t="s">
        <v>290</v>
      </c>
      <c r="D262" s="12" t="s">
        <v>6</v>
      </c>
      <c r="E262" s="14">
        <v>2250000</v>
      </c>
      <c r="F262" s="105"/>
    </row>
    <row r="263" spans="1:6" x14ac:dyDescent="0.25">
      <c r="A263" s="13">
        <v>16</v>
      </c>
      <c r="B263" s="88"/>
      <c r="C263" s="13" t="s">
        <v>291</v>
      </c>
      <c r="D263" s="12" t="s">
        <v>6</v>
      </c>
      <c r="E263" s="14">
        <v>2700000</v>
      </c>
      <c r="F263" s="105"/>
    </row>
    <row r="264" spans="1:6" x14ac:dyDescent="0.25">
      <c r="A264" s="13">
        <v>17</v>
      </c>
      <c r="B264" s="88"/>
      <c r="C264" s="13" t="s">
        <v>20</v>
      </c>
      <c r="D264" s="12" t="s">
        <v>6</v>
      </c>
      <c r="E264" s="14">
        <v>560000</v>
      </c>
      <c r="F264" s="105"/>
    </row>
    <row r="265" spans="1:6" x14ac:dyDescent="0.25">
      <c r="A265" s="13">
        <v>18</v>
      </c>
      <c r="B265" s="88"/>
      <c r="C265" s="13" t="s">
        <v>292</v>
      </c>
      <c r="D265" s="12" t="s">
        <v>6</v>
      </c>
      <c r="E265" s="14">
        <v>3000000</v>
      </c>
      <c r="F265" s="105"/>
    </row>
    <row r="266" spans="1:6" x14ac:dyDescent="0.25">
      <c r="A266" s="13">
        <v>19</v>
      </c>
      <c r="B266" s="88"/>
      <c r="C266" s="13" t="s">
        <v>293</v>
      </c>
      <c r="D266" s="12" t="s">
        <v>6</v>
      </c>
      <c r="E266" s="14">
        <v>4660000</v>
      </c>
      <c r="F266" s="105"/>
    </row>
    <row r="267" spans="1:6" x14ac:dyDescent="0.25">
      <c r="A267" s="13">
        <v>20</v>
      </c>
      <c r="B267" s="88"/>
      <c r="C267" s="13" t="s">
        <v>294</v>
      </c>
      <c r="D267" s="12" t="s">
        <v>6</v>
      </c>
      <c r="E267" s="14">
        <v>8000000</v>
      </c>
      <c r="F267" s="105"/>
    </row>
    <row r="268" spans="1:6" x14ac:dyDescent="0.25">
      <c r="A268" s="13">
        <v>21</v>
      </c>
      <c r="B268" s="88"/>
      <c r="C268" s="13" t="s">
        <v>295</v>
      </c>
      <c r="D268" s="12" t="s">
        <v>6</v>
      </c>
      <c r="E268" s="14">
        <v>9000000</v>
      </c>
      <c r="F268" s="105"/>
    </row>
    <row r="269" spans="1:6" x14ac:dyDescent="0.25">
      <c r="A269" s="13">
        <v>22</v>
      </c>
      <c r="B269" s="88"/>
      <c r="C269" s="13" t="s">
        <v>296</v>
      </c>
      <c r="D269" s="12" t="s">
        <v>6</v>
      </c>
      <c r="E269" s="14">
        <v>3600000</v>
      </c>
      <c r="F269" s="105"/>
    </row>
    <row r="270" spans="1:6" x14ac:dyDescent="0.25">
      <c r="A270" s="13">
        <v>23</v>
      </c>
      <c r="B270" s="88"/>
      <c r="C270" s="13" t="s">
        <v>297</v>
      </c>
      <c r="D270" s="12" t="s">
        <v>6</v>
      </c>
      <c r="E270" s="14">
        <v>1420000</v>
      </c>
      <c r="F270" s="105"/>
    </row>
    <row r="271" spans="1:6" x14ac:dyDescent="0.25">
      <c r="A271" s="13">
        <v>24</v>
      </c>
      <c r="B271" s="88"/>
      <c r="C271" s="13" t="s">
        <v>298</v>
      </c>
      <c r="D271" s="12" t="s">
        <v>6</v>
      </c>
      <c r="E271" s="14">
        <v>3000000</v>
      </c>
      <c r="F271" s="105"/>
    </row>
    <row r="272" spans="1:6" x14ac:dyDescent="0.25">
      <c r="A272" s="13">
        <v>25</v>
      </c>
      <c r="B272" s="88"/>
      <c r="C272" s="13" t="s">
        <v>144</v>
      </c>
      <c r="D272" s="12" t="s">
        <v>6</v>
      </c>
      <c r="E272" s="14">
        <v>6500000</v>
      </c>
      <c r="F272" s="105"/>
    </row>
    <row r="273" spans="1:6" x14ac:dyDescent="0.25">
      <c r="A273" s="13">
        <v>26</v>
      </c>
      <c r="B273" s="88"/>
      <c r="C273" s="13" t="s">
        <v>299</v>
      </c>
      <c r="D273" s="12" t="s">
        <v>6</v>
      </c>
      <c r="E273" s="14">
        <v>3700000</v>
      </c>
      <c r="F273" s="105"/>
    </row>
    <row r="274" spans="1:6" x14ac:dyDescent="0.25">
      <c r="A274" s="13">
        <v>27</v>
      </c>
      <c r="B274" s="88"/>
      <c r="C274" s="13" t="s">
        <v>300</v>
      </c>
      <c r="D274" s="12" t="s">
        <v>6</v>
      </c>
      <c r="E274" s="14">
        <v>1400000</v>
      </c>
      <c r="F274" s="105"/>
    </row>
    <row r="275" spans="1:6" x14ac:dyDescent="0.25">
      <c r="A275" s="13">
        <v>28</v>
      </c>
      <c r="B275" s="88"/>
      <c r="C275" s="13" t="s">
        <v>301</v>
      </c>
      <c r="D275" s="12" t="s">
        <v>6</v>
      </c>
      <c r="E275" s="14">
        <v>2000000</v>
      </c>
      <c r="F275" s="106"/>
    </row>
    <row r="276" spans="1:6" x14ac:dyDescent="0.25">
      <c r="A276" s="30" t="s">
        <v>410</v>
      </c>
    </row>
    <row r="277" spans="1:6" x14ac:dyDescent="0.25">
      <c r="A277" s="30" t="s">
        <v>408</v>
      </c>
    </row>
    <row r="278" spans="1:6" x14ac:dyDescent="0.25">
      <c r="A278" s="7" t="s">
        <v>0</v>
      </c>
      <c r="B278" s="7" t="s">
        <v>1</v>
      </c>
      <c r="C278" s="7" t="s">
        <v>2</v>
      </c>
      <c r="D278" s="7" t="s">
        <v>3</v>
      </c>
      <c r="E278" s="7" t="s">
        <v>4</v>
      </c>
      <c r="F278" s="28" t="s">
        <v>390</v>
      </c>
    </row>
    <row r="279" spans="1:6" x14ac:dyDescent="0.25">
      <c r="A279" s="13">
        <v>1</v>
      </c>
      <c r="B279" s="88" t="s">
        <v>249</v>
      </c>
      <c r="C279" s="13" t="s">
        <v>223</v>
      </c>
      <c r="D279" s="12" t="s">
        <v>6</v>
      </c>
      <c r="E279" s="14">
        <v>850000</v>
      </c>
      <c r="F279" s="104" t="s">
        <v>385</v>
      </c>
    </row>
    <row r="280" spans="1:6" x14ac:dyDescent="0.25">
      <c r="A280" s="13">
        <v>2</v>
      </c>
      <c r="B280" s="88"/>
      <c r="C280" s="13" t="s">
        <v>224</v>
      </c>
      <c r="D280" s="12" t="s">
        <v>6</v>
      </c>
      <c r="E280" s="14">
        <v>2350000</v>
      </c>
      <c r="F280" s="105"/>
    </row>
    <row r="281" spans="1:6" x14ac:dyDescent="0.25">
      <c r="A281" s="13">
        <v>3</v>
      </c>
      <c r="B281" s="88"/>
      <c r="C281" s="13" t="s">
        <v>225</v>
      </c>
      <c r="D281" s="12" t="s">
        <v>6</v>
      </c>
      <c r="E281" s="14">
        <v>7500000</v>
      </c>
      <c r="F281" s="105"/>
    </row>
    <row r="282" spans="1:6" x14ac:dyDescent="0.25">
      <c r="A282" s="13">
        <v>4</v>
      </c>
      <c r="B282" s="88"/>
      <c r="C282" s="13" t="s">
        <v>226</v>
      </c>
      <c r="D282" s="12" t="s">
        <v>6</v>
      </c>
      <c r="E282" s="14">
        <v>4100000</v>
      </c>
      <c r="F282" s="105"/>
    </row>
    <row r="283" spans="1:6" x14ac:dyDescent="0.25">
      <c r="A283" s="13">
        <v>5</v>
      </c>
      <c r="B283" s="88"/>
      <c r="C283" s="13" t="s">
        <v>227</v>
      </c>
      <c r="D283" s="12" t="s">
        <v>6</v>
      </c>
      <c r="E283" s="14">
        <v>1500000</v>
      </c>
      <c r="F283" s="105"/>
    </row>
    <row r="284" spans="1:6" x14ac:dyDescent="0.25">
      <c r="A284" s="13">
        <v>6</v>
      </c>
      <c r="B284" s="88"/>
      <c r="C284" s="13" t="s">
        <v>228</v>
      </c>
      <c r="D284" s="12" t="s">
        <v>6</v>
      </c>
      <c r="E284" s="14">
        <v>3700000</v>
      </c>
      <c r="F284" s="105"/>
    </row>
    <row r="285" spans="1:6" x14ac:dyDescent="0.25">
      <c r="A285" s="13">
        <v>7</v>
      </c>
      <c r="B285" s="88"/>
      <c r="C285" s="13" t="s">
        <v>229</v>
      </c>
      <c r="D285" s="12" t="s">
        <v>6</v>
      </c>
      <c r="E285" s="14">
        <v>9400000</v>
      </c>
      <c r="F285" s="105"/>
    </row>
    <row r="286" spans="1:6" x14ac:dyDescent="0.25">
      <c r="A286" s="13">
        <v>8</v>
      </c>
      <c r="B286" s="88"/>
      <c r="C286" s="13" t="s">
        <v>230</v>
      </c>
      <c r="D286" s="12" t="s">
        <v>6</v>
      </c>
      <c r="E286" s="14">
        <v>5050000</v>
      </c>
      <c r="F286" s="105"/>
    </row>
    <row r="287" spans="1:6" x14ac:dyDescent="0.25">
      <c r="A287" s="13">
        <v>9</v>
      </c>
      <c r="B287" s="88"/>
      <c r="C287" s="13" t="s">
        <v>231</v>
      </c>
      <c r="D287" s="12" t="s">
        <v>6</v>
      </c>
      <c r="E287" s="14">
        <v>3100000</v>
      </c>
      <c r="F287" s="105"/>
    </row>
    <row r="288" spans="1:6" x14ac:dyDescent="0.25">
      <c r="A288" s="13">
        <v>10</v>
      </c>
      <c r="B288" s="88"/>
      <c r="C288" s="13" t="s">
        <v>232</v>
      </c>
      <c r="D288" s="12" t="s">
        <v>6</v>
      </c>
      <c r="E288" s="14">
        <v>7650000</v>
      </c>
      <c r="F288" s="105"/>
    </row>
    <row r="289" spans="1:6" x14ac:dyDescent="0.25">
      <c r="A289" s="13">
        <v>11</v>
      </c>
      <c r="B289" s="88"/>
      <c r="C289" s="13" t="s">
        <v>233</v>
      </c>
      <c r="D289" s="12" t="s">
        <v>6</v>
      </c>
      <c r="E289" s="14">
        <v>3500000</v>
      </c>
      <c r="F289" s="105"/>
    </row>
    <row r="290" spans="1:6" x14ac:dyDescent="0.25">
      <c r="A290" s="13">
        <v>12</v>
      </c>
      <c r="B290" s="88"/>
      <c r="C290" s="13" t="s">
        <v>234</v>
      </c>
      <c r="D290" s="12" t="s">
        <v>6</v>
      </c>
      <c r="E290" s="14">
        <v>5500000</v>
      </c>
      <c r="F290" s="105"/>
    </row>
    <row r="291" spans="1:6" x14ac:dyDescent="0.25">
      <c r="A291" s="13">
        <v>13</v>
      </c>
      <c r="B291" s="88"/>
      <c r="C291" s="13" t="s">
        <v>235</v>
      </c>
      <c r="D291" s="12" t="s">
        <v>6</v>
      </c>
      <c r="E291" s="14">
        <v>5250000</v>
      </c>
      <c r="F291" s="105"/>
    </row>
    <row r="292" spans="1:6" x14ac:dyDescent="0.25">
      <c r="A292" s="13">
        <v>14</v>
      </c>
      <c r="B292" s="88"/>
      <c r="C292" s="13" t="s">
        <v>236</v>
      </c>
      <c r="D292" s="12" t="s">
        <v>6</v>
      </c>
      <c r="E292" s="14">
        <v>2100000</v>
      </c>
      <c r="F292" s="105"/>
    </row>
    <row r="293" spans="1:6" x14ac:dyDescent="0.25">
      <c r="A293" s="13">
        <v>15</v>
      </c>
      <c r="B293" s="88"/>
      <c r="C293" s="13" t="s">
        <v>237</v>
      </c>
      <c r="D293" s="12" t="s">
        <v>6</v>
      </c>
      <c r="E293" s="14">
        <v>6000000</v>
      </c>
      <c r="F293" s="105"/>
    </row>
    <row r="294" spans="1:6" x14ac:dyDescent="0.25">
      <c r="A294" s="13">
        <v>16</v>
      </c>
      <c r="B294" s="88"/>
      <c r="C294" s="13" t="s">
        <v>238</v>
      </c>
      <c r="D294" s="12" t="s">
        <v>6</v>
      </c>
      <c r="E294" s="14">
        <v>5650000</v>
      </c>
      <c r="F294" s="105"/>
    </row>
    <row r="295" spans="1:6" x14ac:dyDescent="0.25">
      <c r="A295" s="13">
        <v>17</v>
      </c>
      <c r="B295" s="88"/>
      <c r="C295" s="13" t="s">
        <v>239</v>
      </c>
      <c r="D295" s="12" t="s">
        <v>6</v>
      </c>
      <c r="E295" s="14">
        <v>1050000</v>
      </c>
      <c r="F295" s="105"/>
    </row>
    <row r="296" spans="1:6" x14ac:dyDescent="0.25">
      <c r="A296" s="13">
        <v>18</v>
      </c>
      <c r="B296" s="88"/>
      <c r="C296" s="13" t="s">
        <v>240</v>
      </c>
      <c r="D296" s="12" t="s">
        <v>6</v>
      </c>
      <c r="E296" s="14">
        <v>5000000</v>
      </c>
      <c r="F296" s="105"/>
    </row>
    <row r="297" spans="1:6" x14ac:dyDescent="0.25">
      <c r="A297" s="13">
        <v>19</v>
      </c>
      <c r="B297" s="88"/>
      <c r="C297" s="13" t="s">
        <v>241</v>
      </c>
      <c r="D297" s="12" t="s">
        <v>6</v>
      </c>
      <c r="E297" s="14">
        <v>4375000</v>
      </c>
      <c r="F297" s="105"/>
    </row>
    <row r="298" spans="1:6" x14ac:dyDescent="0.25">
      <c r="A298" s="13">
        <v>20</v>
      </c>
      <c r="B298" s="88"/>
      <c r="C298" s="13" t="s">
        <v>242</v>
      </c>
      <c r="D298" s="12" t="s">
        <v>6</v>
      </c>
      <c r="E298" s="14">
        <v>2300000</v>
      </c>
      <c r="F298" s="105"/>
    </row>
    <row r="299" spans="1:6" x14ac:dyDescent="0.25">
      <c r="A299" s="13">
        <v>21</v>
      </c>
      <c r="B299" s="88"/>
      <c r="C299" s="13" t="s">
        <v>243</v>
      </c>
      <c r="D299" s="12" t="s">
        <v>6</v>
      </c>
      <c r="E299" s="14">
        <v>50000</v>
      </c>
      <c r="F299" s="105"/>
    </row>
    <row r="300" spans="1:6" x14ac:dyDescent="0.25">
      <c r="A300" s="13">
        <v>22</v>
      </c>
      <c r="B300" s="88"/>
      <c r="C300" s="13" t="s">
        <v>244</v>
      </c>
      <c r="D300" s="12" t="s">
        <v>6</v>
      </c>
      <c r="E300" s="14">
        <v>1300000</v>
      </c>
      <c r="F300" s="105"/>
    </row>
    <row r="301" spans="1:6" x14ac:dyDescent="0.25">
      <c r="A301" s="13">
        <v>23</v>
      </c>
      <c r="B301" s="88"/>
      <c r="C301" s="13" t="s">
        <v>245</v>
      </c>
      <c r="D301" s="12" t="s">
        <v>6</v>
      </c>
      <c r="E301" s="14">
        <v>9000000</v>
      </c>
      <c r="F301" s="105"/>
    </row>
    <row r="302" spans="1:6" x14ac:dyDescent="0.25">
      <c r="A302" s="13">
        <v>24</v>
      </c>
      <c r="B302" s="88"/>
      <c r="C302" s="13" t="s">
        <v>216</v>
      </c>
      <c r="D302" s="12" t="s">
        <v>6</v>
      </c>
      <c r="E302" s="14">
        <v>1400000</v>
      </c>
      <c r="F302" s="105"/>
    </row>
    <row r="303" spans="1:6" x14ac:dyDescent="0.25">
      <c r="A303" s="13">
        <v>25</v>
      </c>
      <c r="B303" s="88"/>
      <c r="C303" s="13" t="s">
        <v>246</v>
      </c>
      <c r="D303" s="12" t="s">
        <v>6</v>
      </c>
      <c r="E303" s="14">
        <v>8500000</v>
      </c>
      <c r="F303" s="105"/>
    </row>
    <row r="304" spans="1:6" x14ac:dyDescent="0.25">
      <c r="A304" s="13">
        <v>26</v>
      </c>
      <c r="B304" s="88"/>
      <c r="C304" s="13" t="s">
        <v>247</v>
      </c>
      <c r="D304" s="12" t="s">
        <v>6</v>
      </c>
      <c r="E304" s="14">
        <v>1500000</v>
      </c>
      <c r="F304" s="105"/>
    </row>
    <row r="305" spans="1:6" x14ac:dyDescent="0.25">
      <c r="A305" s="13">
        <v>27</v>
      </c>
      <c r="B305" s="88"/>
      <c r="C305" s="13" t="s">
        <v>248</v>
      </c>
      <c r="D305" s="12" t="s">
        <v>6</v>
      </c>
      <c r="E305" s="14">
        <v>8250000</v>
      </c>
      <c r="F305" s="106"/>
    </row>
    <row r="306" spans="1:6" x14ac:dyDescent="0.25">
      <c r="A306" s="30" t="s">
        <v>410</v>
      </c>
    </row>
    <row r="307" spans="1:6" x14ac:dyDescent="0.25">
      <c r="A307" s="30"/>
    </row>
    <row r="308" spans="1:6" x14ac:dyDescent="0.25">
      <c r="A308" s="30" t="s">
        <v>409</v>
      </c>
    </row>
    <row r="309" spans="1:6" x14ac:dyDescent="0.25">
      <c r="A309" s="7" t="s">
        <v>0</v>
      </c>
      <c r="B309" s="7" t="s">
        <v>1</v>
      </c>
      <c r="C309" s="7" t="s">
        <v>2</v>
      </c>
      <c r="D309" s="7" t="s">
        <v>3</v>
      </c>
      <c r="E309" s="7" t="s">
        <v>4</v>
      </c>
      <c r="F309" s="28" t="s">
        <v>390</v>
      </c>
    </row>
    <row r="310" spans="1:6" x14ac:dyDescent="0.25">
      <c r="A310" s="13">
        <v>1</v>
      </c>
      <c r="B310" s="88" t="s">
        <v>275</v>
      </c>
      <c r="C310" s="13" t="s">
        <v>250</v>
      </c>
      <c r="D310" s="12" t="s">
        <v>6</v>
      </c>
      <c r="E310" s="14">
        <v>4250000</v>
      </c>
      <c r="F310" s="104" t="s">
        <v>380</v>
      </c>
    </row>
    <row r="311" spans="1:6" x14ac:dyDescent="0.25">
      <c r="A311" s="13">
        <v>2</v>
      </c>
      <c r="B311" s="88"/>
      <c r="C311" s="13" t="s">
        <v>251</v>
      </c>
      <c r="D311" s="12" t="s">
        <v>6</v>
      </c>
      <c r="E311" s="14">
        <v>8000000</v>
      </c>
      <c r="F311" s="105"/>
    </row>
    <row r="312" spans="1:6" x14ac:dyDescent="0.25">
      <c r="A312" s="13">
        <v>3</v>
      </c>
      <c r="B312" s="88"/>
      <c r="C312" s="13" t="s">
        <v>252</v>
      </c>
      <c r="D312" s="12" t="s">
        <v>6</v>
      </c>
      <c r="E312" s="14">
        <v>1420000</v>
      </c>
      <c r="F312" s="105"/>
    </row>
    <row r="313" spans="1:6" x14ac:dyDescent="0.25">
      <c r="A313" s="13">
        <v>6</v>
      </c>
      <c r="B313" s="88"/>
      <c r="C313" s="13" t="s">
        <v>253</v>
      </c>
      <c r="D313" s="12" t="s">
        <v>6</v>
      </c>
      <c r="E313" s="14">
        <v>4300000</v>
      </c>
      <c r="F313" s="105"/>
    </row>
    <row r="314" spans="1:6" x14ac:dyDescent="0.25">
      <c r="A314" s="13">
        <v>8</v>
      </c>
      <c r="B314" s="88"/>
      <c r="C314" s="13" t="s">
        <v>254</v>
      </c>
      <c r="D314" s="12" t="s">
        <v>6</v>
      </c>
      <c r="E314" s="14">
        <v>7100000</v>
      </c>
      <c r="F314" s="105"/>
    </row>
    <row r="315" spans="1:6" x14ac:dyDescent="0.25">
      <c r="A315" s="13">
        <v>10</v>
      </c>
      <c r="B315" s="88"/>
      <c r="C315" s="13" t="s">
        <v>255</v>
      </c>
      <c r="D315" s="12" t="s">
        <v>6</v>
      </c>
      <c r="E315" s="14">
        <v>1800000</v>
      </c>
      <c r="F315" s="105"/>
    </row>
    <row r="316" spans="1:6" x14ac:dyDescent="0.25">
      <c r="A316" s="13">
        <v>11</v>
      </c>
      <c r="B316" s="88"/>
      <c r="C316" s="13" t="s">
        <v>256</v>
      </c>
      <c r="D316" s="12" t="s">
        <v>6</v>
      </c>
      <c r="E316" s="14">
        <v>2800000</v>
      </c>
      <c r="F316" s="105"/>
    </row>
    <row r="317" spans="1:6" x14ac:dyDescent="0.25">
      <c r="A317" s="13">
        <v>12</v>
      </c>
      <c r="B317" s="88"/>
      <c r="C317" s="13" t="s">
        <v>257</v>
      </c>
      <c r="D317" s="12" t="s">
        <v>6</v>
      </c>
      <c r="E317" s="14">
        <v>5000000</v>
      </c>
      <c r="F317" s="105"/>
    </row>
    <row r="318" spans="1:6" x14ac:dyDescent="0.25">
      <c r="A318" s="13">
        <v>13</v>
      </c>
      <c r="B318" s="88"/>
      <c r="C318" s="13" t="s">
        <v>258</v>
      </c>
      <c r="D318" s="12" t="s">
        <v>6</v>
      </c>
      <c r="E318" s="14">
        <v>700000</v>
      </c>
      <c r="F318" s="105"/>
    </row>
    <row r="319" spans="1:6" x14ac:dyDescent="0.25">
      <c r="A319" s="13">
        <v>14</v>
      </c>
      <c r="B319" s="88"/>
      <c r="C319" s="13" t="s">
        <v>259</v>
      </c>
      <c r="D319" s="12" t="s">
        <v>6</v>
      </c>
      <c r="E319" s="14">
        <v>4850000</v>
      </c>
      <c r="F319" s="105"/>
    </row>
    <row r="320" spans="1:6" x14ac:dyDescent="0.25">
      <c r="A320" s="13">
        <v>15</v>
      </c>
      <c r="B320" s="88"/>
      <c r="C320" s="13" t="s">
        <v>260</v>
      </c>
      <c r="D320" s="12" t="s">
        <v>6</v>
      </c>
      <c r="E320" s="14">
        <v>1000000</v>
      </c>
      <c r="F320" s="105"/>
    </row>
    <row r="321" spans="1:6" x14ac:dyDescent="0.25">
      <c r="A321" s="13">
        <v>16</v>
      </c>
      <c r="B321" s="88"/>
      <c r="C321" s="13" t="s">
        <v>261</v>
      </c>
      <c r="D321" s="12" t="s">
        <v>6</v>
      </c>
      <c r="E321" s="14">
        <v>8000000</v>
      </c>
      <c r="F321" s="105"/>
    </row>
    <row r="322" spans="1:6" x14ac:dyDescent="0.25">
      <c r="A322" s="13">
        <v>17</v>
      </c>
      <c r="B322" s="88"/>
      <c r="C322" s="13" t="s">
        <v>262</v>
      </c>
      <c r="D322" s="12" t="s">
        <v>6</v>
      </c>
      <c r="E322" s="14">
        <v>5700000</v>
      </c>
      <c r="F322" s="105"/>
    </row>
    <row r="323" spans="1:6" x14ac:dyDescent="0.25">
      <c r="A323" s="13">
        <v>18</v>
      </c>
      <c r="B323" s="88"/>
      <c r="C323" s="13" t="s">
        <v>263</v>
      </c>
      <c r="D323" s="12" t="s">
        <v>6</v>
      </c>
      <c r="E323" s="14">
        <v>8750000</v>
      </c>
      <c r="F323" s="105"/>
    </row>
    <row r="324" spans="1:6" x14ac:dyDescent="0.25">
      <c r="A324" s="13">
        <v>19</v>
      </c>
      <c r="B324" s="88"/>
      <c r="C324" s="13" t="s">
        <v>264</v>
      </c>
      <c r="D324" s="12" t="s">
        <v>6</v>
      </c>
      <c r="E324" s="14">
        <v>1505000</v>
      </c>
      <c r="F324" s="105"/>
    </row>
    <row r="325" spans="1:6" x14ac:dyDescent="0.25">
      <c r="A325" s="13">
        <v>20</v>
      </c>
      <c r="B325" s="88"/>
      <c r="C325" s="13" t="s">
        <v>265</v>
      </c>
      <c r="D325" s="12" t="s">
        <v>6</v>
      </c>
      <c r="E325" s="14">
        <v>8500000</v>
      </c>
      <c r="F325" s="105"/>
    </row>
    <row r="326" spans="1:6" x14ac:dyDescent="0.25">
      <c r="A326" s="13">
        <v>22</v>
      </c>
      <c r="B326" s="88"/>
      <c r="C326" s="13" t="s">
        <v>266</v>
      </c>
      <c r="D326" s="12" t="s">
        <v>6</v>
      </c>
      <c r="E326" s="14">
        <v>6000000</v>
      </c>
      <c r="F326" s="105"/>
    </row>
    <row r="327" spans="1:6" x14ac:dyDescent="0.25">
      <c r="A327" s="13">
        <v>23</v>
      </c>
      <c r="B327" s="88"/>
      <c r="C327" s="13" t="s">
        <v>267</v>
      </c>
      <c r="D327" s="12" t="s">
        <v>6</v>
      </c>
      <c r="E327" s="14">
        <v>9000000</v>
      </c>
      <c r="F327" s="105"/>
    </row>
    <row r="328" spans="1:6" x14ac:dyDescent="0.25">
      <c r="A328" s="13">
        <v>25</v>
      </c>
      <c r="B328" s="88"/>
      <c r="C328" s="13" t="s">
        <v>268</v>
      </c>
      <c r="D328" s="12" t="s">
        <v>6</v>
      </c>
      <c r="E328" s="14">
        <v>2177000</v>
      </c>
      <c r="F328" s="105"/>
    </row>
    <row r="329" spans="1:6" x14ac:dyDescent="0.25">
      <c r="A329" s="13">
        <v>27</v>
      </c>
      <c r="B329" s="88"/>
      <c r="C329" s="13" t="s">
        <v>269</v>
      </c>
      <c r="D329" s="12" t="s">
        <v>6</v>
      </c>
      <c r="E329" s="14">
        <v>1800000</v>
      </c>
      <c r="F329" s="105"/>
    </row>
    <row r="330" spans="1:6" x14ac:dyDescent="0.25">
      <c r="A330" s="13">
        <v>28</v>
      </c>
      <c r="B330" s="88"/>
      <c r="C330" s="13" t="s">
        <v>270</v>
      </c>
      <c r="D330" s="12" t="s">
        <v>6</v>
      </c>
      <c r="E330" s="14">
        <v>2700000</v>
      </c>
      <c r="F330" s="105"/>
    </row>
    <row r="331" spans="1:6" x14ac:dyDescent="0.25">
      <c r="A331" s="13">
        <v>29</v>
      </c>
      <c r="B331" s="88"/>
      <c r="C331" s="13" t="s">
        <v>271</v>
      </c>
      <c r="D331" s="12" t="s">
        <v>6</v>
      </c>
      <c r="E331" s="14">
        <v>1720000</v>
      </c>
      <c r="F331" s="105"/>
    </row>
    <row r="332" spans="1:6" x14ac:dyDescent="0.25">
      <c r="A332" s="13">
        <v>30</v>
      </c>
      <c r="B332" s="88"/>
      <c r="C332" s="13" t="s">
        <v>272</v>
      </c>
      <c r="D332" s="12" t="s">
        <v>6</v>
      </c>
      <c r="E332" s="14">
        <v>2128000</v>
      </c>
      <c r="F332" s="105"/>
    </row>
    <row r="333" spans="1:6" x14ac:dyDescent="0.25">
      <c r="A333" s="13">
        <v>31</v>
      </c>
      <c r="B333" s="88"/>
      <c r="C333" s="13" t="s">
        <v>273</v>
      </c>
      <c r="D333" s="12" t="s">
        <v>6</v>
      </c>
      <c r="E333" s="14">
        <v>9100000</v>
      </c>
      <c r="F333" s="105"/>
    </row>
    <row r="334" spans="1:6" x14ac:dyDescent="0.25">
      <c r="A334" s="13">
        <v>32</v>
      </c>
      <c r="B334" s="88"/>
      <c r="C334" s="13" t="s">
        <v>274</v>
      </c>
      <c r="D334" s="12" t="s">
        <v>6</v>
      </c>
      <c r="E334" s="14">
        <v>3254000</v>
      </c>
      <c r="F334" s="106"/>
    </row>
    <row r="335" spans="1:6" x14ac:dyDescent="0.25">
      <c r="A335" s="30" t="s">
        <v>410</v>
      </c>
    </row>
  </sheetData>
  <mergeCells count="48">
    <mergeCell ref="B9:B18"/>
    <mergeCell ref="F9:F18"/>
    <mergeCell ref="B4:B8"/>
    <mergeCell ref="F4:F8"/>
    <mergeCell ref="B24:B34"/>
    <mergeCell ref="F24:F34"/>
    <mergeCell ref="B39:B45"/>
    <mergeCell ref="F39:F45"/>
    <mergeCell ref="B46:B59"/>
    <mergeCell ref="F46:F59"/>
    <mergeCell ref="B66:B68"/>
    <mergeCell ref="F66:F68"/>
    <mergeCell ref="B73:B76"/>
    <mergeCell ref="F73:F76"/>
    <mergeCell ref="B77:B79"/>
    <mergeCell ref="F77:F79"/>
    <mergeCell ref="B84:B88"/>
    <mergeCell ref="F84:F88"/>
    <mergeCell ref="B89:B91"/>
    <mergeCell ref="F89:F91"/>
    <mergeCell ref="B96:B102"/>
    <mergeCell ref="F96:F102"/>
    <mergeCell ref="B103:B108"/>
    <mergeCell ref="F103:F108"/>
    <mergeCell ref="B113:B121"/>
    <mergeCell ref="F113:F121"/>
    <mergeCell ref="B122:B136"/>
    <mergeCell ref="F122:F136"/>
    <mergeCell ref="B141:B142"/>
    <mergeCell ref="F141:F147"/>
    <mergeCell ref="B143:B147"/>
    <mergeCell ref="B152:B154"/>
    <mergeCell ref="F152:F159"/>
    <mergeCell ref="B155:B159"/>
    <mergeCell ref="B164:B183"/>
    <mergeCell ref="F164:F183"/>
    <mergeCell ref="B188:B200"/>
    <mergeCell ref="F188:F200"/>
    <mergeCell ref="B205:B221"/>
    <mergeCell ref="F205:F221"/>
    <mergeCell ref="B310:B334"/>
    <mergeCell ref="F310:F334"/>
    <mergeCell ref="B225:B247"/>
    <mergeCell ref="F225:F247"/>
    <mergeCell ref="B248:B275"/>
    <mergeCell ref="F248:F275"/>
    <mergeCell ref="B279:B305"/>
    <mergeCell ref="F279:F305"/>
  </mergeCells>
  <printOptions horizontalCentered="1"/>
  <pageMargins left="0.11811023622047245" right="0.11811023622047245" top="0.55118110236220474" bottom="0" header="0.31496062992125984" footer="0.31496062992125984"/>
  <pageSetup paperSize="9" scale="9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56" sqref="D56"/>
    </sheetView>
  </sheetViews>
  <sheetFormatPr defaultRowHeight="14.25" x14ac:dyDescent="0.2"/>
  <cols>
    <col min="1" max="1" width="9.140625" style="117"/>
    <col min="2" max="2" width="33.85546875" style="117" bestFit="1" customWidth="1"/>
    <col min="3" max="3" width="18.7109375" style="117" customWidth="1"/>
    <col min="4" max="4" width="10.5703125" style="117" bestFit="1" customWidth="1"/>
    <col min="5" max="5" width="12.85546875" style="117" bestFit="1" customWidth="1"/>
    <col min="6" max="16384" width="9.140625" style="117"/>
  </cols>
  <sheetData>
    <row r="1" spans="1:5" ht="15" x14ac:dyDescent="0.25">
      <c r="B1" s="118" t="s">
        <v>434</v>
      </c>
      <c r="C1" s="118"/>
      <c r="D1" s="118"/>
      <c r="E1" s="118"/>
    </row>
    <row r="2" spans="1:5" ht="15" x14ac:dyDescent="0.25">
      <c r="B2" s="118" t="s">
        <v>435</v>
      </c>
      <c r="C2" s="118"/>
      <c r="D2" s="118"/>
      <c r="E2" s="118"/>
    </row>
    <row r="4" spans="1:5" ht="15" x14ac:dyDescent="0.25">
      <c r="A4" s="121" t="s">
        <v>436</v>
      </c>
      <c r="B4" s="120" t="s">
        <v>427</v>
      </c>
      <c r="C4" s="120" t="s">
        <v>429</v>
      </c>
      <c r="D4" s="120" t="s">
        <v>3</v>
      </c>
      <c r="E4" s="120" t="s">
        <v>428</v>
      </c>
    </row>
    <row r="5" spans="1:5" ht="15" x14ac:dyDescent="0.2">
      <c r="A5" s="121">
        <v>1</v>
      </c>
      <c r="B5" s="116" t="s">
        <v>70</v>
      </c>
      <c r="C5" s="116" t="s">
        <v>430</v>
      </c>
      <c r="D5" s="119" t="s">
        <v>418</v>
      </c>
      <c r="E5" s="122">
        <v>1400000</v>
      </c>
    </row>
    <row r="6" spans="1:5" ht="15" x14ac:dyDescent="0.2">
      <c r="A6" s="121">
        <v>2</v>
      </c>
      <c r="B6" s="116" t="s">
        <v>71</v>
      </c>
      <c r="C6" s="116" t="s">
        <v>430</v>
      </c>
      <c r="D6" s="119" t="s">
        <v>6</v>
      </c>
      <c r="E6" s="122">
        <v>100000</v>
      </c>
    </row>
    <row r="7" spans="1:5" ht="15" x14ac:dyDescent="0.2">
      <c r="A7" s="121">
        <v>3</v>
      </c>
      <c r="B7" s="116" t="s">
        <v>83</v>
      </c>
      <c r="C7" s="116" t="s">
        <v>431</v>
      </c>
      <c r="D7" s="123" t="s">
        <v>418</v>
      </c>
      <c r="E7" s="124">
        <v>5250000</v>
      </c>
    </row>
    <row r="8" spans="1:5" ht="15" x14ac:dyDescent="0.2">
      <c r="A8" s="121">
        <v>4</v>
      </c>
      <c r="B8" s="116" t="s">
        <v>100</v>
      </c>
      <c r="C8" s="116" t="s">
        <v>431</v>
      </c>
      <c r="D8" s="123" t="s">
        <v>418</v>
      </c>
      <c r="E8" s="124">
        <v>3500000</v>
      </c>
    </row>
    <row r="9" spans="1:5" ht="15" x14ac:dyDescent="0.2">
      <c r="A9" s="121">
        <v>5</v>
      </c>
      <c r="B9" s="116" t="s">
        <v>107</v>
      </c>
      <c r="C9" s="116" t="s">
        <v>431</v>
      </c>
      <c r="D9" s="123" t="s">
        <v>420</v>
      </c>
      <c r="E9" s="124">
        <v>2600000</v>
      </c>
    </row>
    <row r="10" spans="1:5" ht="15" x14ac:dyDescent="0.2">
      <c r="A10" s="121">
        <v>6</v>
      </c>
      <c r="B10" s="116" t="s">
        <v>120</v>
      </c>
      <c r="C10" s="116" t="s">
        <v>431</v>
      </c>
      <c r="D10" s="123" t="s">
        <v>418</v>
      </c>
      <c r="E10" s="124">
        <v>4900000</v>
      </c>
    </row>
    <row r="11" spans="1:5" ht="15" x14ac:dyDescent="0.2">
      <c r="A11" s="121">
        <v>7</v>
      </c>
      <c r="B11" s="116" t="s">
        <v>122</v>
      </c>
      <c r="C11" s="116" t="s">
        <v>431</v>
      </c>
      <c r="D11" s="123" t="s">
        <v>418</v>
      </c>
      <c r="E11" s="124">
        <v>7600000</v>
      </c>
    </row>
    <row r="12" spans="1:5" ht="15" x14ac:dyDescent="0.2">
      <c r="A12" s="121">
        <v>8</v>
      </c>
      <c r="B12" s="116" t="s">
        <v>126</v>
      </c>
      <c r="C12" s="116" t="s">
        <v>431</v>
      </c>
      <c r="D12" s="123" t="s">
        <v>6</v>
      </c>
      <c r="E12" s="124">
        <v>1000000</v>
      </c>
    </row>
    <row r="13" spans="1:5" ht="15" x14ac:dyDescent="0.2">
      <c r="A13" s="121">
        <v>9</v>
      </c>
      <c r="B13" s="116" t="s">
        <v>138</v>
      </c>
      <c r="C13" s="116" t="s">
        <v>431</v>
      </c>
      <c r="D13" s="123" t="s">
        <v>418</v>
      </c>
      <c r="E13" s="124">
        <v>3800000</v>
      </c>
    </row>
    <row r="14" spans="1:5" ht="15" x14ac:dyDescent="0.2">
      <c r="A14" s="121">
        <v>10</v>
      </c>
      <c r="B14" s="125" t="s">
        <v>150</v>
      </c>
      <c r="C14" s="125" t="s">
        <v>432</v>
      </c>
      <c r="D14" s="126" t="s">
        <v>418</v>
      </c>
      <c r="E14" s="127">
        <v>8500000</v>
      </c>
    </row>
    <row r="15" spans="1:5" ht="15" x14ac:dyDescent="0.2">
      <c r="A15" s="121">
        <v>11</v>
      </c>
      <c r="B15" s="125" t="s">
        <v>154</v>
      </c>
      <c r="C15" s="125" t="s">
        <v>432</v>
      </c>
      <c r="D15" s="126" t="s">
        <v>418</v>
      </c>
      <c r="E15" s="127">
        <v>5250000</v>
      </c>
    </row>
    <row r="16" spans="1:5" ht="15" x14ac:dyDescent="0.2">
      <c r="A16" s="121">
        <v>12</v>
      </c>
      <c r="B16" s="125" t="s">
        <v>156</v>
      </c>
      <c r="C16" s="125" t="s">
        <v>432</v>
      </c>
      <c r="D16" s="126" t="s">
        <v>421</v>
      </c>
      <c r="E16" s="127">
        <v>4700000</v>
      </c>
    </row>
    <row r="17" spans="1:5" ht="15" x14ac:dyDescent="0.2">
      <c r="A17" s="121">
        <v>13</v>
      </c>
      <c r="B17" s="125" t="s">
        <v>171</v>
      </c>
      <c r="C17" s="125" t="s">
        <v>432</v>
      </c>
      <c r="D17" s="126" t="s">
        <v>6</v>
      </c>
      <c r="E17" s="127">
        <v>1500000</v>
      </c>
    </row>
    <row r="18" spans="1:5" ht="15" x14ac:dyDescent="0.2">
      <c r="A18" s="121">
        <v>14</v>
      </c>
      <c r="B18" s="125" t="s">
        <v>177</v>
      </c>
      <c r="C18" s="125" t="s">
        <v>432</v>
      </c>
      <c r="D18" s="126" t="s">
        <v>418</v>
      </c>
      <c r="E18" s="127">
        <v>7650000</v>
      </c>
    </row>
    <row r="19" spans="1:5" ht="15" x14ac:dyDescent="0.2">
      <c r="A19" s="121">
        <v>15</v>
      </c>
      <c r="B19" s="125" t="s">
        <v>179</v>
      </c>
      <c r="C19" s="125" t="s">
        <v>432</v>
      </c>
      <c r="D19" s="126" t="s">
        <v>418</v>
      </c>
      <c r="E19" s="127">
        <v>8250000</v>
      </c>
    </row>
    <row r="20" spans="1:5" ht="15" x14ac:dyDescent="0.2">
      <c r="A20" s="121">
        <v>16</v>
      </c>
      <c r="B20" s="125" t="s">
        <v>200</v>
      </c>
      <c r="C20" s="125" t="s">
        <v>432</v>
      </c>
      <c r="D20" s="126" t="s">
        <v>6</v>
      </c>
      <c r="E20" s="127">
        <v>500000</v>
      </c>
    </row>
    <row r="21" spans="1:5" ht="15" x14ac:dyDescent="0.2">
      <c r="A21" s="121">
        <v>17</v>
      </c>
      <c r="B21" s="125" t="s">
        <v>202</v>
      </c>
      <c r="C21" s="125" t="s">
        <v>432</v>
      </c>
      <c r="D21" s="126" t="s">
        <v>418</v>
      </c>
      <c r="E21" s="127">
        <v>4040000</v>
      </c>
    </row>
    <row r="22" spans="1:5" ht="15" x14ac:dyDescent="0.2">
      <c r="A22" s="121">
        <v>18</v>
      </c>
      <c r="B22" s="125" t="s">
        <v>203</v>
      </c>
      <c r="C22" s="125" t="s">
        <v>432</v>
      </c>
      <c r="D22" s="126" t="s">
        <v>418</v>
      </c>
      <c r="E22" s="127">
        <v>7000000</v>
      </c>
    </row>
    <row r="23" spans="1:5" ht="15" x14ac:dyDescent="0.2">
      <c r="A23" s="121">
        <v>19</v>
      </c>
      <c r="B23" s="125" t="s">
        <v>210</v>
      </c>
      <c r="C23" s="125" t="s">
        <v>432</v>
      </c>
      <c r="D23" s="126" t="s">
        <v>418</v>
      </c>
      <c r="E23" s="127">
        <v>4250000</v>
      </c>
    </row>
    <row r="24" spans="1:5" ht="15" x14ac:dyDescent="0.2">
      <c r="A24" s="121">
        <v>20</v>
      </c>
      <c r="B24" s="125" t="s">
        <v>215</v>
      </c>
      <c r="C24" s="125" t="s">
        <v>432</v>
      </c>
      <c r="D24" s="126" t="s">
        <v>418</v>
      </c>
      <c r="E24" s="127">
        <v>7250000</v>
      </c>
    </row>
    <row r="25" spans="1:5" ht="15" x14ac:dyDescent="0.2">
      <c r="A25" s="121">
        <v>21</v>
      </c>
      <c r="B25" s="125" t="s">
        <v>218</v>
      </c>
      <c r="C25" s="125" t="s">
        <v>432</v>
      </c>
      <c r="D25" s="126" t="s">
        <v>418</v>
      </c>
      <c r="E25" s="127">
        <v>6500000</v>
      </c>
    </row>
    <row r="26" spans="1:5" ht="15" x14ac:dyDescent="0.2">
      <c r="A26" s="121">
        <v>22</v>
      </c>
      <c r="B26" s="125" t="s">
        <v>225</v>
      </c>
      <c r="C26" s="125" t="s">
        <v>432</v>
      </c>
      <c r="D26" s="126" t="s">
        <v>418</v>
      </c>
      <c r="E26" s="127">
        <v>7500000</v>
      </c>
    </row>
    <row r="27" spans="1:5" ht="15" x14ac:dyDescent="0.2">
      <c r="A27" s="121">
        <v>23</v>
      </c>
      <c r="B27" s="125" t="s">
        <v>232</v>
      </c>
      <c r="C27" s="125" t="s">
        <v>432</v>
      </c>
      <c r="D27" s="126" t="s">
        <v>418</v>
      </c>
      <c r="E27" s="127">
        <v>7650000</v>
      </c>
    </row>
    <row r="28" spans="1:5" ht="15" x14ac:dyDescent="0.2">
      <c r="A28" s="121">
        <v>24</v>
      </c>
      <c r="B28" s="125" t="s">
        <v>245</v>
      </c>
      <c r="C28" s="125" t="s">
        <v>432</v>
      </c>
      <c r="D28" s="126" t="s">
        <v>418</v>
      </c>
      <c r="E28" s="127">
        <v>9000000</v>
      </c>
    </row>
    <row r="29" spans="1:5" ht="15" x14ac:dyDescent="0.2">
      <c r="A29" s="121">
        <v>25</v>
      </c>
      <c r="B29" s="125" t="s">
        <v>248</v>
      </c>
      <c r="C29" s="125" t="s">
        <v>432</v>
      </c>
      <c r="D29" s="126" t="s">
        <v>418</v>
      </c>
      <c r="E29" s="127">
        <v>8250000</v>
      </c>
    </row>
    <row r="30" spans="1:5" ht="15" x14ac:dyDescent="0.2">
      <c r="A30" s="121">
        <v>26</v>
      </c>
      <c r="B30" s="125" t="s">
        <v>261</v>
      </c>
      <c r="C30" s="125" t="s">
        <v>432</v>
      </c>
      <c r="D30" s="126" t="s">
        <v>6</v>
      </c>
      <c r="E30" s="127">
        <v>8000000</v>
      </c>
    </row>
    <row r="31" spans="1:5" ht="15" x14ac:dyDescent="0.2">
      <c r="A31" s="121">
        <v>27</v>
      </c>
      <c r="B31" s="125" t="s">
        <v>262</v>
      </c>
      <c r="C31" s="125" t="s">
        <v>432</v>
      </c>
      <c r="D31" s="126" t="s">
        <v>6</v>
      </c>
      <c r="E31" s="127">
        <v>5700000</v>
      </c>
    </row>
    <row r="32" spans="1:5" ht="15" x14ac:dyDescent="0.2">
      <c r="A32" s="121">
        <v>28</v>
      </c>
      <c r="B32" s="125" t="s">
        <v>265</v>
      </c>
      <c r="C32" s="125" t="s">
        <v>432</v>
      </c>
      <c r="D32" s="126" t="s">
        <v>6</v>
      </c>
      <c r="E32" s="127">
        <v>7000000</v>
      </c>
    </row>
    <row r="33" spans="1:5" ht="15" x14ac:dyDescent="0.2">
      <c r="A33" s="121">
        <v>29</v>
      </c>
      <c r="B33" s="125" t="s">
        <v>266</v>
      </c>
      <c r="C33" s="125" t="s">
        <v>432</v>
      </c>
      <c r="D33" s="126" t="s">
        <v>6</v>
      </c>
      <c r="E33" s="127">
        <v>6000000</v>
      </c>
    </row>
    <row r="34" spans="1:5" ht="15" x14ac:dyDescent="0.2">
      <c r="A34" s="121">
        <v>30</v>
      </c>
      <c r="B34" s="125" t="s">
        <v>267</v>
      </c>
      <c r="C34" s="125" t="s">
        <v>432</v>
      </c>
      <c r="D34" s="126" t="s">
        <v>6</v>
      </c>
      <c r="E34" s="127">
        <v>9000000</v>
      </c>
    </row>
    <row r="35" spans="1:5" ht="15" x14ac:dyDescent="0.2">
      <c r="A35" s="121">
        <v>31</v>
      </c>
      <c r="B35" s="125" t="s">
        <v>273</v>
      </c>
      <c r="C35" s="125" t="s">
        <v>432</v>
      </c>
      <c r="D35" s="126" t="s">
        <v>6</v>
      </c>
      <c r="E35" s="127">
        <v>9100000</v>
      </c>
    </row>
    <row r="36" spans="1:5" ht="15" x14ac:dyDescent="0.2">
      <c r="A36" s="121">
        <v>32</v>
      </c>
      <c r="B36" s="125" t="s">
        <v>277</v>
      </c>
      <c r="C36" s="125" t="s">
        <v>432</v>
      </c>
      <c r="D36" s="126" t="s">
        <v>6</v>
      </c>
      <c r="E36" s="127">
        <v>8650000</v>
      </c>
    </row>
    <row r="37" spans="1:5" ht="15" x14ac:dyDescent="0.2">
      <c r="A37" s="121">
        <v>33</v>
      </c>
      <c r="B37" s="116" t="s">
        <v>279</v>
      </c>
      <c r="C37" s="116" t="s">
        <v>432</v>
      </c>
      <c r="D37" s="123" t="s">
        <v>418</v>
      </c>
      <c r="E37" s="127">
        <v>9500000</v>
      </c>
    </row>
    <row r="38" spans="1:5" ht="15" x14ac:dyDescent="0.2">
      <c r="A38" s="121">
        <v>34</v>
      </c>
      <c r="B38" s="116" t="s">
        <v>281</v>
      </c>
      <c r="C38" s="116" t="s">
        <v>432</v>
      </c>
      <c r="D38" s="123" t="s">
        <v>420</v>
      </c>
      <c r="E38" s="127">
        <v>8450000</v>
      </c>
    </row>
    <row r="39" spans="1:5" ht="15" x14ac:dyDescent="0.2">
      <c r="A39" s="121">
        <v>35</v>
      </c>
      <c r="B39" s="116" t="s">
        <v>282</v>
      </c>
      <c r="C39" s="116" t="s">
        <v>432</v>
      </c>
      <c r="D39" s="123" t="s">
        <v>420</v>
      </c>
      <c r="E39" s="127">
        <v>9000000</v>
      </c>
    </row>
    <row r="40" spans="1:5" ht="15" x14ac:dyDescent="0.2">
      <c r="A40" s="121">
        <v>36</v>
      </c>
      <c r="B40" s="116" t="s">
        <v>286</v>
      </c>
      <c r="C40" s="116" t="s">
        <v>432</v>
      </c>
      <c r="D40" s="123" t="s">
        <v>421</v>
      </c>
      <c r="E40" s="127">
        <v>9000000</v>
      </c>
    </row>
    <row r="41" spans="1:5" ht="15" x14ac:dyDescent="0.2">
      <c r="A41" s="121">
        <v>37</v>
      </c>
      <c r="B41" s="116" t="s">
        <v>294</v>
      </c>
      <c r="C41" s="116" t="s">
        <v>432</v>
      </c>
      <c r="D41" s="123" t="s">
        <v>418</v>
      </c>
      <c r="E41" s="127">
        <v>8000000</v>
      </c>
    </row>
    <row r="42" spans="1:5" ht="15" x14ac:dyDescent="0.2">
      <c r="A42" s="121">
        <v>38</v>
      </c>
      <c r="B42" s="116" t="s">
        <v>295</v>
      </c>
      <c r="C42" s="116" t="s">
        <v>432</v>
      </c>
      <c r="D42" s="123" t="s">
        <v>418</v>
      </c>
      <c r="E42" s="127">
        <v>9000000</v>
      </c>
    </row>
    <row r="43" spans="1:5" ht="15" x14ac:dyDescent="0.2">
      <c r="A43" s="121">
        <v>39</v>
      </c>
      <c r="B43" s="116" t="s">
        <v>144</v>
      </c>
      <c r="C43" s="116" t="s">
        <v>432</v>
      </c>
      <c r="D43" s="123" t="s">
        <v>418</v>
      </c>
      <c r="E43" s="127">
        <v>6500000</v>
      </c>
    </row>
    <row r="44" spans="1:5" ht="15" x14ac:dyDescent="0.2">
      <c r="A44" s="121">
        <v>40</v>
      </c>
      <c r="B44" s="125" t="s">
        <v>317</v>
      </c>
      <c r="C44" s="125" t="s">
        <v>433</v>
      </c>
      <c r="D44" s="126" t="s">
        <v>418</v>
      </c>
      <c r="E44" s="127">
        <v>9500000</v>
      </c>
    </row>
    <row r="45" spans="1:5" ht="15" x14ac:dyDescent="0.2">
      <c r="A45" s="121">
        <v>41</v>
      </c>
      <c r="B45" s="125" t="s">
        <v>321</v>
      </c>
      <c r="C45" s="125" t="s">
        <v>433</v>
      </c>
      <c r="D45" s="126" t="s">
        <v>418</v>
      </c>
      <c r="E45" s="127">
        <v>9000000</v>
      </c>
    </row>
    <row r="46" spans="1:5" ht="15" x14ac:dyDescent="0.2">
      <c r="A46" s="121">
        <v>42</v>
      </c>
      <c r="B46" s="125" t="s">
        <v>324</v>
      </c>
      <c r="C46" s="125" t="s">
        <v>433</v>
      </c>
      <c r="D46" s="126" t="s">
        <v>418</v>
      </c>
      <c r="E46" s="127">
        <v>8250000</v>
      </c>
    </row>
    <row r="47" spans="1:5" ht="15" x14ac:dyDescent="0.2">
      <c r="A47" s="121">
        <v>43</v>
      </c>
      <c r="B47" s="125" t="s">
        <v>326</v>
      </c>
      <c r="C47" s="125" t="s">
        <v>433</v>
      </c>
      <c r="D47" s="126" t="s">
        <v>418</v>
      </c>
      <c r="E47" s="127">
        <v>9000000</v>
      </c>
    </row>
  </sheetData>
  <mergeCells count="2">
    <mergeCell ref="B1:E1"/>
    <mergeCell ref="B2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aripin</vt:lpstr>
      <vt:lpstr>REKAP</vt:lpstr>
      <vt:lpstr>aripin!Print_Area</vt:lpstr>
      <vt:lpstr>Sheet1!Print_Area</vt:lpstr>
      <vt:lpstr>Sheet2!Print_Area</vt:lpstr>
      <vt:lpstr>Sheet3!Print_Area</vt:lpstr>
      <vt:lpstr>Sheet4!Print_Area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2019-01-07T05:44:22Z</dcterms:modified>
</cp:coreProperties>
</file>