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definedNames>
    <definedName name="_xlnm.Print_Area" localSheetId="0">Sheet1!$A$6:$Y$52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8" i="1"/>
  <c r="AF12" i="1"/>
  <c r="AF17" i="1"/>
  <c r="AF20" i="1"/>
  <c r="AF22" i="1"/>
  <c r="AF38" i="1"/>
  <c r="AF39" i="1"/>
  <c r="AF41" i="1"/>
  <c r="AF49" i="1"/>
  <c r="AF50" i="1"/>
  <c r="AF51" i="1"/>
  <c r="AF52" i="1"/>
  <c r="Y9" i="1"/>
  <c r="AD9" i="1" s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8" i="1"/>
  <c r="X10" i="1"/>
  <c r="Y10" i="1" s="1"/>
  <c r="AD10" i="1" s="1"/>
  <c r="X11" i="1"/>
  <c r="Y11" i="1" s="1"/>
  <c r="AD11" i="1" s="1"/>
  <c r="X12" i="1"/>
  <c r="Y12" i="1" s="1"/>
  <c r="AD12" i="1" s="1"/>
  <c r="X13" i="1"/>
  <c r="Y13" i="1" s="1"/>
  <c r="AD13" i="1" s="1"/>
  <c r="X14" i="1"/>
  <c r="Y14" i="1" s="1"/>
  <c r="AD14" i="1" s="1"/>
  <c r="X15" i="1"/>
  <c r="Y15" i="1" s="1"/>
  <c r="AD15" i="1" s="1"/>
  <c r="X16" i="1"/>
  <c r="Y16" i="1" s="1"/>
  <c r="AD16" i="1" s="1"/>
  <c r="X17" i="1"/>
  <c r="Y17" i="1" s="1"/>
  <c r="AD17" i="1" s="1"/>
  <c r="X18" i="1"/>
  <c r="Y18" i="1" s="1"/>
  <c r="AD18" i="1" s="1"/>
  <c r="X19" i="1"/>
  <c r="Y19" i="1" s="1"/>
  <c r="AD19" i="1" s="1"/>
  <c r="X20" i="1"/>
  <c r="Y20" i="1" s="1"/>
  <c r="AD20" i="1" s="1"/>
  <c r="X21" i="1"/>
  <c r="Y21" i="1" s="1"/>
  <c r="AD21" i="1" s="1"/>
  <c r="X22" i="1"/>
  <c r="Y22" i="1" s="1"/>
  <c r="AD22" i="1" s="1"/>
  <c r="X23" i="1"/>
  <c r="Y23" i="1" s="1"/>
  <c r="AD23" i="1" s="1"/>
  <c r="X24" i="1"/>
  <c r="Y24" i="1" s="1"/>
  <c r="AD24" i="1" s="1"/>
  <c r="X25" i="1"/>
  <c r="Y25" i="1" s="1"/>
  <c r="AD25" i="1" s="1"/>
  <c r="X26" i="1"/>
  <c r="Y26" i="1" s="1"/>
  <c r="AD26" i="1" s="1"/>
  <c r="X27" i="1"/>
  <c r="Y27" i="1" s="1"/>
  <c r="AD27" i="1" s="1"/>
  <c r="X28" i="1"/>
  <c r="Y28" i="1" s="1"/>
  <c r="AD28" i="1" s="1"/>
  <c r="X29" i="1"/>
  <c r="Y29" i="1" s="1"/>
  <c r="AD29" i="1" s="1"/>
  <c r="X30" i="1"/>
  <c r="Y30" i="1" s="1"/>
  <c r="AD30" i="1" s="1"/>
  <c r="X31" i="1"/>
  <c r="Y31" i="1" s="1"/>
  <c r="AD31" i="1" s="1"/>
  <c r="X32" i="1"/>
  <c r="Y32" i="1" s="1"/>
  <c r="AD32" i="1" s="1"/>
  <c r="X33" i="1"/>
  <c r="Y33" i="1" s="1"/>
  <c r="AD33" i="1" s="1"/>
  <c r="X34" i="1"/>
  <c r="Y34" i="1" s="1"/>
  <c r="AD34" i="1" s="1"/>
  <c r="X35" i="1"/>
  <c r="Y35" i="1" s="1"/>
  <c r="AD35" i="1" s="1"/>
  <c r="X36" i="1"/>
  <c r="Y36" i="1" s="1"/>
  <c r="AD36" i="1" s="1"/>
  <c r="X37" i="1"/>
  <c r="Y37" i="1" s="1"/>
  <c r="AD37" i="1" s="1"/>
  <c r="X38" i="1"/>
  <c r="Y38" i="1" s="1"/>
  <c r="AD38" i="1" s="1"/>
  <c r="X39" i="1"/>
  <c r="Y39" i="1" s="1"/>
  <c r="AD39" i="1" s="1"/>
  <c r="X40" i="1"/>
  <c r="Y40" i="1" s="1"/>
  <c r="AD40" i="1" s="1"/>
  <c r="X41" i="1"/>
  <c r="Y41" i="1" s="1"/>
  <c r="AD41" i="1" s="1"/>
  <c r="X42" i="1"/>
  <c r="Y42" i="1" s="1"/>
  <c r="AD42" i="1" s="1"/>
  <c r="X43" i="1"/>
  <c r="Y43" i="1" s="1"/>
  <c r="AD43" i="1" s="1"/>
  <c r="X44" i="1"/>
  <c r="Y44" i="1" s="1"/>
  <c r="AD44" i="1" s="1"/>
  <c r="X45" i="1"/>
  <c r="Y45" i="1" s="1"/>
  <c r="AD45" i="1" s="1"/>
  <c r="X46" i="1"/>
  <c r="Y46" i="1" s="1"/>
  <c r="AD46" i="1" s="1"/>
  <c r="X47" i="1"/>
  <c r="Y47" i="1" s="1"/>
  <c r="AD47" i="1" s="1"/>
  <c r="X48" i="1"/>
  <c r="Y48" i="1" s="1"/>
  <c r="AD48" i="1" s="1"/>
  <c r="X49" i="1"/>
  <c r="Y49" i="1" s="1"/>
  <c r="AD49" i="1" s="1"/>
  <c r="X50" i="1"/>
  <c r="Y50" i="1" s="1"/>
  <c r="AD50" i="1" s="1"/>
  <c r="X51" i="1"/>
  <c r="Y51" i="1" s="1"/>
  <c r="AD51" i="1" s="1"/>
  <c r="X52" i="1"/>
  <c r="Y52" i="1" s="1"/>
  <c r="AD52" i="1" s="1"/>
  <c r="X8" i="1"/>
  <c r="Y8" i="1" s="1"/>
  <c r="AD8" i="1" s="1"/>
  <c r="AG51" i="1" l="1"/>
  <c r="AG49" i="1"/>
  <c r="AG41" i="1"/>
  <c r="AG39" i="1"/>
  <c r="AG17" i="1"/>
  <c r="AG52" i="1"/>
  <c r="AG50" i="1"/>
  <c r="AG38" i="1"/>
  <c r="AG22" i="1"/>
  <c r="AG20" i="1"/>
  <c r="AG12" i="1"/>
  <c r="Q9" i="1"/>
  <c r="AF9" i="1" s="1"/>
  <c r="AG9" i="1" s="1"/>
  <c r="T10" i="1"/>
  <c r="R14" i="1"/>
  <c r="T14" i="1"/>
  <c r="O15" i="1"/>
  <c r="AF15" i="1" s="1"/>
  <c r="AG15" i="1" s="1"/>
  <c r="T16" i="1"/>
  <c r="AF16" i="1" s="1"/>
  <c r="AG16" i="1" s="1"/>
  <c r="R18" i="1"/>
  <c r="T18" i="1"/>
  <c r="O19" i="1"/>
  <c r="Q19" i="1"/>
  <c r="O10" i="1"/>
  <c r="AF10" i="1" s="1"/>
  <c r="AG10" i="1" s="1"/>
  <c r="T11" i="1"/>
  <c r="AF11" i="1" s="1"/>
  <c r="AG11" i="1" s="1"/>
  <c r="N13" i="1"/>
  <c r="AF13" i="1" s="1"/>
  <c r="AG13" i="1" s="1"/>
  <c r="O14" i="1"/>
  <c r="Q14" i="1"/>
  <c r="O18" i="1"/>
  <c r="N19" i="1"/>
  <c r="AF19" i="1" s="1"/>
  <c r="AG19" i="1" s="1"/>
  <c r="T19" i="1"/>
  <c r="T21" i="1"/>
  <c r="T23" i="1"/>
  <c r="AF23" i="1" s="1"/>
  <c r="AG23" i="1" s="1"/>
  <c r="R25" i="1"/>
  <c r="T27" i="1"/>
  <c r="Q28" i="1"/>
  <c r="AF28" i="1" s="1"/>
  <c r="AG28" i="1" s="1"/>
  <c r="T29" i="1"/>
  <c r="O30" i="1"/>
  <c r="Q30" i="1"/>
  <c r="T31" i="1"/>
  <c r="AF31" i="1" s="1"/>
  <c r="AG31" i="1" s="1"/>
  <c r="O21" i="1"/>
  <c r="R24" i="1"/>
  <c r="AF24" i="1" s="1"/>
  <c r="AG24" i="1" s="1"/>
  <c r="O25" i="1"/>
  <c r="N26" i="1"/>
  <c r="U27" i="1"/>
  <c r="O29" i="1"/>
  <c r="AF29" i="1" s="1"/>
  <c r="AG29" i="1" s="1"/>
  <c r="O32" i="1"/>
  <c r="Q32" i="1"/>
  <c r="T33" i="1"/>
  <c r="O34" i="1"/>
  <c r="AF34" i="1" s="1"/>
  <c r="AG34" i="1" s="1"/>
  <c r="N35" i="1"/>
  <c r="T35" i="1"/>
  <c r="O36" i="1"/>
  <c r="U36" i="1"/>
  <c r="T37" i="1"/>
  <c r="O40" i="1"/>
  <c r="O42" i="1"/>
  <c r="N43" i="1"/>
  <c r="T43" i="1"/>
  <c r="U44" i="1"/>
  <c r="AF44" i="1" s="1"/>
  <c r="AG44" i="1" s="1"/>
  <c r="N45" i="1"/>
  <c r="Q25" i="1"/>
  <c r="U25" i="1"/>
  <c r="T26" i="1"/>
  <c r="U29" i="1"/>
  <c r="T30" i="1"/>
  <c r="T32" i="1"/>
  <c r="U33" i="1"/>
  <c r="T34" i="1"/>
  <c r="O35" i="1"/>
  <c r="T36" i="1"/>
  <c r="O37" i="1"/>
  <c r="AF37" i="1" s="1"/>
  <c r="AG37" i="1" s="1"/>
  <c r="Q37" i="1"/>
  <c r="T40" i="1"/>
  <c r="N42" i="1"/>
  <c r="AF42" i="1" s="1"/>
  <c r="AG42" i="1" s="1"/>
  <c r="O43" i="1"/>
  <c r="Q43" i="1"/>
  <c r="O45" i="1"/>
  <c r="U8" i="1"/>
  <c r="Q8" i="1"/>
  <c r="O48" i="1"/>
  <c r="O46" i="1"/>
  <c r="AF46" i="1" s="1"/>
  <c r="AG46" i="1" s="1"/>
  <c r="T45" i="1"/>
  <c r="S8" i="1"/>
  <c r="T48" i="1"/>
  <c r="U47" i="1"/>
  <c r="O47" i="1"/>
  <c r="AF8" i="1" l="1"/>
  <c r="AG8" i="1" s="1"/>
  <c r="AF43" i="1"/>
  <c r="AG43" i="1" s="1"/>
  <c r="AF40" i="1"/>
  <c r="AG40" i="1" s="1"/>
  <c r="AF26" i="1"/>
  <c r="AG26" i="1" s="1"/>
  <c r="AF30" i="1"/>
  <c r="AG30" i="1" s="1"/>
  <c r="AF47" i="1"/>
  <c r="AG47" i="1" s="1"/>
  <c r="AF48" i="1"/>
  <c r="AG48" i="1" s="1"/>
  <c r="AF45" i="1"/>
  <c r="AG45" i="1" s="1"/>
  <c r="AF36" i="1"/>
  <c r="AG36" i="1" s="1"/>
  <c r="AF35" i="1"/>
  <c r="AG35" i="1" s="1"/>
  <c r="AF33" i="1"/>
  <c r="AG33" i="1" s="1"/>
  <c r="AF32" i="1"/>
  <c r="AG32" i="1" s="1"/>
  <c r="AF25" i="1"/>
  <c r="AG25" i="1" s="1"/>
  <c r="AF21" i="1"/>
  <c r="AG21" i="1" s="1"/>
  <c r="AF27" i="1"/>
  <c r="AG27" i="1" s="1"/>
  <c r="AF18" i="1"/>
  <c r="AG18" i="1" s="1"/>
  <c r="AF14" i="1"/>
  <c r="AG14" i="1" s="1"/>
</calcChain>
</file>

<file path=xl/sharedStrings.xml><?xml version="1.0" encoding="utf-8"?>
<sst xmlns="http://schemas.openxmlformats.org/spreadsheetml/2006/main" count="99" uniqueCount="81">
  <si>
    <t>No</t>
  </si>
  <si>
    <t>Nama Karyawan</t>
  </si>
  <si>
    <t>Jumlah Hari Kerja</t>
  </si>
  <si>
    <t>Sakit</t>
  </si>
  <si>
    <t>TL</t>
  </si>
  <si>
    <t>C</t>
  </si>
  <si>
    <t>CH</t>
  </si>
  <si>
    <t>A</t>
  </si>
  <si>
    <t>I</t>
  </si>
  <si>
    <t>K</t>
  </si>
  <si>
    <t>TA</t>
  </si>
  <si>
    <t>Presentase Ketidakhadiran</t>
  </si>
  <si>
    <t>Jumlah Kehadiran</t>
  </si>
  <si>
    <t>Presentase Kehadiran</t>
  </si>
  <si>
    <t>SD</t>
  </si>
  <si>
    <t>ST</t>
  </si>
  <si>
    <t>H. Rudi Kurniawan, ST., MM.</t>
  </si>
  <si>
    <t>Yahya, SE</t>
  </si>
  <si>
    <t>Eva Farida, A. Md.</t>
  </si>
  <si>
    <t>Agus Munawar Faruq, S. Pd. I</t>
  </si>
  <si>
    <t>Rheda Adryan</t>
  </si>
  <si>
    <t>Arif Budiman, ST</t>
  </si>
  <si>
    <t>Ernawati, SE., M. Pd.</t>
  </si>
  <si>
    <t xml:space="preserve">Indri Fitrianasari, S. Kom </t>
  </si>
  <si>
    <t>Aep Saepudin, S. Pd. I</t>
  </si>
  <si>
    <t>Sugianti Melawati, SE</t>
  </si>
  <si>
    <t>Rani Ligar Fitriani, S. Pd.</t>
  </si>
  <si>
    <t>Dheri Febiyani Lestari, S. Pd.</t>
  </si>
  <si>
    <t>Dendi Gunawan</t>
  </si>
  <si>
    <t>Muhamad Farihin</t>
  </si>
  <si>
    <t>Andri Irawan</t>
  </si>
  <si>
    <t>R. Asep Mucharam Setiawan</t>
  </si>
  <si>
    <t>Ratna Sopiah, A.Md</t>
  </si>
  <si>
    <t>Ririn Puspita Sari Dewi</t>
  </si>
  <si>
    <t>Muhamad Aripin</t>
  </si>
  <si>
    <t>Yovi Fernando</t>
  </si>
  <si>
    <t>Rudi Hartono</t>
  </si>
  <si>
    <t>Wafa Tsamrotul Fuadah, S. Pd</t>
  </si>
  <si>
    <t>Untung Eko Setyasari, S. Sos, MA</t>
  </si>
  <si>
    <t>Yanti Fadila Wahab, S. Pd.</t>
  </si>
  <si>
    <t>Desiana, SE</t>
  </si>
  <si>
    <t>Yudi Kurniadi, S. Pd.</t>
  </si>
  <si>
    <t>Dewi Fitri</t>
  </si>
  <si>
    <t>Adam Abdi Al A'la</t>
  </si>
  <si>
    <t xml:space="preserve">Ade Fuad Hasan </t>
  </si>
  <si>
    <t xml:space="preserve">Bini Hasbiani </t>
  </si>
  <si>
    <t>Joko Handoyo</t>
  </si>
  <si>
    <t>Nurul Akhyar</t>
  </si>
  <si>
    <t xml:space="preserve">Tresna retna Asih </t>
  </si>
  <si>
    <t xml:space="preserve">Rijal </t>
  </si>
  <si>
    <t>Silmi Nur Addini</t>
  </si>
  <si>
    <t xml:space="preserve">M. Hadid Kahfidin </t>
  </si>
  <si>
    <t>Asep Dadan, SE</t>
  </si>
  <si>
    <t>Ade Riadi</t>
  </si>
  <si>
    <t>Lalis Kiki Yulian</t>
  </si>
  <si>
    <t xml:space="preserve">Pipit Rizkia </t>
  </si>
  <si>
    <t xml:space="preserve">M. Irsan Al Farisi </t>
  </si>
  <si>
    <t xml:space="preserve">M. Nurhidayat </t>
  </si>
  <si>
    <t xml:space="preserve">Rijal Rijaludin </t>
  </si>
  <si>
    <t xml:space="preserve">Roni Nugraha </t>
  </si>
  <si>
    <t>Jumlah Absen</t>
  </si>
  <si>
    <t>LAPORAN REKAPITULASI ABSENSI BULANAN</t>
  </si>
  <si>
    <t xml:space="preserve">KANTOR TASIKMALAYA  </t>
  </si>
  <si>
    <t>Periode : 01 Januari - 26 Agustus 2017</t>
  </si>
  <si>
    <t>KETERANGAN :</t>
  </si>
  <si>
    <t>:  Sakit dg. Surat Dokter</t>
  </si>
  <si>
    <t>Mengetahui,</t>
  </si>
  <si>
    <t>Dibuat oleh,</t>
  </si>
  <si>
    <t>:  Sakit tanpa Surat Dokter</t>
  </si>
  <si>
    <t>:  Terlambat</t>
  </si>
  <si>
    <t>:  Tidak masuk tanpa pemberitahuan</t>
  </si>
  <si>
    <t>: Tidak masuk dengan pemberitahuan</t>
  </si>
  <si>
    <t>:  Cuti</t>
  </si>
  <si>
    <t>:  Tidak absensi datang/pulang</t>
  </si>
  <si>
    <t xml:space="preserve">Dheri Febiyani Lestari, S.Pd </t>
  </si>
  <si>
    <t>: Cuti Haid</t>
  </si>
  <si>
    <t>Branch Manager</t>
  </si>
  <si>
    <t xml:space="preserve">Head Of HRD and Finance </t>
  </si>
  <si>
    <t/>
  </si>
  <si>
    <t>Tasikmalaya, 28 September  2017</t>
  </si>
  <si>
    <t>Nijar Kurnia Romdoni, A.Md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</si>
</sst>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 applyAlignment="1"/>
    <xf numFmtId="0" fontId="5" fillId="3" borderId="0" xfId="0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1" fontId="5" fillId="0" borderId="0" xfId="1" applyNumberFormat="1" applyFont="1" applyAlignment="1"/>
    <xf numFmtId="0" fontId="2" fillId="0" borderId="1" xfId="2" applyFont="1" applyFill="1" applyBorder="1" applyAlignment="1">
      <alignment horizontal="center"/>
    </xf>
    <xf numFmtId="0" fontId="2" fillId="0" borderId="1" xfId="2" applyFont="1" applyFill="1" applyBorder="1" applyAlignment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2" fontId="5" fillId="0" borderId="0" xfId="1" applyNumberFormat="1" applyFont="1" applyAlignment="1"/>
    <xf numFmtId="2" fontId="5" fillId="0" borderId="0" xfId="0" applyNumberFormat="1" applyFont="1" applyAlignment="1"/>
    <xf numFmtId="0" fontId="2" fillId="0" borderId="1" xfId="3" applyFont="1" applyFill="1" applyBorder="1" applyAlignment="1">
      <alignment vertical="center"/>
    </xf>
    <xf numFmtId="0" fontId="2" fillId="0" borderId="1" xfId="3" applyFont="1" applyFill="1" applyBorder="1" applyAlignment="1"/>
    <xf numFmtId="0" fontId="2" fillId="0" borderId="1" xfId="0" applyFont="1" applyFill="1" applyBorder="1" applyAlignment="1">
      <alignment vertical="center"/>
    </xf>
    <xf numFmtId="0" fontId="6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41" fontId="3" fillId="0" borderId="0" xfId="4" applyFont="1" applyFill="1" applyBorder="1" applyAlignment="1">
      <alignment horizontal="center" vertical="center"/>
    </xf>
    <xf numFmtId="41" fontId="3" fillId="0" borderId="0" xfId="4" applyFont="1" applyFill="1" applyBorder="1" applyAlignment="1">
      <alignment horizontal="center"/>
    </xf>
    <xf numFmtId="0" fontId="2" fillId="0" borderId="0" xfId="2" applyFont="1" applyFill="1"/>
    <xf numFmtId="41" fontId="2" fillId="0" borderId="0" xfId="2" applyNumberFormat="1" applyFont="1" applyFill="1"/>
    <xf numFmtId="0" fontId="2" fillId="0" borderId="0" xfId="2" applyFont="1" applyFill="1" applyAlignment="1"/>
    <xf numFmtId="0" fontId="2" fillId="0" borderId="0" xfId="2" applyFont="1" applyFill="1" applyAlignment="1">
      <alignment horizontal="right"/>
    </xf>
    <xf numFmtId="0" fontId="2" fillId="0" borderId="0" xfId="2" applyFont="1" applyFill="1" applyAlignment="1">
      <alignment horizontal="center"/>
    </xf>
    <xf numFmtId="0" fontId="7" fillId="0" borderId="0" xfId="2" applyFont="1" applyFill="1" applyAlignment="1"/>
    <xf numFmtId="0" fontId="7" fillId="0" borderId="0" xfId="2" applyFont="1" applyFill="1" applyBorder="1" applyAlignment="1"/>
    <xf numFmtId="0" fontId="4" fillId="0" borderId="0" xfId="2" applyFont="1" applyFill="1" applyBorder="1" applyAlignment="1"/>
    <xf numFmtId="0" fontId="4" fillId="0" borderId="0" xfId="2" applyFont="1" applyFill="1" applyBorder="1" applyAlignment="1">
      <alignment horizontal="right"/>
    </xf>
    <xf numFmtId="0" fontId="8" fillId="0" borderId="0" xfId="2" applyFont="1" applyFill="1" applyAlignment="1"/>
    <xf numFmtId="0" fontId="8" fillId="0" borderId="0" xfId="2" applyFont="1" applyFill="1" applyAlignment="1">
      <alignment horizontal="right"/>
    </xf>
    <xf numFmtId="0" fontId="2" fillId="0" borderId="0" xfId="2" quotePrefix="1" applyFont="1" applyFill="1"/>
    <xf numFmtId="0" fontId="4" fillId="0" borderId="0" xfId="2" applyFont="1" applyFill="1" applyAlignment="1">
      <alignment horizontal="left"/>
    </xf>
    <xf numFmtId="0" fontId="5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</cellXfs>
  <cellStyles count="5">
    <cellStyle name="Comma [0] 3" xfId="4"/>
    <cellStyle name="Normal" xfId="0" builtinId="0"/>
    <cellStyle name="Normal 2" xfId="3"/>
    <cellStyle name="Normal_26 April 09 s.d 25 Mei 09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65"/>
  <sheetViews>
    <sheetView tabSelected="1" zoomScaleNormal="100" zoomScaleSheetLayoutView="100" workbookViewId="0">
      <pane ySplit="7" topLeftCell="A8" activePane="bottomLeft" state="frozen"/>
      <selection pane="bottomLeft" activeCell="M8" sqref="M8"/>
    </sheetView>
  </sheetViews>
  <sheetFormatPr defaultRowHeight="12.75" x14ac:dyDescent="0.2"/>
  <cols>
    <col min="1" max="1" width="3.28515625" style="1" bestFit="1" customWidth="1"/>
    <col min="2" max="2" width="30.7109375" style="1" bestFit="1" customWidth="1"/>
    <col min="3" max="4" width="9.140625" style="1"/>
    <col min="5" max="5" width="3.5703125" style="1" bestFit="1" customWidth="1"/>
    <col min="6" max="6" width="3.42578125" style="1" bestFit="1" customWidth="1"/>
    <col min="7" max="7" width="3.28515625" style="1" bestFit="1" customWidth="1"/>
    <col min="8" max="8" width="2.28515625" style="1" bestFit="1" customWidth="1"/>
    <col min="9" max="9" width="3.5703125" style="1" bestFit="1" customWidth="1"/>
    <col min="10" max="10" width="2.28515625" style="1" bestFit="1" customWidth="1"/>
    <col min="11" max="12" width="3" style="1" bestFit="1" customWidth="1"/>
    <col min="13" max="13" width="3.42578125" style="1" bestFit="1" customWidth="1"/>
    <col min="14" max="15" width="4.5703125" style="1" bestFit="1" customWidth="1"/>
    <col min="16" max="16" width="3.28515625" style="1" bestFit="1" customWidth="1"/>
    <col min="17" max="19" width="4.5703125" style="1" bestFit="1" customWidth="1"/>
    <col min="20" max="20" width="5.5703125" style="1" bestFit="1" customWidth="1"/>
    <col min="21" max="22" width="4.5703125" style="1" bestFit="1" customWidth="1"/>
    <col min="23" max="23" width="12.7109375" style="1" bestFit="1" customWidth="1"/>
    <col min="24" max="24" width="15.85546875" style="1" bestFit="1" customWidth="1"/>
    <col min="25" max="25" width="19.5703125" style="1" bestFit="1" customWidth="1"/>
    <col min="26" max="29" width="19.5703125" style="1" customWidth="1"/>
    <col min="30" max="30" width="5.5703125" style="1" bestFit="1" customWidth="1"/>
    <col min="31" max="31" width="3" style="1" bestFit="1" customWidth="1"/>
    <col min="32" max="32" width="5.5703125" style="1" bestFit="1" customWidth="1"/>
    <col min="33" max="33" width="4.5703125" style="1" bestFit="1" customWidth="1"/>
    <col min="34" max="261" width="9.140625" style="1"/>
    <col min="262" max="262" width="3.28515625" style="1" bestFit="1" customWidth="1"/>
    <col min="263" max="263" width="22.140625" style="1" bestFit="1" customWidth="1"/>
    <col min="264" max="265" width="9.140625" style="1"/>
    <col min="266" max="268" width="3" style="1" bestFit="1" customWidth="1"/>
    <col min="269" max="269" width="2.140625" style="1" bestFit="1" customWidth="1"/>
    <col min="270" max="270" width="3.140625" style="1" bestFit="1" customWidth="1"/>
    <col min="271" max="271" width="2.140625" style="1" bestFit="1" customWidth="1"/>
    <col min="272" max="272" width="1.42578125" style="1" bestFit="1" customWidth="1"/>
    <col min="273" max="273" width="2" style="1" bestFit="1" customWidth="1"/>
    <col min="274" max="274" width="3.140625" style="1" bestFit="1" customWidth="1"/>
    <col min="275" max="277" width="3" style="1" bestFit="1" customWidth="1"/>
    <col min="278" max="278" width="2.140625" style="1" bestFit="1" customWidth="1"/>
    <col min="279" max="279" width="3.140625" style="1" bestFit="1" customWidth="1"/>
    <col min="280" max="280" width="2.140625" style="1" bestFit="1" customWidth="1"/>
    <col min="281" max="281" width="1.42578125" style="1" bestFit="1" customWidth="1"/>
    <col min="282" max="282" width="2" style="1" bestFit="1" customWidth="1"/>
    <col min="283" max="283" width="3.140625" style="1" bestFit="1" customWidth="1"/>
    <col min="284" max="284" width="15.85546875" style="1" bestFit="1" customWidth="1"/>
    <col min="285" max="285" width="19.5703125" style="1" bestFit="1" customWidth="1"/>
    <col min="286" max="517" width="9.140625" style="1"/>
    <col min="518" max="518" width="3.28515625" style="1" bestFit="1" customWidth="1"/>
    <col min="519" max="519" width="22.140625" style="1" bestFit="1" customWidth="1"/>
    <col min="520" max="521" width="9.140625" style="1"/>
    <col min="522" max="524" width="3" style="1" bestFit="1" customWidth="1"/>
    <col min="525" max="525" width="2.140625" style="1" bestFit="1" customWidth="1"/>
    <col min="526" max="526" width="3.140625" style="1" bestFit="1" customWidth="1"/>
    <col min="527" max="527" width="2.140625" style="1" bestFit="1" customWidth="1"/>
    <col min="528" max="528" width="1.42578125" style="1" bestFit="1" customWidth="1"/>
    <col min="529" max="529" width="2" style="1" bestFit="1" customWidth="1"/>
    <col min="530" max="530" width="3.140625" style="1" bestFit="1" customWidth="1"/>
    <col min="531" max="533" width="3" style="1" bestFit="1" customWidth="1"/>
    <col min="534" max="534" width="2.140625" style="1" bestFit="1" customWidth="1"/>
    <col min="535" max="535" width="3.140625" style="1" bestFit="1" customWidth="1"/>
    <col min="536" max="536" width="2.140625" style="1" bestFit="1" customWidth="1"/>
    <col min="537" max="537" width="1.42578125" style="1" bestFit="1" customWidth="1"/>
    <col min="538" max="538" width="2" style="1" bestFit="1" customWidth="1"/>
    <col min="539" max="539" width="3.140625" style="1" bestFit="1" customWidth="1"/>
    <col min="540" max="540" width="15.85546875" style="1" bestFit="1" customWidth="1"/>
    <col min="541" max="541" width="19.5703125" style="1" bestFit="1" customWidth="1"/>
    <col min="542" max="773" width="9.140625" style="1"/>
    <col min="774" max="774" width="3.28515625" style="1" bestFit="1" customWidth="1"/>
    <col min="775" max="775" width="22.140625" style="1" bestFit="1" customWidth="1"/>
    <col min="776" max="777" width="9.140625" style="1"/>
    <col min="778" max="780" width="3" style="1" bestFit="1" customWidth="1"/>
    <col min="781" max="781" width="2.140625" style="1" bestFit="1" customWidth="1"/>
    <col min="782" max="782" width="3.140625" style="1" bestFit="1" customWidth="1"/>
    <col min="783" max="783" width="2.140625" style="1" bestFit="1" customWidth="1"/>
    <col min="784" max="784" width="1.42578125" style="1" bestFit="1" customWidth="1"/>
    <col min="785" max="785" width="2" style="1" bestFit="1" customWidth="1"/>
    <col min="786" max="786" width="3.140625" style="1" bestFit="1" customWidth="1"/>
    <col min="787" max="789" width="3" style="1" bestFit="1" customWidth="1"/>
    <col min="790" max="790" width="2.140625" style="1" bestFit="1" customWidth="1"/>
    <col min="791" max="791" width="3.140625" style="1" bestFit="1" customWidth="1"/>
    <col min="792" max="792" width="2.140625" style="1" bestFit="1" customWidth="1"/>
    <col min="793" max="793" width="1.42578125" style="1" bestFit="1" customWidth="1"/>
    <col min="794" max="794" width="2" style="1" bestFit="1" customWidth="1"/>
    <col min="795" max="795" width="3.140625" style="1" bestFit="1" customWidth="1"/>
    <col min="796" max="796" width="15.85546875" style="1" bestFit="1" customWidth="1"/>
    <col min="797" max="797" width="19.5703125" style="1" bestFit="1" customWidth="1"/>
    <col min="798" max="1029" width="9.140625" style="1"/>
    <col min="1030" max="1030" width="3.28515625" style="1" bestFit="1" customWidth="1"/>
    <col min="1031" max="1031" width="22.140625" style="1" bestFit="1" customWidth="1"/>
    <col min="1032" max="1033" width="9.140625" style="1"/>
    <col min="1034" max="1036" width="3" style="1" bestFit="1" customWidth="1"/>
    <col min="1037" max="1037" width="2.140625" style="1" bestFit="1" customWidth="1"/>
    <col min="1038" max="1038" width="3.140625" style="1" bestFit="1" customWidth="1"/>
    <col min="1039" max="1039" width="2.140625" style="1" bestFit="1" customWidth="1"/>
    <col min="1040" max="1040" width="1.42578125" style="1" bestFit="1" customWidth="1"/>
    <col min="1041" max="1041" width="2" style="1" bestFit="1" customWidth="1"/>
    <col min="1042" max="1042" width="3.140625" style="1" bestFit="1" customWidth="1"/>
    <col min="1043" max="1045" width="3" style="1" bestFit="1" customWidth="1"/>
    <col min="1046" max="1046" width="2.140625" style="1" bestFit="1" customWidth="1"/>
    <col min="1047" max="1047" width="3.140625" style="1" bestFit="1" customWidth="1"/>
    <col min="1048" max="1048" width="2.140625" style="1" bestFit="1" customWidth="1"/>
    <col min="1049" max="1049" width="1.42578125" style="1" bestFit="1" customWidth="1"/>
    <col min="1050" max="1050" width="2" style="1" bestFit="1" customWidth="1"/>
    <col min="1051" max="1051" width="3.140625" style="1" bestFit="1" customWidth="1"/>
    <col min="1052" max="1052" width="15.85546875" style="1" bestFit="1" customWidth="1"/>
    <col min="1053" max="1053" width="19.5703125" style="1" bestFit="1" customWidth="1"/>
    <col min="1054" max="1285" width="9.140625" style="1"/>
    <col min="1286" max="1286" width="3.28515625" style="1" bestFit="1" customWidth="1"/>
    <col min="1287" max="1287" width="22.140625" style="1" bestFit="1" customWidth="1"/>
    <col min="1288" max="1289" width="9.140625" style="1"/>
    <col min="1290" max="1292" width="3" style="1" bestFit="1" customWidth="1"/>
    <col min="1293" max="1293" width="2.140625" style="1" bestFit="1" customWidth="1"/>
    <col min="1294" max="1294" width="3.140625" style="1" bestFit="1" customWidth="1"/>
    <col min="1295" max="1295" width="2.140625" style="1" bestFit="1" customWidth="1"/>
    <col min="1296" max="1296" width="1.42578125" style="1" bestFit="1" customWidth="1"/>
    <col min="1297" max="1297" width="2" style="1" bestFit="1" customWidth="1"/>
    <col min="1298" max="1298" width="3.140625" style="1" bestFit="1" customWidth="1"/>
    <col min="1299" max="1301" width="3" style="1" bestFit="1" customWidth="1"/>
    <col min="1302" max="1302" width="2.140625" style="1" bestFit="1" customWidth="1"/>
    <col min="1303" max="1303" width="3.140625" style="1" bestFit="1" customWidth="1"/>
    <col min="1304" max="1304" width="2.140625" style="1" bestFit="1" customWidth="1"/>
    <col min="1305" max="1305" width="1.42578125" style="1" bestFit="1" customWidth="1"/>
    <col min="1306" max="1306" width="2" style="1" bestFit="1" customWidth="1"/>
    <col min="1307" max="1307" width="3.140625" style="1" bestFit="1" customWidth="1"/>
    <col min="1308" max="1308" width="15.85546875" style="1" bestFit="1" customWidth="1"/>
    <col min="1309" max="1309" width="19.5703125" style="1" bestFit="1" customWidth="1"/>
    <col min="1310" max="1541" width="9.140625" style="1"/>
    <col min="1542" max="1542" width="3.28515625" style="1" bestFit="1" customWidth="1"/>
    <col min="1543" max="1543" width="22.140625" style="1" bestFit="1" customWidth="1"/>
    <col min="1544" max="1545" width="9.140625" style="1"/>
    <col min="1546" max="1548" width="3" style="1" bestFit="1" customWidth="1"/>
    <col min="1549" max="1549" width="2.140625" style="1" bestFit="1" customWidth="1"/>
    <col min="1550" max="1550" width="3.140625" style="1" bestFit="1" customWidth="1"/>
    <col min="1551" max="1551" width="2.140625" style="1" bestFit="1" customWidth="1"/>
    <col min="1552" max="1552" width="1.42578125" style="1" bestFit="1" customWidth="1"/>
    <col min="1553" max="1553" width="2" style="1" bestFit="1" customWidth="1"/>
    <col min="1554" max="1554" width="3.140625" style="1" bestFit="1" customWidth="1"/>
    <col min="1555" max="1557" width="3" style="1" bestFit="1" customWidth="1"/>
    <col min="1558" max="1558" width="2.140625" style="1" bestFit="1" customWidth="1"/>
    <col min="1559" max="1559" width="3.140625" style="1" bestFit="1" customWidth="1"/>
    <col min="1560" max="1560" width="2.140625" style="1" bestFit="1" customWidth="1"/>
    <col min="1561" max="1561" width="1.42578125" style="1" bestFit="1" customWidth="1"/>
    <col min="1562" max="1562" width="2" style="1" bestFit="1" customWidth="1"/>
    <col min="1563" max="1563" width="3.140625" style="1" bestFit="1" customWidth="1"/>
    <col min="1564" max="1564" width="15.85546875" style="1" bestFit="1" customWidth="1"/>
    <col min="1565" max="1565" width="19.5703125" style="1" bestFit="1" customWidth="1"/>
    <col min="1566" max="1797" width="9.140625" style="1"/>
    <col min="1798" max="1798" width="3.28515625" style="1" bestFit="1" customWidth="1"/>
    <col min="1799" max="1799" width="22.140625" style="1" bestFit="1" customWidth="1"/>
    <col min="1800" max="1801" width="9.140625" style="1"/>
    <col min="1802" max="1804" width="3" style="1" bestFit="1" customWidth="1"/>
    <col min="1805" max="1805" width="2.140625" style="1" bestFit="1" customWidth="1"/>
    <col min="1806" max="1806" width="3.140625" style="1" bestFit="1" customWidth="1"/>
    <col min="1807" max="1807" width="2.140625" style="1" bestFit="1" customWidth="1"/>
    <col min="1808" max="1808" width="1.42578125" style="1" bestFit="1" customWidth="1"/>
    <col min="1809" max="1809" width="2" style="1" bestFit="1" customWidth="1"/>
    <col min="1810" max="1810" width="3.140625" style="1" bestFit="1" customWidth="1"/>
    <col min="1811" max="1813" width="3" style="1" bestFit="1" customWidth="1"/>
    <col min="1814" max="1814" width="2.140625" style="1" bestFit="1" customWidth="1"/>
    <col min="1815" max="1815" width="3.140625" style="1" bestFit="1" customWidth="1"/>
    <col min="1816" max="1816" width="2.140625" style="1" bestFit="1" customWidth="1"/>
    <col min="1817" max="1817" width="1.42578125" style="1" bestFit="1" customWidth="1"/>
    <col min="1818" max="1818" width="2" style="1" bestFit="1" customWidth="1"/>
    <col min="1819" max="1819" width="3.140625" style="1" bestFit="1" customWidth="1"/>
    <col min="1820" max="1820" width="15.85546875" style="1" bestFit="1" customWidth="1"/>
    <col min="1821" max="1821" width="19.5703125" style="1" bestFit="1" customWidth="1"/>
    <col min="1822" max="2053" width="9.140625" style="1"/>
    <col min="2054" max="2054" width="3.28515625" style="1" bestFit="1" customWidth="1"/>
    <col min="2055" max="2055" width="22.140625" style="1" bestFit="1" customWidth="1"/>
    <col min="2056" max="2057" width="9.140625" style="1"/>
    <col min="2058" max="2060" width="3" style="1" bestFit="1" customWidth="1"/>
    <col min="2061" max="2061" width="2.140625" style="1" bestFit="1" customWidth="1"/>
    <col min="2062" max="2062" width="3.140625" style="1" bestFit="1" customWidth="1"/>
    <col min="2063" max="2063" width="2.140625" style="1" bestFit="1" customWidth="1"/>
    <col min="2064" max="2064" width="1.42578125" style="1" bestFit="1" customWidth="1"/>
    <col min="2065" max="2065" width="2" style="1" bestFit="1" customWidth="1"/>
    <col min="2066" max="2066" width="3.140625" style="1" bestFit="1" customWidth="1"/>
    <col min="2067" max="2069" width="3" style="1" bestFit="1" customWidth="1"/>
    <col min="2070" max="2070" width="2.140625" style="1" bestFit="1" customWidth="1"/>
    <col min="2071" max="2071" width="3.140625" style="1" bestFit="1" customWidth="1"/>
    <col min="2072" max="2072" width="2.140625" style="1" bestFit="1" customWidth="1"/>
    <col min="2073" max="2073" width="1.42578125" style="1" bestFit="1" customWidth="1"/>
    <col min="2074" max="2074" width="2" style="1" bestFit="1" customWidth="1"/>
    <col min="2075" max="2075" width="3.140625" style="1" bestFit="1" customWidth="1"/>
    <col min="2076" max="2076" width="15.85546875" style="1" bestFit="1" customWidth="1"/>
    <col min="2077" max="2077" width="19.5703125" style="1" bestFit="1" customWidth="1"/>
    <col min="2078" max="2309" width="9.140625" style="1"/>
    <col min="2310" max="2310" width="3.28515625" style="1" bestFit="1" customWidth="1"/>
    <col min="2311" max="2311" width="22.140625" style="1" bestFit="1" customWidth="1"/>
    <col min="2312" max="2313" width="9.140625" style="1"/>
    <col min="2314" max="2316" width="3" style="1" bestFit="1" customWidth="1"/>
    <col min="2317" max="2317" width="2.140625" style="1" bestFit="1" customWidth="1"/>
    <col min="2318" max="2318" width="3.140625" style="1" bestFit="1" customWidth="1"/>
    <col min="2319" max="2319" width="2.140625" style="1" bestFit="1" customWidth="1"/>
    <col min="2320" max="2320" width="1.42578125" style="1" bestFit="1" customWidth="1"/>
    <col min="2321" max="2321" width="2" style="1" bestFit="1" customWidth="1"/>
    <col min="2322" max="2322" width="3.140625" style="1" bestFit="1" customWidth="1"/>
    <col min="2323" max="2325" width="3" style="1" bestFit="1" customWidth="1"/>
    <col min="2326" max="2326" width="2.140625" style="1" bestFit="1" customWidth="1"/>
    <col min="2327" max="2327" width="3.140625" style="1" bestFit="1" customWidth="1"/>
    <col min="2328" max="2328" width="2.140625" style="1" bestFit="1" customWidth="1"/>
    <col min="2329" max="2329" width="1.42578125" style="1" bestFit="1" customWidth="1"/>
    <col min="2330" max="2330" width="2" style="1" bestFit="1" customWidth="1"/>
    <col min="2331" max="2331" width="3.140625" style="1" bestFit="1" customWidth="1"/>
    <col min="2332" max="2332" width="15.85546875" style="1" bestFit="1" customWidth="1"/>
    <col min="2333" max="2333" width="19.5703125" style="1" bestFit="1" customWidth="1"/>
    <col min="2334" max="2565" width="9.140625" style="1"/>
    <col min="2566" max="2566" width="3.28515625" style="1" bestFit="1" customWidth="1"/>
    <col min="2567" max="2567" width="22.140625" style="1" bestFit="1" customWidth="1"/>
    <col min="2568" max="2569" width="9.140625" style="1"/>
    <col min="2570" max="2572" width="3" style="1" bestFit="1" customWidth="1"/>
    <col min="2573" max="2573" width="2.140625" style="1" bestFit="1" customWidth="1"/>
    <col min="2574" max="2574" width="3.140625" style="1" bestFit="1" customWidth="1"/>
    <col min="2575" max="2575" width="2.140625" style="1" bestFit="1" customWidth="1"/>
    <col min="2576" max="2576" width="1.42578125" style="1" bestFit="1" customWidth="1"/>
    <col min="2577" max="2577" width="2" style="1" bestFit="1" customWidth="1"/>
    <col min="2578" max="2578" width="3.140625" style="1" bestFit="1" customWidth="1"/>
    <col min="2579" max="2581" width="3" style="1" bestFit="1" customWidth="1"/>
    <col min="2582" max="2582" width="2.140625" style="1" bestFit="1" customWidth="1"/>
    <col min="2583" max="2583" width="3.140625" style="1" bestFit="1" customWidth="1"/>
    <col min="2584" max="2584" width="2.140625" style="1" bestFit="1" customWidth="1"/>
    <col min="2585" max="2585" width="1.42578125" style="1" bestFit="1" customWidth="1"/>
    <col min="2586" max="2586" width="2" style="1" bestFit="1" customWidth="1"/>
    <col min="2587" max="2587" width="3.140625" style="1" bestFit="1" customWidth="1"/>
    <col min="2588" max="2588" width="15.85546875" style="1" bestFit="1" customWidth="1"/>
    <col min="2589" max="2589" width="19.5703125" style="1" bestFit="1" customWidth="1"/>
    <col min="2590" max="2821" width="9.140625" style="1"/>
    <col min="2822" max="2822" width="3.28515625" style="1" bestFit="1" customWidth="1"/>
    <col min="2823" max="2823" width="22.140625" style="1" bestFit="1" customWidth="1"/>
    <col min="2824" max="2825" width="9.140625" style="1"/>
    <col min="2826" max="2828" width="3" style="1" bestFit="1" customWidth="1"/>
    <col min="2829" max="2829" width="2.140625" style="1" bestFit="1" customWidth="1"/>
    <col min="2830" max="2830" width="3.140625" style="1" bestFit="1" customWidth="1"/>
    <col min="2831" max="2831" width="2.140625" style="1" bestFit="1" customWidth="1"/>
    <col min="2832" max="2832" width="1.42578125" style="1" bestFit="1" customWidth="1"/>
    <col min="2833" max="2833" width="2" style="1" bestFit="1" customWidth="1"/>
    <col min="2834" max="2834" width="3.140625" style="1" bestFit="1" customWidth="1"/>
    <col min="2835" max="2837" width="3" style="1" bestFit="1" customWidth="1"/>
    <col min="2838" max="2838" width="2.140625" style="1" bestFit="1" customWidth="1"/>
    <col min="2839" max="2839" width="3.140625" style="1" bestFit="1" customWidth="1"/>
    <col min="2840" max="2840" width="2.140625" style="1" bestFit="1" customWidth="1"/>
    <col min="2841" max="2841" width="1.42578125" style="1" bestFit="1" customWidth="1"/>
    <col min="2842" max="2842" width="2" style="1" bestFit="1" customWidth="1"/>
    <col min="2843" max="2843" width="3.140625" style="1" bestFit="1" customWidth="1"/>
    <col min="2844" max="2844" width="15.85546875" style="1" bestFit="1" customWidth="1"/>
    <col min="2845" max="2845" width="19.5703125" style="1" bestFit="1" customWidth="1"/>
    <col min="2846" max="3077" width="9.140625" style="1"/>
    <col min="3078" max="3078" width="3.28515625" style="1" bestFit="1" customWidth="1"/>
    <col min="3079" max="3079" width="22.140625" style="1" bestFit="1" customWidth="1"/>
    <col min="3080" max="3081" width="9.140625" style="1"/>
    <col min="3082" max="3084" width="3" style="1" bestFit="1" customWidth="1"/>
    <col min="3085" max="3085" width="2.140625" style="1" bestFit="1" customWidth="1"/>
    <col min="3086" max="3086" width="3.140625" style="1" bestFit="1" customWidth="1"/>
    <col min="3087" max="3087" width="2.140625" style="1" bestFit="1" customWidth="1"/>
    <col min="3088" max="3088" width="1.42578125" style="1" bestFit="1" customWidth="1"/>
    <col min="3089" max="3089" width="2" style="1" bestFit="1" customWidth="1"/>
    <col min="3090" max="3090" width="3.140625" style="1" bestFit="1" customWidth="1"/>
    <col min="3091" max="3093" width="3" style="1" bestFit="1" customWidth="1"/>
    <col min="3094" max="3094" width="2.140625" style="1" bestFit="1" customWidth="1"/>
    <col min="3095" max="3095" width="3.140625" style="1" bestFit="1" customWidth="1"/>
    <col min="3096" max="3096" width="2.140625" style="1" bestFit="1" customWidth="1"/>
    <col min="3097" max="3097" width="1.42578125" style="1" bestFit="1" customWidth="1"/>
    <col min="3098" max="3098" width="2" style="1" bestFit="1" customWidth="1"/>
    <col min="3099" max="3099" width="3.140625" style="1" bestFit="1" customWidth="1"/>
    <col min="3100" max="3100" width="15.85546875" style="1" bestFit="1" customWidth="1"/>
    <col min="3101" max="3101" width="19.5703125" style="1" bestFit="1" customWidth="1"/>
    <col min="3102" max="3333" width="9.140625" style="1"/>
    <col min="3334" max="3334" width="3.28515625" style="1" bestFit="1" customWidth="1"/>
    <col min="3335" max="3335" width="22.140625" style="1" bestFit="1" customWidth="1"/>
    <col min="3336" max="3337" width="9.140625" style="1"/>
    <col min="3338" max="3340" width="3" style="1" bestFit="1" customWidth="1"/>
    <col min="3341" max="3341" width="2.140625" style="1" bestFit="1" customWidth="1"/>
    <col min="3342" max="3342" width="3.140625" style="1" bestFit="1" customWidth="1"/>
    <col min="3343" max="3343" width="2.140625" style="1" bestFit="1" customWidth="1"/>
    <col min="3344" max="3344" width="1.42578125" style="1" bestFit="1" customWidth="1"/>
    <col min="3345" max="3345" width="2" style="1" bestFit="1" customWidth="1"/>
    <col min="3346" max="3346" width="3.140625" style="1" bestFit="1" customWidth="1"/>
    <col min="3347" max="3349" width="3" style="1" bestFit="1" customWidth="1"/>
    <col min="3350" max="3350" width="2.140625" style="1" bestFit="1" customWidth="1"/>
    <col min="3351" max="3351" width="3.140625" style="1" bestFit="1" customWidth="1"/>
    <col min="3352" max="3352" width="2.140625" style="1" bestFit="1" customWidth="1"/>
    <col min="3353" max="3353" width="1.42578125" style="1" bestFit="1" customWidth="1"/>
    <col min="3354" max="3354" width="2" style="1" bestFit="1" customWidth="1"/>
    <col min="3355" max="3355" width="3.140625" style="1" bestFit="1" customWidth="1"/>
    <col min="3356" max="3356" width="15.85546875" style="1" bestFit="1" customWidth="1"/>
    <col min="3357" max="3357" width="19.5703125" style="1" bestFit="1" customWidth="1"/>
    <col min="3358" max="3589" width="9.140625" style="1"/>
    <col min="3590" max="3590" width="3.28515625" style="1" bestFit="1" customWidth="1"/>
    <col min="3591" max="3591" width="22.140625" style="1" bestFit="1" customWidth="1"/>
    <col min="3592" max="3593" width="9.140625" style="1"/>
    <col min="3594" max="3596" width="3" style="1" bestFit="1" customWidth="1"/>
    <col min="3597" max="3597" width="2.140625" style="1" bestFit="1" customWidth="1"/>
    <col min="3598" max="3598" width="3.140625" style="1" bestFit="1" customWidth="1"/>
    <col min="3599" max="3599" width="2.140625" style="1" bestFit="1" customWidth="1"/>
    <col min="3600" max="3600" width="1.42578125" style="1" bestFit="1" customWidth="1"/>
    <col min="3601" max="3601" width="2" style="1" bestFit="1" customWidth="1"/>
    <col min="3602" max="3602" width="3.140625" style="1" bestFit="1" customWidth="1"/>
    <col min="3603" max="3605" width="3" style="1" bestFit="1" customWidth="1"/>
    <col min="3606" max="3606" width="2.140625" style="1" bestFit="1" customWidth="1"/>
    <col min="3607" max="3607" width="3.140625" style="1" bestFit="1" customWidth="1"/>
    <col min="3608" max="3608" width="2.140625" style="1" bestFit="1" customWidth="1"/>
    <col min="3609" max="3609" width="1.42578125" style="1" bestFit="1" customWidth="1"/>
    <col min="3610" max="3610" width="2" style="1" bestFit="1" customWidth="1"/>
    <col min="3611" max="3611" width="3.140625" style="1" bestFit="1" customWidth="1"/>
    <col min="3612" max="3612" width="15.85546875" style="1" bestFit="1" customWidth="1"/>
    <col min="3613" max="3613" width="19.5703125" style="1" bestFit="1" customWidth="1"/>
    <col min="3614" max="3845" width="9.140625" style="1"/>
    <col min="3846" max="3846" width="3.28515625" style="1" bestFit="1" customWidth="1"/>
    <col min="3847" max="3847" width="22.140625" style="1" bestFit="1" customWidth="1"/>
    <col min="3848" max="3849" width="9.140625" style="1"/>
    <col min="3850" max="3852" width="3" style="1" bestFit="1" customWidth="1"/>
    <col min="3853" max="3853" width="2.140625" style="1" bestFit="1" customWidth="1"/>
    <col min="3854" max="3854" width="3.140625" style="1" bestFit="1" customWidth="1"/>
    <col min="3855" max="3855" width="2.140625" style="1" bestFit="1" customWidth="1"/>
    <col min="3856" max="3856" width="1.42578125" style="1" bestFit="1" customWidth="1"/>
    <col min="3857" max="3857" width="2" style="1" bestFit="1" customWidth="1"/>
    <col min="3858" max="3858" width="3.140625" style="1" bestFit="1" customWidth="1"/>
    <col min="3859" max="3861" width="3" style="1" bestFit="1" customWidth="1"/>
    <col min="3862" max="3862" width="2.140625" style="1" bestFit="1" customWidth="1"/>
    <col min="3863" max="3863" width="3.140625" style="1" bestFit="1" customWidth="1"/>
    <col min="3864" max="3864" width="2.140625" style="1" bestFit="1" customWidth="1"/>
    <col min="3865" max="3865" width="1.42578125" style="1" bestFit="1" customWidth="1"/>
    <col min="3866" max="3866" width="2" style="1" bestFit="1" customWidth="1"/>
    <col min="3867" max="3867" width="3.140625" style="1" bestFit="1" customWidth="1"/>
    <col min="3868" max="3868" width="15.85546875" style="1" bestFit="1" customWidth="1"/>
    <col min="3869" max="3869" width="19.5703125" style="1" bestFit="1" customWidth="1"/>
    <col min="3870" max="4101" width="9.140625" style="1"/>
    <col min="4102" max="4102" width="3.28515625" style="1" bestFit="1" customWidth="1"/>
    <col min="4103" max="4103" width="22.140625" style="1" bestFit="1" customWidth="1"/>
    <col min="4104" max="4105" width="9.140625" style="1"/>
    <col min="4106" max="4108" width="3" style="1" bestFit="1" customWidth="1"/>
    <col min="4109" max="4109" width="2.140625" style="1" bestFit="1" customWidth="1"/>
    <col min="4110" max="4110" width="3.140625" style="1" bestFit="1" customWidth="1"/>
    <col min="4111" max="4111" width="2.140625" style="1" bestFit="1" customWidth="1"/>
    <col min="4112" max="4112" width="1.42578125" style="1" bestFit="1" customWidth="1"/>
    <col min="4113" max="4113" width="2" style="1" bestFit="1" customWidth="1"/>
    <col min="4114" max="4114" width="3.140625" style="1" bestFit="1" customWidth="1"/>
    <col min="4115" max="4117" width="3" style="1" bestFit="1" customWidth="1"/>
    <col min="4118" max="4118" width="2.140625" style="1" bestFit="1" customWidth="1"/>
    <col min="4119" max="4119" width="3.140625" style="1" bestFit="1" customWidth="1"/>
    <col min="4120" max="4120" width="2.140625" style="1" bestFit="1" customWidth="1"/>
    <col min="4121" max="4121" width="1.42578125" style="1" bestFit="1" customWidth="1"/>
    <col min="4122" max="4122" width="2" style="1" bestFit="1" customWidth="1"/>
    <col min="4123" max="4123" width="3.140625" style="1" bestFit="1" customWidth="1"/>
    <col min="4124" max="4124" width="15.85546875" style="1" bestFit="1" customWidth="1"/>
    <col min="4125" max="4125" width="19.5703125" style="1" bestFit="1" customWidth="1"/>
    <col min="4126" max="4357" width="9.140625" style="1"/>
    <col min="4358" max="4358" width="3.28515625" style="1" bestFit="1" customWidth="1"/>
    <col min="4359" max="4359" width="22.140625" style="1" bestFit="1" customWidth="1"/>
    <col min="4360" max="4361" width="9.140625" style="1"/>
    <col min="4362" max="4364" width="3" style="1" bestFit="1" customWidth="1"/>
    <col min="4365" max="4365" width="2.140625" style="1" bestFit="1" customWidth="1"/>
    <col min="4366" max="4366" width="3.140625" style="1" bestFit="1" customWidth="1"/>
    <col min="4367" max="4367" width="2.140625" style="1" bestFit="1" customWidth="1"/>
    <col min="4368" max="4368" width="1.42578125" style="1" bestFit="1" customWidth="1"/>
    <col min="4369" max="4369" width="2" style="1" bestFit="1" customWidth="1"/>
    <col min="4370" max="4370" width="3.140625" style="1" bestFit="1" customWidth="1"/>
    <col min="4371" max="4373" width="3" style="1" bestFit="1" customWidth="1"/>
    <col min="4374" max="4374" width="2.140625" style="1" bestFit="1" customWidth="1"/>
    <col min="4375" max="4375" width="3.140625" style="1" bestFit="1" customWidth="1"/>
    <col min="4376" max="4376" width="2.140625" style="1" bestFit="1" customWidth="1"/>
    <col min="4377" max="4377" width="1.42578125" style="1" bestFit="1" customWidth="1"/>
    <col min="4378" max="4378" width="2" style="1" bestFit="1" customWidth="1"/>
    <col min="4379" max="4379" width="3.140625" style="1" bestFit="1" customWidth="1"/>
    <col min="4380" max="4380" width="15.85546875" style="1" bestFit="1" customWidth="1"/>
    <col min="4381" max="4381" width="19.5703125" style="1" bestFit="1" customWidth="1"/>
    <col min="4382" max="4613" width="9.140625" style="1"/>
    <col min="4614" max="4614" width="3.28515625" style="1" bestFit="1" customWidth="1"/>
    <col min="4615" max="4615" width="22.140625" style="1" bestFit="1" customWidth="1"/>
    <col min="4616" max="4617" width="9.140625" style="1"/>
    <col min="4618" max="4620" width="3" style="1" bestFit="1" customWidth="1"/>
    <col min="4621" max="4621" width="2.140625" style="1" bestFit="1" customWidth="1"/>
    <col min="4622" max="4622" width="3.140625" style="1" bestFit="1" customWidth="1"/>
    <col min="4623" max="4623" width="2.140625" style="1" bestFit="1" customWidth="1"/>
    <col min="4624" max="4624" width="1.42578125" style="1" bestFit="1" customWidth="1"/>
    <col min="4625" max="4625" width="2" style="1" bestFit="1" customWidth="1"/>
    <col min="4626" max="4626" width="3.140625" style="1" bestFit="1" customWidth="1"/>
    <col min="4627" max="4629" width="3" style="1" bestFit="1" customWidth="1"/>
    <col min="4630" max="4630" width="2.140625" style="1" bestFit="1" customWidth="1"/>
    <col min="4631" max="4631" width="3.140625" style="1" bestFit="1" customWidth="1"/>
    <col min="4632" max="4632" width="2.140625" style="1" bestFit="1" customWidth="1"/>
    <col min="4633" max="4633" width="1.42578125" style="1" bestFit="1" customWidth="1"/>
    <col min="4634" max="4634" width="2" style="1" bestFit="1" customWidth="1"/>
    <col min="4635" max="4635" width="3.140625" style="1" bestFit="1" customWidth="1"/>
    <col min="4636" max="4636" width="15.85546875" style="1" bestFit="1" customWidth="1"/>
    <col min="4637" max="4637" width="19.5703125" style="1" bestFit="1" customWidth="1"/>
    <col min="4638" max="4869" width="9.140625" style="1"/>
    <col min="4870" max="4870" width="3.28515625" style="1" bestFit="1" customWidth="1"/>
    <col min="4871" max="4871" width="22.140625" style="1" bestFit="1" customWidth="1"/>
    <col min="4872" max="4873" width="9.140625" style="1"/>
    <col min="4874" max="4876" width="3" style="1" bestFit="1" customWidth="1"/>
    <col min="4877" max="4877" width="2.140625" style="1" bestFit="1" customWidth="1"/>
    <col min="4878" max="4878" width="3.140625" style="1" bestFit="1" customWidth="1"/>
    <col min="4879" max="4879" width="2.140625" style="1" bestFit="1" customWidth="1"/>
    <col min="4880" max="4880" width="1.42578125" style="1" bestFit="1" customWidth="1"/>
    <col min="4881" max="4881" width="2" style="1" bestFit="1" customWidth="1"/>
    <col min="4882" max="4882" width="3.140625" style="1" bestFit="1" customWidth="1"/>
    <col min="4883" max="4885" width="3" style="1" bestFit="1" customWidth="1"/>
    <col min="4886" max="4886" width="2.140625" style="1" bestFit="1" customWidth="1"/>
    <col min="4887" max="4887" width="3.140625" style="1" bestFit="1" customWidth="1"/>
    <col min="4888" max="4888" width="2.140625" style="1" bestFit="1" customWidth="1"/>
    <col min="4889" max="4889" width="1.42578125" style="1" bestFit="1" customWidth="1"/>
    <col min="4890" max="4890" width="2" style="1" bestFit="1" customWidth="1"/>
    <col min="4891" max="4891" width="3.140625" style="1" bestFit="1" customWidth="1"/>
    <col min="4892" max="4892" width="15.85546875" style="1" bestFit="1" customWidth="1"/>
    <col min="4893" max="4893" width="19.5703125" style="1" bestFit="1" customWidth="1"/>
    <col min="4894" max="5125" width="9.140625" style="1"/>
    <col min="5126" max="5126" width="3.28515625" style="1" bestFit="1" customWidth="1"/>
    <col min="5127" max="5127" width="22.140625" style="1" bestFit="1" customWidth="1"/>
    <col min="5128" max="5129" width="9.140625" style="1"/>
    <col min="5130" max="5132" width="3" style="1" bestFit="1" customWidth="1"/>
    <col min="5133" max="5133" width="2.140625" style="1" bestFit="1" customWidth="1"/>
    <col min="5134" max="5134" width="3.140625" style="1" bestFit="1" customWidth="1"/>
    <col min="5135" max="5135" width="2.140625" style="1" bestFit="1" customWidth="1"/>
    <col min="5136" max="5136" width="1.42578125" style="1" bestFit="1" customWidth="1"/>
    <col min="5137" max="5137" width="2" style="1" bestFit="1" customWidth="1"/>
    <col min="5138" max="5138" width="3.140625" style="1" bestFit="1" customWidth="1"/>
    <col min="5139" max="5141" width="3" style="1" bestFit="1" customWidth="1"/>
    <col min="5142" max="5142" width="2.140625" style="1" bestFit="1" customWidth="1"/>
    <col min="5143" max="5143" width="3.140625" style="1" bestFit="1" customWidth="1"/>
    <col min="5144" max="5144" width="2.140625" style="1" bestFit="1" customWidth="1"/>
    <col min="5145" max="5145" width="1.42578125" style="1" bestFit="1" customWidth="1"/>
    <col min="5146" max="5146" width="2" style="1" bestFit="1" customWidth="1"/>
    <col min="5147" max="5147" width="3.140625" style="1" bestFit="1" customWidth="1"/>
    <col min="5148" max="5148" width="15.85546875" style="1" bestFit="1" customWidth="1"/>
    <col min="5149" max="5149" width="19.5703125" style="1" bestFit="1" customWidth="1"/>
    <col min="5150" max="5381" width="9.140625" style="1"/>
    <col min="5382" max="5382" width="3.28515625" style="1" bestFit="1" customWidth="1"/>
    <col min="5383" max="5383" width="22.140625" style="1" bestFit="1" customWidth="1"/>
    <col min="5384" max="5385" width="9.140625" style="1"/>
    <col min="5386" max="5388" width="3" style="1" bestFit="1" customWidth="1"/>
    <col min="5389" max="5389" width="2.140625" style="1" bestFit="1" customWidth="1"/>
    <col min="5390" max="5390" width="3.140625" style="1" bestFit="1" customWidth="1"/>
    <col min="5391" max="5391" width="2.140625" style="1" bestFit="1" customWidth="1"/>
    <col min="5392" max="5392" width="1.42578125" style="1" bestFit="1" customWidth="1"/>
    <col min="5393" max="5393" width="2" style="1" bestFit="1" customWidth="1"/>
    <col min="5394" max="5394" width="3.140625" style="1" bestFit="1" customWidth="1"/>
    <col min="5395" max="5397" width="3" style="1" bestFit="1" customWidth="1"/>
    <col min="5398" max="5398" width="2.140625" style="1" bestFit="1" customWidth="1"/>
    <col min="5399" max="5399" width="3.140625" style="1" bestFit="1" customWidth="1"/>
    <col min="5400" max="5400" width="2.140625" style="1" bestFit="1" customWidth="1"/>
    <col min="5401" max="5401" width="1.42578125" style="1" bestFit="1" customWidth="1"/>
    <col min="5402" max="5402" width="2" style="1" bestFit="1" customWidth="1"/>
    <col min="5403" max="5403" width="3.140625" style="1" bestFit="1" customWidth="1"/>
    <col min="5404" max="5404" width="15.85546875" style="1" bestFit="1" customWidth="1"/>
    <col min="5405" max="5405" width="19.5703125" style="1" bestFit="1" customWidth="1"/>
    <col min="5406" max="5637" width="9.140625" style="1"/>
    <col min="5638" max="5638" width="3.28515625" style="1" bestFit="1" customWidth="1"/>
    <col min="5639" max="5639" width="22.140625" style="1" bestFit="1" customWidth="1"/>
    <col min="5640" max="5641" width="9.140625" style="1"/>
    <col min="5642" max="5644" width="3" style="1" bestFit="1" customWidth="1"/>
    <col min="5645" max="5645" width="2.140625" style="1" bestFit="1" customWidth="1"/>
    <col min="5646" max="5646" width="3.140625" style="1" bestFit="1" customWidth="1"/>
    <col min="5647" max="5647" width="2.140625" style="1" bestFit="1" customWidth="1"/>
    <col min="5648" max="5648" width="1.42578125" style="1" bestFit="1" customWidth="1"/>
    <col min="5649" max="5649" width="2" style="1" bestFit="1" customWidth="1"/>
    <col min="5650" max="5650" width="3.140625" style="1" bestFit="1" customWidth="1"/>
    <col min="5651" max="5653" width="3" style="1" bestFit="1" customWidth="1"/>
    <col min="5654" max="5654" width="2.140625" style="1" bestFit="1" customWidth="1"/>
    <col min="5655" max="5655" width="3.140625" style="1" bestFit="1" customWidth="1"/>
    <col min="5656" max="5656" width="2.140625" style="1" bestFit="1" customWidth="1"/>
    <col min="5657" max="5657" width="1.42578125" style="1" bestFit="1" customWidth="1"/>
    <col min="5658" max="5658" width="2" style="1" bestFit="1" customWidth="1"/>
    <col min="5659" max="5659" width="3.140625" style="1" bestFit="1" customWidth="1"/>
    <col min="5660" max="5660" width="15.85546875" style="1" bestFit="1" customWidth="1"/>
    <col min="5661" max="5661" width="19.5703125" style="1" bestFit="1" customWidth="1"/>
    <col min="5662" max="5893" width="9.140625" style="1"/>
    <col min="5894" max="5894" width="3.28515625" style="1" bestFit="1" customWidth="1"/>
    <col min="5895" max="5895" width="22.140625" style="1" bestFit="1" customWidth="1"/>
    <col min="5896" max="5897" width="9.140625" style="1"/>
    <col min="5898" max="5900" width="3" style="1" bestFit="1" customWidth="1"/>
    <col min="5901" max="5901" width="2.140625" style="1" bestFit="1" customWidth="1"/>
    <col min="5902" max="5902" width="3.140625" style="1" bestFit="1" customWidth="1"/>
    <col min="5903" max="5903" width="2.140625" style="1" bestFit="1" customWidth="1"/>
    <col min="5904" max="5904" width="1.42578125" style="1" bestFit="1" customWidth="1"/>
    <col min="5905" max="5905" width="2" style="1" bestFit="1" customWidth="1"/>
    <col min="5906" max="5906" width="3.140625" style="1" bestFit="1" customWidth="1"/>
    <col min="5907" max="5909" width="3" style="1" bestFit="1" customWidth="1"/>
    <col min="5910" max="5910" width="2.140625" style="1" bestFit="1" customWidth="1"/>
    <col min="5911" max="5911" width="3.140625" style="1" bestFit="1" customWidth="1"/>
    <col min="5912" max="5912" width="2.140625" style="1" bestFit="1" customWidth="1"/>
    <col min="5913" max="5913" width="1.42578125" style="1" bestFit="1" customWidth="1"/>
    <col min="5914" max="5914" width="2" style="1" bestFit="1" customWidth="1"/>
    <col min="5915" max="5915" width="3.140625" style="1" bestFit="1" customWidth="1"/>
    <col min="5916" max="5916" width="15.85546875" style="1" bestFit="1" customWidth="1"/>
    <col min="5917" max="5917" width="19.5703125" style="1" bestFit="1" customWidth="1"/>
    <col min="5918" max="6149" width="9.140625" style="1"/>
    <col min="6150" max="6150" width="3.28515625" style="1" bestFit="1" customWidth="1"/>
    <col min="6151" max="6151" width="22.140625" style="1" bestFit="1" customWidth="1"/>
    <col min="6152" max="6153" width="9.140625" style="1"/>
    <col min="6154" max="6156" width="3" style="1" bestFit="1" customWidth="1"/>
    <col min="6157" max="6157" width="2.140625" style="1" bestFit="1" customWidth="1"/>
    <col min="6158" max="6158" width="3.140625" style="1" bestFit="1" customWidth="1"/>
    <col min="6159" max="6159" width="2.140625" style="1" bestFit="1" customWidth="1"/>
    <col min="6160" max="6160" width="1.42578125" style="1" bestFit="1" customWidth="1"/>
    <col min="6161" max="6161" width="2" style="1" bestFit="1" customWidth="1"/>
    <col min="6162" max="6162" width="3.140625" style="1" bestFit="1" customWidth="1"/>
    <col min="6163" max="6165" width="3" style="1" bestFit="1" customWidth="1"/>
    <col min="6166" max="6166" width="2.140625" style="1" bestFit="1" customWidth="1"/>
    <col min="6167" max="6167" width="3.140625" style="1" bestFit="1" customWidth="1"/>
    <col min="6168" max="6168" width="2.140625" style="1" bestFit="1" customWidth="1"/>
    <col min="6169" max="6169" width="1.42578125" style="1" bestFit="1" customWidth="1"/>
    <col min="6170" max="6170" width="2" style="1" bestFit="1" customWidth="1"/>
    <col min="6171" max="6171" width="3.140625" style="1" bestFit="1" customWidth="1"/>
    <col min="6172" max="6172" width="15.85546875" style="1" bestFit="1" customWidth="1"/>
    <col min="6173" max="6173" width="19.5703125" style="1" bestFit="1" customWidth="1"/>
    <col min="6174" max="6405" width="9.140625" style="1"/>
    <col min="6406" max="6406" width="3.28515625" style="1" bestFit="1" customWidth="1"/>
    <col min="6407" max="6407" width="22.140625" style="1" bestFit="1" customWidth="1"/>
    <col min="6408" max="6409" width="9.140625" style="1"/>
    <col min="6410" max="6412" width="3" style="1" bestFit="1" customWidth="1"/>
    <col min="6413" max="6413" width="2.140625" style="1" bestFit="1" customWidth="1"/>
    <col min="6414" max="6414" width="3.140625" style="1" bestFit="1" customWidth="1"/>
    <col min="6415" max="6415" width="2.140625" style="1" bestFit="1" customWidth="1"/>
    <col min="6416" max="6416" width="1.42578125" style="1" bestFit="1" customWidth="1"/>
    <col min="6417" max="6417" width="2" style="1" bestFit="1" customWidth="1"/>
    <col min="6418" max="6418" width="3.140625" style="1" bestFit="1" customWidth="1"/>
    <col min="6419" max="6421" width="3" style="1" bestFit="1" customWidth="1"/>
    <col min="6422" max="6422" width="2.140625" style="1" bestFit="1" customWidth="1"/>
    <col min="6423" max="6423" width="3.140625" style="1" bestFit="1" customWidth="1"/>
    <col min="6424" max="6424" width="2.140625" style="1" bestFit="1" customWidth="1"/>
    <col min="6425" max="6425" width="1.42578125" style="1" bestFit="1" customWidth="1"/>
    <col min="6426" max="6426" width="2" style="1" bestFit="1" customWidth="1"/>
    <col min="6427" max="6427" width="3.140625" style="1" bestFit="1" customWidth="1"/>
    <col min="6428" max="6428" width="15.85546875" style="1" bestFit="1" customWidth="1"/>
    <col min="6429" max="6429" width="19.5703125" style="1" bestFit="1" customWidth="1"/>
    <col min="6430" max="6661" width="9.140625" style="1"/>
    <col min="6662" max="6662" width="3.28515625" style="1" bestFit="1" customWidth="1"/>
    <col min="6663" max="6663" width="22.140625" style="1" bestFit="1" customWidth="1"/>
    <col min="6664" max="6665" width="9.140625" style="1"/>
    <col min="6666" max="6668" width="3" style="1" bestFit="1" customWidth="1"/>
    <col min="6669" max="6669" width="2.140625" style="1" bestFit="1" customWidth="1"/>
    <col min="6670" max="6670" width="3.140625" style="1" bestFit="1" customWidth="1"/>
    <col min="6671" max="6671" width="2.140625" style="1" bestFit="1" customWidth="1"/>
    <col min="6672" max="6672" width="1.42578125" style="1" bestFit="1" customWidth="1"/>
    <col min="6673" max="6673" width="2" style="1" bestFit="1" customWidth="1"/>
    <col min="6674" max="6674" width="3.140625" style="1" bestFit="1" customWidth="1"/>
    <col min="6675" max="6677" width="3" style="1" bestFit="1" customWidth="1"/>
    <col min="6678" max="6678" width="2.140625" style="1" bestFit="1" customWidth="1"/>
    <col min="6679" max="6679" width="3.140625" style="1" bestFit="1" customWidth="1"/>
    <col min="6680" max="6680" width="2.140625" style="1" bestFit="1" customWidth="1"/>
    <col min="6681" max="6681" width="1.42578125" style="1" bestFit="1" customWidth="1"/>
    <col min="6682" max="6682" width="2" style="1" bestFit="1" customWidth="1"/>
    <col min="6683" max="6683" width="3.140625" style="1" bestFit="1" customWidth="1"/>
    <col min="6684" max="6684" width="15.85546875" style="1" bestFit="1" customWidth="1"/>
    <col min="6685" max="6685" width="19.5703125" style="1" bestFit="1" customWidth="1"/>
    <col min="6686" max="6917" width="9.140625" style="1"/>
    <col min="6918" max="6918" width="3.28515625" style="1" bestFit="1" customWidth="1"/>
    <col min="6919" max="6919" width="22.140625" style="1" bestFit="1" customWidth="1"/>
    <col min="6920" max="6921" width="9.140625" style="1"/>
    <col min="6922" max="6924" width="3" style="1" bestFit="1" customWidth="1"/>
    <col min="6925" max="6925" width="2.140625" style="1" bestFit="1" customWidth="1"/>
    <col min="6926" max="6926" width="3.140625" style="1" bestFit="1" customWidth="1"/>
    <col min="6927" max="6927" width="2.140625" style="1" bestFit="1" customWidth="1"/>
    <col min="6928" max="6928" width="1.42578125" style="1" bestFit="1" customWidth="1"/>
    <col min="6929" max="6929" width="2" style="1" bestFit="1" customWidth="1"/>
    <col min="6930" max="6930" width="3.140625" style="1" bestFit="1" customWidth="1"/>
    <col min="6931" max="6933" width="3" style="1" bestFit="1" customWidth="1"/>
    <col min="6934" max="6934" width="2.140625" style="1" bestFit="1" customWidth="1"/>
    <col min="6935" max="6935" width="3.140625" style="1" bestFit="1" customWidth="1"/>
    <col min="6936" max="6936" width="2.140625" style="1" bestFit="1" customWidth="1"/>
    <col min="6937" max="6937" width="1.42578125" style="1" bestFit="1" customWidth="1"/>
    <col min="6938" max="6938" width="2" style="1" bestFit="1" customWidth="1"/>
    <col min="6939" max="6939" width="3.140625" style="1" bestFit="1" customWidth="1"/>
    <col min="6940" max="6940" width="15.85546875" style="1" bestFit="1" customWidth="1"/>
    <col min="6941" max="6941" width="19.5703125" style="1" bestFit="1" customWidth="1"/>
    <col min="6942" max="7173" width="9.140625" style="1"/>
    <col min="7174" max="7174" width="3.28515625" style="1" bestFit="1" customWidth="1"/>
    <col min="7175" max="7175" width="22.140625" style="1" bestFit="1" customWidth="1"/>
    <col min="7176" max="7177" width="9.140625" style="1"/>
    <col min="7178" max="7180" width="3" style="1" bestFit="1" customWidth="1"/>
    <col min="7181" max="7181" width="2.140625" style="1" bestFit="1" customWidth="1"/>
    <col min="7182" max="7182" width="3.140625" style="1" bestFit="1" customWidth="1"/>
    <col min="7183" max="7183" width="2.140625" style="1" bestFit="1" customWidth="1"/>
    <col min="7184" max="7184" width="1.42578125" style="1" bestFit="1" customWidth="1"/>
    <col min="7185" max="7185" width="2" style="1" bestFit="1" customWidth="1"/>
    <col min="7186" max="7186" width="3.140625" style="1" bestFit="1" customWidth="1"/>
    <col min="7187" max="7189" width="3" style="1" bestFit="1" customWidth="1"/>
    <col min="7190" max="7190" width="2.140625" style="1" bestFit="1" customWidth="1"/>
    <col min="7191" max="7191" width="3.140625" style="1" bestFit="1" customWidth="1"/>
    <col min="7192" max="7192" width="2.140625" style="1" bestFit="1" customWidth="1"/>
    <col min="7193" max="7193" width="1.42578125" style="1" bestFit="1" customWidth="1"/>
    <col min="7194" max="7194" width="2" style="1" bestFit="1" customWidth="1"/>
    <col min="7195" max="7195" width="3.140625" style="1" bestFit="1" customWidth="1"/>
    <col min="7196" max="7196" width="15.85546875" style="1" bestFit="1" customWidth="1"/>
    <col min="7197" max="7197" width="19.5703125" style="1" bestFit="1" customWidth="1"/>
    <col min="7198" max="7429" width="9.140625" style="1"/>
    <col min="7430" max="7430" width="3.28515625" style="1" bestFit="1" customWidth="1"/>
    <col min="7431" max="7431" width="22.140625" style="1" bestFit="1" customWidth="1"/>
    <col min="7432" max="7433" width="9.140625" style="1"/>
    <col min="7434" max="7436" width="3" style="1" bestFit="1" customWidth="1"/>
    <col min="7437" max="7437" width="2.140625" style="1" bestFit="1" customWidth="1"/>
    <col min="7438" max="7438" width="3.140625" style="1" bestFit="1" customWidth="1"/>
    <col min="7439" max="7439" width="2.140625" style="1" bestFit="1" customWidth="1"/>
    <col min="7440" max="7440" width="1.42578125" style="1" bestFit="1" customWidth="1"/>
    <col min="7441" max="7441" width="2" style="1" bestFit="1" customWidth="1"/>
    <col min="7442" max="7442" width="3.140625" style="1" bestFit="1" customWidth="1"/>
    <col min="7443" max="7445" width="3" style="1" bestFit="1" customWidth="1"/>
    <col min="7446" max="7446" width="2.140625" style="1" bestFit="1" customWidth="1"/>
    <col min="7447" max="7447" width="3.140625" style="1" bestFit="1" customWidth="1"/>
    <col min="7448" max="7448" width="2.140625" style="1" bestFit="1" customWidth="1"/>
    <col min="7449" max="7449" width="1.42578125" style="1" bestFit="1" customWidth="1"/>
    <col min="7450" max="7450" width="2" style="1" bestFit="1" customWidth="1"/>
    <col min="7451" max="7451" width="3.140625" style="1" bestFit="1" customWidth="1"/>
    <col min="7452" max="7452" width="15.85546875" style="1" bestFit="1" customWidth="1"/>
    <col min="7453" max="7453" width="19.5703125" style="1" bestFit="1" customWidth="1"/>
    <col min="7454" max="7685" width="9.140625" style="1"/>
    <col min="7686" max="7686" width="3.28515625" style="1" bestFit="1" customWidth="1"/>
    <col min="7687" max="7687" width="22.140625" style="1" bestFit="1" customWidth="1"/>
    <col min="7688" max="7689" width="9.140625" style="1"/>
    <col min="7690" max="7692" width="3" style="1" bestFit="1" customWidth="1"/>
    <col min="7693" max="7693" width="2.140625" style="1" bestFit="1" customWidth="1"/>
    <col min="7694" max="7694" width="3.140625" style="1" bestFit="1" customWidth="1"/>
    <col min="7695" max="7695" width="2.140625" style="1" bestFit="1" customWidth="1"/>
    <col min="7696" max="7696" width="1.42578125" style="1" bestFit="1" customWidth="1"/>
    <col min="7697" max="7697" width="2" style="1" bestFit="1" customWidth="1"/>
    <col min="7698" max="7698" width="3.140625" style="1" bestFit="1" customWidth="1"/>
    <col min="7699" max="7701" width="3" style="1" bestFit="1" customWidth="1"/>
    <col min="7702" max="7702" width="2.140625" style="1" bestFit="1" customWidth="1"/>
    <col min="7703" max="7703" width="3.140625" style="1" bestFit="1" customWidth="1"/>
    <col min="7704" max="7704" width="2.140625" style="1" bestFit="1" customWidth="1"/>
    <col min="7705" max="7705" width="1.42578125" style="1" bestFit="1" customWidth="1"/>
    <col min="7706" max="7706" width="2" style="1" bestFit="1" customWidth="1"/>
    <col min="7707" max="7707" width="3.140625" style="1" bestFit="1" customWidth="1"/>
    <col min="7708" max="7708" width="15.85546875" style="1" bestFit="1" customWidth="1"/>
    <col min="7709" max="7709" width="19.5703125" style="1" bestFit="1" customWidth="1"/>
    <col min="7710" max="7941" width="9.140625" style="1"/>
    <col min="7942" max="7942" width="3.28515625" style="1" bestFit="1" customWidth="1"/>
    <col min="7943" max="7943" width="22.140625" style="1" bestFit="1" customWidth="1"/>
    <col min="7944" max="7945" width="9.140625" style="1"/>
    <col min="7946" max="7948" width="3" style="1" bestFit="1" customWidth="1"/>
    <col min="7949" max="7949" width="2.140625" style="1" bestFit="1" customWidth="1"/>
    <col min="7950" max="7950" width="3.140625" style="1" bestFit="1" customWidth="1"/>
    <col min="7951" max="7951" width="2.140625" style="1" bestFit="1" customWidth="1"/>
    <col min="7952" max="7952" width="1.42578125" style="1" bestFit="1" customWidth="1"/>
    <col min="7953" max="7953" width="2" style="1" bestFit="1" customWidth="1"/>
    <col min="7954" max="7954" width="3.140625" style="1" bestFit="1" customWidth="1"/>
    <col min="7955" max="7957" width="3" style="1" bestFit="1" customWidth="1"/>
    <col min="7958" max="7958" width="2.140625" style="1" bestFit="1" customWidth="1"/>
    <col min="7959" max="7959" width="3.140625" style="1" bestFit="1" customWidth="1"/>
    <col min="7960" max="7960" width="2.140625" style="1" bestFit="1" customWidth="1"/>
    <col min="7961" max="7961" width="1.42578125" style="1" bestFit="1" customWidth="1"/>
    <col min="7962" max="7962" width="2" style="1" bestFit="1" customWidth="1"/>
    <col min="7963" max="7963" width="3.140625" style="1" bestFit="1" customWidth="1"/>
    <col min="7964" max="7964" width="15.85546875" style="1" bestFit="1" customWidth="1"/>
    <col min="7965" max="7965" width="19.5703125" style="1" bestFit="1" customWidth="1"/>
    <col min="7966" max="8197" width="9.140625" style="1"/>
    <col min="8198" max="8198" width="3.28515625" style="1" bestFit="1" customWidth="1"/>
    <col min="8199" max="8199" width="22.140625" style="1" bestFit="1" customWidth="1"/>
    <col min="8200" max="8201" width="9.140625" style="1"/>
    <col min="8202" max="8204" width="3" style="1" bestFit="1" customWidth="1"/>
    <col min="8205" max="8205" width="2.140625" style="1" bestFit="1" customWidth="1"/>
    <col min="8206" max="8206" width="3.140625" style="1" bestFit="1" customWidth="1"/>
    <col min="8207" max="8207" width="2.140625" style="1" bestFit="1" customWidth="1"/>
    <col min="8208" max="8208" width="1.42578125" style="1" bestFit="1" customWidth="1"/>
    <col min="8209" max="8209" width="2" style="1" bestFit="1" customWidth="1"/>
    <col min="8210" max="8210" width="3.140625" style="1" bestFit="1" customWidth="1"/>
    <col min="8211" max="8213" width="3" style="1" bestFit="1" customWidth="1"/>
    <col min="8214" max="8214" width="2.140625" style="1" bestFit="1" customWidth="1"/>
    <col min="8215" max="8215" width="3.140625" style="1" bestFit="1" customWidth="1"/>
    <col min="8216" max="8216" width="2.140625" style="1" bestFit="1" customWidth="1"/>
    <col min="8217" max="8217" width="1.42578125" style="1" bestFit="1" customWidth="1"/>
    <col min="8218" max="8218" width="2" style="1" bestFit="1" customWidth="1"/>
    <col min="8219" max="8219" width="3.140625" style="1" bestFit="1" customWidth="1"/>
    <col min="8220" max="8220" width="15.85546875" style="1" bestFit="1" customWidth="1"/>
    <col min="8221" max="8221" width="19.5703125" style="1" bestFit="1" customWidth="1"/>
    <col min="8222" max="8453" width="9.140625" style="1"/>
    <col min="8454" max="8454" width="3.28515625" style="1" bestFit="1" customWidth="1"/>
    <col min="8455" max="8455" width="22.140625" style="1" bestFit="1" customWidth="1"/>
    <col min="8456" max="8457" width="9.140625" style="1"/>
    <col min="8458" max="8460" width="3" style="1" bestFit="1" customWidth="1"/>
    <col min="8461" max="8461" width="2.140625" style="1" bestFit="1" customWidth="1"/>
    <col min="8462" max="8462" width="3.140625" style="1" bestFit="1" customWidth="1"/>
    <col min="8463" max="8463" width="2.140625" style="1" bestFit="1" customWidth="1"/>
    <col min="8464" max="8464" width="1.42578125" style="1" bestFit="1" customWidth="1"/>
    <col min="8465" max="8465" width="2" style="1" bestFit="1" customWidth="1"/>
    <col min="8466" max="8466" width="3.140625" style="1" bestFit="1" customWidth="1"/>
    <col min="8467" max="8469" width="3" style="1" bestFit="1" customWidth="1"/>
    <col min="8470" max="8470" width="2.140625" style="1" bestFit="1" customWidth="1"/>
    <col min="8471" max="8471" width="3.140625" style="1" bestFit="1" customWidth="1"/>
    <col min="8472" max="8472" width="2.140625" style="1" bestFit="1" customWidth="1"/>
    <col min="8473" max="8473" width="1.42578125" style="1" bestFit="1" customWidth="1"/>
    <col min="8474" max="8474" width="2" style="1" bestFit="1" customWidth="1"/>
    <col min="8475" max="8475" width="3.140625" style="1" bestFit="1" customWidth="1"/>
    <col min="8476" max="8476" width="15.85546875" style="1" bestFit="1" customWidth="1"/>
    <col min="8477" max="8477" width="19.5703125" style="1" bestFit="1" customWidth="1"/>
    <col min="8478" max="8709" width="9.140625" style="1"/>
    <col min="8710" max="8710" width="3.28515625" style="1" bestFit="1" customWidth="1"/>
    <col min="8711" max="8711" width="22.140625" style="1" bestFit="1" customWidth="1"/>
    <col min="8712" max="8713" width="9.140625" style="1"/>
    <col min="8714" max="8716" width="3" style="1" bestFit="1" customWidth="1"/>
    <col min="8717" max="8717" width="2.140625" style="1" bestFit="1" customWidth="1"/>
    <col min="8718" max="8718" width="3.140625" style="1" bestFit="1" customWidth="1"/>
    <col min="8719" max="8719" width="2.140625" style="1" bestFit="1" customWidth="1"/>
    <col min="8720" max="8720" width="1.42578125" style="1" bestFit="1" customWidth="1"/>
    <col min="8721" max="8721" width="2" style="1" bestFit="1" customWidth="1"/>
    <col min="8722" max="8722" width="3.140625" style="1" bestFit="1" customWidth="1"/>
    <col min="8723" max="8725" width="3" style="1" bestFit="1" customWidth="1"/>
    <col min="8726" max="8726" width="2.140625" style="1" bestFit="1" customWidth="1"/>
    <col min="8727" max="8727" width="3.140625" style="1" bestFit="1" customWidth="1"/>
    <col min="8728" max="8728" width="2.140625" style="1" bestFit="1" customWidth="1"/>
    <col min="8729" max="8729" width="1.42578125" style="1" bestFit="1" customWidth="1"/>
    <col min="8730" max="8730" width="2" style="1" bestFit="1" customWidth="1"/>
    <col min="8731" max="8731" width="3.140625" style="1" bestFit="1" customWidth="1"/>
    <col min="8732" max="8732" width="15.85546875" style="1" bestFit="1" customWidth="1"/>
    <col min="8733" max="8733" width="19.5703125" style="1" bestFit="1" customWidth="1"/>
    <col min="8734" max="8965" width="9.140625" style="1"/>
    <col min="8966" max="8966" width="3.28515625" style="1" bestFit="1" customWidth="1"/>
    <col min="8967" max="8967" width="22.140625" style="1" bestFit="1" customWidth="1"/>
    <col min="8968" max="8969" width="9.140625" style="1"/>
    <col min="8970" max="8972" width="3" style="1" bestFit="1" customWidth="1"/>
    <col min="8973" max="8973" width="2.140625" style="1" bestFit="1" customWidth="1"/>
    <col min="8974" max="8974" width="3.140625" style="1" bestFit="1" customWidth="1"/>
    <col min="8975" max="8975" width="2.140625" style="1" bestFit="1" customWidth="1"/>
    <col min="8976" max="8976" width="1.42578125" style="1" bestFit="1" customWidth="1"/>
    <col min="8977" max="8977" width="2" style="1" bestFit="1" customWidth="1"/>
    <col min="8978" max="8978" width="3.140625" style="1" bestFit="1" customWidth="1"/>
    <col min="8979" max="8981" width="3" style="1" bestFit="1" customWidth="1"/>
    <col min="8982" max="8982" width="2.140625" style="1" bestFit="1" customWidth="1"/>
    <col min="8983" max="8983" width="3.140625" style="1" bestFit="1" customWidth="1"/>
    <col min="8984" max="8984" width="2.140625" style="1" bestFit="1" customWidth="1"/>
    <col min="8985" max="8985" width="1.42578125" style="1" bestFit="1" customWidth="1"/>
    <col min="8986" max="8986" width="2" style="1" bestFit="1" customWidth="1"/>
    <col min="8987" max="8987" width="3.140625" style="1" bestFit="1" customWidth="1"/>
    <col min="8988" max="8988" width="15.85546875" style="1" bestFit="1" customWidth="1"/>
    <col min="8989" max="8989" width="19.5703125" style="1" bestFit="1" customWidth="1"/>
    <col min="8990" max="9221" width="9.140625" style="1"/>
    <col min="9222" max="9222" width="3.28515625" style="1" bestFit="1" customWidth="1"/>
    <col min="9223" max="9223" width="22.140625" style="1" bestFit="1" customWidth="1"/>
    <col min="9224" max="9225" width="9.140625" style="1"/>
    <col min="9226" max="9228" width="3" style="1" bestFit="1" customWidth="1"/>
    <col min="9229" max="9229" width="2.140625" style="1" bestFit="1" customWidth="1"/>
    <col min="9230" max="9230" width="3.140625" style="1" bestFit="1" customWidth="1"/>
    <col min="9231" max="9231" width="2.140625" style="1" bestFit="1" customWidth="1"/>
    <col min="9232" max="9232" width="1.42578125" style="1" bestFit="1" customWidth="1"/>
    <col min="9233" max="9233" width="2" style="1" bestFit="1" customWidth="1"/>
    <col min="9234" max="9234" width="3.140625" style="1" bestFit="1" customWidth="1"/>
    <col min="9235" max="9237" width="3" style="1" bestFit="1" customWidth="1"/>
    <col min="9238" max="9238" width="2.140625" style="1" bestFit="1" customWidth="1"/>
    <col min="9239" max="9239" width="3.140625" style="1" bestFit="1" customWidth="1"/>
    <col min="9240" max="9240" width="2.140625" style="1" bestFit="1" customWidth="1"/>
    <col min="9241" max="9241" width="1.42578125" style="1" bestFit="1" customWidth="1"/>
    <col min="9242" max="9242" width="2" style="1" bestFit="1" customWidth="1"/>
    <col min="9243" max="9243" width="3.140625" style="1" bestFit="1" customWidth="1"/>
    <col min="9244" max="9244" width="15.85546875" style="1" bestFit="1" customWidth="1"/>
    <col min="9245" max="9245" width="19.5703125" style="1" bestFit="1" customWidth="1"/>
    <col min="9246" max="9477" width="9.140625" style="1"/>
    <col min="9478" max="9478" width="3.28515625" style="1" bestFit="1" customWidth="1"/>
    <col min="9479" max="9479" width="22.140625" style="1" bestFit="1" customWidth="1"/>
    <col min="9480" max="9481" width="9.140625" style="1"/>
    <col min="9482" max="9484" width="3" style="1" bestFit="1" customWidth="1"/>
    <col min="9485" max="9485" width="2.140625" style="1" bestFit="1" customWidth="1"/>
    <col min="9486" max="9486" width="3.140625" style="1" bestFit="1" customWidth="1"/>
    <col min="9487" max="9487" width="2.140625" style="1" bestFit="1" customWidth="1"/>
    <col min="9488" max="9488" width="1.42578125" style="1" bestFit="1" customWidth="1"/>
    <col min="9489" max="9489" width="2" style="1" bestFit="1" customWidth="1"/>
    <col min="9490" max="9490" width="3.140625" style="1" bestFit="1" customWidth="1"/>
    <col min="9491" max="9493" width="3" style="1" bestFit="1" customWidth="1"/>
    <col min="9494" max="9494" width="2.140625" style="1" bestFit="1" customWidth="1"/>
    <col min="9495" max="9495" width="3.140625" style="1" bestFit="1" customWidth="1"/>
    <col min="9496" max="9496" width="2.140625" style="1" bestFit="1" customWidth="1"/>
    <col min="9497" max="9497" width="1.42578125" style="1" bestFit="1" customWidth="1"/>
    <col min="9498" max="9498" width="2" style="1" bestFit="1" customWidth="1"/>
    <col min="9499" max="9499" width="3.140625" style="1" bestFit="1" customWidth="1"/>
    <col min="9500" max="9500" width="15.85546875" style="1" bestFit="1" customWidth="1"/>
    <col min="9501" max="9501" width="19.5703125" style="1" bestFit="1" customWidth="1"/>
    <col min="9502" max="9733" width="9.140625" style="1"/>
    <col min="9734" max="9734" width="3.28515625" style="1" bestFit="1" customWidth="1"/>
    <col min="9735" max="9735" width="22.140625" style="1" bestFit="1" customWidth="1"/>
    <col min="9736" max="9737" width="9.140625" style="1"/>
    <col min="9738" max="9740" width="3" style="1" bestFit="1" customWidth="1"/>
    <col min="9741" max="9741" width="2.140625" style="1" bestFit="1" customWidth="1"/>
    <col min="9742" max="9742" width="3.140625" style="1" bestFit="1" customWidth="1"/>
    <col min="9743" max="9743" width="2.140625" style="1" bestFit="1" customWidth="1"/>
    <col min="9744" max="9744" width="1.42578125" style="1" bestFit="1" customWidth="1"/>
    <col min="9745" max="9745" width="2" style="1" bestFit="1" customWidth="1"/>
    <col min="9746" max="9746" width="3.140625" style="1" bestFit="1" customWidth="1"/>
    <col min="9747" max="9749" width="3" style="1" bestFit="1" customWidth="1"/>
    <col min="9750" max="9750" width="2.140625" style="1" bestFit="1" customWidth="1"/>
    <col min="9751" max="9751" width="3.140625" style="1" bestFit="1" customWidth="1"/>
    <col min="9752" max="9752" width="2.140625" style="1" bestFit="1" customWidth="1"/>
    <col min="9753" max="9753" width="1.42578125" style="1" bestFit="1" customWidth="1"/>
    <col min="9754" max="9754" width="2" style="1" bestFit="1" customWidth="1"/>
    <col min="9755" max="9755" width="3.140625" style="1" bestFit="1" customWidth="1"/>
    <col min="9756" max="9756" width="15.85546875" style="1" bestFit="1" customWidth="1"/>
    <col min="9757" max="9757" width="19.5703125" style="1" bestFit="1" customWidth="1"/>
    <col min="9758" max="9989" width="9.140625" style="1"/>
    <col min="9990" max="9990" width="3.28515625" style="1" bestFit="1" customWidth="1"/>
    <col min="9991" max="9991" width="22.140625" style="1" bestFit="1" customWidth="1"/>
    <col min="9992" max="9993" width="9.140625" style="1"/>
    <col min="9994" max="9996" width="3" style="1" bestFit="1" customWidth="1"/>
    <col min="9997" max="9997" width="2.140625" style="1" bestFit="1" customWidth="1"/>
    <col min="9998" max="9998" width="3.140625" style="1" bestFit="1" customWidth="1"/>
    <col min="9999" max="9999" width="2.140625" style="1" bestFit="1" customWidth="1"/>
    <col min="10000" max="10000" width="1.42578125" style="1" bestFit="1" customWidth="1"/>
    <col min="10001" max="10001" width="2" style="1" bestFit="1" customWidth="1"/>
    <col min="10002" max="10002" width="3.140625" style="1" bestFit="1" customWidth="1"/>
    <col min="10003" max="10005" width="3" style="1" bestFit="1" customWidth="1"/>
    <col min="10006" max="10006" width="2.140625" style="1" bestFit="1" customWidth="1"/>
    <col min="10007" max="10007" width="3.140625" style="1" bestFit="1" customWidth="1"/>
    <col min="10008" max="10008" width="2.140625" style="1" bestFit="1" customWidth="1"/>
    <col min="10009" max="10009" width="1.42578125" style="1" bestFit="1" customWidth="1"/>
    <col min="10010" max="10010" width="2" style="1" bestFit="1" customWidth="1"/>
    <col min="10011" max="10011" width="3.140625" style="1" bestFit="1" customWidth="1"/>
    <col min="10012" max="10012" width="15.85546875" style="1" bestFit="1" customWidth="1"/>
    <col min="10013" max="10013" width="19.5703125" style="1" bestFit="1" customWidth="1"/>
    <col min="10014" max="10245" width="9.140625" style="1"/>
    <col min="10246" max="10246" width="3.28515625" style="1" bestFit="1" customWidth="1"/>
    <col min="10247" max="10247" width="22.140625" style="1" bestFit="1" customWidth="1"/>
    <col min="10248" max="10249" width="9.140625" style="1"/>
    <col min="10250" max="10252" width="3" style="1" bestFit="1" customWidth="1"/>
    <col min="10253" max="10253" width="2.140625" style="1" bestFit="1" customWidth="1"/>
    <col min="10254" max="10254" width="3.140625" style="1" bestFit="1" customWidth="1"/>
    <col min="10255" max="10255" width="2.140625" style="1" bestFit="1" customWidth="1"/>
    <col min="10256" max="10256" width="1.42578125" style="1" bestFit="1" customWidth="1"/>
    <col min="10257" max="10257" width="2" style="1" bestFit="1" customWidth="1"/>
    <col min="10258" max="10258" width="3.140625" style="1" bestFit="1" customWidth="1"/>
    <col min="10259" max="10261" width="3" style="1" bestFit="1" customWidth="1"/>
    <col min="10262" max="10262" width="2.140625" style="1" bestFit="1" customWidth="1"/>
    <col min="10263" max="10263" width="3.140625" style="1" bestFit="1" customWidth="1"/>
    <col min="10264" max="10264" width="2.140625" style="1" bestFit="1" customWidth="1"/>
    <col min="10265" max="10265" width="1.42578125" style="1" bestFit="1" customWidth="1"/>
    <col min="10266" max="10266" width="2" style="1" bestFit="1" customWidth="1"/>
    <col min="10267" max="10267" width="3.140625" style="1" bestFit="1" customWidth="1"/>
    <col min="10268" max="10268" width="15.85546875" style="1" bestFit="1" customWidth="1"/>
    <col min="10269" max="10269" width="19.5703125" style="1" bestFit="1" customWidth="1"/>
    <col min="10270" max="10501" width="9.140625" style="1"/>
    <col min="10502" max="10502" width="3.28515625" style="1" bestFit="1" customWidth="1"/>
    <col min="10503" max="10503" width="22.140625" style="1" bestFit="1" customWidth="1"/>
    <col min="10504" max="10505" width="9.140625" style="1"/>
    <col min="10506" max="10508" width="3" style="1" bestFit="1" customWidth="1"/>
    <col min="10509" max="10509" width="2.140625" style="1" bestFit="1" customWidth="1"/>
    <col min="10510" max="10510" width="3.140625" style="1" bestFit="1" customWidth="1"/>
    <col min="10511" max="10511" width="2.140625" style="1" bestFit="1" customWidth="1"/>
    <col min="10512" max="10512" width="1.42578125" style="1" bestFit="1" customWidth="1"/>
    <col min="10513" max="10513" width="2" style="1" bestFit="1" customWidth="1"/>
    <col min="10514" max="10514" width="3.140625" style="1" bestFit="1" customWidth="1"/>
    <col min="10515" max="10517" width="3" style="1" bestFit="1" customWidth="1"/>
    <col min="10518" max="10518" width="2.140625" style="1" bestFit="1" customWidth="1"/>
    <col min="10519" max="10519" width="3.140625" style="1" bestFit="1" customWidth="1"/>
    <col min="10520" max="10520" width="2.140625" style="1" bestFit="1" customWidth="1"/>
    <col min="10521" max="10521" width="1.42578125" style="1" bestFit="1" customWidth="1"/>
    <col min="10522" max="10522" width="2" style="1" bestFit="1" customWidth="1"/>
    <col min="10523" max="10523" width="3.140625" style="1" bestFit="1" customWidth="1"/>
    <col min="10524" max="10524" width="15.85546875" style="1" bestFit="1" customWidth="1"/>
    <col min="10525" max="10525" width="19.5703125" style="1" bestFit="1" customWidth="1"/>
    <col min="10526" max="10757" width="9.140625" style="1"/>
    <col min="10758" max="10758" width="3.28515625" style="1" bestFit="1" customWidth="1"/>
    <col min="10759" max="10759" width="22.140625" style="1" bestFit="1" customWidth="1"/>
    <col min="10760" max="10761" width="9.140625" style="1"/>
    <col min="10762" max="10764" width="3" style="1" bestFit="1" customWidth="1"/>
    <col min="10765" max="10765" width="2.140625" style="1" bestFit="1" customWidth="1"/>
    <col min="10766" max="10766" width="3.140625" style="1" bestFit="1" customWidth="1"/>
    <col min="10767" max="10767" width="2.140625" style="1" bestFit="1" customWidth="1"/>
    <col min="10768" max="10768" width="1.42578125" style="1" bestFit="1" customWidth="1"/>
    <col min="10769" max="10769" width="2" style="1" bestFit="1" customWidth="1"/>
    <col min="10770" max="10770" width="3.140625" style="1" bestFit="1" customWidth="1"/>
    <col min="10771" max="10773" width="3" style="1" bestFit="1" customWidth="1"/>
    <col min="10774" max="10774" width="2.140625" style="1" bestFit="1" customWidth="1"/>
    <col min="10775" max="10775" width="3.140625" style="1" bestFit="1" customWidth="1"/>
    <col min="10776" max="10776" width="2.140625" style="1" bestFit="1" customWidth="1"/>
    <col min="10777" max="10777" width="1.42578125" style="1" bestFit="1" customWidth="1"/>
    <col min="10778" max="10778" width="2" style="1" bestFit="1" customWidth="1"/>
    <col min="10779" max="10779" width="3.140625" style="1" bestFit="1" customWidth="1"/>
    <col min="10780" max="10780" width="15.85546875" style="1" bestFit="1" customWidth="1"/>
    <col min="10781" max="10781" width="19.5703125" style="1" bestFit="1" customWidth="1"/>
    <col min="10782" max="11013" width="9.140625" style="1"/>
    <col min="11014" max="11014" width="3.28515625" style="1" bestFit="1" customWidth="1"/>
    <col min="11015" max="11015" width="22.140625" style="1" bestFit="1" customWidth="1"/>
    <col min="11016" max="11017" width="9.140625" style="1"/>
    <col min="11018" max="11020" width="3" style="1" bestFit="1" customWidth="1"/>
    <col min="11021" max="11021" width="2.140625" style="1" bestFit="1" customWidth="1"/>
    <col min="11022" max="11022" width="3.140625" style="1" bestFit="1" customWidth="1"/>
    <col min="11023" max="11023" width="2.140625" style="1" bestFit="1" customWidth="1"/>
    <col min="11024" max="11024" width="1.42578125" style="1" bestFit="1" customWidth="1"/>
    <col min="11025" max="11025" width="2" style="1" bestFit="1" customWidth="1"/>
    <col min="11026" max="11026" width="3.140625" style="1" bestFit="1" customWidth="1"/>
    <col min="11027" max="11029" width="3" style="1" bestFit="1" customWidth="1"/>
    <col min="11030" max="11030" width="2.140625" style="1" bestFit="1" customWidth="1"/>
    <col min="11031" max="11031" width="3.140625" style="1" bestFit="1" customWidth="1"/>
    <col min="11032" max="11032" width="2.140625" style="1" bestFit="1" customWidth="1"/>
    <col min="11033" max="11033" width="1.42578125" style="1" bestFit="1" customWidth="1"/>
    <col min="11034" max="11034" width="2" style="1" bestFit="1" customWidth="1"/>
    <col min="11035" max="11035" width="3.140625" style="1" bestFit="1" customWidth="1"/>
    <col min="11036" max="11036" width="15.85546875" style="1" bestFit="1" customWidth="1"/>
    <col min="11037" max="11037" width="19.5703125" style="1" bestFit="1" customWidth="1"/>
    <col min="11038" max="11269" width="9.140625" style="1"/>
    <col min="11270" max="11270" width="3.28515625" style="1" bestFit="1" customWidth="1"/>
    <col min="11271" max="11271" width="22.140625" style="1" bestFit="1" customWidth="1"/>
    <col min="11272" max="11273" width="9.140625" style="1"/>
    <col min="11274" max="11276" width="3" style="1" bestFit="1" customWidth="1"/>
    <col min="11277" max="11277" width="2.140625" style="1" bestFit="1" customWidth="1"/>
    <col min="11278" max="11278" width="3.140625" style="1" bestFit="1" customWidth="1"/>
    <col min="11279" max="11279" width="2.140625" style="1" bestFit="1" customWidth="1"/>
    <col min="11280" max="11280" width="1.42578125" style="1" bestFit="1" customWidth="1"/>
    <col min="11281" max="11281" width="2" style="1" bestFit="1" customWidth="1"/>
    <col min="11282" max="11282" width="3.140625" style="1" bestFit="1" customWidth="1"/>
    <col min="11283" max="11285" width="3" style="1" bestFit="1" customWidth="1"/>
    <col min="11286" max="11286" width="2.140625" style="1" bestFit="1" customWidth="1"/>
    <col min="11287" max="11287" width="3.140625" style="1" bestFit="1" customWidth="1"/>
    <col min="11288" max="11288" width="2.140625" style="1" bestFit="1" customWidth="1"/>
    <col min="11289" max="11289" width="1.42578125" style="1" bestFit="1" customWidth="1"/>
    <col min="11290" max="11290" width="2" style="1" bestFit="1" customWidth="1"/>
    <col min="11291" max="11291" width="3.140625" style="1" bestFit="1" customWidth="1"/>
    <col min="11292" max="11292" width="15.85546875" style="1" bestFit="1" customWidth="1"/>
    <col min="11293" max="11293" width="19.5703125" style="1" bestFit="1" customWidth="1"/>
    <col min="11294" max="11525" width="9.140625" style="1"/>
    <col min="11526" max="11526" width="3.28515625" style="1" bestFit="1" customWidth="1"/>
    <col min="11527" max="11527" width="22.140625" style="1" bestFit="1" customWidth="1"/>
    <col min="11528" max="11529" width="9.140625" style="1"/>
    <col min="11530" max="11532" width="3" style="1" bestFit="1" customWidth="1"/>
    <col min="11533" max="11533" width="2.140625" style="1" bestFit="1" customWidth="1"/>
    <col min="11534" max="11534" width="3.140625" style="1" bestFit="1" customWidth="1"/>
    <col min="11535" max="11535" width="2.140625" style="1" bestFit="1" customWidth="1"/>
    <col min="11536" max="11536" width="1.42578125" style="1" bestFit="1" customWidth="1"/>
    <col min="11537" max="11537" width="2" style="1" bestFit="1" customWidth="1"/>
    <col min="11538" max="11538" width="3.140625" style="1" bestFit="1" customWidth="1"/>
    <col min="11539" max="11541" width="3" style="1" bestFit="1" customWidth="1"/>
    <col min="11542" max="11542" width="2.140625" style="1" bestFit="1" customWidth="1"/>
    <col min="11543" max="11543" width="3.140625" style="1" bestFit="1" customWidth="1"/>
    <col min="11544" max="11544" width="2.140625" style="1" bestFit="1" customWidth="1"/>
    <col min="11545" max="11545" width="1.42578125" style="1" bestFit="1" customWidth="1"/>
    <col min="11546" max="11546" width="2" style="1" bestFit="1" customWidth="1"/>
    <col min="11547" max="11547" width="3.140625" style="1" bestFit="1" customWidth="1"/>
    <col min="11548" max="11548" width="15.85546875" style="1" bestFit="1" customWidth="1"/>
    <col min="11549" max="11549" width="19.5703125" style="1" bestFit="1" customWidth="1"/>
    <col min="11550" max="11781" width="9.140625" style="1"/>
    <col min="11782" max="11782" width="3.28515625" style="1" bestFit="1" customWidth="1"/>
    <col min="11783" max="11783" width="22.140625" style="1" bestFit="1" customWidth="1"/>
    <col min="11784" max="11785" width="9.140625" style="1"/>
    <col min="11786" max="11788" width="3" style="1" bestFit="1" customWidth="1"/>
    <col min="11789" max="11789" width="2.140625" style="1" bestFit="1" customWidth="1"/>
    <col min="11790" max="11790" width="3.140625" style="1" bestFit="1" customWidth="1"/>
    <col min="11791" max="11791" width="2.140625" style="1" bestFit="1" customWidth="1"/>
    <col min="11792" max="11792" width="1.42578125" style="1" bestFit="1" customWidth="1"/>
    <col min="11793" max="11793" width="2" style="1" bestFit="1" customWidth="1"/>
    <col min="11794" max="11794" width="3.140625" style="1" bestFit="1" customWidth="1"/>
    <col min="11795" max="11797" width="3" style="1" bestFit="1" customWidth="1"/>
    <col min="11798" max="11798" width="2.140625" style="1" bestFit="1" customWidth="1"/>
    <col min="11799" max="11799" width="3.140625" style="1" bestFit="1" customWidth="1"/>
    <col min="11800" max="11800" width="2.140625" style="1" bestFit="1" customWidth="1"/>
    <col min="11801" max="11801" width="1.42578125" style="1" bestFit="1" customWidth="1"/>
    <col min="11802" max="11802" width="2" style="1" bestFit="1" customWidth="1"/>
    <col min="11803" max="11803" width="3.140625" style="1" bestFit="1" customWidth="1"/>
    <col min="11804" max="11804" width="15.85546875" style="1" bestFit="1" customWidth="1"/>
    <col min="11805" max="11805" width="19.5703125" style="1" bestFit="1" customWidth="1"/>
    <col min="11806" max="12037" width="9.140625" style="1"/>
    <col min="12038" max="12038" width="3.28515625" style="1" bestFit="1" customWidth="1"/>
    <col min="12039" max="12039" width="22.140625" style="1" bestFit="1" customWidth="1"/>
    <col min="12040" max="12041" width="9.140625" style="1"/>
    <col min="12042" max="12044" width="3" style="1" bestFit="1" customWidth="1"/>
    <col min="12045" max="12045" width="2.140625" style="1" bestFit="1" customWidth="1"/>
    <col min="12046" max="12046" width="3.140625" style="1" bestFit="1" customWidth="1"/>
    <col min="12047" max="12047" width="2.140625" style="1" bestFit="1" customWidth="1"/>
    <col min="12048" max="12048" width="1.42578125" style="1" bestFit="1" customWidth="1"/>
    <col min="12049" max="12049" width="2" style="1" bestFit="1" customWidth="1"/>
    <col min="12050" max="12050" width="3.140625" style="1" bestFit="1" customWidth="1"/>
    <col min="12051" max="12053" width="3" style="1" bestFit="1" customWidth="1"/>
    <col min="12054" max="12054" width="2.140625" style="1" bestFit="1" customWidth="1"/>
    <col min="12055" max="12055" width="3.140625" style="1" bestFit="1" customWidth="1"/>
    <col min="12056" max="12056" width="2.140625" style="1" bestFit="1" customWidth="1"/>
    <col min="12057" max="12057" width="1.42578125" style="1" bestFit="1" customWidth="1"/>
    <col min="12058" max="12058" width="2" style="1" bestFit="1" customWidth="1"/>
    <col min="12059" max="12059" width="3.140625" style="1" bestFit="1" customWidth="1"/>
    <col min="12060" max="12060" width="15.85546875" style="1" bestFit="1" customWidth="1"/>
    <col min="12061" max="12061" width="19.5703125" style="1" bestFit="1" customWidth="1"/>
    <col min="12062" max="12293" width="9.140625" style="1"/>
    <col min="12294" max="12294" width="3.28515625" style="1" bestFit="1" customWidth="1"/>
    <col min="12295" max="12295" width="22.140625" style="1" bestFit="1" customWidth="1"/>
    <col min="12296" max="12297" width="9.140625" style="1"/>
    <col min="12298" max="12300" width="3" style="1" bestFit="1" customWidth="1"/>
    <col min="12301" max="12301" width="2.140625" style="1" bestFit="1" customWidth="1"/>
    <col min="12302" max="12302" width="3.140625" style="1" bestFit="1" customWidth="1"/>
    <col min="12303" max="12303" width="2.140625" style="1" bestFit="1" customWidth="1"/>
    <col min="12304" max="12304" width="1.42578125" style="1" bestFit="1" customWidth="1"/>
    <col min="12305" max="12305" width="2" style="1" bestFit="1" customWidth="1"/>
    <col min="12306" max="12306" width="3.140625" style="1" bestFit="1" customWidth="1"/>
    <col min="12307" max="12309" width="3" style="1" bestFit="1" customWidth="1"/>
    <col min="12310" max="12310" width="2.140625" style="1" bestFit="1" customWidth="1"/>
    <col min="12311" max="12311" width="3.140625" style="1" bestFit="1" customWidth="1"/>
    <col min="12312" max="12312" width="2.140625" style="1" bestFit="1" customWidth="1"/>
    <col min="12313" max="12313" width="1.42578125" style="1" bestFit="1" customWidth="1"/>
    <col min="12314" max="12314" width="2" style="1" bestFit="1" customWidth="1"/>
    <col min="12315" max="12315" width="3.140625" style="1" bestFit="1" customWidth="1"/>
    <col min="12316" max="12316" width="15.85546875" style="1" bestFit="1" customWidth="1"/>
    <col min="12317" max="12317" width="19.5703125" style="1" bestFit="1" customWidth="1"/>
    <col min="12318" max="12549" width="9.140625" style="1"/>
    <col min="12550" max="12550" width="3.28515625" style="1" bestFit="1" customWidth="1"/>
    <col min="12551" max="12551" width="22.140625" style="1" bestFit="1" customWidth="1"/>
    <col min="12552" max="12553" width="9.140625" style="1"/>
    <col min="12554" max="12556" width="3" style="1" bestFit="1" customWidth="1"/>
    <col min="12557" max="12557" width="2.140625" style="1" bestFit="1" customWidth="1"/>
    <col min="12558" max="12558" width="3.140625" style="1" bestFit="1" customWidth="1"/>
    <col min="12559" max="12559" width="2.140625" style="1" bestFit="1" customWidth="1"/>
    <col min="12560" max="12560" width="1.42578125" style="1" bestFit="1" customWidth="1"/>
    <col min="12561" max="12561" width="2" style="1" bestFit="1" customWidth="1"/>
    <col min="12562" max="12562" width="3.140625" style="1" bestFit="1" customWidth="1"/>
    <col min="12563" max="12565" width="3" style="1" bestFit="1" customWidth="1"/>
    <col min="12566" max="12566" width="2.140625" style="1" bestFit="1" customWidth="1"/>
    <col min="12567" max="12567" width="3.140625" style="1" bestFit="1" customWidth="1"/>
    <col min="12568" max="12568" width="2.140625" style="1" bestFit="1" customWidth="1"/>
    <col min="12569" max="12569" width="1.42578125" style="1" bestFit="1" customWidth="1"/>
    <col min="12570" max="12570" width="2" style="1" bestFit="1" customWidth="1"/>
    <col min="12571" max="12571" width="3.140625" style="1" bestFit="1" customWidth="1"/>
    <col min="12572" max="12572" width="15.85546875" style="1" bestFit="1" customWidth="1"/>
    <col min="12573" max="12573" width="19.5703125" style="1" bestFit="1" customWidth="1"/>
    <col min="12574" max="12805" width="9.140625" style="1"/>
    <col min="12806" max="12806" width="3.28515625" style="1" bestFit="1" customWidth="1"/>
    <col min="12807" max="12807" width="22.140625" style="1" bestFit="1" customWidth="1"/>
    <col min="12808" max="12809" width="9.140625" style="1"/>
    <col min="12810" max="12812" width="3" style="1" bestFit="1" customWidth="1"/>
    <col min="12813" max="12813" width="2.140625" style="1" bestFit="1" customWidth="1"/>
    <col min="12814" max="12814" width="3.140625" style="1" bestFit="1" customWidth="1"/>
    <col min="12815" max="12815" width="2.140625" style="1" bestFit="1" customWidth="1"/>
    <col min="12816" max="12816" width="1.42578125" style="1" bestFit="1" customWidth="1"/>
    <col min="12817" max="12817" width="2" style="1" bestFit="1" customWidth="1"/>
    <col min="12818" max="12818" width="3.140625" style="1" bestFit="1" customWidth="1"/>
    <col min="12819" max="12821" width="3" style="1" bestFit="1" customWidth="1"/>
    <col min="12822" max="12822" width="2.140625" style="1" bestFit="1" customWidth="1"/>
    <col min="12823" max="12823" width="3.140625" style="1" bestFit="1" customWidth="1"/>
    <col min="12824" max="12824" width="2.140625" style="1" bestFit="1" customWidth="1"/>
    <col min="12825" max="12825" width="1.42578125" style="1" bestFit="1" customWidth="1"/>
    <col min="12826" max="12826" width="2" style="1" bestFit="1" customWidth="1"/>
    <col min="12827" max="12827" width="3.140625" style="1" bestFit="1" customWidth="1"/>
    <col min="12828" max="12828" width="15.85546875" style="1" bestFit="1" customWidth="1"/>
    <col min="12829" max="12829" width="19.5703125" style="1" bestFit="1" customWidth="1"/>
    <col min="12830" max="13061" width="9.140625" style="1"/>
    <col min="13062" max="13062" width="3.28515625" style="1" bestFit="1" customWidth="1"/>
    <col min="13063" max="13063" width="22.140625" style="1" bestFit="1" customWidth="1"/>
    <col min="13064" max="13065" width="9.140625" style="1"/>
    <col min="13066" max="13068" width="3" style="1" bestFit="1" customWidth="1"/>
    <col min="13069" max="13069" width="2.140625" style="1" bestFit="1" customWidth="1"/>
    <col min="13070" max="13070" width="3.140625" style="1" bestFit="1" customWidth="1"/>
    <col min="13071" max="13071" width="2.140625" style="1" bestFit="1" customWidth="1"/>
    <col min="13072" max="13072" width="1.42578125" style="1" bestFit="1" customWidth="1"/>
    <col min="13073" max="13073" width="2" style="1" bestFit="1" customWidth="1"/>
    <col min="13074" max="13074" width="3.140625" style="1" bestFit="1" customWidth="1"/>
    <col min="13075" max="13077" width="3" style="1" bestFit="1" customWidth="1"/>
    <col min="13078" max="13078" width="2.140625" style="1" bestFit="1" customWidth="1"/>
    <col min="13079" max="13079" width="3.140625" style="1" bestFit="1" customWidth="1"/>
    <col min="13080" max="13080" width="2.140625" style="1" bestFit="1" customWidth="1"/>
    <col min="13081" max="13081" width="1.42578125" style="1" bestFit="1" customWidth="1"/>
    <col min="13082" max="13082" width="2" style="1" bestFit="1" customWidth="1"/>
    <col min="13083" max="13083" width="3.140625" style="1" bestFit="1" customWidth="1"/>
    <col min="13084" max="13084" width="15.85546875" style="1" bestFit="1" customWidth="1"/>
    <col min="13085" max="13085" width="19.5703125" style="1" bestFit="1" customWidth="1"/>
    <col min="13086" max="13317" width="9.140625" style="1"/>
    <col min="13318" max="13318" width="3.28515625" style="1" bestFit="1" customWidth="1"/>
    <col min="13319" max="13319" width="22.140625" style="1" bestFit="1" customWidth="1"/>
    <col min="13320" max="13321" width="9.140625" style="1"/>
    <col min="13322" max="13324" width="3" style="1" bestFit="1" customWidth="1"/>
    <col min="13325" max="13325" width="2.140625" style="1" bestFit="1" customWidth="1"/>
    <col min="13326" max="13326" width="3.140625" style="1" bestFit="1" customWidth="1"/>
    <col min="13327" max="13327" width="2.140625" style="1" bestFit="1" customWidth="1"/>
    <col min="13328" max="13328" width="1.42578125" style="1" bestFit="1" customWidth="1"/>
    <col min="13329" max="13329" width="2" style="1" bestFit="1" customWidth="1"/>
    <col min="13330" max="13330" width="3.140625" style="1" bestFit="1" customWidth="1"/>
    <col min="13331" max="13333" width="3" style="1" bestFit="1" customWidth="1"/>
    <col min="13334" max="13334" width="2.140625" style="1" bestFit="1" customWidth="1"/>
    <col min="13335" max="13335" width="3.140625" style="1" bestFit="1" customWidth="1"/>
    <col min="13336" max="13336" width="2.140625" style="1" bestFit="1" customWidth="1"/>
    <col min="13337" max="13337" width="1.42578125" style="1" bestFit="1" customWidth="1"/>
    <col min="13338" max="13338" width="2" style="1" bestFit="1" customWidth="1"/>
    <col min="13339" max="13339" width="3.140625" style="1" bestFit="1" customWidth="1"/>
    <col min="13340" max="13340" width="15.85546875" style="1" bestFit="1" customWidth="1"/>
    <col min="13341" max="13341" width="19.5703125" style="1" bestFit="1" customWidth="1"/>
    <col min="13342" max="13573" width="9.140625" style="1"/>
    <col min="13574" max="13574" width="3.28515625" style="1" bestFit="1" customWidth="1"/>
    <col min="13575" max="13575" width="22.140625" style="1" bestFit="1" customWidth="1"/>
    <col min="13576" max="13577" width="9.140625" style="1"/>
    <col min="13578" max="13580" width="3" style="1" bestFit="1" customWidth="1"/>
    <col min="13581" max="13581" width="2.140625" style="1" bestFit="1" customWidth="1"/>
    <col min="13582" max="13582" width="3.140625" style="1" bestFit="1" customWidth="1"/>
    <col min="13583" max="13583" width="2.140625" style="1" bestFit="1" customWidth="1"/>
    <col min="13584" max="13584" width="1.42578125" style="1" bestFit="1" customWidth="1"/>
    <col min="13585" max="13585" width="2" style="1" bestFit="1" customWidth="1"/>
    <col min="13586" max="13586" width="3.140625" style="1" bestFit="1" customWidth="1"/>
    <col min="13587" max="13589" width="3" style="1" bestFit="1" customWidth="1"/>
    <col min="13590" max="13590" width="2.140625" style="1" bestFit="1" customWidth="1"/>
    <col min="13591" max="13591" width="3.140625" style="1" bestFit="1" customWidth="1"/>
    <col min="13592" max="13592" width="2.140625" style="1" bestFit="1" customWidth="1"/>
    <col min="13593" max="13593" width="1.42578125" style="1" bestFit="1" customWidth="1"/>
    <col min="13594" max="13594" width="2" style="1" bestFit="1" customWidth="1"/>
    <col min="13595" max="13595" width="3.140625" style="1" bestFit="1" customWidth="1"/>
    <col min="13596" max="13596" width="15.85546875" style="1" bestFit="1" customWidth="1"/>
    <col min="13597" max="13597" width="19.5703125" style="1" bestFit="1" customWidth="1"/>
    <col min="13598" max="13829" width="9.140625" style="1"/>
    <col min="13830" max="13830" width="3.28515625" style="1" bestFit="1" customWidth="1"/>
    <col min="13831" max="13831" width="22.140625" style="1" bestFit="1" customWidth="1"/>
    <col min="13832" max="13833" width="9.140625" style="1"/>
    <col min="13834" max="13836" width="3" style="1" bestFit="1" customWidth="1"/>
    <col min="13837" max="13837" width="2.140625" style="1" bestFit="1" customWidth="1"/>
    <col min="13838" max="13838" width="3.140625" style="1" bestFit="1" customWidth="1"/>
    <col min="13839" max="13839" width="2.140625" style="1" bestFit="1" customWidth="1"/>
    <col min="13840" max="13840" width="1.42578125" style="1" bestFit="1" customWidth="1"/>
    <col min="13841" max="13841" width="2" style="1" bestFit="1" customWidth="1"/>
    <col min="13842" max="13842" width="3.140625" style="1" bestFit="1" customWidth="1"/>
    <col min="13843" max="13845" width="3" style="1" bestFit="1" customWidth="1"/>
    <col min="13846" max="13846" width="2.140625" style="1" bestFit="1" customWidth="1"/>
    <col min="13847" max="13847" width="3.140625" style="1" bestFit="1" customWidth="1"/>
    <col min="13848" max="13848" width="2.140625" style="1" bestFit="1" customWidth="1"/>
    <col min="13849" max="13849" width="1.42578125" style="1" bestFit="1" customWidth="1"/>
    <col min="13850" max="13850" width="2" style="1" bestFit="1" customWidth="1"/>
    <col min="13851" max="13851" width="3.140625" style="1" bestFit="1" customWidth="1"/>
    <col min="13852" max="13852" width="15.85546875" style="1" bestFit="1" customWidth="1"/>
    <col min="13853" max="13853" width="19.5703125" style="1" bestFit="1" customWidth="1"/>
    <col min="13854" max="14085" width="9.140625" style="1"/>
    <col min="14086" max="14086" width="3.28515625" style="1" bestFit="1" customWidth="1"/>
    <col min="14087" max="14087" width="22.140625" style="1" bestFit="1" customWidth="1"/>
    <col min="14088" max="14089" width="9.140625" style="1"/>
    <col min="14090" max="14092" width="3" style="1" bestFit="1" customWidth="1"/>
    <col min="14093" max="14093" width="2.140625" style="1" bestFit="1" customWidth="1"/>
    <col min="14094" max="14094" width="3.140625" style="1" bestFit="1" customWidth="1"/>
    <col min="14095" max="14095" width="2.140625" style="1" bestFit="1" customWidth="1"/>
    <col min="14096" max="14096" width="1.42578125" style="1" bestFit="1" customWidth="1"/>
    <col min="14097" max="14097" width="2" style="1" bestFit="1" customWidth="1"/>
    <col min="14098" max="14098" width="3.140625" style="1" bestFit="1" customWidth="1"/>
    <col min="14099" max="14101" width="3" style="1" bestFit="1" customWidth="1"/>
    <col min="14102" max="14102" width="2.140625" style="1" bestFit="1" customWidth="1"/>
    <col min="14103" max="14103" width="3.140625" style="1" bestFit="1" customWidth="1"/>
    <col min="14104" max="14104" width="2.140625" style="1" bestFit="1" customWidth="1"/>
    <col min="14105" max="14105" width="1.42578125" style="1" bestFit="1" customWidth="1"/>
    <col min="14106" max="14106" width="2" style="1" bestFit="1" customWidth="1"/>
    <col min="14107" max="14107" width="3.140625" style="1" bestFit="1" customWidth="1"/>
    <col min="14108" max="14108" width="15.85546875" style="1" bestFit="1" customWidth="1"/>
    <col min="14109" max="14109" width="19.5703125" style="1" bestFit="1" customWidth="1"/>
    <col min="14110" max="14341" width="9.140625" style="1"/>
    <col min="14342" max="14342" width="3.28515625" style="1" bestFit="1" customWidth="1"/>
    <col min="14343" max="14343" width="22.140625" style="1" bestFit="1" customWidth="1"/>
    <col min="14344" max="14345" width="9.140625" style="1"/>
    <col min="14346" max="14348" width="3" style="1" bestFit="1" customWidth="1"/>
    <col min="14349" max="14349" width="2.140625" style="1" bestFit="1" customWidth="1"/>
    <col min="14350" max="14350" width="3.140625" style="1" bestFit="1" customWidth="1"/>
    <col min="14351" max="14351" width="2.140625" style="1" bestFit="1" customWidth="1"/>
    <col min="14352" max="14352" width="1.42578125" style="1" bestFit="1" customWidth="1"/>
    <col min="14353" max="14353" width="2" style="1" bestFit="1" customWidth="1"/>
    <col min="14354" max="14354" width="3.140625" style="1" bestFit="1" customWidth="1"/>
    <col min="14355" max="14357" width="3" style="1" bestFit="1" customWidth="1"/>
    <col min="14358" max="14358" width="2.140625" style="1" bestFit="1" customWidth="1"/>
    <col min="14359" max="14359" width="3.140625" style="1" bestFit="1" customWidth="1"/>
    <col min="14360" max="14360" width="2.140625" style="1" bestFit="1" customWidth="1"/>
    <col min="14361" max="14361" width="1.42578125" style="1" bestFit="1" customWidth="1"/>
    <col min="14362" max="14362" width="2" style="1" bestFit="1" customWidth="1"/>
    <col min="14363" max="14363" width="3.140625" style="1" bestFit="1" customWidth="1"/>
    <col min="14364" max="14364" width="15.85546875" style="1" bestFit="1" customWidth="1"/>
    <col min="14365" max="14365" width="19.5703125" style="1" bestFit="1" customWidth="1"/>
    <col min="14366" max="14597" width="9.140625" style="1"/>
    <col min="14598" max="14598" width="3.28515625" style="1" bestFit="1" customWidth="1"/>
    <col min="14599" max="14599" width="22.140625" style="1" bestFit="1" customWidth="1"/>
    <col min="14600" max="14601" width="9.140625" style="1"/>
    <col min="14602" max="14604" width="3" style="1" bestFit="1" customWidth="1"/>
    <col min="14605" max="14605" width="2.140625" style="1" bestFit="1" customWidth="1"/>
    <col min="14606" max="14606" width="3.140625" style="1" bestFit="1" customWidth="1"/>
    <col min="14607" max="14607" width="2.140625" style="1" bestFit="1" customWidth="1"/>
    <col min="14608" max="14608" width="1.42578125" style="1" bestFit="1" customWidth="1"/>
    <col min="14609" max="14609" width="2" style="1" bestFit="1" customWidth="1"/>
    <col min="14610" max="14610" width="3.140625" style="1" bestFit="1" customWidth="1"/>
    <col min="14611" max="14613" width="3" style="1" bestFit="1" customWidth="1"/>
    <col min="14614" max="14614" width="2.140625" style="1" bestFit="1" customWidth="1"/>
    <col min="14615" max="14615" width="3.140625" style="1" bestFit="1" customWidth="1"/>
    <col min="14616" max="14616" width="2.140625" style="1" bestFit="1" customWidth="1"/>
    <col min="14617" max="14617" width="1.42578125" style="1" bestFit="1" customWidth="1"/>
    <col min="14618" max="14618" width="2" style="1" bestFit="1" customWidth="1"/>
    <col min="14619" max="14619" width="3.140625" style="1" bestFit="1" customWidth="1"/>
    <col min="14620" max="14620" width="15.85546875" style="1" bestFit="1" customWidth="1"/>
    <col min="14621" max="14621" width="19.5703125" style="1" bestFit="1" customWidth="1"/>
    <col min="14622" max="14853" width="9.140625" style="1"/>
    <col min="14854" max="14854" width="3.28515625" style="1" bestFit="1" customWidth="1"/>
    <col min="14855" max="14855" width="22.140625" style="1" bestFit="1" customWidth="1"/>
    <col min="14856" max="14857" width="9.140625" style="1"/>
    <col min="14858" max="14860" width="3" style="1" bestFit="1" customWidth="1"/>
    <col min="14861" max="14861" width="2.140625" style="1" bestFit="1" customWidth="1"/>
    <col min="14862" max="14862" width="3.140625" style="1" bestFit="1" customWidth="1"/>
    <col min="14863" max="14863" width="2.140625" style="1" bestFit="1" customWidth="1"/>
    <col min="14864" max="14864" width="1.42578125" style="1" bestFit="1" customWidth="1"/>
    <col min="14865" max="14865" width="2" style="1" bestFit="1" customWidth="1"/>
    <col min="14866" max="14866" width="3.140625" style="1" bestFit="1" customWidth="1"/>
    <col min="14867" max="14869" width="3" style="1" bestFit="1" customWidth="1"/>
    <col min="14870" max="14870" width="2.140625" style="1" bestFit="1" customWidth="1"/>
    <col min="14871" max="14871" width="3.140625" style="1" bestFit="1" customWidth="1"/>
    <col min="14872" max="14872" width="2.140625" style="1" bestFit="1" customWidth="1"/>
    <col min="14873" max="14873" width="1.42578125" style="1" bestFit="1" customWidth="1"/>
    <col min="14874" max="14874" width="2" style="1" bestFit="1" customWidth="1"/>
    <col min="14875" max="14875" width="3.140625" style="1" bestFit="1" customWidth="1"/>
    <col min="14876" max="14876" width="15.85546875" style="1" bestFit="1" customWidth="1"/>
    <col min="14877" max="14877" width="19.5703125" style="1" bestFit="1" customWidth="1"/>
    <col min="14878" max="15109" width="9.140625" style="1"/>
    <col min="15110" max="15110" width="3.28515625" style="1" bestFit="1" customWidth="1"/>
    <col min="15111" max="15111" width="22.140625" style="1" bestFit="1" customWidth="1"/>
    <col min="15112" max="15113" width="9.140625" style="1"/>
    <col min="15114" max="15116" width="3" style="1" bestFit="1" customWidth="1"/>
    <col min="15117" max="15117" width="2.140625" style="1" bestFit="1" customWidth="1"/>
    <col min="15118" max="15118" width="3.140625" style="1" bestFit="1" customWidth="1"/>
    <col min="15119" max="15119" width="2.140625" style="1" bestFit="1" customWidth="1"/>
    <col min="15120" max="15120" width="1.42578125" style="1" bestFit="1" customWidth="1"/>
    <col min="15121" max="15121" width="2" style="1" bestFit="1" customWidth="1"/>
    <col min="15122" max="15122" width="3.140625" style="1" bestFit="1" customWidth="1"/>
    <col min="15123" max="15125" width="3" style="1" bestFit="1" customWidth="1"/>
    <col min="15126" max="15126" width="2.140625" style="1" bestFit="1" customWidth="1"/>
    <col min="15127" max="15127" width="3.140625" style="1" bestFit="1" customWidth="1"/>
    <col min="15128" max="15128" width="2.140625" style="1" bestFit="1" customWidth="1"/>
    <col min="15129" max="15129" width="1.42578125" style="1" bestFit="1" customWidth="1"/>
    <col min="15130" max="15130" width="2" style="1" bestFit="1" customWidth="1"/>
    <col min="15131" max="15131" width="3.140625" style="1" bestFit="1" customWidth="1"/>
    <col min="15132" max="15132" width="15.85546875" style="1" bestFit="1" customWidth="1"/>
    <col min="15133" max="15133" width="19.5703125" style="1" bestFit="1" customWidth="1"/>
    <col min="15134" max="15365" width="9.140625" style="1"/>
    <col min="15366" max="15366" width="3.28515625" style="1" bestFit="1" customWidth="1"/>
    <col min="15367" max="15367" width="22.140625" style="1" bestFit="1" customWidth="1"/>
    <col min="15368" max="15369" width="9.140625" style="1"/>
    <col min="15370" max="15372" width="3" style="1" bestFit="1" customWidth="1"/>
    <col min="15373" max="15373" width="2.140625" style="1" bestFit="1" customWidth="1"/>
    <col min="15374" max="15374" width="3.140625" style="1" bestFit="1" customWidth="1"/>
    <col min="15375" max="15375" width="2.140625" style="1" bestFit="1" customWidth="1"/>
    <col min="15376" max="15376" width="1.42578125" style="1" bestFit="1" customWidth="1"/>
    <col min="15377" max="15377" width="2" style="1" bestFit="1" customWidth="1"/>
    <col min="15378" max="15378" width="3.140625" style="1" bestFit="1" customWidth="1"/>
    <col min="15379" max="15381" width="3" style="1" bestFit="1" customWidth="1"/>
    <col min="15382" max="15382" width="2.140625" style="1" bestFit="1" customWidth="1"/>
    <col min="15383" max="15383" width="3.140625" style="1" bestFit="1" customWidth="1"/>
    <col min="15384" max="15384" width="2.140625" style="1" bestFit="1" customWidth="1"/>
    <col min="15385" max="15385" width="1.42578125" style="1" bestFit="1" customWidth="1"/>
    <col min="15386" max="15386" width="2" style="1" bestFit="1" customWidth="1"/>
    <col min="15387" max="15387" width="3.140625" style="1" bestFit="1" customWidth="1"/>
    <col min="15388" max="15388" width="15.85546875" style="1" bestFit="1" customWidth="1"/>
    <col min="15389" max="15389" width="19.5703125" style="1" bestFit="1" customWidth="1"/>
    <col min="15390" max="15621" width="9.140625" style="1"/>
    <col min="15622" max="15622" width="3.28515625" style="1" bestFit="1" customWidth="1"/>
    <col min="15623" max="15623" width="22.140625" style="1" bestFit="1" customWidth="1"/>
    <col min="15624" max="15625" width="9.140625" style="1"/>
    <col min="15626" max="15628" width="3" style="1" bestFit="1" customWidth="1"/>
    <col min="15629" max="15629" width="2.140625" style="1" bestFit="1" customWidth="1"/>
    <col min="15630" max="15630" width="3.140625" style="1" bestFit="1" customWidth="1"/>
    <col min="15631" max="15631" width="2.140625" style="1" bestFit="1" customWidth="1"/>
    <col min="15632" max="15632" width="1.42578125" style="1" bestFit="1" customWidth="1"/>
    <col min="15633" max="15633" width="2" style="1" bestFit="1" customWidth="1"/>
    <col min="15634" max="15634" width="3.140625" style="1" bestFit="1" customWidth="1"/>
    <col min="15635" max="15637" width="3" style="1" bestFit="1" customWidth="1"/>
    <col min="15638" max="15638" width="2.140625" style="1" bestFit="1" customWidth="1"/>
    <col min="15639" max="15639" width="3.140625" style="1" bestFit="1" customWidth="1"/>
    <col min="15640" max="15640" width="2.140625" style="1" bestFit="1" customWidth="1"/>
    <col min="15641" max="15641" width="1.42578125" style="1" bestFit="1" customWidth="1"/>
    <col min="15642" max="15642" width="2" style="1" bestFit="1" customWidth="1"/>
    <col min="15643" max="15643" width="3.140625" style="1" bestFit="1" customWidth="1"/>
    <col min="15644" max="15644" width="15.85546875" style="1" bestFit="1" customWidth="1"/>
    <col min="15645" max="15645" width="19.5703125" style="1" bestFit="1" customWidth="1"/>
    <col min="15646" max="15877" width="9.140625" style="1"/>
    <col min="15878" max="15878" width="3.28515625" style="1" bestFit="1" customWidth="1"/>
    <col min="15879" max="15879" width="22.140625" style="1" bestFit="1" customWidth="1"/>
    <col min="15880" max="15881" width="9.140625" style="1"/>
    <col min="15882" max="15884" width="3" style="1" bestFit="1" customWidth="1"/>
    <col min="15885" max="15885" width="2.140625" style="1" bestFit="1" customWidth="1"/>
    <col min="15886" max="15886" width="3.140625" style="1" bestFit="1" customWidth="1"/>
    <col min="15887" max="15887" width="2.140625" style="1" bestFit="1" customWidth="1"/>
    <col min="15888" max="15888" width="1.42578125" style="1" bestFit="1" customWidth="1"/>
    <col min="15889" max="15889" width="2" style="1" bestFit="1" customWidth="1"/>
    <col min="15890" max="15890" width="3.140625" style="1" bestFit="1" customWidth="1"/>
    <col min="15891" max="15893" width="3" style="1" bestFit="1" customWidth="1"/>
    <col min="15894" max="15894" width="2.140625" style="1" bestFit="1" customWidth="1"/>
    <col min="15895" max="15895" width="3.140625" style="1" bestFit="1" customWidth="1"/>
    <col min="15896" max="15896" width="2.140625" style="1" bestFit="1" customWidth="1"/>
    <col min="15897" max="15897" width="1.42578125" style="1" bestFit="1" customWidth="1"/>
    <col min="15898" max="15898" width="2" style="1" bestFit="1" customWidth="1"/>
    <col min="15899" max="15899" width="3.140625" style="1" bestFit="1" customWidth="1"/>
    <col min="15900" max="15900" width="15.85546875" style="1" bestFit="1" customWidth="1"/>
    <col min="15901" max="15901" width="19.5703125" style="1" bestFit="1" customWidth="1"/>
    <col min="15902" max="16133" width="9.140625" style="1"/>
    <col min="16134" max="16134" width="3.28515625" style="1" bestFit="1" customWidth="1"/>
    <col min="16135" max="16135" width="22.140625" style="1" bestFit="1" customWidth="1"/>
    <col min="16136" max="16137" width="9.140625" style="1"/>
    <col min="16138" max="16140" width="3" style="1" bestFit="1" customWidth="1"/>
    <col min="16141" max="16141" width="2.140625" style="1" bestFit="1" customWidth="1"/>
    <col min="16142" max="16142" width="3.140625" style="1" bestFit="1" customWidth="1"/>
    <col min="16143" max="16143" width="2.140625" style="1" bestFit="1" customWidth="1"/>
    <col min="16144" max="16144" width="1.42578125" style="1" bestFit="1" customWidth="1"/>
    <col min="16145" max="16145" width="2" style="1" bestFit="1" customWidth="1"/>
    <col min="16146" max="16146" width="3.140625" style="1" bestFit="1" customWidth="1"/>
    <col min="16147" max="16149" width="3" style="1" bestFit="1" customWidth="1"/>
    <col min="16150" max="16150" width="2.140625" style="1" bestFit="1" customWidth="1"/>
    <col min="16151" max="16151" width="3.140625" style="1" bestFit="1" customWidth="1"/>
    <col min="16152" max="16152" width="2.140625" style="1" bestFit="1" customWidth="1"/>
    <col min="16153" max="16153" width="1.42578125" style="1" bestFit="1" customWidth="1"/>
    <col min="16154" max="16154" width="2" style="1" bestFit="1" customWidth="1"/>
    <col min="16155" max="16155" width="3.140625" style="1" bestFit="1" customWidth="1"/>
    <col min="16156" max="16156" width="15.85546875" style="1" bestFit="1" customWidth="1"/>
    <col min="16157" max="16157" width="19.5703125" style="1" bestFit="1" customWidth="1"/>
    <col min="16158" max="16384" width="9.140625" style="1"/>
  </cols>
  <sheetData>
    <row r="1" spans="1:33" x14ac:dyDescent="0.2">
      <c r="B1" s="36" t="s">
        <v>61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3" x14ac:dyDescent="0.2">
      <c r="B2" s="36" t="s">
        <v>63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33" x14ac:dyDescent="0.2">
      <c r="B3" s="36" t="s">
        <v>62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6" spans="1:33" x14ac:dyDescent="0.2">
      <c r="A6" s="40" t="s">
        <v>0</v>
      </c>
      <c r="B6" s="40" t="s">
        <v>1</v>
      </c>
      <c r="C6" s="40" t="s">
        <v>2</v>
      </c>
      <c r="D6" s="40"/>
      <c r="E6" s="48" t="s">
        <v>3</v>
      </c>
      <c r="F6" s="48"/>
      <c r="G6" s="42" t="s">
        <v>4</v>
      </c>
      <c r="H6" s="42" t="s">
        <v>5</v>
      </c>
      <c r="I6" s="42" t="s">
        <v>6</v>
      </c>
      <c r="J6" s="42" t="s">
        <v>7</v>
      </c>
      <c r="K6" s="42" t="s">
        <v>8</v>
      </c>
      <c r="L6" s="43" t="s">
        <v>9</v>
      </c>
      <c r="M6" s="42" t="s">
        <v>10</v>
      </c>
      <c r="N6" s="45" t="s">
        <v>11</v>
      </c>
      <c r="O6" s="46"/>
      <c r="P6" s="46"/>
      <c r="Q6" s="46"/>
      <c r="R6" s="46"/>
      <c r="S6" s="46"/>
      <c r="T6" s="46"/>
      <c r="U6" s="46"/>
      <c r="V6" s="47"/>
      <c r="W6" s="38" t="s">
        <v>60</v>
      </c>
      <c r="X6" s="40" t="s">
        <v>12</v>
      </c>
      <c r="Y6" s="41" t="s">
        <v>13</v>
      </c>
      <c r="Z6" s="2"/>
      <c r="AA6" s="2"/>
      <c r="AB6" s="2"/>
      <c r="AC6" s="2"/>
    </row>
    <row r="7" spans="1:33" x14ac:dyDescent="0.2">
      <c r="A7" s="40"/>
      <c r="B7" s="40"/>
      <c r="C7" s="40"/>
      <c r="D7" s="40"/>
      <c r="E7" s="3" t="s">
        <v>14</v>
      </c>
      <c r="F7" s="3" t="s">
        <v>15</v>
      </c>
      <c r="G7" s="42"/>
      <c r="H7" s="42"/>
      <c r="I7" s="42"/>
      <c r="J7" s="42"/>
      <c r="K7" s="42"/>
      <c r="L7" s="44"/>
      <c r="M7" s="42"/>
      <c r="N7" s="4" t="s">
        <v>14</v>
      </c>
      <c r="O7" s="4" t="s">
        <v>15</v>
      </c>
      <c r="P7" s="4" t="s">
        <v>4</v>
      </c>
      <c r="Q7" s="4" t="s">
        <v>5</v>
      </c>
      <c r="R7" s="4" t="s">
        <v>6</v>
      </c>
      <c r="S7" s="4" t="s">
        <v>7</v>
      </c>
      <c r="T7" s="4" t="s">
        <v>8</v>
      </c>
      <c r="U7" s="5" t="s">
        <v>9</v>
      </c>
      <c r="V7" s="5" t="s">
        <v>10</v>
      </c>
      <c r="W7" s="39"/>
      <c r="X7" s="40"/>
      <c r="Y7" s="41"/>
      <c r="Z7" s="2"/>
      <c r="AA7" s="2"/>
      <c r="AB7" s="2"/>
      <c r="AC7" s="2"/>
      <c r="AD7" s="6">
        <v>100</v>
      </c>
    </row>
    <row r="8" spans="1:33" x14ac:dyDescent="0.2">
      <c r="A8" s="7">
        <v>1</v>
      </c>
      <c r="B8" s="8" t="s">
        <v>16</v>
      </c>
      <c r="C8" s="37">
        <v>194</v>
      </c>
      <c r="D8" s="37"/>
      <c r="E8" s="9"/>
      <c r="F8" s="9"/>
      <c r="G8" s="9"/>
      <c r="H8" s="9">
        <v>3</v>
      </c>
      <c r="I8" s="9"/>
      <c r="J8" s="9">
        <v>2</v>
      </c>
      <c r="K8" s="9"/>
      <c r="L8" s="9">
        <v>5</v>
      </c>
      <c r="M8" s="9"/>
      <c r="N8" s="10"/>
      <c r="O8" s="10"/>
      <c r="P8" s="10"/>
      <c r="Q8" s="10">
        <f>H8/$AE$8*$AD$8</f>
        <v>1.5463917525773225</v>
      </c>
      <c r="R8" s="10"/>
      <c r="S8" s="10">
        <f>J8/$AE$8*$AD$8</f>
        <v>1.0309278350515485</v>
      </c>
      <c r="T8" s="10"/>
      <c r="U8" s="10">
        <f>L8/$AE$8*$AD$8</f>
        <v>2.577319587628871</v>
      </c>
      <c r="V8" s="10"/>
      <c r="W8" s="11">
        <f>SUM(E8:M8)</f>
        <v>10</v>
      </c>
      <c r="X8" s="12">
        <f>C8-E8-F8-G8-H8-I8-J8-K8-L8-M8</f>
        <v>184</v>
      </c>
      <c r="Y8" s="13">
        <f>X8/C8*100</f>
        <v>94.845360824742258</v>
      </c>
      <c r="Z8" s="14"/>
      <c r="AA8" s="14"/>
      <c r="AB8" s="14"/>
      <c r="AC8" s="14"/>
      <c r="AD8" s="15">
        <f>$AD$7-Y8</f>
        <v>5.1546391752577421</v>
      </c>
      <c r="AE8" s="1">
        <f>SUM(E8:M8)</f>
        <v>10</v>
      </c>
      <c r="AF8" s="16">
        <f>SUM(N8:V8)</f>
        <v>5.1546391752577421</v>
      </c>
      <c r="AG8" s="16">
        <f>AD8-AF8</f>
        <v>0</v>
      </c>
    </row>
    <row r="9" spans="1:33" x14ac:dyDescent="0.2">
      <c r="A9" s="7">
        <v>2</v>
      </c>
      <c r="B9" s="8" t="s">
        <v>17</v>
      </c>
      <c r="C9" s="37">
        <v>194</v>
      </c>
      <c r="D9" s="37"/>
      <c r="E9" s="9"/>
      <c r="F9" s="9"/>
      <c r="G9" s="9"/>
      <c r="H9" s="9">
        <v>1</v>
      </c>
      <c r="I9" s="9"/>
      <c r="J9" s="9"/>
      <c r="K9" s="9"/>
      <c r="L9" s="9"/>
      <c r="M9" s="9"/>
      <c r="N9" s="10"/>
      <c r="O9" s="10"/>
      <c r="P9" s="10"/>
      <c r="Q9" s="10">
        <f>H9/$AE$8*$AD$8</f>
        <v>0.51546391752577425</v>
      </c>
      <c r="R9" s="10"/>
      <c r="S9" s="10"/>
      <c r="T9" s="10"/>
      <c r="U9" s="10"/>
      <c r="V9" s="10"/>
      <c r="W9" s="11">
        <f t="shared" ref="W9:W52" si="0">SUM(E9:M9)</f>
        <v>1</v>
      </c>
      <c r="X9" s="12">
        <v>193</v>
      </c>
      <c r="Y9" s="13">
        <f t="shared" ref="Y9:Y52" si="1">X9/C9*100</f>
        <v>99.484536082474222</v>
      </c>
      <c r="Z9" s="14"/>
      <c r="AA9" s="14"/>
      <c r="AB9" s="14"/>
      <c r="AC9" s="14"/>
      <c r="AD9" s="15">
        <f t="shared" ref="AD9:AD52" si="2">$AD$7-Y9</f>
        <v>0.51546391752577847</v>
      </c>
      <c r="AE9" s="1">
        <f t="shared" ref="AE9:AE52" si="3">SUM(E9:M9)</f>
        <v>1</v>
      </c>
      <c r="AF9" s="16">
        <f t="shared" ref="AF9:AF52" si="4">SUM(N9:V9)</f>
        <v>0.51546391752577425</v>
      </c>
      <c r="AG9" s="16">
        <f t="shared" ref="AG9:AG52" si="5">AD9-AF9</f>
        <v>4.2188474935755949E-15</v>
      </c>
    </row>
    <row r="10" spans="1:33" x14ac:dyDescent="0.2">
      <c r="A10" s="7">
        <v>3</v>
      </c>
      <c r="B10" s="8" t="s">
        <v>18</v>
      </c>
      <c r="C10" s="37">
        <v>194</v>
      </c>
      <c r="D10" s="37"/>
      <c r="E10" s="9"/>
      <c r="F10" s="9">
        <v>1</v>
      </c>
      <c r="G10" s="9"/>
      <c r="H10" s="9"/>
      <c r="I10" s="9"/>
      <c r="J10" s="9"/>
      <c r="K10" s="9">
        <v>1</v>
      </c>
      <c r="L10" s="9"/>
      <c r="M10" s="9"/>
      <c r="N10" s="10"/>
      <c r="O10" s="10">
        <f>F10/$AE$8*$AD$8</f>
        <v>0.51546391752577425</v>
      </c>
      <c r="P10" s="10"/>
      <c r="Q10" s="10"/>
      <c r="R10" s="10"/>
      <c r="S10" s="10"/>
      <c r="T10" s="10">
        <f>K10/$AE$8*$AD$8</f>
        <v>0.51546391752577425</v>
      </c>
      <c r="U10" s="10"/>
      <c r="V10" s="10"/>
      <c r="W10" s="11">
        <f t="shared" si="0"/>
        <v>2</v>
      </c>
      <c r="X10" s="12">
        <f t="shared" ref="X10:X52" si="6">C10-E10-F10-G10-H10-I10-J10-K10-L10-M10</f>
        <v>192</v>
      </c>
      <c r="Y10" s="13">
        <f t="shared" si="1"/>
        <v>98.969072164948457</v>
      </c>
      <c r="Z10" s="14"/>
      <c r="AA10" s="14"/>
      <c r="AB10" s="14"/>
      <c r="AC10" s="14"/>
      <c r="AD10" s="15">
        <f t="shared" si="2"/>
        <v>1.0309278350515427</v>
      </c>
      <c r="AE10" s="1">
        <f t="shared" si="3"/>
        <v>2</v>
      </c>
      <c r="AF10" s="16">
        <f t="shared" si="4"/>
        <v>1.0309278350515485</v>
      </c>
      <c r="AG10" s="16">
        <f t="shared" si="5"/>
        <v>-5.773159728050814E-15</v>
      </c>
    </row>
    <row r="11" spans="1:33" x14ac:dyDescent="0.2">
      <c r="A11" s="7">
        <v>4</v>
      </c>
      <c r="B11" s="8" t="s">
        <v>19</v>
      </c>
      <c r="C11" s="37">
        <v>194</v>
      </c>
      <c r="D11" s="37"/>
      <c r="E11" s="9"/>
      <c r="F11" s="9"/>
      <c r="G11" s="9"/>
      <c r="H11" s="9"/>
      <c r="I11" s="9"/>
      <c r="J11" s="9"/>
      <c r="K11" s="9">
        <v>2</v>
      </c>
      <c r="L11" s="9"/>
      <c r="M11" s="9"/>
      <c r="N11" s="10"/>
      <c r="O11" s="10"/>
      <c r="P11" s="10"/>
      <c r="Q11" s="10"/>
      <c r="R11" s="10"/>
      <c r="S11" s="10"/>
      <c r="T11" s="10">
        <f>K11/$AE$8*$AD$8</f>
        <v>1.0309278350515485</v>
      </c>
      <c r="U11" s="10"/>
      <c r="V11" s="10"/>
      <c r="W11" s="11">
        <f t="shared" si="0"/>
        <v>2</v>
      </c>
      <c r="X11" s="12">
        <f t="shared" si="6"/>
        <v>192</v>
      </c>
      <c r="Y11" s="13">
        <f t="shared" si="1"/>
        <v>98.969072164948457</v>
      </c>
      <c r="Z11" s="14"/>
      <c r="AA11" s="14"/>
      <c r="AB11" s="14"/>
      <c r="AC11" s="14"/>
      <c r="AD11" s="15">
        <f t="shared" si="2"/>
        <v>1.0309278350515427</v>
      </c>
      <c r="AE11" s="1">
        <f t="shared" si="3"/>
        <v>2</v>
      </c>
      <c r="AF11" s="16">
        <f t="shared" si="4"/>
        <v>1.0309278350515485</v>
      </c>
      <c r="AG11" s="16">
        <f t="shared" si="5"/>
        <v>-5.773159728050814E-15</v>
      </c>
    </row>
    <row r="12" spans="1:33" x14ac:dyDescent="0.2">
      <c r="A12" s="7">
        <v>5</v>
      </c>
      <c r="B12" s="8" t="s">
        <v>20</v>
      </c>
      <c r="C12" s="37">
        <v>194</v>
      </c>
      <c r="D12" s="37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0"/>
      <c r="R12" s="10"/>
      <c r="S12" s="10"/>
      <c r="T12" s="10"/>
      <c r="U12" s="10"/>
      <c r="V12" s="10"/>
      <c r="W12" s="11">
        <f t="shared" si="0"/>
        <v>0</v>
      </c>
      <c r="X12" s="12">
        <f t="shared" si="6"/>
        <v>194</v>
      </c>
      <c r="Y12" s="13">
        <f t="shared" si="1"/>
        <v>100</v>
      </c>
      <c r="Z12" s="14"/>
      <c r="AA12" s="14"/>
      <c r="AB12" s="14"/>
      <c r="AC12" s="14"/>
      <c r="AD12" s="15">
        <f t="shared" si="2"/>
        <v>0</v>
      </c>
      <c r="AE12" s="1">
        <f t="shared" si="3"/>
        <v>0</v>
      </c>
      <c r="AF12" s="16">
        <f t="shared" si="4"/>
        <v>0</v>
      </c>
      <c r="AG12" s="16">
        <f t="shared" si="5"/>
        <v>0</v>
      </c>
    </row>
    <row r="13" spans="1:33" x14ac:dyDescent="0.2">
      <c r="A13" s="7">
        <v>6</v>
      </c>
      <c r="B13" s="8" t="s">
        <v>21</v>
      </c>
      <c r="C13" s="37">
        <v>194</v>
      </c>
      <c r="D13" s="37"/>
      <c r="E13" s="9">
        <v>4</v>
      </c>
      <c r="F13" s="9"/>
      <c r="G13" s="9"/>
      <c r="H13" s="9"/>
      <c r="I13" s="9"/>
      <c r="J13" s="9"/>
      <c r="K13" s="9"/>
      <c r="L13" s="9"/>
      <c r="M13" s="9"/>
      <c r="N13" s="10">
        <f>E13/$AE$8*$AD$8</f>
        <v>2.061855670103097</v>
      </c>
      <c r="O13" s="10"/>
      <c r="P13" s="10"/>
      <c r="Q13" s="10"/>
      <c r="R13" s="10"/>
      <c r="S13" s="10"/>
      <c r="T13" s="10"/>
      <c r="U13" s="10"/>
      <c r="V13" s="10"/>
      <c r="W13" s="11">
        <f t="shared" si="0"/>
        <v>4</v>
      </c>
      <c r="X13" s="12">
        <f t="shared" si="6"/>
        <v>190</v>
      </c>
      <c r="Y13" s="13">
        <f t="shared" si="1"/>
        <v>97.9381443298969</v>
      </c>
      <c r="Z13" s="14"/>
      <c r="AA13" s="14"/>
      <c r="AB13" s="14"/>
      <c r="AC13" s="14"/>
      <c r="AD13" s="15">
        <f t="shared" si="2"/>
        <v>2.0618556701030997</v>
      </c>
      <c r="AE13" s="1">
        <f t="shared" si="3"/>
        <v>4</v>
      </c>
      <c r="AF13" s="16">
        <f t="shared" si="4"/>
        <v>2.061855670103097</v>
      </c>
      <c r="AG13" s="16">
        <f t="shared" si="5"/>
        <v>0</v>
      </c>
    </row>
    <row r="14" spans="1:33" x14ac:dyDescent="0.2">
      <c r="A14" s="7">
        <v>7</v>
      </c>
      <c r="B14" s="8" t="s">
        <v>22</v>
      </c>
      <c r="C14" s="37">
        <v>194</v>
      </c>
      <c r="D14" s="37"/>
      <c r="E14" s="9"/>
      <c r="F14" s="9">
        <v>1</v>
      </c>
      <c r="G14" s="9"/>
      <c r="H14" s="9">
        <v>1</v>
      </c>
      <c r="I14" s="9">
        <v>1</v>
      </c>
      <c r="J14" s="9"/>
      <c r="K14" s="9">
        <v>4</v>
      </c>
      <c r="L14" s="9"/>
      <c r="M14" s="9"/>
      <c r="N14" s="10"/>
      <c r="O14" s="10">
        <f>F14/$AE$8*$AD$8</f>
        <v>0.51546391752577425</v>
      </c>
      <c r="P14" s="10"/>
      <c r="Q14" s="10">
        <f>H14/$AE$8*$AD$8</f>
        <v>0.51546391752577425</v>
      </c>
      <c r="R14" s="10">
        <f>I14/$AE$8*$AD$8</f>
        <v>0.51546391752577425</v>
      </c>
      <c r="S14" s="10"/>
      <c r="T14" s="10">
        <f>K14/$AE$8*$AD$8</f>
        <v>2.061855670103097</v>
      </c>
      <c r="U14" s="10"/>
      <c r="V14" s="10"/>
      <c r="W14" s="11">
        <f t="shared" si="0"/>
        <v>7</v>
      </c>
      <c r="X14" s="12">
        <f t="shared" si="6"/>
        <v>187</v>
      </c>
      <c r="Y14" s="13">
        <f t="shared" si="1"/>
        <v>96.391752577319593</v>
      </c>
      <c r="Z14" s="14"/>
      <c r="AA14" s="14"/>
      <c r="AB14" s="14"/>
      <c r="AC14" s="14"/>
      <c r="AD14" s="15">
        <f t="shared" si="2"/>
        <v>3.6082474226804067</v>
      </c>
      <c r="AE14" s="1">
        <f t="shared" si="3"/>
        <v>7</v>
      </c>
      <c r="AF14" s="16">
        <f t="shared" si="4"/>
        <v>3.60824742268042</v>
      </c>
      <c r="AG14" s="16">
        <f t="shared" si="5"/>
        <v>-1.3322676295501878E-14</v>
      </c>
    </row>
    <row r="15" spans="1:33" x14ac:dyDescent="0.2">
      <c r="A15" s="7">
        <v>8</v>
      </c>
      <c r="B15" s="8" t="s">
        <v>23</v>
      </c>
      <c r="C15" s="37">
        <v>194</v>
      </c>
      <c r="D15" s="37"/>
      <c r="E15" s="9"/>
      <c r="F15" s="9">
        <v>1</v>
      </c>
      <c r="G15" s="9"/>
      <c r="H15" s="9"/>
      <c r="I15" s="9"/>
      <c r="J15" s="9"/>
      <c r="K15" s="9"/>
      <c r="L15" s="9"/>
      <c r="M15" s="9"/>
      <c r="N15" s="10"/>
      <c r="O15" s="10">
        <f>F15/$AE$8*$AD$8</f>
        <v>0.51546391752577425</v>
      </c>
      <c r="P15" s="10"/>
      <c r="Q15" s="10"/>
      <c r="R15" s="10"/>
      <c r="S15" s="10"/>
      <c r="T15" s="10"/>
      <c r="U15" s="10"/>
      <c r="V15" s="10"/>
      <c r="W15" s="11">
        <f t="shared" si="0"/>
        <v>1</v>
      </c>
      <c r="X15" s="12">
        <f t="shared" si="6"/>
        <v>193</v>
      </c>
      <c r="Y15" s="13">
        <f t="shared" si="1"/>
        <v>99.484536082474222</v>
      </c>
      <c r="Z15" s="14"/>
      <c r="AA15" s="14"/>
      <c r="AB15" s="14"/>
      <c r="AC15" s="14"/>
      <c r="AD15" s="15">
        <f t="shared" si="2"/>
        <v>0.51546391752577847</v>
      </c>
      <c r="AE15" s="1">
        <f t="shared" si="3"/>
        <v>1</v>
      </c>
      <c r="AF15" s="16">
        <f t="shared" si="4"/>
        <v>0.51546391752577425</v>
      </c>
      <c r="AG15" s="16">
        <f t="shared" si="5"/>
        <v>4.2188474935755949E-15</v>
      </c>
    </row>
    <row r="16" spans="1:33" x14ac:dyDescent="0.2">
      <c r="A16" s="7">
        <v>9</v>
      </c>
      <c r="B16" s="8" t="s">
        <v>24</v>
      </c>
      <c r="C16" s="37">
        <v>194</v>
      </c>
      <c r="D16" s="37"/>
      <c r="E16" s="9"/>
      <c r="F16" s="9"/>
      <c r="G16" s="9"/>
      <c r="H16" s="9"/>
      <c r="I16" s="9"/>
      <c r="J16" s="9"/>
      <c r="K16" s="9">
        <v>2</v>
      </c>
      <c r="L16" s="9"/>
      <c r="M16" s="9"/>
      <c r="N16" s="10"/>
      <c r="O16" s="10"/>
      <c r="P16" s="10"/>
      <c r="Q16" s="10"/>
      <c r="R16" s="10"/>
      <c r="S16" s="10"/>
      <c r="T16" s="10">
        <f>K16/$AE$8*$AD$8</f>
        <v>1.0309278350515485</v>
      </c>
      <c r="U16" s="10"/>
      <c r="V16" s="10"/>
      <c r="W16" s="11">
        <f t="shared" si="0"/>
        <v>2</v>
      </c>
      <c r="X16" s="12">
        <f t="shared" si="6"/>
        <v>192</v>
      </c>
      <c r="Y16" s="13">
        <f t="shared" si="1"/>
        <v>98.969072164948457</v>
      </c>
      <c r="Z16" s="14"/>
      <c r="AA16" s="14"/>
      <c r="AB16" s="14"/>
      <c r="AC16" s="14"/>
      <c r="AD16" s="15">
        <f t="shared" si="2"/>
        <v>1.0309278350515427</v>
      </c>
      <c r="AE16" s="1">
        <f t="shared" si="3"/>
        <v>2</v>
      </c>
      <c r="AF16" s="16">
        <f t="shared" si="4"/>
        <v>1.0309278350515485</v>
      </c>
      <c r="AG16" s="16">
        <f t="shared" si="5"/>
        <v>-5.773159728050814E-15</v>
      </c>
    </row>
    <row r="17" spans="1:33" x14ac:dyDescent="0.2">
      <c r="A17" s="7">
        <v>10</v>
      </c>
      <c r="B17" s="8" t="s">
        <v>25</v>
      </c>
      <c r="C17" s="37">
        <v>194</v>
      </c>
      <c r="D17" s="37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0"/>
      <c r="R17" s="10"/>
      <c r="S17" s="10"/>
      <c r="T17" s="10"/>
      <c r="U17" s="10"/>
      <c r="V17" s="10"/>
      <c r="W17" s="11">
        <f t="shared" si="0"/>
        <v>0</v>
      </c>
      <c r="X17" s="12">
        <f t="shared" si="6"/>
        <v>194</v>
      </c>
      <c r="Y17" s="13">
        <f t="shared" si="1"/>
        <v>100</v>
      </c>
      <c r="Z17" s="14"/>
      <c r="AA17" s="14"/>
      <c r="AB17" s="14"/>
      <c r="AC17" s="14"/>
      <c r="AD17" s="15">
        <f t="shared" si="2"/>
        <v>0</v>
      </c>
      <c r="AE17" s="1">
        <f t="shared" si="3"/>
        <v>0</v>
      </c>
      <c r="AF17" s="16">
        <f t="shared" si="4"/>
        <v>0</v>
      </c>
      <c r="AG17" s="16">
        <f t="shared" si="5"/>
        <v>0</v>
      </c>
    </row>
    <row r="18" spans="1:33" x14ac:dyDescent="0.2">
      <c r="A18" s="7">
        <v>11</v>
      </c>
      <c r="B18" s="8" t="s">
        <v>26</v>
      </c>
      <c r="C18" s="37">
        <v>194</v>
      </c>
      <c r="D18" s="37"/>
      <c r="E18" s="9"/>
      <c r="F18" s="9">
        <v>3</v>
      </c>
      <c r="G18" s="9"/>
      <c r="H18" s="9"/>
      <c r="I18" s="9">
        <v>3</v>
      </c>
      <c r="J18" s="9"/>
      <c r="K18" s="9">
        <v>2</v>
      </c>
      <c r="L18" s="9"/>
      <c r="M18" s="9"/>
      <c r="N18" s="10"/>
      <c r="O18" s="10">
        <f>F18/$AE$8*$AD$8</f>
        <v>1.5463917525773225</v>
      </c>
      <c r="P18" s="10"/>
      <c r="Q18" s="10"/>
      <c r="R18" s="10">
        <f>I18/$AE$8*$AD$8</f>
        <v>1.5463917525773225</v>
      </c>
      <c r="S18" s="10"/>
      <c r="T18" s="10">
        <f>K18/$AE$8*$AD$8</f>
        <v>1.0309278350515485</v>
      </c>
      <c r="U18" s="10"/>
      <c r="V18" s="10"/>
      <c r="W18" s="11">
        <f t="shared" si="0"/>
        <v>8</v>
      </c>
      <c r="X18" s="12">
        <f t="shared" si="6"/>
        <v>186</v>
      </c>
      <c r="Y18" s="13">
        <f t="shared" si="1"/>
        <v>95.876288659793815</v>
      </c>
      <c r="Z18" s="14"/>
      <c r="AA18" s="14"/>
      <c r="AB18" s="14"/>
      <c r="AC18" s="14"/>
      <c r="AD18" s="15">
        <f t="shared" si="2"/>
        <v>4.1237113402061851</v>
      </c>
      <c r="AE18" s="1">
        <f t="shared" si="3"/>
        <v>8</v>
      </c>
      <c r="AF18" s="16">
        <f t="shared" si="4"/>
        <v>4.123711340206194</v>
      </c>
      <c r="AG18" s="16">
        <f t="shared" si="5"/>
        <v>-8.8817841970012523E-15</v>
      </c>
    </row>
    <row r="19" spans="1:33" x14ac:dyDescent="0.2">
      <c r="A19" s="7">
        <v>12</v>
      </c>
      <c r="B19" s="8" t="s">
        <v>27</v>
      </c>
      <c r="C19" s="37">
        <v>194</v>
      </c>
      <c r="D19" s="37"/>
      <c r="E19" s="9">
        <v>3</v>
      </c>
      <c r="F19" s="9">
        <v>4</v>
      </c>
      <c r="G19" s="9"/>
      <c r="H19" s="9">
        <v>1</v>
      </c>
      <c r="I19" s="9"/>
      <c r="J19" s="9"/>
      <c r="K19" s="9">
        <v>3</v>
      </c>
      <c r="L19" s="9"/>
      <c r="M19" s="9"/>
      <c r="N19" s="10">
        <f>E19/$AE$8*$AD$8</f>
        <v>1.5463917525773225</v>
      </c>
      <c r="O19" s="10">
        <f>F19/$AE$8*$AD$8</f>
        <v>2.061855670103097</v>
      </c>
      <c r="P19" s="10"/>
      <c r="Q19" s="10">
        <f>H19/$AE$8*$AD$8</f>
        <v>0.51546391752577425</v>
      </c>
      <c r="R19" s="10"/>
      <c r="S19" s="10"/>
      <c r="T19" s="10">
        <f>K19/$AE$8*$AD$8</f>
        <v>1.5463917525773225</v>
      </c>
      <c r="U19" s="10"/>
      <c r="V19" s="10"/>
      <c r="W19" s="11">
        <f t="shared" si="0"/>
        <v>11</v>
      </c>
      <c r="X19" s="12">
        <f t="shared" si="6"/>
        <v>183</v>
      </c>
      <c r="Y19" s="13">
        <f t="shared" si="1"/>
        <v>94.329896907216494</v>
      </c>
      <c r="Z19" s="14"/>
      <c r="AA19" s="14"/>
      <c r="AB19" s="14"/>
      <c r="AC19" s="14"/>
      <c r="AD19" s="15">
        <f t="shared" si="2"/>
        <v>5.6701030927835063</v>
      </c>
      <c r="AE19" s="1">
        <f t="shared" si="3"/>
        <v>11</v>
      </c>
      <c r="AF19" s="16">
        <f t="shared" si="4"/>
        <v>5.670103092783517</v>
      </c>
      <c r="AG19" s="16">
        <f t="shared" si="5"/>
        <v>-1.0658141036401503E-14</v>
      </c>
    </row>
    <row r="20" spans="1:33" x14ac:dyDescent="0.2">
      <c r="A20" s="7">
        <v>13</v>
      </c>
      <c r="B20" s="8" t="s">
        <v>28</v>
      </c>
      <c r="C20" s="37">
        <v>194</v>
      </c>
      <c r="D20" s="37"/>
      <c r="E20" s="9"/>
      <c r="F20" s="9"/>
      <c r="G20" s="9"/>
      <c r="H20" s="9"/>
      <c r="I20" s="9"/>
      <c r="J20" s="9"/>
      <c r="K20" s="9"/>
      <c r="L20" s="9"/>
      <c r="M20" s="9"/>
      <c r="N20" s="10"/>
      <c r="O20" s="10"/>
      <c r="P20" s="10"/>
      <c r="Q20" s="10"/>
      <c r="R20" s="10"/>
      <c r="S20" s="10"/>
      <c r="T20" s="10"/>
      <c r="U20" s="10"/>
      <c r="V20" s="10"/>
      <c r="W20" s="11">
        <f t="shared" si="0"/>
        <v>0</v>
      </c>
      <c r="X20" s="12">
        <f t="shared" si="6"/>
        <v>194</v>
      </c>
      <c r="Y20" s="13">
        <f t="shared" si="1"/>
        <v>100</v>
      </c>
      <c r="Z20" s="14"/>
      <c r="AA20" s="14"/>
      <c r="AB20" s="14"/>
      <c r="AC20" s="14"/>
      <c r="AD20" s="15">
        <f t="shared" si="2"/>
        <v>0</v>
      </c>
      <c r="AE20" s="1">
        <f t="shared" si="3"/>
        <v>0</v>
      </c>
      <c r="AF20" s="16">
        <f t="shared" si="4"/>
        <v>0</v>
      </c>
      <c r="AG20" s="16">
        <f t="shared" si="5"/>
        <v>0</v>
      </c>
    </row>
    <row r="21" spans="1:33" x14ac:dyDescent="0.2">
      <c r="A21" s="7">
        <v>14</v>
      </c>
      <c r="B21" s="8" t="s">
        <v>29</v>
      </c>
      <c r="C21" s="37">
        <v>194</v>
      </c>
      <c r="D21" s="37"/>
      <c r="E21" s="9"/>
      <c r="F21" s="9">
        <v>3</v>
      </c>
      <c r="G21" s="9"/>
      <c r="H21" s="9"/>
      <c r="I21" s="9"/>
      <c r="J21" s="9"/>
      <c r="K21" s="9">
        <v>1</v>
      </c>
      <c r="L21" s="9"/>
      <c r="M21" s="9"/>
      <c r="N21" s="10"/>
      <c r="O21" s="10">
        <f>F21/$AE$8*$AD$8</f>
        <v>1.5463917525773225</v>
      </c>
      <c r="P21" s="10"/>
      <c r="Q21" s="10"/>
      <c r="R21" s="10"/>
      <c r="S21" s="10"/>
      <c r="T21" s="10">
        <f>K21/$AE$8*$AD$8</f>
        <v>0.51546391752577425</v>
      </c>
      <c r="U21" s="10"/>
      <c r="V21" s="10"/>
      <c r="W21" s="11">
        <f t="shared" si="0"/>
        <v>4</v>
      </c>
      <c r="X21" s="12">
        <f t="shared" si="6"/>
        <v>190</v>
      </c>
      <c r="Y21" s="13">
        <f t="shared" si="1"/>
        <v>97.9381443298969</v>
      </c>
      <c r="Z21" s="14"/>
      <c r="AA21" s="14"/>
      <c r="AB21" s="14"/>
      <c r="AC21" s="14"/>
      <c r="AD21" s="15">
        <f t="shared" si="2"/>
        <v>2.0618556701030997</v>
      </c>
      <c r="AE21" s="1">
        <f t="shared" si="3"/>
        <v>4</v>
      </c>
      <c r="AF21" s="16">
        <f t="shared" si="4"/>
        <v>2.061855670103097</v>
      </c>
      <c r="AG21" s="16">
        <f t="shared" si="5"/>
        <v>0</v>
      </c>
    </row>
    <row r="22" spans="1:33" x14ac:dyDescent="0.2">
      <c r="A22" s="7">
        <v>15</v>
      </c>
      <c r="B22" s="8" t="s">
        <v>30</v>
      </c>
      <c r="C22" s="37">
        <v>194</v>
      </c>
      <c r="D22" s="37"/>
      <c r="E22" s="9"/>
      <c r="F22" s="9"/>
      <c r="G22" s="9"/>
      <c r="H22" s="9"/>
      <c r="I22" s="9"/>
      <c r="J22" s="9"/>
      <c r="K22" s="9"/>
      <c r="L22" s="9"/>
      <c r="M22" s="9"/>
      <c r="N22" s="10"/>
      <c r="O22" s="10"/>
      <c r="P22" s="10"/>
      <c r="Q22" s="10"/>
      <c r="R22" s="10"/>
      <c r="S22" s="10"/>
      <c r="T22" s="10"/>
      <c r="U22" s="10"/>
      <c r="V22" s="10"/>
      <c r="W22" s="11">
        <f t="shared" si="0"/>
        <v>0</v>
      </c>
      <c r="X22" s="12">
        <f t="shared" si="6"/>
        <v>194</v>
      </c>
      <c r="Y22" s="13">
        <f t="shared" si="1"/>
        <v>100</v>
      </c>
      <c r="Z22" s="14"/>
      <c r="AA22" s="14"/>
      <c r="AB22" s="14"/>
      <c r="AC22" s="14"/>
      <c r="AD22" s="15">
        <f t="shared" si="2"/>
        <v>0</v>
      </c>
      <c r="AE22" s="1">
        <f t="shared" si="3"/>
        <v>0</v>
      </c>
      <c r="AF22" s="16">
        <f t="shared" si="4"/>
        <v>0</v>
      </c>
      <c r="AG22" s="16">
        <f t="shared" si="5"/>
        <v>0</v>
      </c>
    </row>
    <row r="23" spans="1:33" x14ac:dyDescent="0.2">
      <c r="A23" s="7">
        <v>16</v>
      </c>
      <c r="B23" s="8" t="s">
        <v>31</v>
      </c>
      <c r="C23" s="37">
        <v>194</v>
      </c>
      <c r="D23" s="37"/>
      <c r="E23" s="9"/>
      <c r="F23" s="9"/>
      <c r="G23" s="9"/>
      <c r="H23" s="9"/>
      <c r="I23" s="9"/>
      <c r="J23" s="9"/>
      <c r="K23" s="9">
        <v>1</v>
      </c>
      <c r="L23" s="9"/>
      <c r="M23" s="9"/>
      <c r="N23" s="10"/>
      <c r="O23" s="10"/>
      <c r="P23" s="10"/>
      <c r="Q23" s="10"/>
      <c r="R23" s="10"/>
      <c r="S23" s="10"/>
      <c r="T23" s="10">
        <f>K23/$AE$8*$AD$8</f>
        <v>0.51546391752577425</v>
      </c>
      <c r="U23" s="10"/>
      <c r="V23" s="10"/>
      <c r="W23" s="11">
        <f t="shared" si="0"/>
        <v>1</v>
      </c>
      <c r="X23" s="12">
        <f t="shared" si="6"/>
        <v>193</v>
      </c>
      <c r="Y23" s="13">
        <f t="shared" si="1"/>
        <v>99.484536082474222</v>
      </c>
      <c r="Z23" s="14"/>
      <c r="AA23" s="14"/>
      <c r="AB23" s="14"/>
      <c r="AC23" s="14"/>
      <c r="AD23" s="15">
        <f t="shared" si="2"/>
        <v>0.51546391752577847</v>
      </c>
      <c r="AE23" s="1">
        <f t="shared" si="3"/>
        <v>1</v>
      </c>
      <c r="AF23" s="16">
        <f t="shared" si="4"/>
        <v>0.51546391752577425</v>
      </c>
      <c r="AG23" s="16">
        <f t="shared" si="5"/>
        <v>4.2188474935755949E-15</v>
      </c>
    </row>
    <row r="24" spans="1:33" x14ac:dyDescent="0.2">
      <c r="A24" s="7">
        <v>17</v>
      </c>
      <c r="B24" s="8" t="s">
        <v>32</v>
      </c>
      <c r="C24" s="37">
        <v>194</v>
      </c>
      <c r="D24" s="37"/>
      <c r="E24" s="9"/>
      <c r="F24" s="9"/>
      <c r="G24" s="9"/>
      <c r="H24" s="9"/>
      <c r="I24" s="9">
        <v>1</v>
      </c>
      <c r="J24" s="9"/>
      <c r="K24" s="9"/>
      <c r="L24" s="9"/>
      <c r="M24" s="9"/>
      <c r="N24" s="10"/>
      <c r="O24" s="10"/>
      <c r="P24" s="10"/>
      <c r="Q24" s="10"/>
      <c r="R24" s="10">
        <f>I24/$AE$8*$AD$8</f>
        <v>0.51546391752577425</v>
      </c>
      <c r="S24" s="10"/>
      <c r="T24" s="10"/>
      <c r="U24" s="10"/>
      <c r="V24" s="10"/>
      <c r="W24" s="11">
        <f t="shared" si="0"/>
        <v>1</v>
      </c>
      <c r="X24" s="12">
        <f t="shared" si="6"/>
        <v>193</v>
      </c>
      <c r="Y24" s="13">
        <f t="shared" si="1"/>
        <v>99.484536082474222</v>
      </c>
      <c r="Z24" s="14"/>
      <c r="AA24" s="14"/>
      <c r="AB24" s="14"/>
      <c r="AC24" s="14"/>
      <c r="AD24" s="15">
        <f t="shared" si="2"/>
        <v>0.51546391752577847</v>
      </c>
      <c r="AE24" s="1">
        <f t="shared" si="3"/>
        <v>1</v>
      </c>
      <c r="AF24" s="16">
        <f t="shared" si="4"/>
        <v>0.51546391752577425</v>
      </c>
      <c r="AG24" s="16">
        <f t="shared" si="5"/>
        <v>4.2188474935755949E-15</v>
      </c>
    </row>
    <row r="25" spans="1:33" x14ac:dyDescent="0.2">
      <c r="A25" s="7">
        <v>18</v>
      </c>
      <c r="B25" s="8" t="s">
        <v>33</v>
      </c>
      <c r="C25" s="37">
        <v>194</v>
      </c>
      <c r="D25" s="37"/>
      <c r="E25" s="9"/>
      <c r="F25" s="9">
        <v>2</v>
      </c>
      <c r="G25" s="9"/>
      <c r="H25" s="9">
        <v>1</v>
      </c>
      <c r="I25" s="9">
        <v>1</v>
      </c>
      <c r="J25" s="9"/>
      <c r="K25" s="9"/>
      <c r="L25" s="9">
        <v>11</v>
      </c>
      <c r="M25" s="9"/>
      <c r="N25" s="10"/>
      <c r="O25" s="10">
        <f>F25/$AE$8*$AD$8</f>
        <v>1.0309278350515485</v>
      </c>
      <c r="P25" s="10"/>
      <c r="Q25" s="10">
        <f>H25/$AE$8*$AD$8</f>
        <v>0.51546391752577425</v>
      </c>
      <c r="R25" s="10">
        <f>I25/$AE$8*$AD$8</f>
        <v>0.51546391752577425</v>
      </c>
      <c r="S25" s="10"/>
      <c r="T25" s="10"/>
      <c r="U25" s="10">
        <f>L25/$AE$8*$AD$8</f>
        <v>5.670103092783517</v>
      </c>
      <c r="V25" s="10"/>
      <c r="W25" s="11">
        <f t="shared" si="0"/>
        <v>15</v>
      </c>
      <c r="X25" s="12">
        <f t="shared" si="6"/>
        <v>179</v>
      </c>
      <c r="Y25" s="13">
        <f t="shared" si="1"/>
        <v>92.268041237113408</v>
      </c>
      <c r="Z25" s="14"/>
      <c r="AA25" s="14"/>
      <c r="AB25" s="14"/>
      <c r="AC25" s="14"/>
      <c r="AD25" s="15">
        <f t="shared" si="2"/>
        <v>7.7319587628865918</v>
      </c>
      <c r="AE25" s="1">
        <f t="shared" si="3"/>
        <v>15</v>
      </c>
      <c r="AF25" s="16">
        <f t="shared" si="4"/>
        <v>7.731958762886614</v>
      </c>
      <c r="AG25" s="16">
        <f t="shared" si="5"/>
        <v>-2.2204460492503131E-14</v>
      </c>
    </row>
    <row r="26" spans="1:33" x14ac:dyDescent="0.2">
      <c r="A26" s="7">
        <v>19</v>
      </c>
      <c r="B26" s="8" t="s">
        <v>34</v>
      </c>
      <c r="C26" s="37">
        <v>194</v>
      </c>
      <c r="D26" s="37"/>
      <c r="E26" s="9">
        <v>5</v>
      </c>
      <c r="F26" s="9"/>
      <c r="G26" s="9"/>
      <c r="H26" s="9"/>
      <c r="I26" s="9"/>
      <c r="J26" s="9"/>
      <c r="K26" s="9">
        <v>1</v>
      </c>
      <c r="L26" s="9"/>
      <c r="M26" s="9"/>
      <c r="N26" s="10">
        <f>E26/$AE$8*$AD$8</f>
        <v>2.577319587628871</v>
      </c>
      <c r="O26" s="10"/>
      <c r="P26" s="10"/>
      <c r="Q26" s="10"/>
      <c r="R26" s="10"/>
      <c r="S26" s="10"/>
      <c r="T26" s="10">
        <f>K26/$AE$8*$AD$8</f>
        <v>0.51546391752577425</v>
      </c>
      <c r="U26" s="10"/>
      <c r="V26" s="10"/>
      <c r="W26" s="11">
        <f t="shared" si="0"/>
        <v>6</v>
      </c>
      <c r="X26" s="12">
        <f t="shared" si="6"/>
        <v>188</v>
      </c>
      <c r="Y26" s="13">
        <f t="shared" si="1"/>
        <v>96.907216494845358</v>
      </c>
      <c r="Z26" s="14"/>
      <c r="AA26" s="14"/>
      <c r="AB26" s="14"/>
      <c r="AC26" s="14"/>
      <c r="AD26" s="15">
        <f t="shared" si="2"/>
        <v>3.0927835051546424</v>
      </c>
      <c r="AE26" s="1">
        <f t="shared" si="3"/>
        <v>6</v>
      </c>
      <c r="AF26" s="16">
        <f t="shared" si="4"/>
        <v>3.0927835051546451</v>
      </c>
      <c r="AG26" s="16">
        <f t="shared" si="5"/>
        <v>0</v>
      </c>
    </row>
    <row r="27" spans="1:33" x14ac:dyDescent="0.2">
      <c r="A27" s="7">
        <v>20</v>
      </c>
      <c r="B27" s="8" t="s">
        <v>35</v>
      </c>
      <c r="C27" s="37">
        <v>194</v>
      </c>
      <c r="D27" s="37"/>
      <c r="E27" s="9"/>
      <c r="F27" s="9"/>
      <c r="G27" s="9"/>
      <c r="H27" s="9"/>
      <c r="I27" s="9"/>
      <c r="J27" s="9"/>
      <c r="K27" s="9">
        <v>4</v>
      </c>
      <c r="L27" s="9">
        <v>8</v>
      </c>
      <c r="M27" s="9"/>
      <c r="N27" s="10"/>
      <c r="O27" s="10"/>
      <c r="P27" s="10"/>
      <c r="Q27" s="10"/>
      <c r="R27" s="10"/>
      <c r="S27" s="10"/>
      <c r="T27" s="10">
        <f>K27/$AE$8*$AD$8</f>
        <v>2.061855670103097</v>
      </c>
      <c r="U27" s="10">
        <f>L27/$AE$8*$AD$8</f>
        <v>4.123711340206194</v>
      </c>
      <c r="V27" s="10"/>
      <c r="W27" s="11">
        <f t="shared" si="0"/>
        <v>12</v>
      </c>
      <c r="X27" s="12">
        <f t="shared" si="6"/>
        <v>182</v>
      </c>
      <c r="Y27" s="13">
        <f t="shared" si="1"/>
        <v>93.814432989690715</v>
      </c>
      <c r="Z27" s="14"/>
      <c r="AA27" s="14"/>
      <c r="AB27" s="14"/>
      <c r="AC27" s="14"/>
      <c r="AD27" s="15">
        <f t="shared" si="2"/>
        <v>6.1855670103092848</v>
      </c>
      <c r="AE27" s="1">
        <f t="shared" si="3"/>
        <v>12</v>
      </c>
      <c r="AF27" s="16">
        <f t="shared" si="4"/>
        <v>6.185567010309291</v>
      </c>
      <c r="AG27" s="16">
        <f t="shared" si="5"/>
        <v>0</v>
      </c>
    </row>
    <row r="28" spans="1:33" x14ac:dyDescent="0.2">
      <c r="A28" s="7">
        <v>21</v>
      </c>
      <c r="B28" s="8" t="s">
        <v>36</v>
      </c>
      <c r="C28" s="37">
        <v>194</v>
      </c>
      <c r="D28" s="37"/>
      <c r="E28" s="9"/>
      <c r="F28" s="9"/>
      <c r="G28" s="9"/>
      <c r="H28" s="9">
        <v>1</v>
      </c>
      <c r="I28" s="9"/>
      <c r="J28" s="9"/>
      <c r="K28" s="9"/>
      <c r="L28" s="9"/>
      <c r="M28" s="9"/>
      <c r="N28" s="10"/>
      <c r="O28" s="10"/>
      <c r="P28" s="10"/>
      <c r="Q28" s="10">
        <f>H28/$AE$8*$AD$8</f>
        <v>0.51546391752577425</v>
      </c>
      <c r="R28" s="10"/>
      <c r="S28" s="10"/>
      <c r="T28" s="10"/>
      <c r="U28" s="10"/>
      <c r="V28" s="10"/>
      <c r="W28" s="11">
        <f t="shared" si="0"/>
        <v>1</v>
      </c>
      <c r="X28" s="12">
        <f t="shared" si="6"/>
        <v>193</v>
      </c>
      <c r="Y28" s="13">
        <f t="shared" si="1"/>
        <v>99.484536082474222</v>
      </c>
      <c r="Z28" s="14"/>
      <c r="AA28" s="14"/>
      <c r="AB28" s="14"/>
      <c r="AC28" s="14"/>
      <c r="AD28" s="15">
        <f t="shared" si="2"/>
        <v>0.51546391752577847</v>
      </c>
      <c r="AE28" s="1">
        <f t="shared" si="3"/>
        <v>1</v>
      </c>
      <c r="AF28" s="16">
        <f t="shared" si="4"/>
        <v>0.51546391752577425</v>
      </c>
      <c r="AG28" s="16">
        <f t="shared" si="5"/>
        <v>4.2188474935755949E-15</v>
      </c>
    </row>
    <row r="29" spans="1:33" x14ac:dyDescent="0.2">
      <c r="A29" s="7">
        <v>22</v>
      </c>
      <c r="B29" s="8" t="s">
        <v>37</v>
      </c>
      <c r="C29" s="37">
        <v>194</v>
      </c>
      <c r="D29" s="37"/>
      <c r="E29" s="9"/>
      <c r="F29" s="9">
        <v>3</v>
      </c>
      <c r="G29" s="9"/>
      <c r="H29" s="9"/>
      <c r="I29" s="9"/>
      <c r="J29" s="9"/>
      <c r="K29" s="9">
        <v>1</v>
      </c>
      <c r="L29" s="9">
        <v>9</v>
      </c>
      <c r="M29" s="9"/>
      <c r="N29" s="10"/>
      <c r="O29" s="10">
        <f>F29/$AE$8*$AD$8</f>
        <v>1.5463917525773225</v>
      </c>
      <c r="P29" s="10"/>
      <c r="Q29" s="10"/>
      <c r="R29" s="10"/>
      <c r="S29" s="10"/>
      <c r="T29" s="10">
        <f>K29/$AE$8*$AD$8</f>
        <v>0.51546391752577425</v>
      </c>
      <c r="U29" s="10">
        <f>L29/$AE$8*$AD$8</f>
        <v>4.639175257731968</v>
      </c>
      <c r="V29" s="10"/>
      <c r="W29" s="11">
        <f t="shared" si="0"/>
        <v>13</v>
      </c>
      <c r="X29" s="12">
        <f t="shared" si="6"/>
        <v>181</v>
      </c>
      <c r="Y29" s="13">
        <f t="shared" si="1"/>
        <v>93.298969072164951</v>
      </c>
      <c r="Z29" s="14"/>
      <c r="AA29" s="14"/>
      <c r="AB29" s="14"/>
      <c r="AC29" s="14"/>
      <c r="AD29" s="15">
        <f t="shared" si="2"/>
        <v>6.7010309278350491</v>
      </c>
      <c r="AE29" s="1">
        <f t="shared" si="3"/>
        <v>13</v>
      </c>
      <c r="AF29" s="16">
        <f t="shared" si="4"/>
        <v>6.701030927835065</v>
      </c>
      <c r="AG29" s="16">
        <f t="shared" si="5"/>
        <v>-1.5987211554602254E-14</v>
      </c>
    </row>
    <row r="30" spans="1:33" x14ac:dyDescent="0.2">
      <c r="A30" s="7">
        <v>23</v>
      </c>
      <c r="B30" s="17" t="s">
        <v>38</v>
      </c>
      <c r="C30" s="37">
        <v>194</v>
      </c>
      <c r="D30" s="37"/>
      <c r="E30" s="9"/>
      <c r="F30" s="9">
        <v>1</v>
      </c>
      <c r="G30" s="9"/>
      <c r="H30" s="9">
        <v>2</v>
      </c>
      <c r="I30" s="9"/>
      <c r="J30" s="9"/>
      <c r="K30" s="9">
        <v>23</v>
      </c>
      <c r="L30" s="9"/>
      <c r="M30" s="9"/>
      <c r="N30" s="10"/>
      <c r="O30" s="10">
        <f>F30/$AE$8*$AD$8</f>
        <v>0.51546391752577425</v>
      </c>
      <c r="P30" s="10"/>
      <c r="Q30" s="10">
        <f>H30/$AE$8*$AD$8</f>
        <v>1.0309278350515485</v>
      </c>
      <c r="R30" s="10"/>
      <c r="S30" s="10"/>
      <c r="T30" s="10">
        <f t="shared" ref="T30:T37" si="7">K30/$AE$8*$AD$8</f>
        <v>11.855670103092805</v>
      </c>
      <c r="U30" s="10"/>
      <c r="V30" s="10"/>
      <c r="W30" s="11">
        <f t="shared" si="0"/>
        <v>26</v>
      </c>
      <c r="X30" s="12">
        <f t="shared" si="6"/>
        <v>168</v>
      </c>
      <c r="Y30" s="13">
        <f t="shared" si="1"/>
        <v>86.597938144329902</v>
      </c>
      <c r="Z30" s="14"/>
      <c r="AA30" s="14"/>
      <c r="AB30" s="14"/>
      <c r="AC30" s="14"/>
      <c r="AD30" s="15">
        <f t="shared" si="2"/>
        <v>13.402061855670098</v>
      </c>
      <c r="AE30" s="1">
        <f t="shared" si="3"/>
        <v>26</v>
      </c>
      <c r="AF30" s="16">
        <f t="shared" si="4"/>
        <v>13.402061855670128</v>
      </c>
      <c r="AG30" s="16">
        <f t="shared" si="5"/>
        <v>-3.0198066269804258E-14</v>
      </c>
    </row>
    <row r="31" spans="1:33" x14ac:dyDescent="0.2">
      <c r="A31" s="7">
        <v>24</v>
      </c>
      <c r="B31" s="18" t="s">
        <v>39</v>
      </c>
      <c r="C31" s="37">
        <v>194</v>
      </c>
      <c r="D31" s="37"/>
      <c r="E31" s="9"/>
      <c r="F31" s="9"/>
      <c r="G31" s="9"/>
      <c r="H31" s="9"/>
      <c r="I31" s="9"/>
      <c r="J31" s="9"/>
      <c r="K31" s="9">
        <v>1</v>
      </c>
      <c r="L31" s="9"/>
      <c r="M31" s="9"/>
      <c r="N31" s="10"/>
      <c r="O31" s="10"/>
      <c r="P31" s="10"/>
      <c r="Q31" s="10"/>
      <c r="R31" s="10"/>
      <c r="S31" s="10"/>
      <c r="T31" s="10">
        <f t="shared" si="7"/>
        <v>0.51546391752577425</v>
      </c>
      <c r="U31" s="10"/>
      <c r="V31" s="10"/>
      <c r="W31" s="11">
        <f t="shared" si="0"/>
        <v>1</v>
      </c>
      <c r="X31" s="12">
        <f t="shared" si="6"/>
        <v>193</v>
      </c>
      <c r="Y31" s="13">
        <f t="shared" si="1"/>
        <v>99.484536082474222</v>
      </c>
      <c r="Z31" s="14"/>
      <c r="AA31" s="14"/>
      <c r="AB31" s="14"/>
      <c r="AC31" s="14"/>
      <c r="AD31" s="15">
        <f t="shared" si="2"/>
        <v>0.51546391752577847</v>
      </c>
      <c r="AE31" s="1">
        <f t="shared" si="3"/>
        <v>1</v>
      </c>
      <c r="AF31" s="16">
        <f t="shared" si="4"/>
        <v>0.51546391752577425</v>
      </c>
      <c r="AG31" s="16">
        <f t="shared" si="5"/>
        <v>4.2188474935755949E-15</v>
      </c>
    </row>
    <row r="32" spans="1:33" x14ac:dyDescent="0.2">
      <c r="A32" s="7">
        <v>25</v>
      </c>
      <c r="B32" s="18" t="s">
        <v>40</v>
      </c>
      <c r="C32" s="37">
        <v>194</v>
      </c>
      <c r="D32" s="37"/>
      <c r="E32" s="9"/>
      <c r="F32" s="9">
        <v>1</v>
      </c>
      <c r="G32" s="9"/>
      <c r="H32" s="9">
        <v>1</v>
      </c>
      <c r="I32" s="9"/>
      <c r="J32" s="9"/>
      <c r="K32" s="9">
        <v>9</v>
      </c>
      <c r="L32" s="9"/>
      <c r="M32" s="9"/>
      <c r="N32" s="10"/>
      <c r="O32" s="10">
        <f>F32/$AE$8*$AD$8</f>
        <v>0.51546391752577425</v>
      </c>
      <c r="P32" s="10"/>
      <c r="Q32" s="10">
        <f>H32/$AE$8*$AD$8</f>
        <v>0.51546391752577425</v>
      </c>
      <c r="R32" s="10"/>
      <c r="S32" s="10"/>
      <c r="T32" s="10">
        <f t="shared" si="7"/>
        <v>4.639175257731968</v>
      </c>
      <c r="U32" s="10"/>
      <c r="V32" s="10"/>
      <c r="W32" s="11">
        <f t="shared" si="0"/>
        <v>11</v>
      </c>
      <c r="X32" s="12">
        <f t="shared" si="6"/>
        <v>183</v>
      </c>
      <c r="Y32" s="13">
        <f t="shared" si="1"/>
        <v>94.329896907216494</v>
      </c>
      <c r="Z32" s="14"/>
      <c r="AA32" s="14"/>
      <c r="AB32" s="14"/>
      <c r="AC32" s="14"/>
      <c r="AD32" s="15">
        <f t="shared" si="2"/>
        <v>5.6701030927835063</v>
      </c>
      <c r="AE32" s="1">
        <f t="shared" si="3"/>
        <v>11</v>
      </c>
      <c r="AF32" s="16">
        <f t="shared" si="4"/>
        <v>5.670103092783517</v>
      </c>
      <c r="AG32" s="16">
        <f t="shared" si="5"/>
        <v>-1.0658141036401503E-14</v>
      </c>
    </row>
    <row r="33" spans="1:33" x14ac:dyDescent="0.2">
      <c r="A33" s="7">
        <v>26</v>
      </c>
      <c r="B33" s="18" t="s">
        <v>41</v>
      </c>
      <c r="C33" s="37">
        <v>194</v>
      </c>
      <c r="D33" s="37"/>
      <c r="E33" s="9"/>
      <c r="F33" s="9"/>
      <c r="G33" s="9"/>
      <c r="H33" s="9"/>
      <c r="I33" s="9"/>
      <c r="J33" s="9"/>
      <c r="K33" s="9">
        <v>5</v>
      </c>
      <c r="L33" s="9">
        <v>12</v>
      </c>
      <c r="M33" s="9"/>
      <c r="N33" s="10"/>
      <c r="O33" s="10"/>
      <c r="P33" s="10"/>
      <c r="Q33" s="10"/>
      <c r="R33" s="10"/>
      <c r="S33" s="10"/>
      <c r="T33" s="10">
        <f t="shared" si="7"/>
        <v>2.577319587628871</v>
      </c>
      <c r="U33" s="10">
        <f>L33/$AE$8*$AD$8</f>
        <v>6.1855670103092901</v>
      </c>
      <c r="V33" s="10"/>
      <c r="W33" s="11">
        <f t="shared" si="0"/>
        <v>17</v>
      </c>
      <c r="X33" s="12">
        <f t="shared" si="6"/>
        <v>177</v>
      </c>
      <c r="Y33" s="13">
        <f t="shared" si="1"/>
        <v>91.237113402061851</v>
      </c>
      <c r="Z33" s="14"/>
      <c r="AA33" s="14"/>
      <c r="AB33" s="14"/>
      <c r="AC33" s="14"/>
      <c r="AD33" s="15">
        <f t="shared" si="2"/>
        <v>8.7628865979381487</v>
      </c>
      <c r="AE33" s="1">
        <f t="shared" si="3"/>
        <v>17</v>
      </c>
      <c r="AF33" s="16">
        <f t="shared" si="4"/>
        <v>8.7628865979381612</v>
      </c>
      <c r="AG33" s="16">
        <f t="shared" si="5"/>
        <v>0</v>
      </c>
    </row>
    <row r="34" spans="1:33" x14ac:dyDescent="0.2">
      <c r="A34" s="7">
        <v>27</v>
      </c>
      <c r="B34" s="18" t="s">
        <v>42</v>
      </c>
      <c r="C34" s="37">
        <v>194</v>
      </c>
      <c r="D34" s="37"/>
      <c r="E34" s="9"/>
      <c r="F34" s="9">
        <v>8</v>
      </c>
      <c r="G34" s="9"/>
      <c r="H34" s="9"/>
      <c r="I34" s="9"/>
      <c r="J34" s="9"/>
      <c r="K34" s="9">
        <v>5</v>
      </c>
      <c r="L34" s="9"/>
      <c r="M34" s="9"/>
      <c r="N34" s="10"/>
      <c r="O34" s="10">
        <f>F34/$AE$8*$AD$8</f>
        <v>4.123711340206194</v>
      </c>
      <c r="P34" s="10"/>
      <c r="Q34" s="10"/>
      <c r="R34" s="10"/>
      <c r="S34" s="10"/>
      <c r="T34" s="10">
        <f t="shared" si="7"/>
        <v>2.577319587628871</v>
      </c>
      <c r="U34" s="10"/>
      <c r="V34" s="10"/>
      <c r="W34" s="11">
        <f t="shared" si="0"/>
        <v>13</v>
      </c>
      <c r="X34" s="12">
        <f t="shared" si="6"/>
        <v>181</v>
      </c>
      <c r="Y34" s="13">
        <f t="shared" si="1"/>
        <v>93.298969072164951</v>
      </c>
      <c r="Z34" s="14"/>
      <c r="AA34" s="14"/>
      <c r="AB34" s="14"/>
      <c r="AC34" s="14"/>
      <c r="AD34" s="15">
        <f t="shared" si="2"/>
        <v>6.7010309278350491</v>
      </c>
      <c r="AE34" s="1">
        <f t="shared" si="3"/>
        <v>13</v>
      </c>
      <c r="AF34" s="16">
        <f t="shared" si="4"/>
        <v>6.701030927835065</v>
      </c>
      <c r="AG34" s="16">
        <f t="shared" si="5"/>
        <v>-1.5987211554602254E-14</v>
      </c>
    </row>
    <row r="35" spans="1:33" x14ac:dyDescent="0.2">
      <c r="A35" s="7">
        <v>28</v>
      </c>
      <c r="B35" s="18" t="s">
        <v>43</v>
      </c>
      <c r="C35" s="37">
        <v>194</v>
      </c>
      <c r="D35" s="37"/>
      <c r="E35" s="9">
        <v>7</v>
      </c>
      <c r="F35" s="9">
        <v>1</v>
      </c>
      <c r="G35" s="9"/>
      <c r="H35" s="9"/>
      <c r="I35" s="9"/>
      <c r="J35" s="9"/>
      <c r="K35" s="9">
        <v>1</v>
      </c>
      <c r="L35" s="9"/>
      <c r="M35" s="9"/>
      <c r="N35" s="10">
        <f>E35/$AE$8*$AD$8</f>
        <v>3.6082474226804191</v>
      </c>
      <c r="O35" s="10">
        <f>F35/$AE$8*$AD$8</f>
        <v>0.51546391752577425</v>
      </c>
      <c r="P35" s="10"/>
      <c r="Q35" s="10"/>
      <c r="R35" s="10"/>
      <c r="S35" s="10"/>
      <c r="T35" s="10">
        <f t="shared" si="7"/>
        <v>0.51546391752577425</v>
      </c>
      <c r="U35" s="10"/>
      <c r="V35" s="10"/>
      <c r="W35" s="11">
        <f t="shared" si="0"/>
        <v>9</v>
      </c>
      <c r="X35" s="12">
        <f t="shared" si="6"/>
        <v>185</v>
      </c>
      <c r="Y35" s="13">
        <f t="shared" si="1"/>
        <v>95.360824742268051</v>
      </c>
      <c r="Z35" s="14"/>
      <c r="AA35" s="14"/>
      <c r="AB35" s="14"/>
      <c r="AC35" s="14"/>
      <c r="AD35" s="15">
        <f t="shared" si="2"/>
        <v>4.6391752577319494</v>
      </c>
      <c r="AE35" s="1">
        <f t="shared" si="3"/>
        <v>9</v>
      </c>
      <c r="AF35" s="16">
        <f t="shared" si="4"/>
        <v>4.6391752577319672</v>
      </c>
      <c r="AG35" s="16">
        <f t="shared" si="5"/>
        <v>-1.7763568394002505E-14</v>
      </c>
    </row>
    <row r="36" spans="1:33" x14ac:dyDescent="0.2">
      <c r="A36" s="7">
        <v>29</v>
      </c>
      <c r="B36" s="18" t="s">
        <v>44</v>
      </c>
      <c r="C36" s="37">
        <v>194</v>
      </c>
      <c r="D36" s="37"/>
      <c r="E36" s="9"/>
      <c r="F36" s="9">
        <v>1</v>
      </c>
      <c r="G36" s="9"/>
      <c r="H36" s="9"/>
      <c r="I36" s="9"/>
      <c r="J36" s="9"/>
      <c r="K36" s="9">
        <v>2</v>
      </c>
      <c r="L36" s="9">
        <v>9</v>
      </c>
      <c r="M36" s="9"/>
      <c r="N36" s="10"/>
      <c r="O36" s="10">
        <f>F36/$AE$8*$AD$8</f>
        <v>0.51546391752577425</v>
      </c>
      <c r="P36" s="10"/>
      <c r="Q36" s="10"/>
      <c r="R36" s="10"/>
      <c r="S36" s="10"/>
      <c r="T36" s="10">
        <f t="shared" si="7"/>
        <v>1.0309278350515485</v>
      </c>
      <c r="U36" s="10">
        <f>L36/$AE$8*$AD$8</f>
        <v>4.639175257731968</v>
      </c>
      <c r="V36" s="10"/>
      <c r="W36" s="11">
        <f t="shared" si="0"/>
        <v>12</v>
      </c>
      <c r="X36" s="12">
        <f t="shared" si="6"/>
        <v>182</v>
      </c>
      <c r="Y36" s="13">
        <f t="shared" si="1"/>
        <v>93.814432989690715</v>
      </c>
      <c r="Z36" s="14"/>
      <c r="AA36" s="14"/>
      <c r="AB36" s="14"/>
      <c r="AC36" s="14"/>
      <c r="AD36" s="15">
        <f t="shared" si="2"/>
        <v>6.1855670103092848</v>
      </c>
      <c r="AE36" s="1">
        <f t="shared" si="3"/>
        <v>12</v>
      </c>
      <c r="AF36" s="16">
        <f t="shared" si="4"/>
        <v>6.185567010309291</v>
      </c>
      <c r="AG36" s="16">
        <f t="shared" si="5"/>
        <v>0</v>
      </c>
    </row>
    <row r="37" spans="1:33" x14ac:dyDescent="0.2">
      <c r="A37" s="7">
        <v>30</v>
      </c>
      <c r="B37" s="18" t="s">
        <v>45</v>
      </c>
      <c r="C37" s="37">
        <v>194</v>
      </c>
      <c r="D37" s="37"/>
      <c r="E37" s="9"/>
      <c r="F37" s="9">
        <v>3</v>
      </c>
      <c r="G37" s="9"/>
      <c r="H37" s="9">
        <v>1</v>
      </c>
      <c r="I37" s="9"/>
      <c r="J37" s="9"/>
      <c r="K37" s="9">
        <v>4</v>
      </c>
      <c r="L37" s="9"/>
      <c r="M37" s="9"/>
      <c r="N37" s="10"/>
      <c r="O37" s="10">
        <f>F37/$AE$8*$AD$8</f>
        <v>1.5463917525773225</v>
      </c>
      <c r="P37" s="10"/>
      <c r="Q37" s="10">
        <f>H37/$AE$8*$AD$8</f>
        <v>0.51546391752577425</v>
      </c>
      <c r="R37" s="10"/>
      <c r="S37" s="10"/>
      <c r="T37" s="10">
        <f t="shared" si="7"/>
        <v>2.061855670103097</v>
      </c>
      <c r="U37" s="10"/>
      <c r="V37" s="10"/>
      <c r="W37" s="11">
        <f t="shared" si="0"/>
        <v>8</v>
      </c>
      <c r="X37" s="12">
        <f t="shared" si="6"/>
        <v>186</v>
      </c>
      <c r="Y37" s="13">
        <f t="shared" si="1"/>
        <v>95.876288659793815</v>
      </c>
      <c r="Z37" s="14"/>
      <c r="AA37" s="14"/>
      <c r="AB37" s="14"/>
      <c r="AC37" s="14"/>
      <c r="AD37" s="15">
        <f t="shared" si="2"/>
        <v>4.1237113402061851</v>
      </c>
      <c r="AE37" s="1">
        <f t="shared" si="3"/>
        <v>8</v>
      </c>
      <c r="AF37" s="16">
        <f t="shared" si="4"/>
        <v>4.123711340206194</v>
      </c>
      <c r="AG37" s="16">
        <f t="shared" si="5"/>
        <v>-8.8817841970012523E-15</v>
      </c>
    </row>
    <row r="38" spans="1:33" x14ac:dyDescent="0.2">
      <c r="A38" s="7">
        <v>31</v>
      </c>
      <c r="B38" s="18" t="s">
        <v>46</v>
      </c>
      <c r="C38" s="37">
        <v>194</v>
      </c>
      <c r="D38" s="37"/>
      <c r="E38" s="9"/>
      <c r="F38" s="9"/>
      <c r="G38" s="9"/>
      <c r="H38" s="9"/>
      <c r="I38" s="9"/>
      <c r="J38" s="9"/>
      <c r="K38" s="9"/>
      <c r="L38" s="9"/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1">
        <f t="shared" si="0"/>
        <v>0</v>
      </c>
      <c r="X38" s="12">
        <f t="shared" si="6"/>
        <v>194</v>
      </c>
      <c r="Y38" s="13">
        <f t="shared" si="1"/>
        <v>100</v>
      </c>
      <c r="Z38" s="14"/>
      <c r="AA38" s="14"/>
      <c r="AB38" s="14"/>
      <c r="AC38" s="14"/>
      <c r="AD38" s="15">
        <f t="shared" si="2"/>
        <v>0</v>
      </c>
      <c r="AE38" s="1">
        <f t="shared" si="3"/>
        <v>0</v>
      </c>
      <c r="AF38" s="16">
        <f t="shared" si="4"/>
        <v>0</v>
      </c>
      <c r="AG38" s="16">
        <f t="shared" si="5"/>
        <v>0</v>
      </c>
    </row>
    <row r="39" spans="1:33" x14ac:dyDescent="0.2">
      <c r="A39" s="7">
        <v>32</v>
      </c>
      <c r="B39" s="18" t="s">
        <v>47</v>
      </c>
      <c r="C39" s="37">
        <v>194</v>
      </c>
      <c r="D39" s="37"/>
      <c r="E39" s="9"/>
      <c r="F39" s="9"/>
      <c r="G39" s="9"/>
      <c r="H39" s="9"/>
      <c r="I39" s="9"/>
      <c r="J39" s="9"/>
      <c r="K39" s="9"/>
      <c r="L39" s="9"/>
      <c r="M39" s="9"/>
      <c r="N39" s="10"/>
      <c r="O39" s="10"/>
      <c r="P39" s="10"/>
      <c r="Q39" s="10"/>
      <c r="R39" s="10"/>
      <c r="S39" s="10"/>
      <c r="T39" s="10"/>
      <c r="U39" s="10"/>
      <c r="V39" s="10"/>
      <c r="W39" s="11">
        <f t="shared" si="0"/>
        <v>0</v>
      </c>
      <c r="X39" s="12">
        <f t="shared" si="6"/>
        <v>194</v>
      </c>
      <c r="Y39" s="13">
        <f t="shared" si="1"/>
        <v>100</v>
      </c>
      <c r="Z39" s="14"/>
      <c r="AA39" s="14"/>
      <c r="AB39" s="14"/>
      <c r="AC39" s="14"/>
      <c r="AD39" s="15">
        <f t="shared" si="2"/>
        <v>0</v>
      </c>
      <c r="AE39" s="1">
        <f t="shared" si="3"/>
        <v>0</v>
      </c>
      <c r="AF39" s="16">
        <f t="shared" si="4"/>
        <v>0</v>
      </c>
      <c r="AG39" s="16">
        <f t="shared" si="5"/>
        <v>0</v>
      </c>
    </row>
    <row r="40" spans="1:33" x14ac:dyDescent="0.2">
      <c r="A40" s="7">
        <v>33</v>
      </c>
      <c r="B40" s="18" t="s">
        <v>48</v>
      </c>
      <c r="C40" s="37">
        <v>194</v>
      </c>
      <c r="D40" s="37"/>
      <c r="E40" s="9"/>
      <c r="F40" s="9">
        <v>2</v>
      </c>
      <c r="G40" s="9"/>
      <c r="H40" s="9"/>
      <c r="I40" s="9"/>
      <c r="J40" s="9"/>
      <c r="K40" s="9">
        <v>2</v>
      </c>
      <c r="L40" s="9"/>
      <c r="M40" s="9"/>
      <c r="N40" s="10"/>
      <c r="O40" s="10">
        <f>F40/$AE$8*$AD$8</f>
        <v>1.0309278350515485</v>
      </c>
      <c r="P40" s="10"/>
      <c r="Q40" s="10"/>
      <c r="R40" s="10"/>
      <c r="S40" s="10"/>
      <c r="T40" s="10">
        <f>K40/$AE$8*$AD$8</f>
        <v>1.0309278350515485</v>
      </c>
      <c r="U40" s="10"/>
      <c r="V40" s="10"/>
      <c r="W40" s="11">
        <f t="shared" si="0"/>
        <v>4</v>
      </c>
      <c r="X40" s="12">
        <f t="shared" si="6"/>
        <v>190</v>
      </c>
      <c r="Y40" s="13">
        <f t="shared" si="1"/>
        <v>97.9381443298969</v>
      </c>
      <c r="Z40" s="14"/>
      <c r="AA40" s="14"/>
      <c r="AB40" s="14"/>
      <c r="AC40" s="14"/>
      <c r="AD40" s="15">
        <f t="shared" si="2"/>
        <v>2.0618556701030997</v>
      </c>
      <c r="AE40" s="1">
        <f t="shared" si="3"/>
        <v>4</v>
      </c>
      <c r="AF40" s="16">
        <f t="shared" si="4"/>
        <v>2.061855670103097</v>
      </c>
      <c r="AG40" s="16">
        <f t="shared" si="5"/>
        <v>0</v>
      </c>
    </row>
    <row r="41" spans="1:33" x14ac:dyDescent="0.2">
      <c r="A41" s="7">
        <v>34</v>
      </c>
      <c r="B41" s="18" t="s">
        <v>49</v>
      </c>
      <c r="C41" s="37">
        <v>194</v>
      </c>
      <c r="D41" s="37"/>
      <c r="E41" s="9"/>
      <c r="F41" s="9"/>
      <c r="G41" s="9"/>
      <c r="H41" s="9"/>
      <c r="I41" s="9"/>
      <c r="J41" s="9"/>
      <c r="K41" s="9"/>
      <c r="L41" s="9"/>
      <c r="M41" s="9"/>
      <c r="N41" s="10"/>
      <c r="O41" s="10"/>
      <c r="P41" s="10"/>
      <c r="Q41" s="10"/>
      <c r="R41" s="10"/>
      <c r="S41" s="10"/>
      <c r="T41" s="10"/>
      <c r="U41" s="10"/>
      <c r="V41" s="10"/>
      <c r="W41" s="11">
        <f t="shared" si="0"/>
        <v>0</v>
      </c>
      <c r="X41" s="12">
        <f t="shared" si="6"/>
        <v>194</v>
      </c>
      <c r="Y41" s="13">
        <f t="shared" si="1"/>
        <v>100</v>
      </c>
      <c r="Z41" s="14"/>
      <c r="AA41" s="14"/>
      <c r="AB41" s="14"/>
      <c r="AC41" s="14"/>
      <c r="AD41" s="15">
        <f t="shared" si="2"/>
        <v>0</v>
      </c>
      <c r="AE41" s="1">
        <f t="shared" si="3"/>
        <v>0</v>
      </c>
      <c r="AF41" s="16">
        <f t="shared" si="4"/>
        <v>0</v>
      </c>
      <c r="AG41" s="16">
        <f t="shared" si="5"/>
        <v>0</v>
      </c>
    </row>
    <row r="42" spans="1:33" x14ac:dyDescent="0.2">
      <c r="A42" s="7">
        <v>35</v>
      </c>
      <c r="B42" s="18" t="s">
        <v>50</v>
      </c>
      <c r="C42" s="37">
        <v>194</v>
      </c>
      <c r="D42" s="37"/>
      <c r="E42" s="9">
        <v>6</v>
      </c>
      <c r="F42" s="9">
        <v>1</v>
      </c>
      <c r="G42" s="9"/>
      <c r="H42" s="9"/>
      <c r="I42" s="9"/>
      <c r="J42" s="9"/>
      <c r="K42" s="9"/>
      <c r="L42" s="9"/>
      <c r="M42" s="9"/>
      <c r="N42" s="10">
        <f>E42/$AE$8*$AD$8</f>
        <v>3.0927835051546451</v>
      </c>
      <c r="O42" s="10">
        <f>F42/$AE$8*$AD$8</f>
        <v>0.51546391752577425</v>
      </c>
      <c r="P42" s="10"/>
      <c r="Q42" s="10"/>
      <c r="R42" s="10"/>
      <c r="S42" s="10"/>
      <c r="T42" s="10"/>
      <c r="U42" s="10"/>
      <c r="V42" s="10"/>
      <c r="W42" s="11">
        <f t="shared" si="0"/>
        <v>7</v>
      </c>
      <c r="X42" s="12">
        <f t="shared" si="6"/>
        <v>187</v>
      </c>
      <c r="Y42" s="13">
        <f t="shared" si="1"/>
        <v>96.391752577319593</v>
      </c>
      <c r="Z42" s="14"/>
      <c r="AA42" s="14"/>
      <c r="AB42" s="14"/>
      <c r="AC42" s="14"/>
      <c r="AD42" s="15">
        <f t="shared" si="2"/>
        <v>3.6082474226804067</v>
      </c>
      <c r="AE42" s="1">
        <f t="shared" si="3"/>
        <v>7</v>
      </c>
      <c r="AF42" s="16">
        <f t="shared" si="4"/>
        <v>3.6082474226804191</v>
      </c>
      <c r="AG42" s="16">
        <f t="shared" si="5"/>
        <v>-1.2434497875801753E-14</v>
      </c>
    </row>
    <row r="43" spans="1:33" x14ac:dyDescent="0.2">
      <c r="A43" s="7">
        <v>36</v>
      </c>
      <c r="B43" s="18" t="s">
        <v>51</v>
      </c>
      <c r="C43" s="37">
        <v>194</v>
      </c>
      <c r="D43" s="37"/>
      <c r="E43" s="9">
        <v>3</v>
      </c>
      <c r="F43" s="9">
        <v>12</v>
      </c>
      <c r="G43" s="9"/>
      <c r="H43" s="9">
        <v>1</v>
      </c>
      <c r="I43" s="9"/>
      <c r="J43" s="9"/>
      <c r="K43" s="9">
        <v>1</v>
      </c>
      <c r="L43" s="9"/>
      <c r="M43" s="9"/>
      <c r="N43" s="10">
        <f>E43/$AE$8*$AD$8</f>
        <v>1.5463917525773225</v>
      </c>
      <c r="O43" s="10">
        <f>F43/$AE$8*$AD$8</f>
        <v>6.1855670103092901</v>
      </c>
      <c r="P43" s="10"/>
      <c r="Q43" s="10">
        <f>H43/$AE$8*$AD$8</f>
        <v>0.51546391752577425</v>
      </c>
      <c r="R43" s="10"/>
      <c r="S43" s="10"/>
      <c r="T43" s="10">
        <f>K43/$AE$8*$AD$8</f>
        <v>0.51546391752577425</v>
      </c>
      <c r="U43" s="10"/>
      <c r="V43" s="10"/>
      <c r="W43" s="11">
        <f t="shared" si="0"/>
        <v>17</v>
      </c>
      <c r="X43" s="12">
        <f t="shared" si="6"/>
        <v>177</v>
      </c>
      <c r="Y43" s="13">
        <f t="shared" si="1"/>
        <v>91.237113402061851</v>
      </c>
      <c r="Z43" s="14"/>
      <c r="AA43" s="14"/>
      <c r="AB43" s="14"/>
      <c r="AC43" s="14"/>
      <c r="AD43" s="15">
        <f t="shared" si="2"/>
        <v>8.7628865979381487</v>
      </c>
      <c r="AE43" s="1">
        <f t="shared" si="3"/>
        <v>17</v>
      </c>
      <c r="AF43" s="16">
        <f t="shared" si="4"/>
        <v>8.7628865979381629</v>
      </c>
      <c r="AG43" s="16">
        <f t="shared" si="5"/>
        <v>-1.4210854715202004E-14</v>
      </c>
    </row>
    <row r="44" spans="1:33" x14ac:dyDescent="0.2">
      <c r="A44" s="7">
        <v>37</v>
      </c>
      <c r="B44" s="18" t="s">
        <v>80</v>
      </c>
      <c r="C44" s="37">
        <v>194</v>
      </c>
      <c r="D44" s="37"/>
      <c r="E44" s="9"/>
      <c r="F44" s="9"/>
      <c r="G44" s="9"/>
      <c r="H44" s="9"/>
      <c r="I44" s="9"/>
      <c r="J44" s="9"/>
      <c r="K44" s="9"/>
      <c r="L44" s="9">
        <v>5</v>
      </c>
      <c r="M44" s="9"/>
      <c r="N44" s="10"/>
      <c r="O44" s="10"/>
      <c r="P44" s="10"/>
      <c r="Q44" s="10"/>
      <c r="R44" s="10"/>
      <c r="S44" s="10"/>
      <c r="T44" s="10"/>
      <c r="U44" s="10">
        <f>L44/$AE$8*$AD$8</f>
        <v>2.577319587628871</v>
      </c>
      <c r="V44" s="10"/>
      <c r="W44" s="11">
        <f t="shared" si="0"/>
        <v>5</v>
      </c>
      <c r="X44" s="12">
        <f t="shared" si="6"/>
        <v>189</v>
      </c>
      <c r="Y44" s="13">
        <f t="shared" si="1"/>
        <v>97.422680412371136</v>
      </c>
      <c r="Z44" s="14"/>
      <c r="AA44" s="14"/>
      <c r="AB44" s="14"/>
      <c r="AC44" s="14"/>
      <c r="AD44" s="15">
        <f t="shared" si="2"/>
        <v>2.5773195876288639</v>
      </c>
      <c r="AE44" s="1">
        <f t="shared" si="3"/>
        <v>5</v>
      </c>
      <c r="AF44" s="16">
        <f t="shared" si="4"/>
        <v>2.577319587628871</v>
      </c>
      <c r="AG44" s="16">
        <f t="shared" si="5"/>
        <v>-7.1054273576010019E-15</v>
      </c>
    </row>
    <row r="45" spans="1:33" x14ac:dyDescent="0.2">
      <c r="A45" s="7">
        <v>38</v>
      </c>
      <c r="B45" s="19" t="s">
        <v>52</v>
      </c>
      <c r="C45" s="37">
        <v>194</v>
      </c>
      <c r="D45" s="37"/>
      <c r="E45" s="9">
        <v>5</v>
      </c>
      <c r="F45" s="9">
        <v>2</v>
      </c>
      <c r="G45" s="9"/>
      <c r="H45" s="9"/>
      <c r="I45" s="9"/>
      <c r="J45" s="9"/>
      <c r="K45" s="9">
        <v>3</v>
      </c>
      <c r="L45" s="9"/>
      <c r="M45" s="9"/>
      <c r="N45" s="10">
        <f>E45/$AE$8*$AD$8</f>
        <v>2.577319587628871</v>
      </c>
      <c r="O45" s="10">
        <f>F45/$AE$8*$AD$8</f>
        <v>1.0309278350515485</v>
      </c>
      <c r="P45" s="10"/>
      <c r="Q45" s="10"/>
      <c r="R45" s="10"/>
      <c r="S45" s="10"/>
      <c r="T45" s="10">
        <f>K45/$AE$8*$AD$8</f>
        <v>1.5463917525773225</v>
      </c>
      <c r="U45" s="10"/>
      <c r="V45" s="10"/>
      <c r="W45" s="11">
        <f t="shared" si="0"/>
        <v>10</v>
      </c>
      <c r="X45" s="12">
        <f t="shared" si="6"/>
        <v>184</v>
      </c>
      <c r="Y45" s="13">
        <f t="shared" si="1"/>
        <v>94.845360824742258</v>
      </c>
      <c r="Z45" s="14"/>
      <c r="AA45" s="14"/>
      <c r="AB45" s="14"/>
      <c r="AC45" s="14"/>
      <c r="AD45" s="15">
        <f t="shared" si="2"/>
        <v>5.1546391752577421</v>
      </c>
      <c r="AE45" s="1">
        <f t="shared" si="3"/>
        <v>10</v>
      </c>
      <c r="AF45" s="16">
        <f t="shared" si="4"/>
        <v>5.1546391752577421</v>
      </c>
      <c r="AG45" s="16">
        <f t="shared" si="5"/>
        <v>0</v>
      </c>
    </row>
    <row r="46" spans="1:33" x14ac:dyDescent="0.2">
      <c r="A46" s="7">
        <v>39</v>
      </c>
      <c r="B46" s="19" t="s">
        <v>53</v>
      </c>
      <c r="C46" s="37">
        <v>194</v>
      </c>
      <c r="D46" s="37"/>
      <c r="E46" s="9"/>
      <c r="F46" s="9">
        <v>1</v>
      </c>
      <c r="G46" s="9"/>
      <c r="H46" s="9"/>
      <c r="I46" s="9"/>
      <c r="J46" s="9"/>
      <c r="K46" s="9"/>
      <c r="L46" s="9"/>
      <c r="M46" s="9"/>
      <c r="N46" s="10"/>
      <c r="O46" s="10">
        <f>F46/$AE$8*$AD$8</f>
        <v>0.51546391752577425</v>
      </c>
      <c r="P46" s="10"/>
      <c r="Q46" s="10"/>
      <c r="R46" s="10"/>
      <c r="S46" s="10"/>
      <c r="T46" s="10"/>
      <c r="U46" s="10"/>
      <c r="V46" s="10"/>
      <c r="W46" s="11">
        <f t="shared" si="0"/>
        <v>1</v>
      </c>
      <c r="X46" s="12">
        <f t="shared" si="6"/>
        <v>193</v>
      </c>
      <c r="Y46" s="13">
        <f t="shared" si="1"/>
        <v>99.484536082474222</v>
      </c>
      <c r="Z46" s="14"/>
      <c r="AA46" s="14"/>
      <c r="AB46" s="14"/>
      <c r="AC46" s="14"/>
      <c r="AD46" s="15">
        <f t="shared" si="2"/>
        <v>0.51546391752577847</v>
      </c>
      <c r="AE46" s="1">
        <f t="shared" si="3"/>
        <v>1</v>
      </c>
      <c r="AF46" s="16">
        <f t="shared" si="4"/>
        <v>0.51546391752577425</v>
      </c>
      <c r="AG46" s="16">
        <f t="shared" si="5"/>
        <v>4.2188474935755949E-15</v>
      </c>
    </row>
    <row r="47" spans="1:33" x14ac:dyDescent="0.2">
      <c r="A47" s="7">
        <v>40</v>
      </c>
      <c r="B47" s="19" t="s">
        <v>54</v>
      </c>
      <c r="C47" s="37">
        <v>194</v>
      </c>
      <c r="D47" s="37"/>
      <c r="E47" s="9"/>
      <c r="F47" s="9">
        <v>1</v>
      </c>
      <c r="G47" s="9"/>
      <c r="H47" s="9"/>
      <c r="I47" s="9"/>
      <c r="J47" s="9"/>
      <c r="K47" s="9"/>
      <c r="L47" s="9">
        <v>5</v>
      </c>
      <c r="M47" s="9"/>
      <c r="N47" s="10"/>
      <c r="O47" s="10">
        <f>F47/$AE$8*$AD$8</f>
        <v>0.51546391752577425</v>
      </c>
      <c r="P47" s="10"/>
      <c r="Q47" s="10"/>
      <c r="R47" s="10"/>
      <c r="S47" s="10"/>
      <c r="T47" s="10"/>
      <c r="U47" s="10">
        <f>L47/$AE$8*$AD$8</f>
        <v>2.577319587628871</v>
      </c>
      <c r="V47" s="10"/>
      <c r="W47" s="11">
        <f t="shared" si="0"/>
        <v>6</v>
      </c>
      <c r="X47" s="12">
        <f t="shared" si="6"/>
        <v>188</v>
      </c>
      <c r="Y47" s="13">
        <f t="shared" si="1"/>
        <v>96.907216494845358</v>
      </c>
      <c r="Z47" s="14"/>
      <c r="AA47" s="14"/>
      <c r="AB47" s="14"/>
      <c r="AC47" s="14"/>
      <c r="AD47" s="15">
        <f t="shared" si="2"/>
        <v>3.0927835051546424</v>
      </c>
      <c r="AE47" s="1">
        <f t="shared" si="3"/>
        <v>6</v>
      </c>
      <c r="AF47" s="16">
        <f t="shared" si="4"/>
        <v>3.0927835051546451</v>
      </c>
      <c r="AG47" s="16">
        <f t="shared" si="5"/>
        <v>0</v>
      </c>
    </row>
    <row r="48" spans="1:33" x14ac:dyDescent="0.2">
      <c r="A48" s="7">
        <v>41</v>
      </c>
      <c r="B48" s="19" t="s">
        <v>55</v>
      </c>
      <c r="C48" s="37">
        <v>194</v>
      </c>
      <c r="D48" s="37"/>
      <c r="E48" s="9"/>
      <c r="F48" s="9">
        <v>5</v>
      </c>
      <c r="G48" s="9"/>
      <c r="H48" s="9"/>
      <c r="I48" s="9"/>
      <c r="J48" s="9"/>
      <c r="K48" s="9">
        <v>3</v>
      </c>
      <c r="L48" s="9"/>
      <c r="M48" s="9"/>
      <c r="N48" s="10"/>
      <c r="O48" s="10">
        <f>F48/$AE$8*$AD$8</f>
        <v>2.577319587628871</v>
      </c>
      <c r="P48" s="10"/>
      <c r="Q48" s="10"/>
      <c r="R48" s="10"/>
      <c r="S48" s="10"/>
      <c r="T48" s="10">
        <f>K48/$AE$8*$AD$8</f>
        <v>1.5463917525773225</v>
      </c>
      <c r="U48" s="10"/>
      <c r="V48" s="10"/>
      <c r="W48" s="11">
        <f t="shared" si="0"/>
        <v>8</v>
      </c>
      <c r="X48" s="12">
        <f t="shared" si="6"/>
        <v>186</v>
      </c>
      <c r="Y48" s="13">
        <f t="shared" si="1"/>
        <v>95.876288659793815</v>
      </c>
      <c r="Z48" s="14"/>
      <c r="AA48" s="14"/>
      <c r="AB48" s="14"/>
      <c r="AC48" s="14"/>
      <c r="AD48" s="15">
        <f t="shared" si="2"/>
        <v>4.1237113402061851</v>
      </c>
      <c r="AE48" s="1">
        <f t="shared" si="3"/>
        <v>8</v>
      </c>
      <c r="AF48" s="16">
        <f t="shared" si="4"/>
        <v>4.123711340206194</v>
      </c>
      <c r="AG48" s="16">
        <f t="shared" si="5"/>
        <v>-8.8817841970012523E-15</v>
      </c>
    </row>
    <row r="49" spans="1:33" x14ac:dyDescent="0.2">
      <c r="A49" s="7">
        <v>42</v>
      </c>
      <c r="B49" s="19" t="s">
        <v>56</v>
      </c>
      <c r="C49" s="37">
        <v>194</v>
      </c>
      <c r="D49" s="37"/>
      <c r="E49" s="9"/>
      <c r="F49" s="9"/>
      <c r="G49" s="9"/>
      <c r="H49" s="9"/>
      <c r="I49" s="9"/>
      <c r="J49" s="9"/>
      <c r="K49" s="9"/>
      <c r="L49" s="9"/>
      <c r="M49" s="9"/>
      <c r="N49" s="10"/>
      <c r="O49" s="10"/>
      <c r="P49" s="10"/>
      <c r="Q49" s="10"/>
      <c r="R49" s="10"/>
      <c r="S49" s="10"/>
      <c r="T49" s="10"/>
      <c r="U49" s="10"/>
      <c r="V49" s="10"/>
      <c r="W49" s="11">
        <f t="shared" si="0"/>
        <v>0</v>
      </c>
      <c r="X49" s="12">
        <f t="shared" si="6"/>
        <v>194</v>
      </c>
      <c r="Y49" s="13">
        <f t="shared" si="1"/>
        <v>100</v>
      </c>
      <c r="Z49" s="14"/>
      <c r="AA49" s="14"/>
      <c r="AB49" s="14"/>
      <c r="AC49" s="14"/>
      <c r="AD49" s="15">
        <f t="shared" si="2"/>
        <v>0</v>
      </c>
      <c r="AE49" s="1">
        <f t="shared" si="3"/>
        <v>0</v>
      </c>
      <c r="AF49" s="16">
        <f t="shared" si="4"/>
        <v>0</v>
      </c>
      <c r="AG49" s="16">
        <f t="shared" si="5"/>
        <v>0</v>
      </c>
    </row>
    <row r="50" spans="1:33" x14ac:dyDescent="0.2">
      <c r="A50" s="7">
        <v>46</v>
      </c>
      <c r="B50" s="19" t="s">
        <v>57</v>
      </c>
      <c r="C50" s="37">
        <v>142</v>
      </c>
      <c r="D50" s="37"/>
      <c r="E50" s="9"/>
      <c r="F50" s="9"/>
      <c r="G50" s="9"/>
      <c r="H50" s="9"/>
      <c r="I50" s="9"/>
      <c r="J50" s="9"/>
      <c r="K50" s="9"/>
      <c r="L50" s="9"/>
      <c r="M50" s="9">
        <v>1</v>
      </c>
      <c r="N50" s="10"/>
      <c r="O50" s="10"/>
      <c r="P50" s="10"/>
      <c r="Q50" s="10"/>
      <c r="R50" s="10"/>
      <c r="S50" s="10"/>
      <c r="T50" s="10"/>
      <c r="U50" s="10"/>
      <c r="V50" s="10">
        <v>0.7</v>
      </c>
      <c r="W50" s="11">
        <f t="shared" si="0"/>
        <v>1</v>
      </c>
      <c r="X50" s="12">
        <f t="shared" si="6"/>
        <v>141</v>
      </c>
      <c r="Y50" s="13">
        <f t="shared" si="1"/>
        <v>99.295774647887328</v>
      </c>
      <c r="Z50" s="14"/>
      <c r="AA50" s="14"/>
      <c r="AB50" s="14"/>
      <c r="AC50" s="14"/>
      <c r="AD50" s="15">
        <f t="shared" si="2"/>
        <v>0.70422535211267245</v>
      </c>
      <c r="AE50" s="1">
        <f t="shared" si="3"/>
        <v>1</v>
      </c>
      <c r="AF50" s="16">
        <f t="shared" si="4"/>
        <v>0.7</v>
      </c>
      <c r="AG50" s="16">
        <f t="shared" si="5"/>
        <v>4.225352112672498E-3</v>
      </c>
    </row>
    <row r="51" spans="1:33" x14ac:dyDescent="0.2">
      <c r="A51" s="7">
        <v>47</v>
      </c>
      <c r="B51" s="19" t="s">
        <v>58</v>
      </c>
      <c r="C51" s="37">
        <v>142</v>
      </c>
      <c r="D51" s="37"/>
      <c r="E51" s="9"/>
      <c r="F51" s="9">
        <v>1</v>
      </c>
      <c r="G51" s="9"/>
      <c r="H51" s="9"/>
      <c r="I51" s="9"/>
      <c r="J51" s="9"/>
      <c r="K51" s="9"/>
      <c r="L51" s="9"/>
      <c r="M51" s="9"/>
      <c r="N51" s="10"/>
      <c r="O51" s="10">
        <v>0.7</v>
      </c>
      <c r="P51" s="10"/>
      <c r="Q51" s="10"/>
      <c r="R51" s="10"/>
      <c r="S51" s="10"/>
      <c r="T51" s="10"/>
      <c r="U51" s="10"/>
      <c r="V51" s="10"/>
      <c r="W51" s="11">
        <f t="shared" si="0"/>
        <v>1</v>
      </c>
      <c r="X51" s="12">
        <f t="shared" si="6"/>
        <v>141</v>
      </c>
      <c r="Y51" s="13">
        <f t="shared" si="1"/>
        <v>99.295774647887328</v>
      </c>
      <c r="Z51" s="14"/>
      <c r="AA51" s="14"/>
      <c r="AB51" s="14"/>
      <c r="AC51" s="14"/>
      <c r="AD51" s="15">
        <f t="shared" si="2"/>
        <v>0.70422535211267245</v>
      </c>
      <c r="AE51" s="1">
        <f t="shared" si="3"/>
        <v>1</v>
      </c>
      <c r="AF51" s="16">
        <f t="shared" si="4"/>
        <v>0.7</v>
      </c>
      <c r="AG51" s="16">
        <f t="shared" si="5"/>
        <v>4.225352112672498E-3</v>
      </c>
    </row>
    <row r="52" spans="1:33" x14ac:dyDescent="0.2">
      <c r="A52" s="7">
        <v>48</v>
      </c>
      <c r="B52" s="19" t="s">
        <v>59</v>
      </c>
      <c r="C52" s="37">
        <v>142</v>
      </c>
      <c r="D52" s="37"/>
      <c r="E52" s="9"/>
      <c r="F52" s="9"/>
      <c r="G52" s="9"/>
      <c r="H52" s="9"/>
      <c r="I52" s="9"/>
      <c r="J52" s="9"/>
      <c r="K52" s="9">
        <v>3</v>
      </c>
      <c r="L52" s="9"/>
      <c r="M52" s="9"/>
      <c r="N52" s="10"/>
      <c r="O52" s="10"/>
      <c r="P52" s="10"/>
      <c r="Q52" s="10"/>
      <c r="R52" s="10"/>
      <c r="S52" s="10"/>
      <c r="T52" s="10">
        <v>2.11</v>
      </c>
      <c r="U52" s="10"/>
      <c r="V52" s="10"/>
      <c r="W52" s="11">
        <f t="shared" si="0"/>
        <v>3</v>
      </c>
      <c r="X52" s="12">
        <f t="shared" si="6"/>
        <v>139</v>
      </c>
      <c r="Y52" s="13">
        <f t="shared" si="1"/>
        <v>97.887323943661968</v>
      </c>
      <c r="Z52" s="14"/>
      <c r="AA52" s="14"/>
      <c r="AB52" s="14"/>
      <c r="AC52" s="14"/>
      <c r="AD52" s="15">
        <f t="shared" si="2"/>
        <v>2.1126760563380316</v>
      </c>
      <c r="AE52" s="1">
        <f t="shared" si="3"/>
        <v>3</v>
      </c>
      <c r="AF52" s="16">
        <f t="shared" si="4"/>
        <v>2.11</v>
      </c>
      <c r="AG52" s="16">
        <f t="shared" si="5"/>
        <v>2.676056338031696E-3</v>
      </c>
    </row>
    <row r="54" spans="1:33" s="24" customFormat="1" ht="7.5" customHeight="1" x14ac:dyDescent="0.2">
      <c r="A54" s="20"/>
      <c r="B54" s="21"/>
      <c r="C54" s="21"/>
      <c r="D54" s="21"/>
      <c r="E54" s="21"/>
      <c r="F54" s="21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3"/>
      <c r="T54" s="23"/>
      <c r="U54" s="23"/>
      <c r="V54" s="23"/>
    </row>
    <row r="55" spans="1:33" s="24" customFormat="1" x14ac:dyDescent="0.2">
      <c r="A55" s="24" t="s">
        <v>64</v>
      </c>
      <c r="K55" s="25"/>
      <c r="S55" s="26"/>
      <c r="T55" s="26"/>
      <c r="U55" s="26"/>
      <c r="V55" s="27" t="s">
        <v>79</v>
      </c>
    </row>
    <row r="56" spans="1:33" s="24" customFormat="1" x14ac:dyDescent="0.2">
      <c r="A56" s="24" t="s">
        <v>14</v>
      </c>
      <c r="B56" s="24" t="s">
        <v>65</v>
      </c>
      <c r="E56" s="26"/>
      <c r="G56" s="26" t="s">
        <v>66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S56" s="26"/>
      <c r="T56" s="26"/>
      <c r="U56" s="26"/>
      <c r="V56" s="27" t="s">
        <v>67</v>
      </c>
    </row>
    <row r="57" spans="1:33" s="24" customFormat="1" x14ac:dyDescent="0.2">
      <c r="A57" s="24" t="s">
        <v>15</v>
      </c>
      <c r="B57" s="24" t="s">
        <v>68</v>
      </c>
      <c r="S57" s="28"/>
      <c r="V57" s="27"/>
    </row>
    <row r="58" spans="1:33" s="24" customFormat="1" x14ac:dyDescent="0.2">
      <c r="A58" s="24" t="s">
        <v>4</v>
      </c>
      <c r="B58" s="24" t="s">
        <v>69</v>
      </c>
      <c r="V58" s="27"/>
    </row>
    <row r="59" spans="1:33" s="24" customFormat="1" x14ac:dyDescent="0.2">
      <c r="A59" s="24" t="s">
        <v>7</v>
      </c>
      <c r="B59" s="24" t="s">
        <v>70</v>
      </c>
      <c r="V59" s="27"/>
    </row>
    <row r="60" spans="1:33" s="24" customFormat="1" x14ac:dyDescent="0.2">
      <c r="A60" s="24" t="s">
        <v>8</v>
      </c>
      <c r="B60" s="24" t="s">
        <v>71</v>
      </c>
      <c r="V60" s="27"/>
    </row>
    <row r="61" spans="1:33" s="24" customFormat="1" x14ac:dyDescent="0.2">
      <c r="A61" s="24" t="s">
        <v>5</v>
      </c>
      <c r="B61" s="24" t="s">
        <v>72</v>
      </c>
      <c r="V61" s="27"/>
    </row>
    <row r="62" spans="1:33" s="24" customFormat="1" x14ac:dyDescent="0.2">
      <c r="A62" s="24" t="s">
        <v>10</v>
      </c>
      <c r="B62" s="24" t="s">
        <v>73</v>
      </c>
      <c r="E62" s="29"/>
      <c r="G62" s="29" t="s">
        <v>16</v>
      </c>
      <c r="H62" s="29"/>
      <c r="I62" s="29"/>
      <c r="J62" s="29"/>
      <c r="K62" s="29"/>
      <c r="L62" s="29"/>
      <c r="M62" s="29"/>
      <c r="N62" s="29"/>
      <c r="O62" s="29"/>
      <c r="P62" s="29"/>
      <c r="Q62" s="30" t="s">
        <v>74</v>
      </c>
      <c r="S62" s="31"/>
      <c r="T62" s="31"/>
      <c r="U62" s="31"/>
      <c r="V62" s="32"/>
    </row>
    <row r="63" spans="1:33" s="24" customFormat="1" x14ac:dyDescent="0.2">
      <c r="A63" s="24" t="s">
        <v>6</v>
      </c>
      <c r="B63" s="24" t="s">
        <v>75</v>
      </c>
      <c r="E63" s="33"/>
      <c r="G63" s="33" t="s">
        <v>76</v>
      </c>
      <c r="H63" s="33"/>
      <c r="I63" s="33"/>
      <c r="J63" s="33"/>
      <c r="K63" s="33"/>
      <c r="L63" s="33"/>
      <c r="M63" s="33"/>
      <c r="N63" s="33"/>
      <c r="O63" s="33"/>
      <c r="P63" s="33"/>
      <c r="Q63" s="33" t="s">
        <v>77</v>
      </c>
      <c r="S63" s="33"/>
      <c r="T63" s="33"/>
      <c r="U63" s="33"/>
      <c r="V63" s="34"/>
    </row>
    <row r="64" spans="1:33" s="24" customFormat="1" x14ac:dyDescent="0.2">
      <c r="S64" s="35" t="s">
        <v>78</v>
      </c>
    </row>
    <row r="65" s="24" customFormat="1" x14ac:dyDescent="0.2"/>
  </sheetData>
  <mergeCells count="63">
    <mergeCell ref="C12:D12"/>
    <mergeCell ref="C13:D13"/>
    <mergeCell ref="A6:A7"/>
    <mergeCell ref="B6:B7"/>
    <mergeCell ref="C6:D7"/>
    <mergeCell ref="C11:D11"/>
    <mergeCell ref="I6:I7"/>
    <mergeCell ref="J6:J7"/>
    <mergeCell ref="K6:K7"/>
    <mergeCell ref="L6:L7"/>
    <mergeCell ref="H6:H7"/>
    <mergeCell ref="E6:F6"/>
    <mergeCell ref="G6:G7"/>
    <mergeCell ref="X6:X7"/>
    <mergeCell ref="Y6:Y7"/>
    <mergeCell ref="C8:D8"/>
    <mergeCell ref="C9:D9"/>
    <mergeCell ref="C10:D10"/>
    <mergeCell ref="M6:M7"/>
    <mergeCell ref="N6:V6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17:D17"/>
    <mergeCell ref="C50:D50"/>
    <mergeCell ref="C51:D51"/>
    <mergeCell ref="C52:D52"/>
    <mergeCell ref="W6:W7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B1:N1"/>
    <mergeCell ref="B2:N2"/>
    <mergeCell ref="B3:N3"/>
    <mergeCell ref="C48:D48"/>
    <mergeCell ref="C49:D49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</mergeCells>
  <pageMargins left="0.7" right="0.7" top="0.75" bottom="0.75" header="0.3" footer="0.3"/>
  <pageSetup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2017-09-26T13:05:04Z</dcterms:created>
  <dcterms:modified xsi:type="dcterms:W3CDTF">2017-09-27T06:48:23Z</dcterms:modified>
</cp:coreProperties>
</file>