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7425" activeTab="1"/>
  </bookViews>
  <sheets>
    <sheet name="1 Februari 17" sheetId="1" r:id="rId1"/>
    <sheet name="2 Februari 17" sheetId="4" r:id="rId2"/>
    <sheet name="Sheet2" sheetId="2" r:id="rId3"/>
    <sheet name="Sheet3" sheetId="3" r:id="rId4"/>
  </sheets>
  <definedNames>
    <definedName name="_xlnm.Print_Area" localSheetId="0">'1 Februari 17'!$A$1:$I$71</definedName>
    <definedName name="_xlnm.Print_Area" localSheetId="1">'2 Februari 17'!$A$1:$I$71</definedName>
  </definedNames>
  <calcPr calcId="144525"/>
</workbook>
</file>

<file path=xl/calcChain.xml><?xml version="1.0" encoding="utf-8"?>
<calcChain xmlns="http://schemas.openxmlformats.org/spreadsheetml/2006/main">
  <c r="I43" i="4" l="1"/>
  <c r="I37" i="4"/>
  <c r="I29" i="4" l="1"/>
  <c r="L137" i="4"/>
  <c r="H49" i="4" s="1"/>
  <c r="O111" i="4"/>
  <c r="M96" i="4"/>
  <c r="H45" i="4" s="1"/>
  <c r="H92" i="4"/>
  <c r="E92" i="4"/>
  <c r="H46" i="4" s="1"/>
  <c r="A92" i="4"/>
  <c r="H50" i="4" s="1"/>
  <c r="Q48" i="4"/>
  <c r="I42" i="4"/>
  <c r="H36" i="4"/>
  <c r="H35" i="4"/>
  <c r="G24" i="4"/>
  <c r="S23" i="4"/>
  <c r="R23" i="4"/>
  <c r="G23" i="4"/>
  <c r="G22" i="4"/>
  <c r="G21" i="4"/>
  <c r="G20" i="4"/>
  <c r="G16" i="4"/>
  <c r="G15" i="4"/>
  <c r="G14" i="4"/>
  <c r="G13" i="4"/>
  <c r="G12" i="4"/>
  <c r="G11" i="4"/>
  <c r="G10" i="4"/>
  <c r="G9" i="4"/>
  <c r="G8" i="4"/>
  <c r="H26" i="4" l="1"/>
  <c r="H17" i="4"/>
  <c r="I51" i="4"/>
  <c r="I47" i="4"/>
  <c r="L137" i="1"/>
  <c r="H49" i="1" s="1"/>
  <c r="O111" i="1"/>
  <c r="M96" i="1"/>
  <c r="H45" i="1" s="1"/>
  <c r="H92" i="1"/>
  <c r="E92" i="1"/>
  <c r="H46" i="1" s="1"/>
  <c r="A92" i="1"/>
  <c r="H50" i="1" s="1"/>
  <c r="Q48" i="1"/>
  <c r="I42" i="1"/>
  <c r="H36" i="1"/>
  <c r="H35" i="1"/>
  <c r="I37" i="1" s="1"/>
  <c r="I43" i="1" s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G8" i="1"/>
  <c r="H17" i="1" s="1"/>
  <c r="I27" i="1" s="1"/>
  <c r="I27" i="4" l="1"/>
  <c r="I53" i="4" s="1"/>
  <c r="I47" i="1"/>
  <c r="I51" i="1"/>
  <c r="I53" i="1"/>
  <c r="I52" i="1" l="1"/>
  <c r="I55" i="1" l="1"/>
  <c r="I30" i="4"/>
  <c r="I52" i="4" s="1"/>
  <c r="I55" i="4" s="1"/>
</calcChain>
</file>

<file path=xl/sharedStrings.xml><?xml version="1.0" encoding="utf-8"?>
<sst xmlns="http://schemas.openxmlformats.org/spreadsheetml/2006/main" count="154" uniqueCount="60">
  <si>
    <t>CASH OPNAME</t>
  </si>
  <si>
    <t>Hari           :</t>
  </si>
  <si>
    <t>Tanggal:</t>
  </si>
  <si>
    <t>Pelaksana :</t>
  </si>
  <si>
    <t>Keuangan</t>
  </si>
  <si>
    <t>Pukul:</t>
  </si>
  <si>
    <t>16:00:00 PM</t>
  </si>
  <si>
    <t>UANG KERTAS</t>
  </si>
  <si>
    <t xml:space="preserve"> </t>
  </si>
  <si>
    <t>NOMINAL</t>
  </si>
  <si>
    <t>LEMBAR</t>
  </si>
  <si>
    <t>JUMLAH</t>
  </si>
  <si>
    <t>BPRSA</t>
  </si>
  <si>
    <t>BTK</t>
  </si>
  <si>
    <t>in</t>
  </si>
  <si>
    <t>out</t>
  </si>
  <si>
    <t>NO</t>
  </si>
  <si>
    <t>lebih</t>
  </si>
  <si>
    <t>kurang</t>
  </si>
  <si>
    <t>MUTASI</t>
  </si>
  <si>
    <t xml:space="preserve">lebih </t>
  </si>
  <si>
    <t>,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</si>
  <si>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</si>
  <si>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</si>
  <si>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</si>
  <si>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</si>
  <si>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</si>
  <si>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</si>
  <si>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</si>
  <si>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</si>
  <si>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</si>
  <si>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</si>
  <si>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cb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</si>
  <si>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</si>
  <si>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</si>
  <si>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</si>
  <si>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</si>
  <si>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</si>
  <si>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</si>
  <si>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</si>
  <si>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</si>
  <si>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</si>
  <si>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</si>
  <si>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</si>
  <si>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</si>
  <si>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</si>
  <si>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</si>
  <si>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</si>
  <si>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</si>
  <si>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</si>
  <si>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 ………………….</t>
  </si>
  <si>
    <t>2. Dheri Febiyani Lestari, S.Pd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</si>
  <si>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</si>
  <si>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</si>
  <si>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</si>
  <si>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</si>
  <si>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Pengambilan Bank</t>
  </si>
  <si>
    <t xml:space="preserve">  </t>
  </si>
  <si>
    <t>Rabu</t>
  </si>
  <si>
    <t>Kamis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</si>
</sst>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* #,##0_);_(* \(#,##0\);_(* &quot;-&quot;??_);_(@_)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rgb="FFFFFF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0"/>
      <color rgb="FFFFFF0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  <font>
      <b/>
      <sz val="10"/>
      <color rgb="FFFF000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sz val="10"/>
      <color theme="1"/>
      <name val="Times New Roman"/>
      <family val="1"/>
    </font>
    <font>
      <u val="singleAccounting"/>
      <sz val="10"/>
      <name val="Arial"/>
      <family val="2"/>
    </font>
    <font>
      <sz val="10"/>
      <color theme="5" tint="-0.249977111117893"/>
      <name val="Arial"/>
      <family val="2"/>
    </font>
    <font>
      <sz val="9"/>
      <name val="Arial"/>
      <family val="2"/>
    </font>
    <font>
      <sz val="11"/>
      <color theme="5" tint="-0.249977111117893"/>
      <name val="Calibri"/>
      <family val="2"/>
      <charset val="1"/>
      <scheme val="minor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0" borderId="0"/>
    <xf numFmtId="0" fontId="1" fillId="0" borderId="0"/>
    <xf numFmtId="41" fontId="5" fillId="0" borderId="0" applyFont="0" applyFill="0" applyBorder="0" applyAlignment="0" applyProtection="0"/>
    <xf numFmtId="0" fontId="1" fillId="0" borderId="0"/>
  </cellStyleXfs>
  <cellXfs count="114">
    <xf numFmtId="0" fontId="0" fillId="0" borderId="0" xfId="0"/>
    <xf numFmtId="0" fontId="6" fillId="0" borderId="0" xfId="3" applyFont="1" applyAlignment="1">
      <alignment horizontal="center"/>
    </xf>
    <xf numFmtId="0" fontId="1" fillId="0" borderId="0" xfId="4"/>
    <xf numFmtId="0" fontId="7" fillId="0" borderId="0" xfId="4" applyFont="1" applyFill="1" applyAlignment="1">
      <alignment horizontal="right"/>
    </xf>
    <xf numFmtId="41" fontId="8" fillId="0" borderId="0" xfId="4" applyNumberFormat="1" applyFont="1" applyFill="1"/>
    <xf numFmtId="0" fontId="8" fillId="0" borderId="0" xfId="4" applyFont="1" applyAlignment="1">
      <alignment horizontal="center" wrapText="1"/>
    </xf>
    <xf numFmtId="0" fontId="8" fillId="0" borderId="0" xfId="4" applyFont="1"/>
    <xf numFmtId="0" fontId="5" fillId="0" borderId="0" xfId="3" applyFont="1" applyAlignment="1"/>
    <xf numFmtId="164" fontId="5" fillId="0" borderId="0" xfId="3" applyNumberFormat="1" applyFont="1" applyAlignment="1"/>
    <xf numFmtId="0" fontId="1" fillId="0" borderId="0" xfId="4" applyFont="1"/>
    <xf numFmtId="41" fontId="5" fillId="0" borderId="0" xfId="3" applyNumberFormat="1" applyFont="1"/>
    <xf numFmtId="14" fontId="5" fillId="0" borderId="0" xfId="3" applyNumberFormat="1" applyFont="1" applyAlignment="1">
      <alignment horizontal="left"/>
    </xf>
    <xf numFmtId="15" fontId="5" fillId="0" borderId="0" xfId="3" applyNumberFormat="1" applyFont="1" applyAlignment="1">
      <alignment horizontal="left"/>
    </xf>
    <xf numFmtId="41" fontId="9" fillId="0" borderId="0" xfId="3" applyNumberFormat="1" applyFont="1" applyFill="1" applyAlignment="1">
      <alignment horizontal="right"/>
    </xf>
    <xf numFmtId="0" fontId="5" fillId="0" borderId="0" xfId="3" applyFont="1" applyAlignment="1">
      <alignment horizontal="left"/>
    </xf>
    <xf numFmtId="20" fontId="5" fillId="0" borderId="0" xfId="3" applyNumberFormat="1" applyFont="1" applyAlignment="1">
      <alignment horizontal="left"/>
    </xf>
    <xf numFmtId="20" fontId="5" fillId="0" borderId="0" xfId="3" applyNumberFormat="1" applyFont="1" applyAlignment="1"/>
    <xf numFmtId="41" fontId="5" fillId="0" borderId="0" xfId="3" applyNumberFormat="1" applyFont="1" applyFill="1" applyAlignment="1"/>
    <xf numFmtId="0" fontId="10" fillId="0" borderId="0" xfId="0" applyFont="1" applyAlignment="1">
      <alignment horizontal="center" wrapText="1"/>
    </xf>
    <xf numFmtId="0" fontId="11" fillId="0" borderId="0" xfId="3" applyFont="1" applyAlignment="1"/>
    <xf numFmtId="0" fontId="5" fillId="0" borderId="0" xfId="3" applyFont="1" applyAlignment="1">
      <alignment horizontal="center"/>
    </xf>
    <xf numFmtId="41" fontId="5" fillId="0" borderId="0" xfId="3" applyNumberFormat="1" applyFont="1" applyAlignment="1"/>
    <xf numFmtId="0" fontId="5" fillId="0" borderId="0" xfId="3" applyFont="1" applyFill="1" applyAlignment="1"/>
    <xf numFmtId="0" fontId="5" fillId="0" borderId="0" xfId="3" applyNumberFormat="1" applyFont="1" applyFill="1" applyBorder="1"/>
    <xf numFmtId="0" fontId="5" fillId="0" borderId="0" xfId="3" applyFont="1" applyAlignment="1">
      <alignment horizontal="center" wrapText="1"/>
    </xf>
    <xf numFmtId="0" fontId="12" fillId="0" borderId="0" xfId="3" applyNumberFormat="1" applyFont="1" applyBorder="1" applyAlignment="1">
      <alignment horizontal="center"/>
    </xf>
    <xf numFmtId="41" fontId="13" fillId="0" borderId="0" xfId="3" applyNumberFormat="1" applyFont="1" applyFill="1" applyBorder="1" applyAlignment="1">
      <alignment horizontal="center"/>
    </xf>
    <xf numFmtId="41" fontId="14" fillId="3" borderId="0" xfId="3" applyNumberFormat="1" applyFont="1" applyFill="1" applyAlignment="1">
      <alignment horizontal="center"/>
    </xf>
    <xf numFmtId="0" fontId="2" fillId="0" borderId="0" xfId="4" applyFont="1" applyAlignment="1">
      <alignment horizontal="center" wrapText="1"/>
    </xf>
    <xf numFmtId="0" fontId="11" fillId="0" borderId="0" xfId="3" applyFont="1" applyAlignment="1">
      <alignment horizontal="center"/>
    </xf>
    <xf numFmtId="0" fontId="0" fillId="0" borderId="0" xfId="0" applyAlignment="1">
      <alignment horizontal="center"/>
    </xf>
    <xf numFmtId="165" fontId="15" fillId="0" borderId="0" xfId="1" applyNumberFormat="1" applyFont="1" applyFill="1" applyBorder="1" applyAlignment="1">
      <alignment horizontal="right" vertical="center"/>
    </xf>
    <xf numFmtId="41" fontId="5" fillId="0" borderId="0" xfId="3" applyNumberFormat="1" applyFont="1" applyFill="1" applyBorder="1" applyAlignment="1"/>
    <xf numFmtId="3" fontId="1" fillId="0" borderId="0" xfId="4" applyNumberFormat="1" applyFont="1" applyFill="1"/>
    <xf numFmtId="41" fontId="5" fillId="0" borderId="0" xfId="3" applyNumberFormat="1" applyFont="1" applyFill="1" applyBorder="1"/>
    <xf numFmtId="166" fontId="1" fillId="0" borderId="0" xfId="4" applyNumberFormat="1" applyFont="1"/>
    <xf numFmtId="166" fontId="16" fillId="0" borderId="0" xfId="4" applyNumberFormat="1" applyFont="1" applyBorder="1"/>
    <xf numFmtId="41" fontId="10" fillId="3" borderId="0" xfId="0" applyNumberFormat="1" applyFont="1" applyFill="1"/>
    <xf numFmtId="0" fontId="0" fillId="4" borderId="0" xfId="0" applyFill="1"/>
    <xf numFmtId="166" fontId="17" fillId="0" borderId="0" xfId="5" applyNumberFormat="1" applyFont="1" applyFill="1" applyBorder="1" applyAlignment="1"/>
    <xf numFmtId="41" fontId="5" fillId="0" borderId="0" xfId="3" applyNumberFormat="1" applyFont="1" applyFill="1"/>
    <xf numFmtId="166" fontId="5" fillId="0" borderId="0" xfId="3" applyNumberFormat="1" applyFont="1" applyFill="1"/>
    <xf numFmtId="1" fontId="16" fillId="0" borderId="0" xfId="4" quotePrefix="1" applyNumberFormat="1" applyFont="1" applyFill="1" applyBorder="1" applyAlignment="1">
      <alignment horizontal="center" wrapText="1"/>
    </xf>
    <xf numFmtId="167" fontId="15" fillId="0" borderId="0" xfId="0" applyNumberFormat="1" applyFont="1" applyFill="1" applyBorder="1" applyAlignment="1">
      <alignment horizontal="right" vertical="center"/>
    </xf>
    <xf numFmtId="41" fontId="5" fillId="0" borderId="0" xfId="4" applyNumberFormat="1" applyFont="1" applyFill="1" applyBorder="1"/>
    <xf numFmtId="1" fontId="16" fillId="0" borderId="0" xfId="4" applyNumberFormat="1" applyFont="1" applyFill="1" applyBorder="1" applyAlignment="1">
      <alignment horizontal="center" wrapText="1"/>
    </xf>
    <xf numFmtId="0" fontId="5" fillId="0" borderId="0" xfId="3" applyFont="1" applyFill="1"/>
    <xf numFmtId="41" fontId="5" fillId="0" borderId="1" xfId="3" applyNumberFormat="1" applyFont="1" applyBorder="1" applyAlignment="1"/>
    <xf numFmtId="165" fontId="18" fillId="0" borderId="0" xfId="1" applyNumberFormat="1" applyFont="1" applyFill="1" applyBorder="1" applyAlignment="1">
      <alignment wrapText="1"/>
    </xf>
    <xf numFmtId="164" fontId="5" fillId="0" borderId="0" xfId="3" applyNumberFormat="1" applyFont="1" applyBorder="1" applyAlignment="1"/>
    <xf numFmtId="41" fontId="16" fillId="0" borderId="0" xfId="4" applyNumberFormat="1" applyFont="1" applyFill="1" applyBorder="1"/>
    <xf numFmtId="41" fontId="5" fillId="3" borderId="0" xfId="3" applyNumberFormat="1" applyFont="1" applyFill="1" applyBorder="1" applyAlignment="1"/>
    <xf numFmtId="41" fontId="10" fillId="5" borderId="0" xfId="0" applyNumberFormat="1" applyFont="1" applyFill="1"/>
    <xf numFmtId="16" fontId="5" fillId="0" borderId="0" xfId="3" applyNumberFormat="1" applyFont="1" applyFill="1"/>
    <xf numFmtId="164" fontId="5" fillId="0" borderId="0" xfId="3" applyNumberFormat="1" applyFont="1" applyFill="1" applyAlignment="1"/>
    <xf numFmtId="41" fontId="10" fillId="4" borderId="0" xfId="0" applyNumberFormat="1" applyFont="1" applyFill="1"/>
    <xf numFmtId="42" fontId="15" fillId="0" borderId="0" xfId="0" applyNumberFormat="1" applyFont="1" applyFill="1" applyBorder="1" applyAlignment="1">
      <alignment horizontal="right" vertical="center"/>
    </xf>
    <xf numFmtId="42" fontId="1" fillId="0" borderId="0" xfId="4" applyNumberFormat="1" applyFont="1"/>
    <xf numFmtId="164" fontId="5" fillId="0" borderId="1" xfId="3" applyNumberFormat="1" applyFont="1" applyBorder="1" applyAlignment="1"/>
    <xf numFmtId="41" fontId="5" fillId="3" borderId="0" xfId="3" applyNumberFormat="1" applyFont="1" applyFill="1"/>
    <xf numFmtId="164" fontId="19" fillId="0" borderId="0" xfId="3" applyNumberFormat="1" applyFont="1" applyBorder="1" applyAlignment="1"/>
    <xf numFmtId="164" fontId="19" fillId="0" borderId="0" xfId="3" applyNumberFormat="1" applyFont="1" applyAlignment="1"/>
    <xf numFmtId="164" fontId="11" fillId="0" borderId="0" xfId="3" applyNumberFormat="1" applyFont="1" applyAlignment="1"/>
    <xf numFmtId="0" fontId="0" fillId="0" borderId="0" xfId="0" applyBorder="1"/>
    <xf numFmtId="0" fontId="1" fillId="0" borderId="0" xfId="4" applyFont="1" applyBorder="1"/>
    <xf numFmtId="41" fontId="5" fillId="0" borderId="0" xfId="3" applyNumberFormat="1" applyFont="1" applyBorder="1"/>
    <xf numFmtId="164" fontId="5" fillId="0" borderId="1" xfId="5" applyNumberFormat="1" applyFont="1" applyFill="1" applyBorder="1" applyAlignment="1">
      <alignment horizontal="left"/>
    </xf>
    <xf numFmtId="41" fontId="5" fillId="0" borderId="0" xfId="5" applyNumberFormat="1" applyFont="1" applyFill="1" applyBorder="1" applyAlignment="1"/>
    <xf numFmtId="41" fontId="5" fillId="0" borderId="0" xfId="5" applyNumberFormat="1" applyFont="1" applyFill="1" applyAlignment="1"/>
    <xf numFmtId="41" fontId="3" fillId="0" borderId="0" xfId="2" applyNumberFormat="1" applyFont="1" applyFill="1" applyBorder="1"/>
    <xf numFmtId="0" fontId="1" fillId="0" borderId="0" xfId="4" applyFont="1" applyFill="1"/>
    <xf numFmtId="42" fontId="0" fillId="0" borderId="0" xfId="0" applyNumberFormat="1"/>
    <xf numFmtId="164" fontId="20" fillId="0" borderId="0" xfId="3" applyNumberFormat="1" applyFont="1" applyAlignment="1"/>
    <xf numFmtId="164" fontId="20" fillId="0" borderId="0" xfId="3" applyNumberFormat="1" applyFont="1" applyBorder="1" applyAlignment="1"/>
    <xf numFmtId="42" fontId="5" fillId="0" borderId="0" xfId="3" applyNumberFormat="1" applyFont="1"/>
    <xf numFmtId="164" fontId="20" fillId="0" borderId="0" xfId="3" applyNumberFormat="1" applyFont="1" applyFill="1" applyAlignment="1"/>
    <xf numFmtId="41" fontId="20" fillId="0" borderId="0" xfId="3" applyNumberFormat="1" applyFont="1" applyAlignment="1"/>
    <xf numFmtId="0" fontId="21" fillId="0" borderId="0" xfId="3" applyFont="1" applyAlignment="1">
      <alignment horizontal="left"/>
    </xf>
    <xf numFmtId="0" fontId="21" fillId="0" borderId="0" xfId="3" applyFont="1"/>
    <xf numFmtId="0" fontId="5" fillId="0" borderId="0" xfId="3" applyFont="1"/>
    <xf numFmtId="0" fontId="20" fillId="0" borderId="0" xfId="3" applyFont="1"/>
    <xf numFmtId="41" fontId="0" fillId="0" borderId="0" xfId="0" applyNumberFormat="1"/>
    <xf numFmtId="0" fontId="22" fillId="0" borderId="0" xfId="4" applyFont="1"/>
    <xf numFmtId="41" fontId="8" fillId="3" borderId="0" xfId="4" applyNumberFormat="1" applyFont="1" applyFill="1"/>
    <xf numFmtId="164" fontId="1" fillId="0" borderId="0" xfId="4" applyNumberFormat="1" applyFont="1"/>
    <xf numFmtId="0" fontId="23" fillId="0" borderId="0" xfId="3" applyFont="1" applyBorder="1"/>
    <xf numFmtId="164" fontId="24" fillId="0" borderId="0" xfId="3" applyNumberFormat="1" applyFont="1" applyBorder="1"/>
    <xf numFmtId="41" fontId="10" fillId="0" borderId="0" xfId="0" applyNumberFormat="1" applyFont="1"/>
    <xf numFmtId="164" fontId="5" fillId="0" borderId="0" xfId="3" applyNumberFormat="1" applyFont="1"/>
    <xf numFmtId="42" fontId="8" fillId="0" borderId="0" xfId="2" applyNumberFormat="1" applyFont="1" applyFill="1"/>
    <xf numFmtId="41" fontId="8" fillId="0" borderId="0" xfId="2" applyNumberFormat="1" applyFont="1" applyFill="1"/>
    <xf numFmtId="41" fontId="25" fillId="0" borderId="0" xfId="0" applyNumberFormat="1" applyFont="1"/>
    <xf numFmtId="0" fontId="26" fillId="0" borderId="0" xfId="4" applyFont="1"/>
    <xf numFmtId="42" fontId="27" fillId="0" borderId="0" xfId="4" applyNumberFormat="1" applyFont="1"/>
    <xf numFmtId="0" fontId="0" fillId="0" borderId="0" xfId="4" applyFont="1"/>
    <xf numFmtId="41" fontId="27" fillId="0" borderId="0" xfId="0" applyNumberFormat="1" applyFont="1"/>
    <xf numFmtId="0" fontId="26" fillId="0" borderId="0" xfId="0" applyFont="1"/>
    <xf numFmtId="42" fontId="26" fillId="0" borderId="0" xfId="4" applyNumberFormat="1" applyFont="1"/>
    <xf numFmtId="42" fontId="26" fillId="0" borderId="0" xfId="0" applyNumberFormat="1" applyFont="1"/>
    <xf numFmtId="42" fontId="10" fillId="0" borderId="0" xfId="0" applyNumberFormat="1" applyFont="1"/>
    <xf numFmtId="0" fontId="27" fillId="0" borderId="0" xfId="0" applyFont="1"/>
    <xf numFmtId="42" fontId="27" fillId="0" borderId="0" xfId="0" applyNumberFormat="1" applyFont="1"/>
    <xf numFmtId="42" fontId="8" fillId="0" borderId="0" xfId="6" applyNumberFormat="1" applyFont="1" applyFill="1"/>
    <xf numFmtId="41" fontId="8" fillId="3" borderId="0" xfId="6" applyNumberFormat="1" applyFont="1" applyFill="1"/>
    <xf numFmtId="0" fontId="26" fillId="0" borderId="0" xfId="4" applyFont="1" applyFill="1"/>
    <xf numFmtId="0" fontId="25" fillId="4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wrapText="1"/>
    </xf>
    <xf numFmtId="41" fontId="25" fillId="4" borderId="0" xfId="0" applyNumberFormat="1" applyFont="1" applyFill="1" applyAlignment="1">
      <alignment horizontal="right"/>
    </xf>
    <xf numFmtId="0" fontId="6" fillId="0" borderId="0" xfId="3" applyFont="1" applyAlignment="1">
      <alignment horizontal="center"/>
    </xf>
    <xf numFmtId="165" fontId="15" fillId="0" borderId="0" xfId="1" applyNumberFormat="1" applyFont="1" applyFill="1" applyBorder="1" applyAlignment="1">
      <alignment horizontal="center" vertical="center" wrapText="1"/>
    </xf>
    <xf numFmtId="165" fontId="15" fillId="0" borderId="0" xfId="1" applyNumberFormat="1" applyFont="1" applyFill="1" applyBorder="1" applyAlignment="1">
      <alignment vertical="center" wrapText="1"/>
    </xf>
    <xf numFmtId="165" fontId="15" fillId="0" borderId="0" xfId="1" applyNumberFormat="1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vertical="center"/>
    </xf>
  </cellXfs>
  <cellStyles count="7">
    <cellStyle name="Accent3" xfId="2" builtinId="37"/>
    <cellStyle name="Comma" xfId="1" builtinId="3"/>
    <cellStyle name="Comma [0] 2" xfId="5"/>
    <cellStyle name="Normal" xfId="0" builtinId="0"/>
    <cellStyle name="Normal 2" xfId="4"/>
    <cellStyle name="Normal 2 2" xfId="3"/>
    <cellStyle name="Normal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16" zoomScale="82" zoomScaleNormal="100" zoomScaleSheetLayoutView="82" workbookViewId="0">
      <selection activeCell="I42" sqref="I42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5" bestFit="1" customWidth="1"/>
    <col min="13" max="13" width="16.140625" style="37" bestFit="1" customWidth="1"/>
    <col min="14" max="14" width="15.5703125" style="107" customWidth="1"/>
    <col min="15" max="15" width="17.7109375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58</v>
      </c>
      <c r="C3" s="10"/>
      <c r="D3" s="7"/>
      <c r="E3" s="7"/>
      <c r="F3" s="7"/>
      <c r="G3" s="7"/>
      <c r="H3" s="7" t="s">
        <v>2</v>
      </c>
      <c r="I3" s="11">
        <v>42767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7</v>
      </c>
      <c r="F8" s="22"/>
      <c r="G8" s="17">
        <f>C8*E8</f>
        <v>700000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6</v>
      </c>
      <c r="F9" s="22"/>
      <c r="G9" s="17">
        <f t="shared" ref="G9:G16" si="0">C9*E9</f>
        <v>300000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0</v>
      </c>
      <c r="F10" s="22"/>
      <c r="G10" s="17">
        <f t="shared" si="0"/>
        <v>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59</v>
      </c>
      <c r="F11" s="22"/>
      <c r="G11" s="17">
        <f t="shared" si="0"/>
        <v>590000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94</v>
      </c>
      <c r="F12" s="22"/>
      <c r="G12" s="17">
        <f t="shared" si="0"/>
        <v>470000</v>
      </c>
      <c r="H12" s="8"/>
      <c r="I12" s="17"/>
      <c r="J12" s="17"/>
      <c r="K12" s="25" t="s">
        <v>13</v>
      </c>
      <c r="L12" s="26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13</v>
      </c>
      <c r="F13" s="22"/>
      <c r="G13" s="17">
        <f t="shared" si="0"/>
        <v>26000</v>
      </c>
      <c r="H13" s="8"/>
      <c r="I13" s="17"/>
      <c r="J13" s="17"/>
      <c r="K13" s="30">
        <v>39142</v>
      </c>
      <c r="L13" s="31">
        <v>1200000</v>
      </c>
      <c r="M13" s="32">
        <v>2440000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64</v>
      </c>
      <c r="F14" s="22"/>
      <c r="G14" s="17">
        <f t="shared" si="0"/>
        <v>64000</v>
      </c>
      <c r="H14" s="8"/>
      <c r="I14" s="17"/>
      <c r="J14" s="10"/>
      <c r="K14" s="30">
        <v>39143</v>
      </c>
      <c r="L14" s="31">
        <v>1600000</v>
      </c>
      <c r="M14" s="32">
        <v>130000</v>
      </c>
      <c r="N14" s="34"/>
      <c r="O14" s="35">
        <v>45000000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 t="s">
        <v>21</v>
      </c>
      <c r="I15" s="10"/>
      <c r="K15" s="30">
        <v>39144</v>
      </c>
      <c r="L15" s="31">
        <v>1400000</v>
      </c>
      <c r="M15" s="32">
        <v>3000000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39145</v>
      </c>
      <c r="L16" s="31">
        <v>2000000</v>
      </c>
      <c r="M16" s="37">
        <v>99000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2150000</v>
      </c>
      <c r="I17" s="10"/>
      <c r="K17" s="30">
        <v>39146</v>
      </c>
      <c r="L17" s="31">
        <v>870000</v>
      </c>
      <c r="M17" s="32">
        <v>4150000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39147</v>
      </c>
      <c r="L18" s="31">
        <v>1300000</v>
      </c>
      <c r="M18" s="32">
        <v>123800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39148</v>
      </c>
      <c r="L19" s="31">
        <v>3000000</v>
      </c>
      <c r="M19" s="32">
        <v>37500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50</v>
      </c>
      <c r="F20" s="7"/>
      <c r="G20" s="21">
        <f>C20*E20</f>
        <v>50000</v>
      </c>
      <c r="H20" s="8"/>
      <c r="I20" s="21"/>
      <c r="K20" s="30">
        <v>39149</v>
      </c>
      <c r="L20" s="31">
        <v>3600000</v>
      </c>
      <c r="M20" s="32">
        <v>7500000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21</v>
      </c>
      <c r="F21" s="7"/>
      <c r="G21" s="21">
        <f>C21*E21</f>
        <v>10500</v>
      </c>
      <c r="H21" s="8"/>
      <c r="I21" s="21"/>
      <c r="K21" s="30">
        <v>39150</v>
      </c>
      <c r="L21" s="31">
        <v>3600000</v>
      </c>
      <c r="M21" s="34">
        <v>45000000</v>
      </c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30">
        <v>39151</v>
      </c>
      <c r="L22" s="31">
        <v>950000</v>
      </c>
      <c r="M22" s="31">
        <v>1724000</v>
      </c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5</v>
      </c>
      <c r="F23" s="7"/>
      <c r="G23" s="21">
        <f>C23*E23</f>
        <v>500</v>
      </c>
      <c r="H23" s="8"/>
      <c r="I23" s="10"/>
      <c r="K23" s="30">
        <v>39152</v>
      </c>
      <c r="L23" s="31">
        <v>1100000</v>
      </c>
      <c r="M23" s="43">
        <v>230000</v>
      </c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39153</v>
      </c>
      <c r="L24" s="31">
        <v>950000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39154</v>
      </c>
      <c r="L25" s="48">
        <v>900000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61000</v>
      </c>
      <c r="I26" s="8"/>
      <c r="K26" s="30">
        <v>39155</v>
      </c>
      <c r="L26" s="48">
        <v>1000000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2211000</v>
      </c>
      <c r="K27" s="30">
        <v>39156</v>
      </c>
      <c r="L27" s="48">
        <v>1150000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39157</v>
      </c>
      <c r="L28" s="48">
        <v>1600000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v>650431764</v>
      </c>
      <c r="K29" s="30">
        <v>39158</v>
      </c>
      <c r="L29" s="48">
        <v>800000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v>286000</v>
      </c>
      <c r="K30" s="30">
        <v>39159</v>
      </c>
      <c r="L30" s="48">
        <v>2200000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39160</v>
      </c>
      <c r="L31" s="44">
        <v>2400000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39161</v>
      </c>
      <c r="L32" s="44">
        <v>2400000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39162</v>
      </c>
      <c r="L33" s="44">
        <v>500000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39163</v>
      </c>
      <c r="L34" s="56">
        <v>1000000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45000000</v>
      </c>
      <c r="I35" s="8"/>
      <c r="J35" s="8"/>
      <c r="K35" s="30">
        <v>39164</v>
      </c>
      <c r="L35" s="56">
        <v>3125000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39165</v>
      </c>
      <c r="L36" s="56">
        <v>2625000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695431764</v>
      </c>
      <c r="J37" s="8"/>
      <c r="K37" s="30">
        <v>39166</v>
      </c>
      <c r="L37" s="43">
        <v>3025000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39167</v>
      </c>
      <c r="L38" s="43">
        <v>2400000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12175667</v>
      </c>
      <c r="J39" s="8"/>
      <c r="K39" s="30">
        <v>39168</v>
      </c>
      <c r="L39" s="43">
        <v>1000000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39169</v>
      </c>
      <c r="L40" s="43">
        <v>2100000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41140709</v>
      </c>
      <c r="I41" s="8"/>
      <c r="J41" s="8"/>
      <c r="K41" s="30">
        <v>39170</v>
      </c>
      <c r="L41" s="43">
        <v>3000000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156266967</v>
      </c>
      <c r="J42" s="8"/>
      <c r="K42" s="30">
        <v>39171</v>
      </c>
      <c r="L42" s="43">
        <v>1700000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851698731</v>
      </c>
      <c r="J43" s="8"/>
      <c r="K43" s="30">
        <v>39172</v>
      </c>
      <c r="L43" s="43">
        <v>1000000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39173</v>
      </c>
      <c r="L44" s="43">
        <v>2000000</v>
      </c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64434300</v>
      </c>
      <c r="I45" s="8"/>
      <c r="J45" s="8"/>
      <c r="K45" s="30">
        <v>39174</v>
      </c>
      <c r="L45" s="43">
        <v>1600000</v>
      </c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167200</v>
      </c>
      <c r="I46" s="8" t="s">
        <v>8</v>
      </c>
      <c r="J46" s="8"/>
      <c r="K46" s="30">
        <v>39175</v>
      </c>
      <c r="L46" s="43">
        <v>1600000</v>
      </c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64601500</v>
      </c>
      <c r="J47" s="8"/>
      <c r="K47" s="30">
        <v>39176</v>
      </c>
      <c r="L47" s="43">
        <v>3600000</v>
      </c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39177</v>
      </c>
      <c r="L48" s="43">
        <v>2000000</v>
      </c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66295000</v>
      </c>
      <c r="I49" s="8">
        <v>0</v>
      </c>
      <c r="K49" s="30">
        <v>39178</v>
      </c>
      <c r="L49" s="43">
        <v>0</v>
      </c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231500</v>
      </c>
      <c r="I50" s="8"/>
      <c r="K50" s="30">
        <v>39179</v>
      </c>
      <c r="L50" s="43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66526500</v>
      </c>
      <c r="J51" s="49"/>
      <c r="K51" s="30"/>
      <c r="L51" s="43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2211000</v>
      </c>
      <c r="J52" s="72"/>
      <c r="K52" s="30"/>
      <c r="L52" s="43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2211000</v>
      </c>
      <c r="J53" s="72"/>
      <c r="K53" s="30"/>
      <c r="L53" s="43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K54" s="30"/>
      <c r="L54" s="43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K55" s="30"/>
      <c r="L55" s="43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K56" s="30"/>
      <c r="L56" s="43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K57" s="30"/>
      <c r="L57" s="43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K58" s="30"/>
      <c r="L58" s="43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K59" s="30"/>
      <c r="L59" s="43"/>
      <c r="N59" s="42"/>
      <c r="O59" s="50"/>
      <c r="Q59" s="40"/>
    </row>
    <row r="60" spans="1:19" x14ac:dyDescent="0.25">
      <c r="K60" s="30"/>
      <c r="L60" s="43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K61" s="30"/>
      <c r="L61" s="43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K62" s="30"/>
      <c r="L62" s="43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K63" s="30"/>
      <c r="L63" s="43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/>
      <c r="L64" s="43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K65" s="30"/>
      <c r="L65" s="43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K66" s="30"/>
      <c r="L66" s="43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K67" s="30"/>
      <c r="L67" s="43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K68" s="30"/>
      <c r="L68" s="43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K69" s="30"/>
      <c r="L69" s="43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K70" s="30"/>
      <c r="L70" s="43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K71" s="30"/>
      <c r="L71" s="43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K72" s="30"/>
      <c r="L72" s="43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K73" s="30"/>
      <c r="L73" s="43"/>
      <c r="M73" s="87"/>
      <c r="N73" s="42"/>
      <c r="O73" s="90"/>
    </row>
    <row r="74" spans="1:17" x14ac:dyDescent="0.25">
      <c r="A74" s="91">
        <v>198000</v>
      </c>
      <c r="B74" s="92"/>
      <c r="C74" s="92"/>
      <c r="D74" s="92"/>
      <c r="E74" s="93">
        <v>29700</v>
      </c>
      <c r="F74" s="94"/>
      <c r="G74" s="9"/>
      <c r="H74" s="57"/>
      <c r="I74" s="9"/>
      <c r="J74" s="82"/>
      <c r="K74" s="30"/>
      <c r="L74" s="43"/>
      <c r="M74" s="87"/>
      <c r="N74" s="42"/>
      <c r="O74" s="89"/>
    </row>
    <row r="75" spans="1:17" x14ac:dyDescent="0.25">
      <c r="A75" s="91">
        <v>1000</v>
      </c>
      <c r="B75" s="92"/>
      <c r="C75" s="92"/>
      <c r="D75" s="92"/>
      <c r="E75" s="93">
        <v>133000</v>
      </c>
      <c r="F75" s="94"/>
      <c r="G75" s="9"/>
      <c r="H75" s="57"/>
      <c r="I75" s="9"/>
      <c r="J75" s="9"/>
      <c r="K75" s="30"/>
      <c r="L75" s="43"/>
      <c r="M75" s="87"/>
      <c r="N75" s="42"/>
      <c r="O75" s="89"/>
    </row>
    <row r="76" spans="1:17" x14ac:dyDescent="0.25">
      <c r="A76" s="95">
        <v>32500</v>
      </c>
      <c r="B76" s="92"/>
      <c r="C76" s="92"/>
      <c r="D76" s="92"/>
      <c r="E76" s="93">
        <v>4500</v>
      </c>
      <c r="F76" s="94"/>
      <c r="G76" s="9"/>
      <c r="H76" s="57"/>
      <c r="I76" s="9"/>
      <c r="J76" s="9"/>
      <c r="K76" s="30"/>
      <c r="L76" s="43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K77" s="30"/>
      <c r="L77" s="43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K78" s="30"/>
      <c r="L78" s="43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K79" s="30"/>
      <c r="L79" s="43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K80" s="30"/>
      <c r="L80" s="43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K81" s="30"/>
      <c r="L81" s="43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K82" s="30"/>
      <c r="L82" s="43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K83" s="30"/>
      <c r="L83" s="43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43"/>
      <c r="N84" s="42"/>
      <c r="O84" s="89"/>
    </row>
    <row r="85" spans="1:15" x14ac:dyDescent="0.25">
      <c r="A85" s="99"/>
      <c r="B85" s="104"/>
      <c r="H85" s="71"/>
      <c r="K85" s="30"/>
      <c r="L85" s="43"/>
      <c r="N85" s="42"/>
      <c r="O85" s="89"/>
    </row>
    <row r="86" spans="1:15" x14ac:dyDescent="0.25">
      <c r="A86" s="99"/>
      <c r="B86" s="104"/>
      <c r="K86" s="30"/>
      <c r="L86" s="43"/>
      <c r="N86" s="42"/>
      <c r="O86" s="89"/>
    </row>
    <row r="87" spans="1:15" x14ac:dyDescent="0.25">
      <c r="A87" s="99"/>
      <c r="B87" s="104"/>
      <c r="K87" s="30"/>
      <c r="L87" s="43"/>
      <c r="N87" s="42"/>
      <c r="O87" s="89"/>
    </row>
    <row r="88" spans="1:15" x14ac:dyDescent="0.25">
      <c r="A88" s="71"/>
      <c r="B88" s="104"/>
      <c r="K88" s="30"/>
      <c r="L88" s="43"/>
      <c r="M88" s="87"/>
      <c r="N88" s="42"/>
      <c r="O88" s="89"/>
    </row>
    <row r="89" spans="1:15" x14ac:dyDescent="0.25">
      <c r="K89" s="30"/>
      <c r="L89" s="43"/>
      <c r="N89" s="42"/>
      <c r="O89" s="89"/>
    </row>
    <row r="90" spans="1:15" x14ac:dyDescent="0.25">
      <c r="K90" s="30"/>
      <c r="L90" s="43"/>
      <c r="N90" s="42"/>
      <c r="O90" s="89"/>
    </row>
    <row r="91" spans="1:15" x14ac:dyDescent="0.25">
      <c r="K91" s="30"/>
      <c r="L91" s="43"/>
      <c r="N91" s="42"/>
      <c r="O91" s="89"/>
    </row>
    <row r="92" spans="1:15" x14ac:dyDescent="0.25">
      <c r="A92" s="81">
        <f>SUM(A74:A91)</f>
        <v>231500</v>
      </c>
      <c r="E92" s="71">
        <f>SUM(E74:E91)</f>
        <v>167200</v>
      </c>
      <c r="H92" s="71">
        <f>SUM(H74:H91)</f>
        <v>0</v>
      </c>
      <c r="K92" s="30"/>
      <c r="L92" s="43"/>
      <c r="N92" s="42"/>
      <c r="O92" s="89"/>
    </row>
    <row r="93" spans="1:15" x14ac:dyDescent="0.25">
      <c r="K93" s="30"/>
      <c r="L93" s="43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64434300</v>
      </c>
      <c r="N96" s="42"/>
      <c r="O96" s="89"/>
    </row>
    <row r="97" spans="11:15" x14ac:dyDescent="0.25">
      <c r="K97" s="30">
        <v>38741</v>
      </c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45000000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5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5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5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5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5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5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5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5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5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5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8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5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5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5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5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5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5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5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5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5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5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8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5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8">
        <f>SUM(L13:L136)</f>
        <v>66295000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tabSelected="1" view="pageBreakPreview" topLeftCell="A55" zoomScale="82" zoomScaleNormal="100" zoomScaleSheetLayoutView="82" workbookViewId="0">
      <selection activeCell="K60" sqref="K60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5" bestFit="1" customWidth="1"/>
    <col min="13" max="13" width="16.140625" style="37" bestFit="1" customWidth="1"/>
    <col min="14" max="14" width="15.5703125" style="107" customWidth="1"/>
    <col min="15" max="15" width="17.7109375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59</v>
      </c>
      <c r="C3" s="10"/>
      <c r="D3" s="7"/>
      <c r="E3" s="7"/>
      <c r="F3" s="7"/>
      <c r="G3" s="7"/>
      <c r="H3" s="7" t="s">
        <v>2</v>
      </c>
      <c r="I3" s="11">
        <v>42768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74</v>
      </c>
      <c r="F8" s="22"/>
      <c r="G8" s="17">
        <f>C8*E8</f>
        <v>7400000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20</v>
      </c>
      <c r="F9" s="22"/>
      <c r="G9" s="17">
        <f t="shared" ref="G9:G16" si="0">C9*E9</f>
        <v>1000000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1</v>
      </c>
      <c r="F10" s="22"/>
      <c r="G10" s="17">
        <f t="shared" si="0"/>
        <v>20000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56</v>
      </c>
      <c r="F11" s="22"/>
      <c r="G11" s="17">
        <f t="shared" si="0"/>
        <v>560000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93</v>
      </c>
      <c r="F12" s="22"/>
      <c r="G12" s="17">
        <f t="shared" si="0"/>
        <v>465000</v>
      </c>
      <c r="H12" s="8"/>
      <c r="I12" s="17"/>
      <c r="J12" s="17"/>
      <c r="K12" s="25" t="s">
        <v>13</v>
      </c>
      <c r="L12" s="26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18</v>
      </c>
      <c r="F13" s="22"/>
      <c r="G13" s="17">
        <f t="shared" si="0"/>
        <v>36000</v>
      </c>
      <c r="H13" s="8"/>
      <c r="I13" s="17"/>
      <c r="J13" s="17"/>
      <c r="K13" s="30">
        <v>39178</v>
      </c>
      <c r="L13" s="31">
        <v>310000</v>
      </c>
      <c r="M13" s="32">
        <v>150000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63</v>
      </c>
      <c r="F14" s="22"/>
      <c r="G14" s="17">
        <f t="shared" si="0"/>
        <v>63000</v>
      </c>
      <c r="H14" s="8"/>
      <c r="I14" s="17"/>
      <c r="J14" s="10"/>
      <c r="K14" s="30">
        <v>39179</v>
      </c>
      <c r="L14" s="31">
        <v>400000</v>
      </c>
      <c r="M14" s="32">
        <v>100000</v>
      </c>
      <c r="N14" s="34"/>
      <c r="O14" s="35">
        <v>35000000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 t="s">
        <v>21</v>
      </c>
      <c r="I15" s="10"/>
      <c r="K15" s="30">
        <v>39180</v>
      </c>
      <c r="L15" s="31">
        <v>1150000</v>
      </c>
      <c r="M15" s="32">
        <v>100000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39181</v>
      </c>
      <c r="L16" s="31">
        <v>2000000</v>
      </c>
      <c r="M16" s="37">
        <v>75000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9544000</v>
      </c>
      <c r="I17" s="10"/>
      <c r="K17" s="30">
        <v>39182</v>
      </c>
      <c r="L17" s="31">
        <v>500000</v>
      </c>
      <c r="M17" s="32">
        <v>3178500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39183</v>
      </c>
      <c r="L18" s="31">
        <v>445000</v>
      </c>
      <c r="M18" s="32">
        <v>150000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39184</v>
      </c>
      <c r="L19" s="31">
        <v>500000</v>
      </c>
      <c r="M19" s="32">
        <v>70000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52</v>
      </c>
      <c r="F20" s="7"/>
      <c r="G20" s="21">
        <f>C20*E20</f>
        <v>52000</v>
      </c>
      <c r="H20" s="8"/>
      <c r="I20" s="21"/>
      <c r="K20" s="30">
        <v>39185</v>
      </c>
      <c r="L20" s="31">
        <v>536000</v>
      </c>
      <c r="M20" s="32">
        <v>1052000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23</v>
      </c>
      <c r="F21" s="7"/>
      <c r="G21" s="21">
        <f>C21*E21</f>
        <v>11500</v>
      </c>
      <c r="H21" s="8"/>
      <c r="I21" s="21"/>
      <c r="K21" s="30">
        <v>39186</v>
      </c>
      <c r="L21" s="31">
        <v>3600000</v>
      </c>
      <c r="M21" s="34">
        <v>350000</v>
      </c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30">
        <v>39187</v>
      </c>
      <c r="L22" s="31">
        <v>2400000</v>
      </c>
      <c r="M22" s="31">
        <v>365000</v>
      </c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5</v>
      </c>
      <c r="F23" s="7"/>
      <c r="G23" s="21">
        <f>C23*E23</f>
        <v>500</v>
      </c>
      <c r="H23" s="8"/>
      <c r="I23" s="10"/>
      <c r="K23" s="30">
        <v>39188</v>
      </c>
      <c r="L23" s="31">
        <v>292000</v>
      </c>
      <c r="M23" s="43">
        <v>35000000</v>
      </c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39189</v>
      </c>
      <c r="L24" s="31">
        <v>575000</v>
      </c>
      <c r="M24" s="43">
        <v>1655000</v>
      </c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39190</v>
      </c>
      <c r="L25" s="31">
        <v>262500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64000</v>
      </c>
      <c r="I26" s="8"/>
      <c r="K26" s="30">
        <v>39191</v>
      </c>
      <c r="L26" s="31">
        <v>500000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9608000</v>
      </c>
      <c r="K27" s="30">
        <v>39192</v>
      </c>
      <c r="L27" s="31">
        <v>500000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39193</v>
      </c>
      <c r="L28" s="31">
        <v>833400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'1 Februari 17'!I37</f>
        <v>695431764</v>
      </c>
      <c r="K29" s="30">
        <v>39194</v>
      </c>
      <c r="L29" s="31">
        <v>100000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'1 Februari 17'!I52</f>
        <v>2211000</v>
      </c>
      <c r="K30" s="30">
        <v>39195</v>
      </c>
      <c r="L30" s="31">
        <v>600000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39196</v>
      </c>
      <c r="L31" s="110">
        <v>460000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39197</v>
      </c>
      <c r="L32" s="110">
        <v>500000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39198</v>
      </c>
      <c r="L33" s="111">
        <v>750000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39199</v>
      </c>
      <c r="L34" s="111">
        <v>200000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35000000</v>
      </c>
      <c r="I35" s="8"/>
      <c r="J35" s="8"/>
      <c r="K35" s="30">
        <v>39200</v>
      </c>
      <c r="L35" s="112">
        <v>150000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39201</v>
      </c>
      <c r="L36" s="112">
        <v>750000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730431764</v>
      </c>
      <c r="J37" s="8"/>
      <c r="K37" s="30">
        <v>39202</v>
      </c>
      <c r="L37" s="112">
        <v>300000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39203</v>
      </c>
      <c r="L38" s="112">
        <v>2400000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12175667</v>
      </c>
      <c r="J39" s="8"/>
      <c r="K39" s="30">
        <v>39204</v>
      </c>
      <c r="L39" s="112">
        <v>300000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39205</v>
      </c>
      <c r="L40" s="113">
        <v>2200000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22854089</v>
      </c>
      <c r="I41" s="8"/>
      <c r="J41" s="8"/>
      <c r="K41" s="30">
        <v>39206</v>
      </c>
      <c r="L41" s="113">
        <v>1050000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137980347</v>
      </c>
      <c r="J42" s="8"/>
      <c r="K42" s="30">
        <v>39207</v>
      </c>
      <c r="L42" s="111">
        <v>1050000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868412111</v>
      </c>
      <c r="J43" s="8"/>
      <c r="K43" s="30">
        <v>39208</v>
      </c>
      <c r="L43" s="111">
        <v>1600000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39209</v>
      </c>
      <c r="L44" s="111">
        <v>1400000</v>
      </c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42245500</v>
      </c>
      <c r="I45" s="8"/>
      <c r="J45" s="8"/>
      <c r="K45" s="30">
        <v>39210</v>
      </c>
      <c r="L45" s="111">
        <v>902500</v>
      </c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10000</v>
      </c>
      <c r="I46" s="8" t="s">
        <v>8</v>
      </c>
      <c r="J46" s="8"/>
      <c r="K46" s="30">
        <v>39211</v>
      </c>
      <c r="L46" s="111">
        <v>620000</v>
      </c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42255500</v>
      </c>
      <c r="J47" s="8"/>
      <c r="K47" s="30">
        <v>39212</v>
      </c>
      <c r="L47" s="111">
        <v>1150000</v>
      </c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39213</v>
      </c>
      <c r="L48" s="111">
        <v>1150000</v>
      </c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47391400</v>
      </c>
      <c r="I49" s="8">
        <v>0</v>
      </c>
      <c r="K49" s="30">
        <v>39214</v>
      </c>
      <c r="L49" s="111">
        <v>1150000</v>
      </c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2261100</v>
      </c>
      <c r="I50" s="8"/>
      <c r="K50" s="30">
        <v>39215</v>
      </c>
      <c r="L50" s="111">
        <v>1150000</v>
      </c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49652500</v>
      </c>
      <c r="J51" s="49"/>
      <c r="K51" s="30">
        <v>39216</v>
      </c>
      <c r="L51" s="111">
        <v>2000000</v>
      </c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9608000</v>
      </c>
      <c r="J52" s="72"/>
      <c r="K52" s="30">
        <v>39217</v>
      </c>
      <c r="L52" s="111">
        <v>1700000</v>
      </c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9608000</v>
      </c>
      <c r="J53" s="72"/>
      <c r="K53" s="30">
        <v>39218</v>
      </c>
      <c r="L53" s="111">
        <v>1050000</v>
      </c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K54" s="30">
        <v>39219</v>
      </c>
      <c r="L54" s="111">
        <v>1050000</v>
      </c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K55" s="30">
        <v>39220</v>
      </c>
      <c r="L55" s="111">
        <v>2625000</v>
      </c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K56" s="30">
        <v>39221</v>
      </c>
      <c r="L56" s="111">
        <v>1750000</v>
      </c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K57" s="30">
        <v>39222</v>
      </c>
      <c r="L57" s="43">
        <v>820000</v>
      </c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K58" s="30">
        <v>39223</v>
      </c>
      <c r="L58" s="43">
        <v>1150000</v>
      </c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K59" s="30">
        <v>39224</v>
      </c>
      <c r="L59" s="43">
        <v>510000</v>
      </c>
      <c r="N59" s="42"/>
      <c r="O59" s="50"/>
      <c r="Q59" s="40"/>
    </row>
    <row r="60" spans="1:19" x14ac:dyDescent="0.25">
      <c r="K60" s="30"/>
      <c r="L60" s="43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K61" s="30"/>
      <c r="L61" s="43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K62" s="30"/>
      <c r="L62" s="43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K63" s="30"/>
      <c r="L63" s="43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/>
      <c r="L64" s="43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K65" s="30"/>
      <c r="L65" s="43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K66" s="30"/>
      <c r="L66" s="43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K67" s="30"/>
      <c r="L67" s="43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K68" s="30"/>
      <c r="L68" s="43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K69" s="30"/>
      <c r="L69" s="43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K70" s="30"/>
      <c r="L70" s="43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K71" s="30"/>
      <c r="L71" s="43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K72" s="30"/>
      <c r="L72" s="43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K73" s="30"/>
      <c r="L73" s="43"/>
      <c r="M73" s="87"/>
      <c r="N73" s="42"/>
      <c r="O73" s="90"/>
    </row>
    <row r="74" spans="1:17" x14ac:dyDescent="0.25">
      <c r="A74" s="91">
        <v>40000</v>
      </c>
      <c r="B74" s="92"/>
      <c r="C74" s="92"/>
      <c r="D74" s="92"/>
      <c r="E74" s="93">
        <v>10000</v>
      </c>
      <c r="F74" s="94"/>
      <c r="G74" s="9"/>
      <c r="H74" s="57"/>
      <c r="I74" s="9"/>
      <c r="J74" s="82"/>
      <c r="K74" s="30"/>
      <c r="L74" s="43"/>
      <c r="M74" s="87"/>
      <c r="N74" s="42"/>
      <c r="O74" s="89"/>
    </row>
    <row r="75" spans="1:17" x14ac:dyDescent="0.25">
      <c r="A75" s="91">
        <v>50000</v>
      </c>
      <c r="B75" s="92"/>
      <c r="C75" s="92"/>
      <c r="D75" s="92"/>
      <c r="E75" s="93"/>
      <c r="F75" s="94"/>
      <c r="G75" s="9"/>
      <c r="H75" s="57"/>
      <c r="I75" s="9"/>
      <c r="J75" s="9"/>
      <c r="K75" s="30"/>
      <c r="L75" s="43"/>
      <c r="M75" s="87"/>
      <c r="N75" s="42"/>
      <c r="O75" s="89"/>
    </row>
    <row r="76" spans="1:17" x14ac:dyDescent="0.25">
      <c r="A76" s="95">
        <v>21100</v>
      </c>
      <c r="B76" s="92"/>
      <c r="C76" s="92"/>
      <c r="D76" s="92"/>
      <c r="E76" s="93"/>
      <c r="F76" s="94"/>
      <c r="G76" s="9"/>
      <c r="H76" s="57"/>
      <c r="I76" s="9"/>
      <c r="J76" s="9"/>
      <c r="K76" s="30"/>
      <c r="L76" s="43"/>
      <c r="M76" s="87"/>
      <c r="N76" s="42"/>
      <c r="O76" s="89"/>
    </row>
    <row r="77" spans="1:17" x14ac:dyDescent="0.25">
      <c r="A77" s="95">
        <v>2000000</v>
      </c>
      <c r="B77" s="92"/>
      <c r="C77" s="96"/>
      <c r="D77" s="92"/>
      <c r="E77" s="97"/>
      <c r="F77" s="9"/>
      <c r="G77" s="9"/>
      <c r="H77" s="57"/>
      <c r="I77" s="9"/>
      <c r="J77" s="9"/>
      <c r="K77" s="30"/>
      <c r="L77" s="43"/>
      <c r="M77" s="87"/>
      <c r="N77" s="42"/>
      <c r="O77" s="89"/>
    </row>
    <row r="78" spans="1:17" x14ac:dyDescent="0.25">
      <c r="A78" s="93">
        <v>5000</v>
      </c>
      <c r="B78" s="92"/>
      <c r="C78" s="96"/>
      <c r="D78" s="96"/>
      <c r="E78" s="98"/>
      <c r="F78" s="70"/>
      <c r="H78" s="71"/>
      <c r="K78" s="30"/>
      <c r="L78" s="43"/>
      <c r="M78" s="87"/>
      <c r="N78" s="42"/>
      <c r="O78" s="89"/>
    </row>
    <row r="79" spans="1:17" x14ac:dyDescent="0.25">
      <c r="A79" s="99">
        <v>15000</v>
      </c>
      <c r="B79" s="92"/>
      <c r="C79" s="100"/>
      <c r="D79" s="100"/>
      <c r="E79" s="98"/>
      <c r="H79" s="71"/>
      <c r="K79" s="30"/>
      <c r="L79" s="43"/>
      <c r="M79" s="87"/>
      <c r="N79" s="42"/>
      <c r="O79" s="89"/>
    </row>
    <row r="80" spans="1:17" x14ac:dyDescent="0.25">
      <c r="A80" s="101">
        <v>130000</v>
      </c>
      <c r="B80" s="92"/>
      <c r="C80" s="100"/>
      <c r="D80" s="100"/>
      <c r="E80" s="98"/>
      <c r="H80" s="71"/>
      <c r="K80" s="30"/>
      <c r="L80" s="43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K81" s="30"/>
      <c r="L81" s="43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K82" s="30"/>
      <c r="L82" s="43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K83" s="30"/>
      <c r="L83" s="43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43"/>
      <c r="N84" s="42"/>
      <c r="O84" s="89"/>
    </row>
    <row r="85" spans="1:15" x14ac:dyDescent="0.25">
      <c r="A85" s="99"/>
      <c r="B85" s="104"/>
      <c r="H85" s="71"/>
      <c r="K85" s="30"/>
      <c r="L85" s="43"/>
      <c r="N85" s="42"/>
      <c r="O85" s="89"/>
    </row>
    <row r="86" spans="1:15" x14ac:dyDescent="0.25">
      <c r="A86" s="99"/>
      <c r="B86" s="104"/>
      <c r="K86" s="30"/>
      <c r="L86" s="43"/>
      <c r="N86" s="42"/>
      <c r="O86" s="89"/>
    </row>
    <row r="87" spans="1:15" x14ac:dyDescent="0.25">
      <c r="A87" s="99"/>
      <c r="B87" s="104"/>
      <c r="K87" s="30"/>
      <c r="L87" s="43"/>
      <c r="N87" s="42"/>
      <c r="O87" s="89"/>
    </row>
    <row r="88" spans="1:15" x14ac:dyDescent="0.25">
      <c r="A88" s="71"/>
      <c r="B88" s="104"/>
      <c r="K88" s="30"/>
      <c r="L88" s="43"/>
      <c r="M88" s="87"/>
      <c r="N88" s="42"/>
      <c r="O88" s="89"/>
    </row>
    <row r="89" spans="1:15" x14ac:dyDescent="0.25">
      <c r="K89" s="30"/>
      <c r="L89" s="43"/>
      <c r="N89" s="42"/>
      <c r="O89" s="89"/>
    </row>
    <row r="90" spans="1:15" x14ac:dyDescent="0.25">
      <c r="K90" s="30"/>
      <c r="L90" s="43"/>
      <c r="N90" s="42"/>
      <c r="O90" s="89"/>
    </row>
    <row r="91" spans="1:15" x14ac:dyDescent="0.25">
      <c r="K91" s="30"/>
      <c r="L91" s="43"/>
      <c r="N91" s="42"/>
      <c r="O91" s="89"/>
    </row>
    <row r="92" spans="1:15" x14ac:dyDescent="0.25">
      <c r="A92" s="81">
        <f>SUM(A74:A91)</f>
        <v>2261100</v>
      </c>
      <c r="E92" s="71">
        <f>SUM(E74:E91)</f>
        <v>10000</v>
      </c>
      <c r="H92" s="71">
        <f>SUM(H74:H91)</f>
        <v>0</v>
      </c>
      <c r="K92" s="30"/>
      <c r="L92" s="43"/>
      <c r="N92" s="42"/>
      <c r="O92" s="89"/>
    </row>
    <row r="93" spans="1:15" x14ac:dyDescent="0.25">
      <c r="K93" s="30"/>
      <c r="L93" s="43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42245500</v>
      </c>
      <c r="N96" s="42"/>
      <c r="O96" s="89"/>
    </row>
    <row r="97" spans="11:15" x14ac:dyDescent="0.25">
      <c r="K97" s="30">
        <v>38741</v>
      </c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35000000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5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5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5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5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5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5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5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5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5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5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8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5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5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5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5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5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5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5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5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5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5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8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5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8">
        <f>SUM(L13:L136)</f>
        <v>47391400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1 Februari 17</vt:lpstr>
      <vt:lpstr>2 Februari 17</vt:lpstr>
      <vt:lpstr>Sheet2</vt:lpstr>
      <vt:lpstr>Sheet3</vt:lpstr>
      <vt:lpstr>'1 Februari 17'!Print_Area</vt:lpstr>
      <vt:lpstr>'2 Februari 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2017-02-01T12:36:33Z</cp:lastPrinted>
  <dcterms:created xsi:type="dcterms:W3CDTF">2017-01-31T04:52:06Z</dcterms:created>
  <dcterms:modified xsi:type="dcterms:W3CDTF">2017-02-01T13:15:33Z</dcterms:modified>
</cp:coreProperties>
</file>