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ATA UNTUK RIRIN\5. RPT\2018-2019\"/>
    </mc:Choice>
  </mc:AlternateContent>
  <bookViews>
    <workbookView xWindow="4665" yWindow="0" windowWidth="2325" windowHeight="1245"/>
  </bookViews>
  <sheets>
    <sheet name="KA" sheetId="4" r:id="rId1"/>
    <sheet name="Rekap TA 1819" sheetId="25" r:id="rId2"/>
  </sheets>
  <definedNames>
    <definedName name="_xlnm._FilterDatabase" localSheetId="0" hidden="1">KA!$A$5:$V$14</definedName>
    <definedName name="_xlnm.Print_Area" localSheetId="0">KA!$A$18:$I$28</definedName>
  </definedNames>
  <calcPr calcId="162913"/>
</workbook>
</file>

<file path=xl/calcChain.xml><?xml version="1.0" encoding="utf-8"?>
<calcChain xmlns="http://schemas.openxmlformats.org/spreadsheetml/2006/main">
  <c r="F22" i="4" l="1"/>
  <c r="F21" i="4" l="1"/>
  <c r="F23" i="4"/>
  <c r="F24" i="4"/>
  <c r="F25" i="4"/>
  <c r="F26" i="4"/>
  <c r="F27" i="4"/>
  <c r="F20" i="4"/>
  <c r="E21" i="4" l="1"/>
  <c r="E22" i="4"/>
  <c r="E23" i="4"/>
  <c r="E24" i="4"/>
  <c r="E25" i="4"/>
  <c r="E26" i="4"/>
  <c r="E27" i="4"/>
  <c r="A21" i="4"/>
  <c r="A23" i="4"/>
  <c r="A25" i="4"/>
  <c r="A27" i="4"/>
  <c r="C20" i="4"/>
  <c r="E20" i="4"/>
  <c r="L16" i="4"/>
  <c r="F15" i="25" s="1"/>
  <c r="N16" i="4"/>
  <c r="G8" i="25" s="1"/>
  <c r="O16" i="4"/>
  <c r="G15" i="25" s="1"/>
  <c r="Q16" i="4"/>
  <c r="H8" i="25" s="1"/>
  <c r="R16" i="4"/>
  <c r="H15" i="25" s="1"/>
  <c r="T16" i="4"/>
  <c r="I8" i="25" s="1"/>
  <c r="U16" i="4"/>
  <c r="I15" i="25" s="1"/>
  <c r="J8" i="25"/>
  <c r="J15" i="25"/>
  <c r="K8" i="25"/>
  <c r="K15" i="25"/>
  <c r="L8" i="25"/>
  <c r="L15" i="25"/>
  <c r="M8" i="25"/>
  <c r="M15" i="25"/>
  <c r="N8" i="25"/>
  <c r="N15" i="25"/>
  <c r="O8" i="25"/>
  <c r="O15" i="25"/>
  <c r="K16" i="4"/>
  <c r="F8" i="25" s="1"/>
  <c r="V14" i="4"/>
  <c r="V13" i="4"/>
  <c r="V12" i="4"/>
  <c r="V11" i="4"/>
  <c r="V10" i="4"/>
  <c r="V9" i="4"/>
  <c r="V8" i="4"/>
  <c r="V7" i="4"/>
  <c r="S14" i="4"/>
  <c r="S13" i="4"/>
  <c r="S12" i="4"/>
  <c r="S11" i="4"/>
  <c r="S10" i="4"/>
  <c r="S9" i="4"/>
  <c r="S8" i="4"/>
  <c r="S7" i="4"/>
  <c r="P14" i="4"/>
  <c r="P13" i="4"/>
  <c r="P12" i="4"/>
  <c r="P11" i="4"/>
  <c r="P10" i="4"/>
  <c r="P9" i="4"/>
  <c r="H22" i="4" s="1"/>
  <c r="P8" i="4"/>
  <c r="M8" i="4"/>
  <c r="M9" i="4"/>
  <c r="M10" i="4"/>
  <c r="M11" i="4"/>
  <c r="H24" i="4" s="1"/>
  <c r="M12" i="4"/>
  <c r="M13" i="4"/>
  <c r="M14" i="4"/>
  <c r="I16" i="4"/>
  <c r="E15" i="25" s="1"/>
  <c r="H16" i="4"/>
  <c r="E8" i="25" s="1"/>
  <c r="G16" i="4"/>
  <c r="F16" i="4"/>
  <c r="J8" i="4"/>
  <c r="J9" i="4"/>
  <c r="J10" i="4"/>
  <c r="J11" i="4"/>
  <c r="J12" i="4"/>
  <c r="H25" i="4" s="1"/>
  <c r="J13" i="4"/>
  <c r="J14" i="4"/>
  <c r="J7" i="4"/>
  <c r="H21" i="4" l="1"/>
  <c r="H23" i="4"/>
  <c r="H27" i="4"/>
  <c r="H26" i="4"/>
  <c r="G23" i="4"/>
  <c r="G21" i="4"/>
  <c r="G24" i="4"/>
  <c r="G26" i="4"/>
  <c r="G27" i="4"/>
  <c r="G22" i="4"/>
  <c r="G25" i="4"/>
  <c r="E28" i="4"/>
  <c r="S16" i="4"/>
  <c r="P16" i="4"/>
  <c r="V16" i="4"/>
  <c r="O22" i="25" l="1"/>
  <c r="N22" i="25" l="1"/>
  <c r="B21" i="4" l="1"/>
  <c r="B22" i="4"/>
  <c r="B23" i="4"/>
  <c r="B24" i="4"/>
  <c r="B25" i="4"/>
  <c r="B26" i="4"/>
  <c r="B27" i="4"/>
  <c r="C21" i="4"/>
  <c r="C22" i="4"/>
  <c r="C23" i="4"/>
  <c r="C24" i="4"/>
  <c r="C25" i="4"/>
  <c r="C26" i="4"/>
  <c r="C27" i="4"/>
  <c r="D27" i="4" l="1"/>
  <c r="D25" i="4" l="1"/>
  <c r="D24" i="4"/>
  <c r="D26" i="4"/>
  <c r="J16" i="4"/>
  <c r="M7" i="4" l="1"/>
  <c r="H20" i="4" s="1"/>
  <c r="G20" i="4" l="1"/>
  <c r="G28" i="4" s="1"/>
  <c r="F28" i="4"/>
  <c r="H28" i="4"/>
  <c r="M16" i="4"/>
  <c r="D22" i="4"/>
  <c r="D20" i="4"/>
  <c r="D21" i="4"/>
  <c r="D23" i="4"/>
  <c r="D28" i="4" l="1"/>
  <c r="M22" i="25" l="1"/>
  <c r="K22" i="25"/>
  <c r="J22" i="25"/>
  <c r="I22" i="25"/>
  <c r="H22" i="25"/>
  <c r="F22" i="25"/>
  <c r="L22" i="25"/>
  <c r="P15" i="25"/>
  <c r="P16" i="25" s="1"/>
  <c r="G22" i="25"/>
  <c r="E22" i="25"/>
  <c r="P8" i="25"/>
  <c r="P9" i="25" s="1"/>
  <c r="P22" i="25" l="1"/>
  <c r="P23" i="25"/>
  <c r="B20" i="4" l="1"/>
  <c r="A20" i="4" l="1"/>
</calcChain>
</file>

<file path=xl/sharedStrings.xml><?xml version="1.0" encoding="utf-8"?>
<sst xmlns="http://schemas.openxmlformats.org/spreadsheetml/2006/main" count="137" uniqueCount="65">
  <si>
    <t>No.</t>
  </si>
  <si>
    <t>NAMA SISWA</t>
  </si>
  <si>
    <t>PROGRAM</t>
  </si>
  <si>
    <t>HARGA DEAL</t>
  </si>
  <si>
    <t>Rencana</t>
  </si>
  <si>
    <t>Realisasi</t>
  </si>
  <si>
    <t>Tertunggak</t>
  </si>
  <si>
    <t>Program</t>
  </si>
  <si>
    <t>Februari</t>
  </si>
  <si>
    <t>Jumlah</t>
  </si>
  <si>
    <t>Computerized Accounting</t>
  </si>
  <si>
    <t xml:space="preserve">DAFTAR RENCANA BIAYA PENDIDIKAN </t>
  </si>
  <si>
    <t>DAFTAR REALISASI BIAYA PENDIDIKAN</t>
  </si>
  <si>
    <t>DAFTAR TUNGGAKAN BIAYA PENDIDIKAN</t>
  </si>
  <si>
    <t>KELAS</t>
  </si>
  <si>
    <t>Nama</t>
  </si>
  <si>
    <t>Tunggakan</t>
  </si>
  <si>
    <t>DAFTAR RENCANA, PEMBAYARAN/ REALISASI &amp; SISA BIAYA PENDIDIKAN</t>
  </si>
  <si>
    <t>No HP</t>
  </si>
  <si>
    <t>PROGRAM : AKUNTANSI</t>
  </si>
  <si>
    <t>DAFTAR RENCANA DAN REALISASI PEMBAYARAN DAN PROGRAM KELAS KARYAWAN</t>
  </si>
  <si>
    <t>TOTAL</t>
  </si>
  <si>
    <t>KELAS KARYAWAN</t>
  </si>
  <si>
    <t>Akuntansi</t>
  </si>
  <si>
    <t>Total</t>
  </si>
  <si>
    <t>Ayu Putri Pratiwi</t>
  </si>
  <si>
    <t>Januari'15</t>
  </si>
  <si>
    <t>Yadi Supriadi</t>
  </si>
  <si>
    <t>Kamil Fahmi</t>
  </si>
  <si>
    <t>Dimas Jatnika Permana</t>
  </si>
  <si>
    <t xml:space="preserve"> Usep Riyadi </t>
  </si>
  <si>
    <t xml:space="preserve"> Septia Kusmiati </t>
  </si>
  <si>
    <t xml:space="preserve"> Soni Saepulloh </t>
  </si>
  <si>
    <t>Ajeng Rahayu Kinasih</t>
  </si>
  <si>
    <t>Rencana Bayar</t>
  </si>
  <si>
    <t>No</t>
  </si>
  <si>
    <t>Tunggakan/bln</t>
  </si>
  <si>
    <t>TUNGGAKAN SEBELUMNYA</t>
  </si>
  <si>
    <t>KK AK UNWIM</t>
  </si>
  <si>
    <t>Juni 2018</t>
  </si>
  <si>
    <t>Juli 2018</t>
  </si>
  <si>
    <t>Agustus 2018</t>
  </si>
  <si>
    <t>September 2018</t>
  </si>
  <si>
    <t>Oktober 2018</t>
  </si>
  <si>
    <t>TAHUN AJARAN 2018/2019</t>
  </si>
  <si>
    <t>Agst 2018</t>
  </si>
  <si>
    <t>Sept 2018</t>
  </si>
  <si>
    <t>Okt 2018</t>
  </si>
  <si>
    <t>Nov 2018</t>
  </si>
  <si>
    <t>Des 2018</t>
  </si>
  <si>
    <t>Jan 2019</t>
  </si>
  <si>
    <t>Feb 2019</t>
  </si>
  <si>
    <t>Apr'2019</t>
  </si>
  <si>
    <t>Mar 2019</t>
  </si>
  <si>
    <t>TUNNGGAKAN KELAS KARYAWAN AKUNTANSI S.D AKHIR PERIODE TK 4 2018-2019</t>
  </si>
  <si>
    <t>PERIODE : 2018-2019</t>
  </si>
  <si>
    <t>085856433509</t>
  </si>
  <si>
    <t>081224075824</t>
  </si>
  <si>
    <t>082199691996</t>
  </si>
  <si>
    <t>082260039040</t>
  </si>
  <si>
    <t>081909755006</t>
  </si>
  <si>
    <t>085314637178</t>
  </si>
  <si>
    <t>08979034356</t>
  </si>
  <si>
    <t>085323645455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</si>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</sst>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#,##0;[Red]#,##0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8"/>
      <color rgb="FF0070C0"/>
      <name val="Arial"/>
      <family val="2"/>
    </font>
    <font>
      <b/>
      <sz val="8"/>
      <color rgb="FF7030A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4" applyNumberFormat="0" applyAlignment="0" applyProtection="0"/>
    <xf numFmtId="0" fontId="9" fillId="22" borderId="5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4" applyNumberFormat="0" applyAlignment="0" applyProtection="0"/>
    <xf numFmtId="0" fontId="16" fillId="0" borderId="9" applyNumberFormat="0" applyFill="0" applyAlignment="0" applyProtection="0"/>
    <xf numFmtId="0" fontId="17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4" borderId="10" applyNumberFormat="0" applyFont="0" applyAlignment="0" applyProtection="0"/>
    <xf numFmtId="0" fontId="18" fillId="21" borderId="1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8" fillId="21" borderId="19" applyNumberFormat="0" applyAlignment="0" applyProtection="0"/>
    <xf numFmtId="0" fontId="5" fillId="24" borderId="18" applyNumberFormat="0" applyFont="0" applyAlignment="0" applyProtection="0"/>
    <xf numFmtId="0" fontId="8" fillId="21" borderId="13" applyNumberFormat="0" applyAlignment="0" applyProtection="0"/>
    <xf numFmtId="0" fontId="8" fillId="21" borderId="49" applyNumberFormat="0" applyAlignment="0" applyProtection="0"/>
    <xf numFmtId="0" fontId="15" fillId="8" borderId="13" applyNumberFormat="0" applyAlignment="0" applyProtection="0"/>
    <xf numFmtId="0" fontId="8" fillId="21" borderId="21" applyNumberFormat="0" applyAlignment="0" applyProtection="0"/>
    <xf numFmtId="0" fontId="15" fillId="8" borderId="45" applyNumberFormat="0" applyAlignment="0" applyProtection="0"/>
    <xf numFmtId="0" fontId="8" fillId="21" borderId="45" applyNumberFormat="0" applyAlignment="0" applyProtection="0"/>
    <xf numFmtId="0" fontId="15" fillId="8" borderId="21" applyNumberFormat="0" applyAlignment="0" applyProtection="0"/>
    <xf numFmtId="0" fontId="18" fillId="21" borderId="35" applyNumberFormat="0" applyAlignment="0" applyProtection="0"/>
    <xf numFmtId="0" fontId="5" fillId="24" borderId="34" applyNumberFormat="0" applyFont="0" applyAlignment="0" applyProtection="0"/>
    <xf numFmtId="0" fontId="8" fillId="21" borderId="37" applyNumberFormat="0" applyAlignment="0" applyProtection="0"/>
    <xf numFmtId="0" fontId="15" fillId="8" borderId="45" applyNumberFormat="0" applyAlignment="0" applyProtection="0"/>
    <xf numFmtId="0" fontId="8" fillId="21" borderId="29" applyNumberFormat="0" applyAlignment="0" applyProtection="0"/>
    <xf numFmtId="0" fontId="15" fillId="8" borderId="49" applyNumberFormat="0" applyAlignment="0" applyProtection="0"/>
    <xf numFmtId="0" fontId="15" fillId="8" borderId="37" applyNumberFormat="0" applyAlignment="0" applyProtection="0"/>
    <xf numFmtId="0" fontId="15" fillId="8" borderId="17" applyNumberFormat="0" applyAlignment="0" applyProtection="0"/>
    <xf numFmtId="0" fontId="8" fillId="21" borderId="25" applyNumberFormat="0" applyAlignment="0" applyProtection="0"/>
    <xf numFmtId="0" fontId="8" fillId="21" borderId="17" applyNumberFormat="0" applyAlignment="0" applyProtection="0"/>
    <xf numFmtId="0" fontId="15" fillId="8" borderId="54" applyNumberFormat="0" applyAlignment="0" applyProtection="0"/>
    <xf numFmtId="0" fontId="15" fillId="8" borderId="41" applyNumberFormat="0" applyAlignment="0" applyProtection="0"/>
    <xf numFmtId="0" fontId="5" fillId="24" borderId="14" applyNumberFormat="0" applyFont="0" applyAlignment="0" applyProtection="0"/>
    <xf numFmtId="0" fontId="18" fillId="21" borderId="15" applyNumberFormat="0" applyAlignment="0" applyProtection="0"/>
    <xf numFmtId="0" fontId="15" fillId="8" borderId="29" applyNumberFormat="0" applyAlignment="0" applyProtection="0"/>
    <xf numFmtId="0" fontId="15" fillId="8" borderId="25" applyNumberFormat="0" applyAlignment="0" applyProtection="0"/>
    <xf numFmtId="0" fontId="20" fillId="0" borderId="16" applyNumberFormat="0" applyFill="0" applyAlignment="0" applyProtection="0"/>
    <xf numFmtId="0" fontId="20" fillId="0" borderId="20" applyNumberFormat="0" applyFill="0" applyAlignment="0" applyProtection="0"/>
    <xf numFmtId="0" fontId="5" fillId="24" borderId="22" applyNumberFormat="0" applyFont="0" applyAlignment="0" applyProtection="0"/>
    <xf numFmtId="0" fontId="18" fillId="21" borderId="23" applyNumberFormat="0" applyAlignment="0" applyProtection="0"/>
    <xf numFmtId="0" fontId="20" fillId="0" borderId="24" applyNumberFormat="0" applyFill="0" applyAlignment="0" applyProtection="0"/>
    <xf numFmtId="0" fontId="5" fillId="24" borderId="26" applyNumberFormat="0" applyFont="0" applyAlignment="0" applyProtection="0"/>
    <xf numFmtId="0" fontId="18" fillId="21" borderId="27" applyNumberFormat="0" applyAlignment="0" applyProtection="0"/>
    <xf numFmtId="0" fontId="20" fillId="0" borderId="28" applyNumberFormat="0" applyFill="0" applyAlignment="0" applyProtection="0"/>
    <xf numFmtId="0" fontId="8" fillId="21" borderId="54" applyNumberFormat="0" applyAlignment="0" applyProtection="0"/>
    <xf numFmtId="0" fontId="8" fillId="21" borderId="45" applyNumberFormat="0" applyAlignment="0" applyProtection="0"/>
    <xf numFmtId="0" fontId="8" fillId="21" borderId="41" applyNumberFormat="0" applyAlignment="0" applyProtection="0"/>
    <xf numFmtId="0" fontId="15" fillId="8" borderId="33" applyNumberFormat="0" applyAlignment="0" applyProtection="0"/>
    <xf numFmtId="0" fontId="5" fillId="24" borderId="50" applyNumberFormat="0" applyFont="0" applyAlignment="0" applyProtection="0"/>
    <xf numFmtId="0" fontId="18" fillId="21" borderId="51" applyNumberFormat="0" applyAlignment="0" applyProtection="0"/>
    <xf numFmtId="0" fontId="5" fillId="24" borderId="46" applyNumberFormat="0" applyFont="0" applyAlignment="0" applyProtection="0"/>
    <xf numFmtId="0" fontId="18" fillId="21" borderId="47" applyNumberFormat="0" applyAlignment="0" applyProtection="0"/>
    <xf numFmtId="0" fontId="8" fillId="21" borderId="33" applyNumberFormat="0" applyAlignment="0" applyProtection="0"/>
    <xf numFmtId="0" fontId="5" fillId="24" borderId="38" applyNumberFormat="0" applyFont="0" applyAlignment="0" applyProtection="0"/>
    <xf numFmtId="0" fontId="18" fillId="21" borderId="39" applyNumberFormat="0" applyAlignment="0" applyProtection="0"/>
    <xf numFmtId="0" fontId="5" fillId="24" borderId="30" applyNumberFormat="0" applyFont="0" applyAlignment="0" applyProtection="0"/>
    <xf numFmtId="0" fontId="18" fillId="21" borderId="31" applyNumberFormat="0" applyAlignment="0" applyProtection="0"/>
    <xf numFmtId="0" fontId="20" fillId="0" borderId="32" applyNumberFormat="0" applyFill="0" applyAlignment="0" applyProtection="0"/>
    <xf numFmtId="0" fontId="20" fillId="0" borderId="36" applyNumberFormat="0" applyFill="0" applyAlignment="0" applyProtection="0"/>
    <xf numFmtId="0" fontId="20" fillId="0" borderId="40" applyNumberFormat="0" applyFill="0" applyAlignment="0" applyProtection="0"/>
    <xf numFmtId="0" fontId="5" fillId="24" borderId="55" applyNumberFormat="0" applyFont="0" applyAlignment="0" applyProtection="0"/>
    <xf numFmtId="0" fontId="18" fillId="21" borderId="56" applyNumberFormat="0" applyAlignment="0" applyProtection="0"/>
    <xf numFmtId="0" fontId="5" fillId="24" borderId="46" applyNumberFormat="0" applyFont="0" applyAlignment="0" applyProtection="0"/>
    <xf numFmtId="0" fontId="18" fillId="21" borderId="47" applyNumberFormat="0" applyAlignment="0" applyProtection="0"/>
    <xf numFmtId="0" fontId="5" fillId="24" borderId="42" applyNumberFormat="0" applyFont="0" applyAlignment="0" applyProtection="0"/>
    <xf numFmtId="0" fontId="18" fillId="21" borderId="43" applyNumberFormat="0" applyAlignment="0" applyProtection="0"/>
    <xf numFmtId="0" fontId="20" fillId="0" borderId="44" applyNumberFormat="0" applyFill="0" applyAlignment="0" applyProtection="0"/>
    <xf numFmtId="0" fontId="20" fillId="0" borderId="48" applyNumberFormat="0" applyFill="0" applyAlignment="0" applyProtection="0"/>
    <xf numFmtId="0" fontId="20" fillId="0" borderId="48" applyNumberFormat="0" applyFill="0" applyAlignment="0" applyProtection="0"/>
    <xf numFmtId="0" fontId="20" fillId="0" borderId="52" applyNumberFormat="0" applyFill="0" applyAlignment="0" applyProtection="0"/>
    <xf numFmtId="0" fontId="20" fillId="0" borderId="57" applyNumberFormat="0" applyFill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6">
    <xf numFmtId="0" fontId="0" fillId="0" borderId="0" xfId="0"/>
    <xf numFmtId="0" fontId="23" fillId="0" borderId="0" xfId="0" applyFont="1"/>
    <xf numFmtId="37" fontId="23" fillId="0" borderId="53" xfId="0" applyNumberFormat="1" applyFont="1" applyBorder="1"/>
    <xf numFmtId="41" fontId="23" fillId="0" borderId="53" xfId="0" applyNumberFormat="1" applyFont="1" applyBorder="1"/>
    <xf numFmtId="0" fontId="23" fillId="0" borderId="53" xfId="0" applyFont="1" applyBorder="1" applyAlignment="1">
      <alignment horizontal="center"/>
    </xf>
    <xf numFmtId="0" fontId="23" fillId="0" borderId="53" xfId="0" applyFont="1" applyBorder="1"/>
    <xf numFmtId="0" fontId="24" fillId="0" borderId="0" xfId="0" applyFont="1" applyAlignment="1">
      <alignment horizontal="center"/>
    </xf>
    <xf numFmtId="0" fontId="25" fillId="0" borderId="0" xfId="0" applyFont="1"/>
    <xf numFmtId="0" fontId="24" fillId="0" borderId="53" xfId="0" applyFont="1" applyBorder="1" applyAlignment="1">
      <alignment horizontal="center"/>
    </xf>
    <xf numFmtId="0" fontId="24" fillId="0" borderId="53" xfId="0" applyFont="1" applyBorder="1"/>
    <xf numFmtId="0" fontId="27" fillId="0" borderId="0" xfId="0" applyFont="1"/>
    <xf numFmtId="0" fontId="26" fillId="0" borderId="0" xfId="4" applyFont="1" applyFill="1" applyBorder="1" applyAlignment="1"/>
    <xf numFmtId="41" fontId="23" fillId="0" borderId="58" xfId="0" applyNumberFormat="1" applyFont="1" applyBorder="1"/>
    <xf numFmtId="41" fontId="23" fillId="0" borderId="53" xfId="0" applyNumberFormat="1" applyFont="1" applyBorder="1" applyAlignment="1">
      <alignment horizontal="center" vertical="center"/>
    </xf>
    <xf numFmtId="0" fontId="22" fillId="0" borderId="0" xfId="61" applyFont="1"/>
    <xf numFmtId="0" fontId="22" fillId="0" borderId="0" xfId="4" applyFont="1" applyFill="1"/>
    <xf numFmtId="0" fontId="22" fillId="0" borderId="0" xfId="61" applyFont="1" applyAlignment="1"/>
    <xf numFmtId="0" fontId="26" fillId="0" borderId="0" xfId="4" applyFont="1" applyFill="1" applyBorder="1"/>
    <xf numFmtId="0" fontId="22" fillId="0" borderId="0" xfId="4" applyFont="1" applyFill="1" applyBorder="1"/>
    <xf numFmtId="0" fontId="2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37" fontId="23" fillId="0" borderId="0" xfId="0" applyNumberFormat="1" applyFont="1" applyBorder="1"/>
    <xf numFmtId="0" fontId="24" fillId="0" borderId="0" xfId="0" applyFont="1" applyBorder="1"/>
    <xf numFmtId="37" fontId="24" fillId="0" borderId="0" xfId="0" applyNumberFormat="1" applyFont="1" applyBorder="1"/>
    <xf numFmtId="0" fontId="23" fillId="0" borderId="53" xfId="0" applyFont="1" applyBorder="1" applyAlignment="1">
      <alignment horizontal="center" vertical="center"/>
    </xf>
    <xf numFmtId="0" fontId="28" fillId="0" borderId="0" xfId="0" applyFont="1"/>
    <xf numFmtId="9" fontId="23" fillId="0" borderId="0" xfId="248" applyFont="1"/>
    <xf numFmtId="41" fontId="23" fillId="0" borderId="0" xfId="0" applyNumberFormat="1" applyFont="1"/>
    <xf numFmtId="0" fontId="23" fillId="0" borderId="58" xfId="0" applyFont="1" applyBorder="1"/>
    <xf numFmtId="0" fontId="24" fillId="0" borderId="0" xfId="0" applyFont="1"/>
    <xf numFmtId="0" fontId="24" fillId="0" borderId="53" xfId="0" quotePrefix="1" applyFont="1" applyBorder="1" applyAlignment="1">
      <alignment horizontal="center" vertical="center"/>
    </xf>
    <xf numFmtId="0" fontId="24" fillId="0" borderId="53" xfId="0" quotePrefix="1" applyFont="1" applyBorder="1" applyAlignment="1">
      <alignment horizontal="center"/>
    </xf>
    <xf numFmtId="0" fontId="24" fillId="0" borderId="58" xfId="0" quotePrefix="1" applyFont="1" applyBorder="1" applyAlignment="1">
      <alignment horizontal="center"/>
    </xf>
    <xf numFmtId="41" fontId="29" fillId="0" borderId="0" xfId="0" applyNumberFormat="1" applyFont="1" applyFill="1" applyAlignment="1">
      <alignment horizontal="center"/>
    </xf>
    <xf numFmtId="1" fontId="29" fillId="0" borderId="0" xfId="0" applyNumberFormat="1" applyFont="1" applyFill="1" applyAlignment="1">
      <alignment horizontal="left"/>
    </xf>
    <xf numFmtId="41" fontId="30" fillId="0" borderId="0" xfId="0" applyNumberFormat="1" applyFont="1" applyFill="1"/>
    <xf numFmtId="41" fontId="30" fillId="0" borderId="0" xfId="0" applyNumberFormat="1" applyFont="1" applyFill="1" applyAlignment="1">
      <alignment horizontal="center"/>
    </xf>
    <xf numFmtId="41" fontId="29" fillId="0" borderId="0" xfId="0" applyNumberFormat="1" applyFont="1" applyFill="1"/>
    <xf numFmtId="164" fontId="29" fillId="0" borderId="0" xfId="0" applyNumberFormat="1" applyFont="1" applyFill="1"/>
    <xf numFmtId="164" fontId="31" fillId="0" borderId="0" xfId="0" applyNumberFormat="1" applyFont="1" applyFill="1"/>
    <xf numFmtId="41" fontId="30" fillId="0" borderId="2" xfId="0" applyNumberFormat="1" applyFont="1" applyFill="1" applyBorder="1" applyAlignment="1">
      <alignment horizontal="center" vertical="center"/>
    </xf>
    <xf numFmtId="41" fontId="32" fillId="0" borderId="53" xfId="0" applyNumberFormat="1" applyFont="1" applyFill="1" applyBorder="1" applyAlignment="1">
      <alignment horizontal="center" vertical="center"/>
    </xf>
    <xf numFmtId="41" fontId="30" fillId="0" borderId="53" xfId="0" applyNumberFormat="1" applyFont="1" applyFill="1" applyBorder="1" applyAlignment="1">
      <alignment horizontal="center" vertical="center"/>
    </xf>
    <xf numFmtId="164" fontId="33" fillId="0" borderId="53" xfId="0" applyNumberFormat="1" applyFont="1" applyFill="1" applyBorder="1" applyAlignment="1">
      <alignment horizontal="center" vertical="center"/>
    </xf>
    <xf numFmtId="41" fontId="30" fillId="0" borderId="3" xfId="0" applyNumberFormat="1" applyFont="1" applyFill="1" applyBorder="1" applyAlignment="1">
      <alignment horizontal="center" vertical="center"/>
    </xf>
    <xf numFmtId="41" fontId="29" fillId="0" borderId="53" xfId="0" applyNumberFormat="1" applyFont="1" applyFill="1" applyBorder="1" applyAlignment="1">
      <alignment horizontal="center" vertical="center"/>
    </xf>
    <xf numFmtId="1" fontId="29" fillId="0" borderId="53" xfId="0" quotePrefix="1" applyNumberFormat="1" applyFont="1" applyFill="1" applyBorder="1" applyAlignment="1">
      <alignment horizontal="left" vertical="center" wrapText="1"/>
    </xf>
    <xf numFmtId="0" fontId="30" fillId="0" borderId="53" xfId="0" applyFont="1" applyBorder="1" applyAlignment="1">
      <alignment vertical="center"/>
    </xf>
    <xf numFmtId="41" fontId="29" fillId="0" borderId="53" xfId="0" applyNumberFormat="1" applyFont="1" applyFill="1" applyBorder="1" applyAlignment="1">
      <alignment horizontal="center" vertical="center" wrapText="1"/>
    </xf>
    <xf numFmtId="41" fontId="29" fillId="0" borderId="53" xfId="0" applyNumberFormat="1" applyFont="1" applyFill="1" applyBorder="1" applyAlignment="1">
      <alignment vertical="center"/>
    </xf>
    <xf numFmtId="41" fontId="31" fillId="0" borderId="53" xfId="0" applyNumberFormat="1" applyFont="1" applyFill="1" applyBorder="1" applyAlignment="1">
      <alignment vertical="center"/>
    </xf>
    <xf numFmtId="41" fontId="29" fillId="26" borderId="53" xfId="0" applyNumberFormat="1" applyFont="1" applyFill="1" applyBorder="1" applyAlignment="1">
      <alignment vertical="center"/>
    </xf>
    <xf numFmtId="1" fontId="31" fillId="26" borderId="53" xfId="0" applyNumberFormat="1" applyFont="1" applyFill="1" applyBorder="1" applyAlignment="1">
      <alignment vertical="center"/>
    </xf>
    <xf numFmtId="41" fontId="29" fillId="0" borderId="0" xfId="0" applyNumberFormat="1" applyFont="1" applyFill="1" applyAlignment="1">
      <alignment vertical="center"/>
    </xf>
    <xf numFmtId="0" fontId="29" fillId="0" borderId="53" xfId="0" quotePrefix="1" applyFont="1" applyBorder="1" applyAlignment="1">
      <alignment horizontal="left" vertical="center"/>
    </xf>
    <xf numFmtId="41" fontId="32" fillId="0" borderId="53" xfId="0" applyNumberFormat="1" applyFont="1" applyFill="1" applyBorder="1" applyAlignment="1">
      <alignment vertical="center"/>
    </xf>
    <xf numFmtId="1" fontId="29" fillId="0" borderId="53" xfId="0" applyNumberFormat="1" applyFont="1" applyFill="1" applyBorder="1" applyAlignment="1">
      <alignment horizontal="left" vertical="center" wrapText="1"/>
    </xf>
    <xf numFmtId="41" fontId="34" fillId="0" borderId="53" xfId="0" applyNumberFormat="1" applyFont="1" applyFill="1" applyBorder="1" applyAlignment="1">
      <alignment vertical="center"/>
    </xf>
    <xf numFmtId="164" fontId="29" fillId="0" borderId="53" xfId="0" applyNumberFormat="1" applyFont="1" applyFill="1" applyBorder="1" applyAlignment="1">
      <alignment vertical="center"/>
    </xf>
    <xf numFmtId="164" fontId="31" fillId="0" borderId="53" xfId="0" applyNumberFormat="1" applyFont="1" applyFill="1" applyBorder="1" applyAlignment="1">
      <alignment vertical="center"/>
    </xf>
    <xf numFmtId="41" fontId="32" fillId="0" borderId="53" xfId="31" applyNumberFormat="1" applyFont="1" applyFill="1" applyBorder="1" applyAlignment="1">
      <alignment vertical="center"/>
    </xf>
    <xf numFmtId="41" fontId="32" fillId="25" borderId="53" xfId="31" applyNumberFormat="1" applyFont="1" applyFill="1" applyBorder="1" applyAlignment="1">
      <alignment vertical="center"/>
    </xf>
    <xf numFmtId="41" fontId="32" fillId="0" borderId="5" xfId="31" applyNumberFormat="1" applyFont="1" applyFill="1" applyAlignment="1">
      <alignment vertical="center"/>
    </xf>
    <xf numFmtId="41" fontId="32" fillId="26" borderId="0" xfId="31" applyNumberFormat="1" applyFont="1" applyFill="1" applyBorder="1" applyAlignment="1">
      <alignment horizontal="center"/>
    </xf>
    <xf numFmtId="41" fontId="32" fillId="26" borderId="0" xfId="31" applyNumberFormat="1" applyFont="1" applyFill="1" applyBorder="1" applyAlignment="1"/>
    <xf numFmtId="41" fontId="32" fillId="26" borderId="5" xfId="31" applyNumberFormat="1" applyFont="1" applyFill="1"/>
    <xf numFmtId="41" fontId="30" fillId="0" borderId="59" xfId="0" applyNumberFormat="1" applyFont="1" applyFill="1" applyBorder="1" applyAlignment="1"/>
    <xf numFmtId="41" fontId="29" fillId="0" borderId="1" xfId="0" applyNumberFormat="1" applyFont="1" applyFill="1" applyBorder="1"/>
    <xf numFmtId="164" fontId="29" fillId="0" borderId="1" xfId="0" applyNumberFormat="1" applyFont="1" applyFill="1" applyBorder="1"/>
    <xf numFmtId="164" fontId="31" fillId="0" borderId="1" xfId="0" applyNumberFormat="1" applyFont="1" applyFill="1" applyBorder="1"/>
    <xf numFmtId="1" fontId="30" fillId="0" borderId="53" xfId="0" applyNumberFormat="1" applyFont="1" applyFill="1" applyBorder="1" applyAlignment="1">
      <alignment horizontal="left" vertical="center"/>
    </xf>
    <xf numFmtId="41" fontId="29" fillId="0" borderId="0" xfId="0" applyNumberFormat="1" applyFont="1" applyFill="1" applyBorder="1" applyAlignment="1">
      <alignment vertical="center"/>
    </xf>
    <xf numFmtId="164" fontId="29" fillId="0" borderId="0" xfId="0" applyNumberFormat="1" applyFont="1" applyFill="1" applyBorder="1" applyAlignment="1">
      <alignment vertical="center"/>
    </xf>
    <xf numFmtId="164" fontId="31" fillId="0" borderId="0" xfId="0" applyNumberFormat="1" applyFont="1" applyFill="1" applyBorder="1" applyAlignment="1">
      <alignment vertical="center"/>
    </xf>
    <xf numFmtId="41" fontId="29" fillId="0" borderId="53" xfId="0" applyNumberFormat="1" applyFont="1" applyFill="1" applyBorder="1" applyAlignment="1">
      <alignment horizontal="center"/>
    </xf>
    <xf numFmtId="41" fontId="29" fillId="0" borderId="53" xfId="0" applyNumberFormat="1" applyFont="1" applyFill="1" applyBorder="1" applyAlignment="1">
      <alignment horizontal="left"/>
    </xf>
    <xf numFmtId="1" fontId="29" fillId="0" borderId="53" xfId="0" applyNumberFormat="1" applyFont="1" applyFill="1" applyBorder="1" applyAlignment="1">
      <alignment horizontal="center" vertical="center" wrapText="1"/>
    </xf>
    <xf numFmtId="41" fontId="29" fillId="0" borderId="53" xfId="0" applyNumberFormat="1" applyFont="1" applyFill="1" applyBorder="1"/>
    <xf numFmtId="41" fontId="33" fillId="0" borderId="0" xfId="0" applyNumberFormat="1" applyFont="1" applyFill="1" applyBorder="1"/>
    <xf numFmtId="41" fontId="29" fillId="0" borderId="0" xfId="0" applyNumberFormat="1" applyFont="1" applyFill="1" applyBorder="1"/>
    <xf numFmtId="164" fontId="29" fillId="0" borderId="0" xfId="0" applyNumberFormat="1" applyFont="1" applyFill="1" applyBorder="1"/>
    <xf numFmtId="164" fontId="31" fillId="0" borderId="0" xfId="0" applyNumberFormat="1" applyFont="1" applyFill="1" applyBorder="1"/>
    <xf numFmtId="41" fontId="29" fillId="0" borderId="60" xfId="0" applyNumberFormat="1" applyFont="1" applyFill="1" applyBorder="1" applyAlignment="1">
      <alignment horizontal="center"/>
    </xf>
    <xf numFmtId="41" fontId="29" fillId="0" borderId="0" xfId="0" applyNumberFormat="1" applyFont="1" applyFill="1" applyBorder="1" applyAlignment="1">
      <alignment horizontal="left"/>
    </xf>
    <xf numFmtId="41" fontId="29" fillId="0" borderId="0" xfId="0" applyNumberFormat="1" applyFont="1" applyFill="1" applyBorder="1" applyAlignment="1">
      <alignment horizontal="center"/>
    </xf>
    <xf numFmtId="41" fontId="31" fillId="0" borderId="0" xfId="0" applyNumberFormat="1" applyFont="1" applyFill="1" applyBorder="1"/>
    <xf numFmtId="41" fontId="31" fillId="0" borderId="0" xfId="0" applyNumberFormat="1" applyFont="1" applyFill="1"/>
    <xf numFmtId="41" fontId="29" fillId="0" borderId="0" xfId="0" applyNumberFormat="1" applyFont="1" applyFill="1" applyBorder="1" applyAlignment="1"/>
    <xf numFmtId="1" fontId="29" fillId="0" borderId="0" xfId="0" applyNumberFormat="1" applyFont="1" applyFill="1" applyBorder="1" applyAlignment="1">
      <alignment horizontal="left"/>
    </xf>
    <xf numFmtId="41" fontId="30" fillId="0" borderId="53" xfId="0" applyNumberFormat="1" applyFont="1" applyFill="1" applyBorder="1" applyAlignment="1">
      <alignment horizontal="center"/>
    </xf>
    <xf numFmtId="41" fontId="30" fillId="0" borderId="53" xfId="0" applyNumberFormat="1" applyFont="1" applyFill="1" applyBorder="1" applyAlignment="1"/>
    <xf numFmtId="41" fontId="30" fillId="0" borderId="53" xfId="0" applyNumberFormat="1" applyFont="1" applyFill="1" applyBorder="1" applyAlignment="1">
      <alignment vertical="center"/>
    </xf>
    <xf numFmtId="41" fontId="29" fillId="0" borderId="53" xfId="0" applyNumberFormat="1" applyFont="1" applyFill="1" applyBorder="1" applyAlignment="1">
      <alignment horizontal="right" vertical="center"/>
    </xf>
    <xf numFmtId="41" fontId="30" fillId="27" borderId="53" xfId="0" applyNumberFormat="1" applyFont="1" applyFill="1" applyBorder="1" applyAlignment="1">
      <alignment vertical="center"/>
    </xf>
    <xf numFmtId="41" fontId="30" fillId="0" borderId="53" xfId="0" applyNumberFormat="1" applyFont="1" applyFill="1" applyBorder="1" applyAlignment="1">
      <alignment horizontal="center" vertical="center"/>
    </xf>
    <xf numFmtId="41" fontId="30" fillId="0" borderId="53" xfId="0" applyNumberFormat="1" applyFont="1" applyFill="1" applyBorder="1" applyAlignment="1">
      <alignment horizontal="center"/>
    </xf>
    <xf numFmtId="41" fontId="29" fillId="0" borderId="0" xfId="0" applyNumberFormat="1" applyFont="1" applyFill="1" applyBorder="1" applyAlignment="1">
      <alignment horizontal="center"/>
    </xf>
    <xf numFmtId="17" fontId="30" fillId="0" borderId="53" xfId="0" quotePrefix="1" applyNumberFormat="1" applyFont="1" applyFill="1" applyBorder="1" applyAlignment="1">
      <alignment horizontal="center" vertical="center"/>
    </xf>
    <xf numFmtId="41" fontId="32" fillId="0" borderId="53" xfId="1" applyNumberFormat="1" applyFont="1" applyFill="1" applyBorder="1" applyAlignment="1">
      <alignment horizontal="center" vertical="center" wrapText="1"/>
    </xf>
    <xf numFmtId="1" fontId="32" fillId="0" borderId="53" xfId="1" applyNumberFormat="1" applyFont="1" applyFill="1" applyBorder="1" applyAlignment="1">
      <alignment horizontal="left" vertical="center" wrapText="1"/>
    </xf>
    <xf numFmtId="41" fontId="30" fillId="0" borderId="58" xfId="0" applyNumberFormat="1" applyFont="1" applyFill="1" applyBorder="1" applyAlignment="1">
      <alignment horizontal="center"/>
    </xf>
    <xf numFmtId="41" fontId="30" fillId="0" borderId="61" xfId="0" applyNumberFormat="1" applyFont="1" applyFill="1" applyBorder="1" applyAlignment="1">
      <alignment horizontal="center"/>
    </xf>
    <xf numFmtId="41" fontId="32" fillId="0" borderId="53" xfId="0" applyNumberFormat="1" applyFont="1" applyFill="1" applyBorder="1" applyAlignment="1">
      <alignment horizontal="center" vertical="center" wrapText="1"/>
    </xf>
    <xf numFmtId="41" fontId="32" fillId="0" borderId="53" xfId="31" applyNumberFormat="1" applyFont="1" applyFill="1" applyBorder="1" applyAlignment="1">
      <alignment horizontal="center" vertical="center"/>
    </xf>
    <xf numFmtId="41" fontId="31" fillId="26" borderId="53" xfId="249" applyFont="1" applyFill="1" applyBorder="1" applyAlignment="1">
      <alignment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" xfId="248" builtinId="5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314326</xdr:colOff>
      <xdr:row>0</xdr:row>
      <xdr:rowOff>0</xdr:rowOff>
    </xdr:from>
    <xdr:to>
      <xdr:col>1</xdr:col>
      <xdr:colOff>752476</xdr:colOff>
      <xdr:row>2</xdr:row>
      <xdr:rowOff>17992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V357"/>
  <sheetViews>
    <sheetView tabSelected="1" topLeftCell="G1" zoomScale="90" zoomScaleNormal="90" workbookViewId="0">
      <pane ySplit="6" topLeftCell="A7" activePane="bottomLeft" state="frozen"/>
      <selection pane="bottomLeft" activeCell="V7" sqref="V7:V14"/>
    </sheetView>
  </sheetViews>
  <sheetFormatPr defaultRowHeight="16.5" x14ac:dyDescent="0.3"/>
  <cols>
    <col min="1" max="1" width="6" style="34" customWidth="1"/>
    <col min="2" max="2" width="13.42578125" style="35" customWidth="1"/>
    <col min="3" max="3" width="29.42578125" style="38" customWidth="1"/>
    <col min="4" max="4" width="16.5703125" style="34" hidden="1" customWidth="1"/>
    <col min="5" max="5" width="12.85546875" style="38" customWidth="1"/>
    <col min="6" max="6" width="26.5703125" style="38" bestFit="1" customWidth="1"/>
    <col min="7" max="7" width="11.28515625" style="38" customWidth="1"/>
    <col min="8" max="8" width="13.85546875" style="38" bestFit="1" customWidth="1"/>
    <col min="9" max="9" width="17.85546875" style="38" bestFit="1" customWidth="1"/>
    <col min="10" max="10" width="12.85546875" style="38" customWidth="1"/>
    <col min="11" max="11" width="13" style="38" customWidth="1"/>
    <col min="12" max="12" width="12.42578125" style="38" customWidth="1"/>
    <col min="13" max="13" width="11.140625" style="38" customWidth="1"/>
    <col min="14" max="14" width="12.42578125" style="38" customWidth="1"/>
    <col min="15" max="15" width="11.85546875" style="39" customWidth="1"/>
    <col min="16" max="16" width="11.42578125" style="38" customWidth="1"/>
    <col min="17" max="17" width="12" style="38" customWidth="1"/>
    <col min="18" max="18" width="14.28515625" style="40" customWidth="1"/>
    <col min="19" max="20" width="12" style="38" customWidth="1"/>
    <col min="21" max="21" width="11.28515625" style="40" bestFit="1" customWidth="1"/>
    <col min="22" max="22" width="12.140625" style="38" customWidth="1"/>
    <col min="23" max="16384" width="9.140625" style="38"/>
  </cols>
  <sheetData>
    <row r="1" spans="1:22" x14ac:dyDescent="0.3">
      <c r="C1" s="36" t="s">
        <v>20</v>
      </c>
      <c r="D1" s="37"/>
      <c r="E1" s="36"/>
      <c r="F1" s="36"/>
    </row>
    <row r="2" spans="1:22" x14ac:dyDescent="0.3">
      <c r="C2" s="36" t="s">
        <v>55</v>
      </c>
      <c r="D2" s="37"/>
      <c r="E2" s="36"/>
      <c r="F2" s="36"/>
    </row>
    <row r="3" spans="1:22" x14ac:dyDescent="0.3">
      <c r="C3" s="38" t="s">
        <v>19</v>
      </c>
    </row>
    <row r="4" spans="1:22" ht="17.25" thickBot="1" x14ac:dyDescent="0.35"/>
    <row r="5" spans="1:22" s="41" customFormat="1" ht="19.5" customHeight="1" thickTop="1" x14ac:dyDescent="0.25">
      <c r="A5" s="99" t="s">
        <v>0</v>
      </c>
      <c r="B5" s="100" t="s">
        <v>18</v>
      </c>
      <c r="C5" s="99" t="s">
        <v>1</v>
      </c>
      <c r="D5" s="99" t="s">
        <v>2</v>
      </c>
      <c r="E5" s="99" t="s">
        <v>2</v>
      </c>
      <c r="F5" s="99" t="s">
        <v>37</v>
      </c>
      <c r="G5" s="99" t="s">
        <v>3</v>
      </c>
      <c r="H5" s="103" t="s">
        <v>39</v>
      </c>
      <c r="I5" s="103"/>
      <c r="J5" s="103"/>
      <c r="K5" s="95" t="s">
        <v>40</v>
      </c>
      <c r="L5" s="95"/>
      <c r="M5" s="95"/>
      <c r="N5" s="95" t="s">
        <v>41</v>
      </c>
      <c r="O5" s="95"/>
      <c r="P5" s="95"/>
      <c r="Q5" s="98" t="s">
        <v>42</v>
      </c>
      <c r="R5" s="95"/>
      <c r="S5" s="95"/>
      <c r="T5" s="95" t="s">
        <v>43</v>
      </c>
      <c r="U5" s="95"/>
      <c r="V5" s="95"/>
    </row>
    <row r="6" spans="1:22" s="45" customFormat="1" ht="19.5" customHeight="1" thickBot="1" x14ac:dyDescent="0.3">
      <c r="A6" s="99"/>
      <c r="B6" s="100"/>
      <c r="C6" s="99"/>
      <c r="D6" s="99"/>
      <c r="E6" s="99"/>
      <c r="F6" s="99"/>
      <c r="G6" s="99"/>
      <c r="H6" s="42" t="s">
        <v>4</v>
      </c>
      <c r="I6" s="42" t="s">
        <v>5</v>
      </c>
      <c r="J6" s="42" t="s">
        <v>6</v>
      </c>
      <c r="K6" s="43" t="s">
        <v>4</v>
      </c>
      <c r="L6" s="43" t="s">
        <v>5</v>
      </c>
      <c r="M6" s="44" t="s">
        <v>6</v>
      </c>
      <c r="N6" s="43" t="s">
        <v>4</v>
      </c>
      <c r="O6" s="43" t="s">
        <v>5</v>
      </c>
      <c r="P6" s="44" t="s">
        <v>6</v>
      </c>
      <c r="Q6" s="43" t="s">
        <v>4</v>
      </c>
      <c r="R6" s="43" t="s">
        <v>5</v>
      </c>
      <c r="S6" s="44" t="s">
        <v>6</v>
      </c>
      <c r="T6" s="43" t="s">
        <v>4</v>
      </c>
      <c r="U6" s="43" t="s">
        <v>5</v>
      </c>
      <c r="V6" s="44" t="s">
        <v>6</v>
      </c>
    </row>
    <row r="7" spans="1:22" s="54" customFormat="1" ht="19.5" customHeight="1" thickTop="1" x14ac:dyDescent="0.25">
      <c r="A7" s="46">
        <v>1</v>
      </c>
      <c r="B7" s="47" t="s">
        <v>56</v>
      </c>
      <c r="C7" s="48" t="s">
        <v>30</v>
      </c>
      <c r="D7" s="49" t="s">
        <v>23</v>
      </c>
      <c r="E7" s="50" t="s">
        <v>38</v>
      </c>
      <c r="F7" s="50">
        <v>0</v>
      </c>
      <c r="G7" s="50">
        <v>5300000</v>
      </c>
      <c r="H7" s="50">
        <v>2500000</v>
      </c>
      <c r="I7" s="50">
        <v>2500000</v>
      </c>
      <c r="J7" s="51">
        <f>H7-I7</f>
        <v>0</v>
      </c>
      <c r="K7" s="52">
        <v>700000</v>
      </c>
      <c r="L7" s="52">
        <v>700000</v>
      </c>
      <c r="M7" s="53">
        <f t="shared" ref="M7:M14" si="0">K7-L7</f>
        <v>0</v>
      </c>
      <c r="N7" s="52">
        <v>700000</v>
      </c>
      <c r="O7" s="52">
        <v>700000</v>
      </c>
      <c r="P7" s="105"/>
      <c r="Q7" s="52">
        <v>700000</v>
      </c>
      <c r="R7" s="52">
        <v>700000</v>
      </c>
      <c r="S7" s="105">
        <f t="shared" ref="S7:S14" si="1">Q7-R7</f>
        <v>0</v>
      </c>
      <c r="T7" s="52">
        <v>700000</v>
      </c>
      <c r="U7" s="52">
        <v>700000</v>
      </c>
      <c r="V7" s="105">
        <f t="shared" ref="V7:V14" si="2">T7-U7</f>
        <v>0</v>
      </c>
    </row>
    <row r="8" spans="1:22" s="54" customFormat="1" ht="19.5" customHeight="1" x14ac:dyDescent="0.25">
      <c r="A8" s="46">
        <v>2</v>
      </c>
      <c r="B8" s="47" t="s">
        <v>63</v>
      </c>
      <c r="C8" s="48" t="s">
        <v>31</v>
      </c>
      <c r="D8" s="49" t="s">
        <v>23</v>
      </c>
      <c r="E8" s="50" t="s">
        <v>38</v>
      </c>
      <c r="F8" s="50">
        <v>0</v>
      </c>
      <c r="G8" s="50">
        <v>5300000</v>
      </c>
      <c r="H8" s="50">
        <v>2500000</v>
      </c>
      <c r="I8" s="50">
        <v>2500000</v>
      </c>
      <c r="J8" s="51">
        <f t="shared" ref="J8:J14" si="3">H8-I8</f>
        <v>0</v>
      </c>
      <c r="K8" s="52">
        <v>700000</v>
      </c>
      <c r="L8" s="52">
        <v>700000</v>
      </c>
      <c r="M8" s="53">
        <f t="shared" si="0"/>
        <v>0</v>
      </c>
      <c r="N8" s="52">
        <v>700000</v>
      </c>
      <c r="O8" s="52">
        <v>700000</v>
      </c>
      <c r="P8" s="105">
        <f t="shared" ref="P8:P14" si="4">N8-O8</f>
        <v>0</v>
      </c>
      <c r="Q8" s="52">
        <v>700000</v>
      </c>
      <c r="R8" s="52">
        <v>350000</v>
      </c>
      <c r="S8" s="105">
        <f t="shared" si="1"/>
        <v>350000</v>
      </c>
      <c r="T8" s="52">
        <v>700000</v>
      </c>
      <c r="U8" s="52"/>
      <c r="V8" s="105">
        <f t="shared" si="2"/>
        <v>700000</v>
      </c>
    </row>
    <row r="9" spans="1:22" s="54" customFormat="1" ht="19.5" customHeight="1" x14ac:dyDescent="0.25">
      <c r="A9" s="46">
        <v>3</v>
      </c>
      <c r="B9" s="47" t="s">
        <v>57</v>
      </c>
      <c r="C9" s="48" t="s">
        <v>32</v>
      </c>
      <c r="D9" s="49" t="s">
        <v>23</v>
      </c>
      <c r="E9" s="50" t="s">
        <v>38</v>
      </c>
      <c r="F9" s="50">
        <v>0</v>
      </c>
      <c r="G9" s="50">
        <v>5300000</v>
      </c>
      <c r="H9" s="50">
        <v>2500000</v>
      </c>
      <c r="I9" s="50">
        <v>2500000</v>
      </c>
      <c r="J9" s="51">
        <f t="shared" si="3"/>
        <v>0</v>
      </c>
      <c r="K9" s="52">
        <v>700000</v>
      </c>
      <c r="L9" s="52">
        <v>700000</v>
      </c>
      <c r="M9" s="53">
        <f t="shared" si="0"/>
        <v>0</v>
      </c>
      <c r="N9" s="52">
        <v>700000</v>
      </c>
      <c r="O9" s="52">
        <v>700000</v>
      </c>
      <c r="P9" s="105">
        <f t="shared" si="4"/>
        <v>0</v>
      </c>
      <c r="Q9" s="52">
        <v>700000</v>
      </c>
      <c r="R9" s="52">
        <v>400000</v>
      </c>
      <c r="S9" s="105">
        <f t="shared" si="1"/>
        <v>300000</v>
      </c>
      <c r="T9" s="52">
        <v>700000</v>
      </c>
      <c r="U9" s="52"/>
      <c r="V9" s="105">
        <f t="shared" si="2"/>
        <v>700000</v>
      </c>
    </row>
    <row r="10" spans="1:22" s="54" customFormat="1" ht="19.5" customHeight="1" x14ac:dyDescent="0.25">
      <c r="A10" s="46">
        <v>4</v>
      </c>
      <c r="B10" s="55" t="s">
        <v>58</v>
      </c>
      <c r="C10" s="56" t="s">
        <v>25</v>
      </c>
      <c r="D10" s="49" t="s">
        <v>23</v>
      </c>
      <c r="E10" s="50" t="s">
        <v>38</v>
      </c>
      <c r="F10" s="50">
        <v>0</v>
      </c>
      <c r="G10" s="50">
        <v>5300000</v>
      </c>
      <c r="H10" s="50">
        <v>2500000</v>
      </c>
      <c r="I10" s="50">
        <v>2500000</v>
      </c>
      <c r="J10" s="51">
        <f t="shared" si="3"/>
        <v>0</v>
      </c>
      <c r="K10" s="52">
        <v>700000</v>
      </c>
      <c r="L10" s="52">
        <v>700000</v>
      </c>
      <c r="M10" s="53">
        <f t="shared" si="0"/>
        <v>0</v>
      </c>
      <c r="N10" s="52">
        <v>700000</v>
      </c>
      <c r="O10" s="52">
        <v>700000</v>
      </c>
      <c r="P10" s="105">
        <f t="shared" si="4"/>
        <v>0</v>
      </c>
      <c r="Q10" s="52">
        <v>700000</v>
      </c>
      <c r="R10" s="52">
        <v>700000</v>
      </c>
      <c r="S10" s="105">
        <f t="shared" si="1"/>
        <v>0</v>
      </c>
      <c r="T10" s="52">
        <v>700000</v>
      </c>
      <c r="U10" s="52"/>
      <c r="V10" s="105">
        <f t="shared" si="2"/>
        <v>700000</v>
      </c>
    </row>
    <row r="11" spans="1:22" s="54" customFormat="1" ht="19.5" customHeight="1" x14ac:dyDescent="0.25">
      <c r="A11" s="46">
        <v>5</v>
      </c>
      <c r="B11" s="47" t="s">
        <v>59</v>
      </c>
      <c r="C11" s="56" t="s">
        <v>27</v>
      </c>
      <c r="D11" s="49" t="s">
        <v>23</v>
      </c>
      <c r="E11" s="50" t="s">
        <v>38</v>
      </c>
      <c r="F11" s="50">
        <v>0</v>
      </c>
      <c r="G11" s="50">
        <v>5300000</v>
      </c>
      <c r="H11" s="50">
        <v>2500000</v>
      </c>
      <c r="I11" s="50">
        <v>2500000</v>
      </c>
      <c r="J11" s="51">
        <f t="shared" si="3"/>
        <v>0</v>
      </c>
      <c r="K11" s="52">
        <v>700000</v>
      </c>
      <c r="L11" s="52">
        <v>700000</v>
      </c>
      <c r="M11" s="53">
        <f t="shared" si="0"/>
        <v>0</v>
      </c>
      <c r="N11" s="52">
        <v>700000</v>
      </c>
      <c r="O11" s="52">
        <v>700000</v>
      </c>
      <c r="P11" s="105">
        <f t="shared" si="4"/>
        <v>0</v>
      </c>
      <c r="Q11" s="52">
        <v>700000</v>
      </c>
      <c r="R11" s="52">
        <v>340000</v>
      </c>
      <c r="S11" s="105">
        <f t="shared" si="1"/>
        <v>360000</v>
      </c>
      <c r="T11" s="52">
        <v>700000</v>
      </c>
      <c r="U11" s="52"/>
      <c r="V11" s="105">
        <f t="shared" si="2"/>
        <v>700000</v>
      </c>
    </row>
    <row r="12" spans="1:22" s="54" customFormat="1" ht="19.5" customHeight="1" x14ac:dyDescent="0.25">
      <c r="A12" s="46">
        <v>6</v>
      </c>
      <c r="B12" s="47" t="s">
        <v>60</v>
      </c>
      <c r="C12" s="56" t="s">
        <v>28</v>
      </c>
      <c r="D12" s="49" t="s">
        <v>23</v>
      </c>
      <c r="E12" s="50" t="s">
        <v>38</v>
      </c>
      <c r="F12" s="50">
        <v>0</v>
      </c>
      <c r="G12" s="50">
        <v>5300000</v>
      </c>
      <c r="H12" s="50">
        <v>2500000</v>
      </c>
      <c r="I12" s="50">
        <v>2500000</v>
      </c>
      <c r="J12" s="51">
        <f t="shared" si="3"/>
        <v>0</v>
      </c>
      <c r="K12" s="52">
        <v>700000</v>
      </c>
      <c r="L12" s="52">
        <v>700000</v>
      </c>
      <c r="M12" s="53">
        <f t="shared" si="0"/>
        <v>0</v>
      </c>
      <c r="N12" s="52">
        <v>700000</v>
      </c>
      <c r="O12" s="52">
        <v>700000</v>
      </c>
      <c r="P12" s="105">
        <f t="shared" si="4"/>
        <v>0</v>
      </c>
      <c r="Q12" s="52">
        <v>700000</v>
      </c>
      <c r="R12" s="52">
        <v>350000</v>
      </c>
      <c r="S12" s="105">
        <f t="shared" si="1"/>
        <v>350000</v>
      </c>
      <c r="T12" s="52">
        <v>700000</v>
      </c>
      <c r="U12" s="52"/>
      <c r="V12" s="105">
        <f t="shared" si="2"/>
        <v>700000</v>
      </c>
    </row>
    <row r="13" spans="1:22" s="54" customFormat="1" ht="19.5" customHeight="1" x14ac:dyDescent="0.25">
      <c r="A13" s="46">
        <v>7</v>
      </c>
      <c r="B13" s="47" t="s">
        <v>61</v>
      </c>
      <c r="C13" s="56" t="s">
        <v>29</v>
      </c>
      <c r="D13" s="49" t="s">
        <v>23</v>
      </c>
      <c r="E13" s="50" t="s">
        <v>38</v>
      </c>
      <c r="F13" s="93" t="s">
        <v>64</v>
      </c>
      <c r="G13" s="50">
        <v>5300000</v>
      </c>
      <c r="H13" s="50">
        <v>2500000</v>
      </c>
      <c r="I13" s="50">
        <v>2500000</v>
      </c>
      <c r="J13" s="51">
        <f t="shared" si="3"/>
        <v>0</v>
      </c>
      <c r="K13" s="52">
        <v>700000</v>
      </c>
      <c r="L13" s="52">
        <v>700000</v>
      </c>
      <c r="M13" s="53">
        <f t="shared" si="0"/>
        <v>0</v>
      </c>
      <c r="N13" s="52">
        <v>700000</v>
      </c>
      <c r="O13" s="52">
        <v>700000</v>
      </c>
      <c r="P13" s="105">
        <f t="shared" si="4"/>
        <v>0</v>
      </c>
      <c r="Q13" s="52">
        <v>700000</v>
      </c>
      <c r="R13" s="52">
        <v>340000</v>
      </c>
      <c r="S13" s="105">
        <f t="shared" si="1"/>
        <v>360000</v>
      </c>
      <c r="T13" s="52">
        <v>700000</v>
      </c>
      <c r="U13" s="52"/>
      <c r="V13" s="105">
        <f t="shared" si="2"/>
        <v>700000</v>
      </c>
    </row>
    <row r="14" spans="1:22" s="54" customFormat="1" ht="19.5" customHeight="1" x14ac:dyDescent="0.25">
      <c r="A14" s="46">
        <v>8</v>
      </c>
      <c r="B14" s="47" t="s">
        <v>62</v>
      </c>
      <c r="C14" s="56" t="s">
        <v>33</v>
      </c>
      <c r="D14" s="49" t="s">
        <v>23</v>
      </c>
      <c r="E14" s="50" t="s">
        <v>38</v>
      </c>
      <c r="F14" s="50">
        <v>0</v>
      </c>
      <c r="G14" s="50">
        <v>5300000</v>
      </c>
      <c r="H14" s="50">
        <v>2500000</v>
      </c>
      <c r="I14" s="50">
        <v>2500000</v>
      </c>
      <c r="J14" s="51">
        <f t="shared" si="3"/>
        <v>0</v>
      </c>
      <c r="K14" s="52">
        <v>700000</v>
      </c>
      <c r="L14" s="52">
        <v>700000</v>
      </c>
      <c r="M14" s="53">
        <f t="shared" si="0"/>
        <v>0</v>
      </c>
      <c r="N14" s="52">
        <v>700000</v>
      </c>
      <c r="O14" s="52"/>
      <c r="P14" s="105">
        <f t="shared" si="4"/>
        <v>700000</v>
      </c>
      <c r="Q14" s="52">
        <v>700000</v>
      </c>
      <c r="R14" s="52"/>
      <c r="S14" s="105">
        <f t="shared" si="1"/>
        <v>700000</v>
      </c>
      <c r="T14" s="52">
        <v>700000</v>
      </c>
      <c r="U14" s="52"/>
      <c r="V14" s="105">
        <f t="shared" si="2"/>
        <v>700000</v>
      </c>
    </row>
    <row r="15" spans="1:22" s="54" customFormat="1" ht="19.5" customHeight="1" thickBot="1" x14ac:dyDescent="0.3">
      <c r="A15" s="46"/>
      <c r="B15" s="57"/>
      <c r="C15" s="58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9"/>
      <c r="O15" s="50"/>
      <c r="P15" s="50"/>
      <c r="Q15" s="60"/>
      <c r="R15" s="50"/>
      <c r="S15" s="50"/>
      <c r="T15" s="60"/>
      <c r="U15" s="50"/>
      <c r="V15" s="50"/>
    </row>
    <row r="16" spans="1:22" s="63" customFormat="1" ht="19.5" customHeight="1" thickTop="1" thickBot="1" x14ac:dyDescent="0.3">
      <c r="A16" s="104" t="s">
        <v>21</v>
      </c>
      <c r="B16" s="104"/>
      <c r="C16" s="104"/>
      <c r="D16" s="104"/>
      <c r="E16" s="61"/>
      <c r="F16" s="61">
        <f>SUM(F7:F14)</f>
        <v>0</v>
      </c>
      <c r="G16" s="61">
        <f>SUM(G7:G14)</f>
        <v>42400000</v>
      </c>
      <c r="H16" s="61">
        <f>SUM(H7:H14)</f>
        <v>20000000</v>
      </c>
      <c r="I16" s="61">
        <f>SUM(I7:I14)</f>
        <v>20000000</v>
      </c>
      <c r="J16" s="62">
        <f>SUM(H7:H14)</f>
        <v>20000000</v>
      </c>
      <c r="K16" s="61">
        <f t="shared" ref="K16:V16" si="5">SUM(K7:K14)</f>
        <v>5600000</v>
      </c>
      <c r="L16" s="61">
        <f t="shared" si="5"/>
        <v>5600000</v>
      </c>
      <c r="M16" s="61">
        <f t="shared" si="5"/>
        <v>0</v>
      </c>
      <c r="N16" s="61">
        <f t="shared" si="5"/>
        <v>5600000</v>
      </c>
      <c r="O16" s="61">
        <f t="shared" si="5"/>
        <v>4900000</v>
      </c>
      <c r="P16" s="61">
        <f t="shared" si="5"/>
        <v>700000</v>
      </c>
      <c r="Q16" s="61">
        <f t="shared" si="5"/>
        <v>5600000</v>
      </c>
      <c r="R16" s="61">
        <f t="shared" si="5"/>
        <v>3180000</v>
      </c>
      <c r="S16" s="61">
        <f t="shared" si="5"/>
        <v>2420000</v>
      </c>
      <c r="T16" s="61">
        <f t="shared" si="5"/>
        <v>5600000</v>
      </c>
      <c r="U16" s="61">
        <f t="shared" si="5"/>
        <v>700000</v>
      </c>
      <c r="V16" s="61">
        <f t="shared" si="5"/>
        <v>4900000</v>
      </c>
    </row>
    <row r="17" spans="1:22" s="66" customFormat="1" ht="20.25" customHeight="1" thickTop="1" thickBot="1" x14ac:dyDescent="0.35">
      <c r="A17" s="64"/>
      <c r="B17" s="64"/>
      <c r="C17" s="64"/>
      <c r="D17" s="64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1:22" ht="17.25" thickTop="1" x14ac:dyDescent="0.3">
      <c r="A18" s="101" t="s">
        <v>54</v>
      </c>
      <c r="B18" s="102"/>
      <c r="C18" s="102"/>
      <c r="D18" s="102"/>
      <c r="E18" s="102"/>
      <c r="F18" s="102"/>
      <c r="G18" s="102"/>
      <c r="H18" s="102"/>
      <c r="I18" s="67"/>
      <c r="J18" s="68"/>
      <c r="K18" s="68"/>
      <c r="L18" s="68"/>
      <c r="M18" s="68"/>
      <c r="N18" s="68"/>
      <c r="O18" s="69"/>
      <c r="P18" s="68"/>
      <c r="Q18" s="68"/>
      <c r="R18" s="70"/>
      <c r="S18" s="68"/>
      <c r="T18" s="68"/>
      <c r="U18" s="70"/>
      <c r="V18" s="68"/>
    </row>
    <row r="19" spans="1:22" s="54" customFormat="1" ht="16.5" customHeight="1" x14ac:dyDescent="0.25">
      <c r="A19" s="43" t="s">
        <v>35</v>
      </c>
      <c r="B19" s="71" t="s">
        <v>14</v>
      </c>
      <c r="C19" s="43" t="s">
        <v>15</v>
      </c>
      <c r="D19" s="46" t="s">
        <v>16</v>
      </c>
      <c r="E19" s="43" t="s">
        <v>34</v>
      </c>
      <c r="F19" s="43" t="s">
        <v>5</v>
      </c>
      <c r="G19" s="43" t="s">
        <v>16</v>
      </c>
      <c r="H19" s="43" t="s">
        <v>36</v>
      </c>
      <c r="I19" s="72"/>
      <c r="J19" s="72"/>
      <c r="K19" s="72"/>
      <c r="L19" s="72"/>
      <c r="M19" s="72"/>
      <c r="N19" s="73"/>
      <c r="O19" s="72"/>
      <c r="P19" s="72"/>
      <c r="Q19" s="74"/>
      <c r="R19" s="72"/>
      <c r="S19" s="72"/>
      <c r="T19" s="74"/>
      <c r="U19" s="72"/>
      <c r="V19" s="72"/>
    </row>
    <row r="20" spans="1:22" ht="16.5" customHeight="1" x14ac:dyDescent="0.3">
      <c r="A20" s="75">
        <f>A7</f>
        <v>1</v>
      </c>
      <c r="B20" s="76" t="str">
        <f>+D7</f>
        <v>Akuntansi</v>
      </c>
      <c r="C20" s="94" t="str">
        <f t="shared" ref="C20:C27" si="6">C7</f>
        <v xml:space="preserve"> Usep Riyadi </v>
      </c>
      <c r="D20" s="75" t="e">
        <f>M7+P7+S7+V7+#REF!+#REF!+#REF!+#REF!+#REF!+#REF!+#REF!+#REF!+#REF!+#REF!+#REF!+#REF!+#REF!+#REF!+#REF!+#REF!</f>
        <v>#REF!</v>
      </c>
      <c r="E20" s="77">
        <f t="shared" ref="E20:E27" si="7">G7</f>
        <v>5300000</v>
      </c>
      <c r="F20" s="78">
        <f>I7+L7+O7+R7+U7</f>
        <v>5300000</v>
      </c>
      <c r="G20" s="50">
        <f>J7+M7+P7+S7+V7</f>
        <v>0</v>
      </c>
      <c r="H20" s="50">
        <f>J7+M7+P7+S7+V7</f>
        <v>0</v>
      </c>
      <c r="I20" s="79"/>
      <c r="K20" s="80"/>
      <c r="L20" s="80"/>
      <c r="M20" s="80"/>
      <c r="N20" s="81"/>
      <c r="O20" s="80"/>
      <c r="P20" s="80"/>
      <c r="Q20" s="82"/>
      <c r="R20" s="80"/>
      <c r="S20" s="80"/>
      <c r="T20" s="82"/>
      <c r="U20" s="80"/>
      <c r="V20" s="80"/>
    </row>
    <row r="21" spans="1:22" ht="16.5" customHeight="1" x14ac:dyDescent="0.3">
      <c r="A21" s="75">
        <f t="shared" ref="A21" si="8">A8</f>
        <v>2</v>
      </c>
      <c r="B21" s="76" t="str">
        <f t="shared" ref="B21:B27" si="9">+D8</f>
        <v>Akuntansi</v>
      </c>
      <c r="C21" s="92" t="str">
        <f t="shared" si="6"/>
        <v xml:space="preserve"> Septia Kusmiati </v>
      </c>
      <c r="D21" s="75" t="e">
        <f>M8+P8+S8+V8+#REF!+#REF!+#REF!+#REF!+#REF!+#REF!+#REF!+#REF!+#REF!+#REF!+#REF!+#REF!+#REF!+#REF!+#REF!+#REF!</f>
        <v>#REF!</v>
      </c>
      <c r="E21" s="77">
        <f t="shared" si="7"/>
        <v>5300000</v>
      </c>
      <c r="F21" s="78">
        <f t="shared" ref="F21:F27" si="10">I8+L8+O8+R8+U8</f>
        <v>4250000</v>
      </c>
      <c r="G21" s="50">
        <f t="shared" ref="G21:G27" si="11">J8+M8+P8+S8+V8</f>
        <v>1050000</v>
      </c>
      <c r="H21" s="50">
        <f t="shared" ref="H21:H27" si="12">J8+M8+P8+S8+V8</f>
        <v>1050000</v>
      </c>
      <c r="I21" s="80"/>
      <c r="J21" s="80"/>
      <c r="K21" s="80"/>
      <c r="L21" s="80"/>
      <c r="M21" s="80"/>
      <c r="N21" s="81"/>
      <c r="O21" s="80"/>
      <c r="P21" s="80"/>
      <c r="Q21" s="82"/>
      <c r="R21" s="80"/>
      <c r="S21" s="80"/>
      <c r="T21" s="82"/>
      <c r="U21" s="80"/>
      <c r="V21" s="80"/>
    </row>
    <row r="22" spans="1:22" ht="16.5" customHeight="1" x14ac:dyDescent="0.3">
      <c r="A22" s="75">
        <v>3</v>
      </c>
      <c r="B22" s="76" t="str">
        <f t="shared" si="9"/>
        <v>Akuntansi</v>
      </c>
      <c r="C22" s="92" t="str">
        <f t="shared" si="6"/>
        <v xml:space="preserve"> Soni Saepulloh </v>
      </c>
      <c r="D22" s="75" t="e">
        <f>M9+P9+S9+V9+#REF!+#REF!+#REF!+#REF!+#REF!+#REF!+#REF!+#REF!+#REF!+#REF!+#REF!+#REF!+#REF!+#REF!+#REF!+#REF!</f>
        <v>#REF!</v>
      </c>
      <c r="E22" s="77">
        <f t="shared" si="7"/>
        <v>5300000</v>
      </c>
      <c r="F22" s="78">
        <f>I9+L9+O9+R9+U9</f>
        <v>4300000</v>
      </c>
      <c r="G22" s="50">
        <f>J9+M9+P9+S9+V9</f>
        <v>1000000</v>
      </c>
      <c r="H22" s="50">
        <f t="shared" si="12"/>
        <v>1000000</v>
      </c>
      <c r="I22" s="80"/>
      <c r="J22" s="80"/>
      <c r="K22" s="80"/>
      <c r="L22" s="80"/>
      <c r="M22" s="80"/>
      <c r="N22" s="81"/>
      <c r="O22" s="80"/>
      <c r="P22" s="80"/>
      <c r="Q22" s="82"/>
      <c r="R22" s="80"/>
      <c r="S22" s="80"/>
      <c r="T22" s="82"/>
      <c r="U22" s="80"/>
      <c r="V22" s="80"/>
    </row>
    <row r="23" spans="1:22" ht="16.5" customHeight="1" x14ac:dyDescent="0.3">
      <c r="A23" s="75">
        <f t="shared" ref="A23" si="13">A10</f>
        <v>4</v>
      </c>
      <c r="B23" s="76" t="str">
        <f t="shared" si="9"/>
        <v>Akuntansi</v>
      </c>
      <c r="C23" s="92" t="str">
        <f t="shared" si="6"/>
        <v>Ayu Putri Pratiwi</v>
      </c>
      <c r="D23" s="75" t="e">
        <f>M10+P10+S10+V10+#REF!+#REF!+#REF!+#REF!+#REF!+#REF!+#REF!+#REF!+#REF!+#REF!+#REF!+#REF!+#REF!+#REF!+#REF!+#REF!</f>
        <v>#REF!</v>
      </c>
      <c r="E23" s="77">
        <f t="shared" si="7"/>
        <v>5300000</v>
      </c>
      <c r="F23" s="78">
        <f t="shared" si="10"/>
        <v>4600000</v>
      </c>
      <c r="G23" s="50">
        <f t="shared" si="11"/>
        <v>700000</v>
      </c>
      <c r="H23" s="50">
        <f t="shared" si="12"/>
        <v>700000</v>
      </c>
      <c r="I23" s="80"/>
      <c r="J23" s="80"/>
      <c r="K23" s="80"/>
      <c r="L23" s="80"/>
      <c r="M23" s="80"/>
      <c r="N23" s="81"/>
      <c r="O23" s="80"/>
      <c r="P23" s="80"/>
      <c r="Q23" s="82"/>
      <c r="R23" s="80"/>
      <c r="S23" s="80"/>
      <c r="T23" s="82"/>
      <c r="U23" s="80"/>
      <c r="V23" s="80"/>
    </row>
    <row r="24" spans="1:22" ht="16.5" customHeight="1" x14ac:dyDescent="0.3">
      <c r="A24" s="75">
        <v>4</v>
      </c>
      <c r="B24" s="76" t="str">
        <f t="shared" si="9"/>
        <v>Akuntansi</v>
      </c>
      <c r="C24" s="92" t="str">
        <f t="shared" si="6"/>
        <v>Yadi Supriadi</v>
      </c>
      <c r="D24" s="75" t="e">
        <f>M11+P11+S11+V11+#REF!+#REF!+#REF!+#REF!+#REF!+#REF!+#REF!+#REF!+#REF!+#REF!+#REF!+#REF!+#REF!+#REF!+#REF!+#REF!</f>
        <v>#REF!</v>
      </c>
      <c r="E24" s="77">
        <f t="shared" si="7"/>
        <v>5300000</v>
      </c>
      <c r="F24" s="78">
        <f t="shared" si="10"/>
        <v>4240000</v>
      </c>
      <c r="G24" s="50">
        <f t="shared" si="11"/>
        <v>1060000</v>
      </c>
      <c r="H24" s="50">
        <f t="shared" si="12"/>
        <v>1060000</v>
      </c>
      <c r="I24" s="80"/>
      <c r="J24" s="80"/>
      <c r="K24" s="80"/>
      <c r="L24" s="80"/>
      <c r="M24" s="80"/>
      <c r="N24" s="81"/>
      <c r="O24" s="80"/>
      <c r="P24" s="80"/>
      <c r="Q24" s="82"/>
      <c r="R24" s="80"/>
      <c r="S24" s="80"/>
      <c r="T24" s="82"/>
      <c r="U24" s="80"/>
      <c r="V24" s="80"/>
    </row>
    <row r="25" spans="1:22" ht="16.5" customHeight="1" x14ac:dyDescent="0.3">
      <c r="A25" s="75">
        <f t="shared" ref="A25" si="14">A12</f>
        <v>6</v>
      </c>
      <c r="B25" s="76" t="str">
        <f t="shared" si="9"/>
        <v>Akuntansi</v>
      </c>
      <c r="C25" s="92" t="str">
        <f t="shared" si="6"/>
        <v>Kamil Fahmi</v>
      </c>
      <c r="D25" s="75" t="e">
        <f>M12+P12+S12+V12+#REF!+#REF!+#REF!+#REF!+#REF!+#REF!+#REF!+#REF!+#REF!+#REF!+#REF!+#REF!+#REF!+#REF!+#REF!+#REF!</f>
        <v>#REF!</v>
      </c>
      <c r="E25" s="77">
        <f t="shared" si="7"/>
        <v>5300000</v>
      </c>
      <c r="F25" s="78">
        <f t="shared" si="10"/>
        <v>4250000</v>
      </c>
      <c r="G25" s="50">
        <f t="shared" si="11"/>
        <v>1050000</v>
      </c>
      <c r="H25" s="50">
        <f t="shared" si="12"/>
        <v>1050000</v>
      </c>
      <c r="I25" s="80"/>
      <c r="J25" s="80"/>
      <c r="K25" s="80"/>
      <c r="L25" s="80"/>
      <c r="M25" s="80"/>
      <c r="N25" s="81"/>
      <c r="O25" s="80"/>
      <c r="P25" s="80"/>
      <c r="Q25" s="82"/>
      <c r="R25" s="80"/>
      <c r="S25" s="80"/>
      <c r="T25" s="82"/>
      <c r="U25" s="80"/>
      <c r="V25" s="80"/>
    </row>
    <row r="26" spans="1:22" ht="16.5" customHeight="1" x14ac:dyDescent="0.3">
      <c r="A26" s="75">
        <v>5</v>
      </c>
      <c r="B26" s="76" t="str">
        <f t="shared" si="9"/>
        <v>Akuntansi</v>
      </c>
      <c r="C26" s="92" t="str">
        <f t="shared" si="6"/>
        <v>Dimas Jatnika Permana</v>
      </c>
      <c r="D26" s="75" t="e">
        <f>M13+P13+S13+V13+#REF!+#REF!+#REF!+#REF!+#REF!+#REF!+#REF!+#REF!+#REF!+#REF!+#REF!+#REF!+#REF!+#REF!+#REF!+#REF!</f>
        <v>#REF!</v>
      </c>
      <c r="E26" s="77">
        <f t="shared" si="7"/>
        <v>5300000</v>
      </c>
      <c r="F26" s="78">
        <f t="shared" si="10"/>
        <v>4240000</v>
      </c>
      <c r="G26" s="50">
        <f t="shared" si="11"/>
        <v>1060000</v>
      </c>
      <c r="H26" s="50">
        <f t="shared" si="12"/>
        <v>1060000</v>
      </c>
      <c r="I26" s="80"/>
      <c r="J26" s="80"/>
      <c r="K26" s="80"/>
      <c r="L26" s="80"/>
      <c r="M26" s="80"/>
      <c r="N26" s="81"/>
      <c r="O26" s="80"/>
      <c r="P26" s="80"/>
      <c r="Q26" s="82"/>
      <c r="R26" s="80"/>
      <c r="S26" s="80"/>
      <c r="T26" s="82"/>
      <c r="U26" s="80"/>
      <c r="V26" s="80"/>
    </row>
    <row r="27" spans="1:22" ht="16.5" customHeight="1" x14ac:dyDescent="0.3">
      <c r="A27" s="75">
        <f t="shared" ref="A27" si="15">A14</f>
        <v>8</v>
      </c>
      <c r="B27" s="76" t="str">
        <f t="shared" si="9"/>
        <v>Akuntansi</v>
      </c>
      <c r="C27" s="92" t="str">
        <f t="shared" si="6"/>
        <v>Ajeng Rahayu Kinasih</v>
      </c>
      <c r="D27" s="75" t="e">
        <f>M14+P14+S14+V14+#REF!+#REF!+#REF!+#REF!+#REF!+#REF!+#REF!+#REF!+#REF!+#REF!+#REF!+#REF!+#REF!+#REF!+#REF!+#REF!</f>
        <v>#REF!</v>
      </c>
      <c r="E27" s="77">
        <f t="shared" si="7"/>
        <v>5300000</v>
      </c>
      <c r="F27" s="78">
        <f t="shared" si="10"/>
        <v>3200000</v>
      </c>
      <c r="G27" s="50">
        <f t="shared" si="11"/>
        <v>2100000</v>
      </c>
      <c r="H27" s="50">
        <f t="shared" si="12"/>
        <v>2100000</v>
      </c>
      <c r="I27" s="80"/>
      <c r="J27" s="80"/>
      <c r="K27" s="80"/>
      <c r="L27" s="80"/>
      <c r="M27" s="80"/>
      <c r="N27" s="81"/>
      <c r="O27" s="80"/>
      <c r="P27" s="80"/>
      <c r="Q27" s="82"/>
      <c r="R27" s="80"/>
      <c r="S27" s="80"/>
      <c r="T27" s="82"/>
      <c r="U27" s="80"/>
      <c r="V27" s="80"/>
    </row>
    <row r="28" spans="1:22" ht="16.5" customHeight="1" x14ac:dyDescent="0.3">
      <c r="A28" s="75"/>
      <c r="B28" s="96" t="s">
        <v>24</v>
      </c>
      <c r="C28" s="96"/>
      <c r="D28" s="90" t="e">
        <f>SUM(D20:D27)</f>
        <v>#REF!</v>
      </c>
      <c r="E28" s="91">
        <f>SUM(E20:E27)</f>
        <v>42400000</v>
      </c>
      <c r="F28" s="91">
        <f>SUM(F20:F27)</f>
        <v>34380000</v>
      </c>
      <c r="G28" s="92">
        <f>SUM(G20:G27)</f>
        <v>8020000</v>
      </c>
      <c r="H28" s="92">
        <f>SUM(H20:H27)</f>
        <v>8020000</v>
      </c>
      <c r="I28" s="80"/>
      <c r="J28" s="80"/>
      <c r="K28" s="80"/>
      <c r="L28" s="80"/>
      <c r="M28" s="80"/>
      <c r="N28" s="81"/>
      <c r="O28" s="80"/>
      <c r="P28" s="80"/>
      <c r="Q28" s="82"/>
      <c r="R28" s="80"/>
      <c r="S28" s="80"/>
      <c r="T28" s="82"/>
      <c r="U28" s="80"/>
      <c r="V28" s="80"/>
    </row>
    <row r="29" spans="1:22" ht="17.25" customHeight="1" x14ac:dyDescent="0.3">
      <c r="A29" s="83"/>
      <c r="B29" s="84"/>
      <c r="C29" s="84"/>
      <c r="D29" s="85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0"/>
      <c r="Q29" s="80"/>
      <c r="R29" s="82"/>
      <c r="S29" s="80"/>
      <c r="T29" s="80"/>
      <c r="U29" s="82"/>
      <c r="V29" s="80"/>
    </row>
    <row r="30" spans="1:22" ht="18" customHeight="1" x14ac:dyDescent="0.3">
      <c r="A30" s="85"/>
      <c r="B30" s="84"/>
      <c r="C30" s="84"/>
      <c r="D30" s="85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0"/>
      <c r="Q30" s="80"/>
      <c r="R30" s="82"/>
      <c r="S30" s="80"/>
      <c r="T30" s="80"/>
      <c r="U30" s="82"/>
      <c r="V30" s="80"/>
    </row>
    <row r="31" spans="1:22" ht="14.25" customHeight="1" x14ac:dyDescent="0.3">
      <c r="A31" s="85"/>
      <c r="B31" s="84"/>
      <c r="C31" s="84"/>
      <c r="D31" s="85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0"/>
      <c r="Q31" s="80"/>
      <c r="R31" s="82"/>
      <c r="S31" s="80"/>
      <c r="T31" s="80"/>
      <c r="U31" s="82"/>
      <c r="V31" s="80"/>
    </row>
    <row r="32" spans="1:22" ht="15.75" customHeight="1" x14ac:dyDescent="0.3">
      <c r="A32" s="85"/>
      <c r="B32" s="84"/>
      <c r="C32" s="84"/>
      <c r="D32" s="85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0"/>
      <c r="Q32" s="80"/>
      <c r="R32" s="82"/>
      <c r="S32" s="80"/>
      <c r="T32" s="80"/>
      <c r="U32" s="82"/>
      <c r="V32" s="80"/>
    </row>
    <row r="33" spans="1:22" ht="16.5" customHeight="1" x14ac:dyDescent="0.3">
      <c r="A33" s="85"/>
      <c r="B33" s="84"/>
      <c r="C33" s="84"/>
      <c r="D33" s="85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0"/>
      <c r="Q33" s="80"/>
      <c r="R33" s="82"/>
      <c r="S33" s="80"/>
      <c r="T33" s="80"/>
      <c r="U33" s="82"/>
      <c r="V33" s="80"/>
    </row>
    <row r="34" spans="1:22" ht="20.25" customHeight="1" x14ac:dyDescent="0.3">
      <c r="A34" s="85"/>
      <c r="B34" s="84"/>
      <c r="C34" s="84"/>
      <c r="D34" s="85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0"/>
      <c r="Q34" s="80"/>
      <c r="R34" s="82"/>
      <c r="S34" s="80"/>
      <c r="T34" s="80"/>
      <c r="U34" s="82"/>
      <c r="V34" s="80"/>
    </row>
    <row r="35" spans="1:22" ht="15.75" customHeight="1" x14ac:dyDescent="0.3">
      <c r="A35" s="85"/>
      <c r="B35" s="84"/>
      <c r="C35" s="84"/>
      <c r="D35" s="85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0"/>
      <c r="Q35" s="80"/>
      <c r="R35" s="82"/>
      <c r="S35" s="80"/>
      <c r="T35" s="80"/>
      <c r="U35" s="82"/>
      <c r="V35" s="80"/>
    </row>
    <row r="36" spans="1:22" ht="17.25" customHeight="1" x14ac:dyDescent="0.3">
      <c r="A36" s="85"/>
      <c r="B36" s="84"/>
      <c r="C36" s="84"/>
      <c r="D36" s="85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0"/>
      <c r="Q36" s="80"/>
      <c r="R36" s="82"/>
      <c r="S36" s="80"/>
      <c r="T36" s="80"/>
      <c r="U36" s="82"/>
      <c r="V36" s="80"/>
    </row>
    <row r="37" spans="1:22" ht="16.5" customHeight="1" x14ac:dyDescent="0.3">
      <c r="A37" s="85"/>
      <c r="B37" s="84"/>
      <c r="C37" s="84"/>
      <c r="D37" s="85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0"/>
      <c r="Q37" s="80"/>
      <c r="R37" s="82"/>
      <c r="S37" s="80"/>
      <c r="T37" s="80"/>
      <c r="U37" s="82"/>
      <c r="V37" s="80"/>
    </row>
    <row r="38" spans="1:22" ht="15" customHeight="1" x14ac:dyDescent="0.3">
      <c r="A38" s="85"/>
      <c r="B38" s="84"/>
      <c r="C38" s="84"/>
      <c r="D38" s="85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0"/>
      <c r="Q38" s="80"/>
      <c r="R38" s="82"/>
      <c r="S38" s="80"/>
      <c r="T38" s="80"/>
      <c r="U38" s="82"/>
      <c r="V38" s="80"/>
    </row>
    <row r="39" spans="1:22" ht="18.75" customHeight="1" x14ac:dyDescent="0.3">
      <c r="A39" s="85"/>
      <c r="B39" s="84"/>
      <c r="C39" s="84"/>
      <c r="D39" s="85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0"/>
      <c r="Q39" s="80"/>
      <c r="R39" s="82"/>
      <c r="S39" s="80"/>
      <c r="T39" s="80"/>
      <c r="U39" s="82"/>
      <c r="V39" s="80"/>
    </row>
    <row r="40" spans="1:22" ht="14.25" customHeight="1" x14ac:dyDescent="0.3">
      <c r="A40" s="85"/>
      <c r="B40" s="84"/>
      <c r="C40" s="84"/>
      <c r="D40" s="85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0"/>
      <c r="Q40" s="80"/>
      <c r="R40" s="82"/>
      <c r="S40" s="80"/>
      <c r="T40" s="80"/>
      <c r="U40" s="82"/>
      <c r="V40" s="80"/>
    </row>
    <row r="41" spans="1:22" s="87" customFormat="1" ht="15" customHeight="1" x14ac:dyDescent="0.3">
      <c r="A41" s="85"/>
      <c r="B41" s="84"/>
      <c r="C41" s="84"/>
      <c r="D41" s="85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2"/>
      <c r="P41" s="86"/>
      <c r="Q41" s="86"/>
      <c r="R41" s="82"/>
      <c r="S41" s="86"/>
      <c r="T41" s="86"/>
      <c r="U41" s="82"/>
      <c r="V41" s="86"/>
    </row>
    <row r="42" spans="1:22" ht="20.25" customHeight="1" x14ac:dyDescent="0.3">
      <c r="A42" s="85"/>
      <c r="B42" s="84"/>
      <c r="C42" s="84"/>
      <c r="D42" s="85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0"/>
      <c r="Q42" s="80"/>
      <c r="R42" s="82"/>
      <c r="S42" s="80"/>
      <c r="T42" s="80"/>
      <c r="U42" s="82"/>
      <c r="V42" s="80"/>
    </row>
    <row r="43" spans="1:22" ht="13.5" customHeight="1" x14ac:dyDescent="0.3">
      <c r="A43" s="85"/>
      <c r="B43" s="84"/>
      <c r="C43" s="84"/>
      <c r="D43" s="85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0"/>
      <c r="Q43" s="80"/>
      <c r="R43" s="82"/>
      <c r="S43" s="80"/>
      <c r="T43" s="80"/>
      <c r="U43" s="82"/>
      <c r="V43" s="80"/>
    </row>
    <row r="44" spans="1:22" ht="18" customHeight="1" x14ac:dyDescent="0.3">
      <c r="A44" s="85"/>
      <c r="B44" s="84"/>
      <c r="C44" s="84"/>
      <c r="D44" s="85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80"/>
      <c r="Q44" s="80"/>
      <c r="R44" s="82"/>
      <c r="S44" s="80"/>
      <c r="T44" s="80"/>
      <c r="U44" s="82"/>
      <c r="V44" s="80"/>
    </row>
    <row r="45" spans="1:22" ht="16.5" customHeight="1" x14ac:dyDescent="0.3">
      <c r="A45" s="85"/>
      <c r="B45" s="84"/>
      <c r="C45" s="84"/>
      <c r="D45" s="85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0"/>
      <c r="Q45" s="80"/>
      <c r="R45" s="82"/>
      <c r="S45" s="80"/>
      <c r="T45" s="80"/>
      <c r="U45" s="82"/>
      <c r="V45" s="80"/>
    </row>
    <row r="46" spans="1:22" ht="14.25" customHeight="1" x14ac:dyDescent="0.3">
      <c r="A46" s="85"/>
      <c r="B46" s="84"/>
      <c r="C46" s="84"/>
      <c r="D46" s="85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/>
      <c r="P46" s="80"/>
      <c r="Q46" s="80"/>
      <c r="R46" s="82"/>
      <c r="S46" s="80"/>
      <c r="T46" s="80"/>
      <c r="U46" s="82"/>
      <c r="V46" s="80"/>
    </row>
    <row r="47" spans="1:22" ht="15.75" customHeight="1" x14ac:dyDescent="0.3">
      <c r="A47" s="85"/>
      <c r="B47" s="84"/>
      <c r="C47" s="84"/>
      <c r="D47" s="85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0"/>
      <c r="Q47" s="80"/>
      <c r="R47" s="82"/>
      <c r="S47" s="80"/>
      <c r="T47" s="80"/>
      <c r="U47" s="82"/>
      <c r="V47" s="80"/>
    </row>
    <row r="48" spans="1:22" ht="16.5" customHeight="1" x14ac:dyDescent="0.3">
      <c r="A48" s="85"/>
      <c r="B48" s="84"/>
      <c r="C48" s="84"/>
      <c r="D48" s="85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/>
      <c r="P48" s="80"/>
      <c r="Q48" s="80"/>
      <c r="R48" s="82"/>
      <c r="S48" s="80"/>
      <c r="T48" s="80"/>
      <c r="U48" s="82"/>
      <c r="V48" s="80"/>
    </row>
    <row r="49" spans="1:22" ht="13.5" customHeight="1" x14ac:dyDescent="0.3">
      <c r="A49" s="85"/>
      <c r="B49" s="84"/>
      <c r="C49" s="84"/>
      <c r="D49" s="85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/>
      <c r="P49" s="80"/>
      <c r="Q49" s="80"/>
      <c r="R49" s="82"/>
      <c r="S49" s="80"/>
      <c r="T49" s="80"/>
      <c r="U49" s="82"/>
      <c r="V49" s="80"/>
    </row>
    <row r="50" spans="1:22" ht="15.75" customHeight="1" x14ac:dyDescent="0.3">
      <c r="A50" s="85"/>
      <c r="B50" s="84"/>
      <c r="C50" s="84"/>
      <c r="D50" s="85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0"/>
      <c r="Q50" s="80"/>
      <c r="R50" s="82"/>
      <c r="S50" s="80"/>
      <c r="T50" s="80"/>
      <c r="U50" s="82"/>
      <c r="V50" s="80"/>
    </row>
    <row r="51" spans="1:22" ht="12" customHeight="1" x14ac:dyDescent="0.3">
      <c r="A51" s="85"/>
      <c r="B51" s="84"/>
      <c r="C51" s="84"/>
      <c r="D51" s="85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/>
      <c r="P51" s="80"/>
      <c r="Q51" s="80"/>
      <c r="R51" s="82"/>
      <c r="S51" s="80"/>
      <c r="T51" s="80"/>
      <c r="U51" s="82"/>
      <c r="V51" s="80"/>
    </row>
    <row r="52" spans="1:22" ht="15.75" customHeight="1" x14ac:dyDescent="0.3">
      <c r="A52" s="85"/>
      <c r="B52" s="84"/>
      <c r="C52" s="84"/>
      <c r="D52" s="85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/>
      <c r="P52" s="80"/>
      <c r="Q52" s="80"/>
      <c r="R52" s="82"/>
      <c r="S52" s="80"/>
      <c r="T52" s="80"/>
      <c r="U52" s="82"/>
      <c r="V52" s="80"/>
    </row>
    <row r="53" spans="1:22" ht="18.75" customHeight="1" x14ac:dyDescent="0.3">
      <c r="A53" s="85"/>
      <c r="B53" s="84"/>
      <c r="C53" s="84"/>
      <c r="D53" s="85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1"/>
      <c r="P53" s="80"/>
      <c r="Q53" s="80"/>
      <c r="R53" s="82"/>
      <c r="S53" s="80"/>
      <c r="T53" s="80"/>
      <c r="U53" s="82"/>
      <c r="V53" s="80"/>
    </row>
    <row r="54" spans="1:22" ht="12.75" customHeight="1" x14ac:dyDescent="0.3">
      <c r="A54" s="85"/>
      <c r="B54" s="84"/>
      <c r="C54" s="84"/>
      <c r="D54" s="85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1"/>
      <c r="P54" s="80"/>
      <c r="Q54" s="80"/>
      <c r="R54" s="82"/>
      <c r="S54" s="80"/>
      <c r="T54" s="80"/>
      <c r="U54" s="82"/>
      <c r="V54" s="80"/>
    </row>
    <row r="55" spans="1:22" ht="15.75" customHeight="1" x14ac:dyDescent="0.3">
      <c r="A55" s="85"/>
      <c r="B55" s="84"/>
      <c r="C55" s="84"/>
      <c r="D55" s="85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1"/>
      <c r="P55" s="80"/>
      <c r="Q55" s="80"/>
      <c r="R55" s="82"/>
      <c r="S55" s="80"/>
      <c r="T55" s="80"/>
      <c r="U55" s="82"/>
      <c r="V55" s="80"/>
    </row>
    <row r="56" spans="1:22" ht="10.5" customHeight="1" x14ac:dyDescent="0.3">
      <c r="A56" s="85"/>
      <c r="B56" s="84"/>
      <c r="C56" s="84"/>
      <c r="D56" s="85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  <c r="P56" s="80"/>
      <c r="Q56" s="80"/>
      <c r="R56" s="82"/>
      <c r="S56" s="80"/>
      <c r="T56" s="80"/>
      <c r="U56" s="82"/>
      <c r="V56" s="80"/>
    </row>
    <row r="57" spans="1:22" ht="13.5" customHeight="1" x14ac:dyDescent="0.3">
      <c r="A57" s="85"/>
      <c r="B57" s="84"/>
      <c r="C57" s="84"/>
      <c r="D57" s="85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0"/>
      <c r="Q57" s="80"/>
      <c r="R57" s="82"/>
      <c r="S57" s="80"/>
      <c r="T57" s="80"/>
      <c r="U57" s="82"/>
      <c r="V57" s="80"/>
    </row>
    <row r="58" spans="1:22" ht="14.25" customHeight="1" x14ac:dyDescent="0.3">
      <c r="A58" s="85"/>
      <c r="B58" s="84"/>
      <c r="C58" s="84"/>
      <c r="D58" s="85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0"/>
      <c r="Q58" s="80"/>
      <c r="R58" s="82"/>
      <c r="S58" s="80"/>
      <c r="T58" s="80"/>
      <c r="U58" s="82"/>
      <c r="V58" s="80"/>
    </row>
    <row r="59" spans="1:22" ht="12.75" customHeight="1" x14ac:dyDescent="0.3">
      <c r="A59" s="85"/>
      <c r="B59" s="84"/>
      <c r="C59" s="84"/>
      <c r="D59" s="85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0"/>
      <c r="Q59" s="80"/>
      <c r="R59" s="82"/>
      <c r="S59" s="80"/>
      <c r="T59" s="80"/>
      <c r="U59" s="82"/>
      <c r="V59" s="80"/>
    </row>
    <row r="60" spans="1:22" ht="15.75" customHeight="1" x14ac:dyDescent="0.3">
      <c r="A60" s="85"/>
      <c r="B60" s="84"/>
      <c r="C60" s="84"/>
      <c r="D60" s="85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80"/>
      <c r="Q60" s="80"/>
      <c r="R60" s="82"/>
      <c r="S60" s="80"/>
      <c r="T60" s="80"/>
      <c r="U60" s="82"/>
      <c r="V60" s="80"/>
    </row>
    <row r="61" spans="1:22" ht="12.75" customHeight="1" x14ac:dyDescent="0.3">
      <c r="A61" s="85"/>
      <c r="B61" s="84"/>
      <c r="C61" s="84"/>
      <c r="D61" s="85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  <c r="P61" s="80"/>
      <c r="Q61" s="80"/>
      <c r="R61" s="82"/>
      <c r="S61" s="80"/>
      <c r="T61" s="80"/>
      <c r="U61" s="82"/>
      <c r="V61" s="80"/>
    </row>
    <row r="62" spans="1:22" ht="18" customHeight="1" x14ac:dyDescent="0.3">
      <c r="A62" s="85"/>
      <c r="B62" s="84"/>
      <c r="C62" s="84"/>
      <c r="D62" s="85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0"/>
      <c r="Q62" s="80"/>
      <c r="R62" s="82"/>
      <c r="S62" s="80"/>
      <c r="T62" s="80"/>
      <c r="U62" s="82"/>
      <c r="V62" s="80"/>
    </row>
    <row r="63" spans="1:22" ht="10.5" customHeight="1" x14ac:dyDescent="0.3">
      <c r="A63" s="85"/>
      <c r="B63" s="84"/>
      <c r="C63" s="84"/>
      <c r="D63" s="85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/>
      <c r="P63" s="80"/>
      <c r="Q63" s="80"/>
      <c r="R63" s="82"/>
      <c r="S63" s="80"/>
      <c r="T63" s="80"/>
      <c r="U63" s="82"/>
      <c r="V63" s="80"/>
    </row>
    <row r="64" spans="1:22" ht="13.5" customHeight="1" x14ac:dyDescent="0.3">
      <c r="A64" s="85"/>
      <c r="B64" s="84"/>
      <c r="C64" s="84"/>
      <c r="D64" s="85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/>
      <c r="P64" s="80"/>
      <c r="Q64" s="80"/>
      <c r="R64" s="82"/>
      <c r="S64" s="80"/>
      <c r="T64" s="80"/>
      <c r="U64" s="82"/>
      <c r="V64" s="80"/>
    </row>
    <row r="65" spans="1:22" ht="13.5" customHeight="1" x14ac:dyDescent="0.3">
      <c r="A65" s="85"/>
      <c r="B65" s="84"/>
      <c r="C65" s="84"/>
      <c r="D65" s="85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1"/>
      <c r="P65" s="80"/>
      <c r="Q65" s="80"/>
      <c r="R65" s="82"/>
      <c r="S65" s="80"/>
      <c r="T65" s="80"/>
      <c r="U65" s="82"/>
      <c r="V65" s="80"/>
    </row>
    <row r="66" spans="1:22" ht="12" customHeight="1" x14ac:dyDescent="0.3">
      <c r="A66" s="85"/>
      <c r="B66" s="84"/>
      <c r="C66" s="84"/>
      <c r="D66" s="85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1"/>
      <c r="P66" s="80"/>
      <c r="Q66" s="80"/>
      <c r="R66" s="82"/>
      <c r="S66" s="80"/>
      <c r="T66" s="80"/>
      <c r="U66" s="82"/>
      <c r="V66" s="80"/>
    </row>
    <row r="67" spans="1:22" ht="10.5" customHeight="1" x14ac:dyDescent="0.3">
      <c r="A67" s="85"/>
      <c r="B67" s="84"/>
      <c r="C67" s="84"/>
      <c r="D67" s="85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1"/>
      <c r="P67" s="80"/>
      <c r="Q67" s="80"/>
      <c r="R67" s="82"/>
      <c r="S67" s="80"/>
      <c r="T67" s="80"/>
      <c r="U67" s="82"/>
      <c r="V67" s="80"/>
    </row>
    <row r="68" spans="1:22" ht="9" customHeight="1" x14ac:dyDescent="0.3">
      <c r="A68" s="85"/>
      <c r="B68" s="84"/>
      <c r="C68" s="84"/>
      <c r="D68" s="85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1"/>
      <c r="P68" s="80"/>
      <c r="Q68" s="80"/>
      <c r="R68" s="82"/>
      <c r="S68" s="80"/>
      <c r="T68" s="80"/>
      <c r="U68" s="82"/>
      <c r="V68" s="80"/>
    </row>
    <row r="69" spans="1:22" ht="19.5" customHeight="1" x14ac:dyDescent="0.3">
      <c r="A69" s="85"/>
      <c r="B69" s="84"/>
      <c r="C69" s="84"/>
      <c r="D69" s="85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/>
      <c r="P69" s="80"/>
      <c r="Q69" s="80"/>
      <c r="R69" s="82"/>
      <c r="S69" s="80"/>
      <c r="T69" s="80"/>
      <c r="U69" s="82"/>
      <c r="V69" s="80"/>
    </row>
    <row r="70" spans="1:22" x14ac:dyDescent="0.3">
      <c r="A70" s="85"/>
      <c r="B70" s="84"/>
      <c r="C70" s="84"/>
      <c r="D70" s="85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P70" s="80"/>
      <c r="Q70" s="80"/>
      <c r="R70" s="82"/>
      <c r="S70" s="80"/>
      <c r="T70" s="80"/>
      <c r="U70" s="82"/>
      <c r="V70" s="80"/>
    </row>
    <row r="71" spans="1:22" x14ac:dyDescent="0.3">
      <c r="A71" s="85"/>
      <c r="B71" s="84"/>
      <c r="C71" s="84"/>
      <c r="D71" s="85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/>
      <c r="P71" s="80"/>
      <c r="Q71" s="80"/>
      <c r="R71" s="82"/>
      <c r="S71" s="80"/>
      <c r="T71" s="80"/>
      <c r="U71" s="82"/>
      <c r="V71" s="80"/>
    </row>
    <row r="72" spans="1:22" x14ac:dyDescent="0.3">
      <c r="A72" s="85"/>
      <c r="B72" s="84"/>
      <c r="C72" s="84"/>
      <c r="D72" s="85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P72" s="80"/>
      <c r="Q72" s="80"/>
      <c r="R72" s="82"/>
      <c r="S72" s="80"/>
      <c r="T72" s="80"/>
      <c r="U72" s="82"/>
      <c r="V72" s="80"/>
    </row>
    <row r="73" spans="1:22" x14ac:dyDescent="0.3">
      <c r="A73" s="85"/>
      <c r="B73" s="84"/>
      <c r="C73" s="84"/>
      <c r="D73" s="85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/>
      <c r="P73" s="80"/>
      <c r="Q73" s="80"/>
      <c r="R73" s="82"/>
      <c r="S73" s="80"/>
      <c r="T73" s="80"/>
      <c r="U73" s="82"/>
      <c r="V73" s="80"/>
    </row>
    <row r="74" spans="1:22" x14ac:dyDescent="0.3">
      <c r="A74" s="85"/>
      <c r="B74" s="84"/>
      <c r="C74" s="84"/>
      <c r="D74" s="85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0"/>
      <c r="Q74" s="80"/>
      <c r="R74" s="82"/>
      <c r="S74" s="80"/>
      <c r="T74" s="80"/>
      <c r="U74" s="82"/>
      <c r="V74" s="80"/>
    </row>
    <row r="75" spans="1:22" x14ac:dyDescent="0.3">
      <c r="A75" s="85"/>
      <c r="B75" s="84"/>
      <c r="C75" s="84"/>
      <c r="D75" s="85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/>
      <c r="P75" s="80"/>
      <c r="Q75" s="80"/>
      <c r="R75" s="82"/>
      <c r="S75" s="80"/>
      <c r="T75" s="80"/>
      <c r="U75" s="82"/>
      <c r="V75" s="80"/>
    </row>
    <row r="76" spans="1:22" x14ac:dyDescent="0.3">
      <c r="A76" s="85"/>
      <c r="B76" s="84"/>
      <c r="C76" s="88"/>
      <c r="D76" s="85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1"/>
      <c r="P76" s="80"/>
      <c r="Q76" s="80"/>
      <c r="R76" s="82"/>
      <c r="S76" s="80"/>
      <c r="T76" s="80"/>
      <c r="U76" s="82"/>
      <c r="V76" s="80"/>
    </row>
    <row r="77" spans="1:22" x14ac:dyDescent="0.3">
      <c r="A77" s="85"/>
      <c r="B77" s="84"/>
      <c r="C77" s="88"/>
      <c r="D77" s="85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1"/>
      <c r="P77" s="80"/>
      <c r="Q77" s="80"/>
      <c r="R77" s="82"/>
      <c r="S77" s="80"/>
      <c r="T77" s="80"/>
      <c r="U77" s="82"/>
      <c r="V77" s="80"/>
    </row>
    <row r="78" spans="1:22" x14ac:dyDescent="0.3">
      <c r="A78" s="85"/>
      <c r="B78" s="84"/>
      <c r="C78" s="88"/>
      <c r="D78" s="85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1"/>
      <c r="P78" s="80"/>
      <c r="Q78" s="80"/>
      <c r="R78" s="82"/>
      <c r="S78" s="80"/>
      <c r="T78" s="80"/>
      <c r="U78" s="82"/>
      <c r="V78" s="80"/>
    </row>
    <row r="79" spans="1:22" x14ac:dyDescent="0.3">
      <c r="A79" s="85"/>
      <c r="B79" s="84"/>
      <c r="C79" s="88"/>
      <c r="D79" s="85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  <c r="P79" s="80"/>
      <c r="Q79" s="80"/>
      <c r="R79" s="82"/>
      <c r="S79" s="80"/>
      <c r="T79" s="80"/>
      <c r="U79" s="82"/>
      <c r="V79" s="80"/>
    </row>
    <row r="80" spans="1:22" x14ac:dyDescent="0.3">
      <c r="A80" s="85"/>
      <c r="B80" s="84"/>
      <c r="C80" s="88"/>
      <c r="D80" s="85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/>
      <c r="P80" s="80"/>
      <c r="Q80" s="80"/>
      <c r="R80" s="82"/>
      <c r="S80" s="80"/>
      <c r="T80" s="80"/>
      <c r="U80" s="82"/>
      <c r="V80" s="80"/>
    </row>
    <row r="81" spans="1:22" x14ac:dyDescent="0.3">
      <c r="A81" s="85"/>
      <c r="B81" s="84"/>
      <c r="C81" s="88"/>
      <c r="D81" s="85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1"/>
      <c r="P81" s="80"/>
      <c r="Q81" s="80"/>
      <c r="R81" s="82"/>
      <c r="S81" s="80"/>
      <c r="T81" s="80"/>
      <c r="U81" s="82"/>
      <c r="V81" s="80"/>
    </row>
    <row r="82" spans="1:22" x14ac:dyDescent="0.3">
      <c r="A82" s="85"/>
      <c r="B82" s="84"/>
      <c r="C82" s="88"/>
      <c r="D82" s="85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1"/>
      <c r="P82" s="80"/>
      <c r="Q82" s="80"/>
      <c r="R82" s="82"/>
      <c r="S82" s="80"/>
      <c r="T82" s="80"/>
      <c r="U82" s="82"/>
      <c r="V82" s="80"/>
    </row>
    <row r="83" spans="1:22" x14ac:dyDescent="0.3">
      <c r="A83" s="85"/>
      <c r="B83" s="84"/>
      <c r="C83" s="88"/>
      <c r="D83" s="85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1"/>
      <c r="P83" s="80"/>
      <c r="Q83" s="80"/>
      <c r="R83" s="82"/>
      <c r="S83" s="80"/>
      <c r="T83" s="80"/>
      <c r="U83" s="82"/>
      <c r="V83" s="80"/>
    </row>
    <row r="84" spans="1:22" x14ac:dyDescent="0.3">
      <c r="A84" s="85"/>
      <c r="B84" s="84"/>
      <c r="C84" s="88"/>
      <c r="D84" s="85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1"/>
      <c r="P84" s="80"/>
      <c r="Q84" s="80"/>
      <c r="R84" s="82"/>
      <c r="S84" s="80"/>
      <c r="T84" s="80"/>
      <c r="U84" s="82"/>
      <c r="V84" s="80"/>
    </row>
    <row r="85" spans="1:22" x14ac:dyDescent="0.3">
      <c r="A85" s="85"/>
      <c r="B85" s="84"/>
      <c r="C85" s="88"/>
      <c r="D85" s="85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/>
      <c r="P85" s="80"/>
      <c r="Q85" s="80"/>
      <c r="R85" s="82"/>
      <c r="S85" s="80"/>
      <c r="T85" s="80"/>
      <c r="U85" s="82"/>
      <c r="V85" s="80"/>
    </row>
    <row r="86" spans="1:22" x14ac:dyDescent="0.3">
      <c r="A86" s="85"/>
      <c r="B86" s="84"/>
      <c r="C86" s="88"/>
      <c r="D86" s="85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/>
      <c r="P86" s="80"/>
      <c r="Q86" s="80"/>
      <c r="R86" s="82"/>
      <c r="S86" s="80"/>
      <c r="T86" s="80"/>
      <c r="U86" s="82"/>
      <c r="V86" s="80"/>
    </row>
    <row r="87" spans="1:22" x14ac:dyDescent="0.3">
      <c r="A87" s="85"/>
      <c r="B87" s="84"/>
      <c r="C87" s="88"/>
      <c r="D87" s="85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/>
      <c r="P87" s="80"/>
      <c r="Q87" s="80"/>
      <c r="R87" s="82"/>
      <c r="S87" s="80"/>
      <c r="T87" s="80"/>
      <c r="U87" s="82"/>
      <c r="V87" s="80"/>
    </row>
    <row r="88" spans="1:22" x14ac:dyDescent="0.3">
      <c r="A88" s="85"/>
      <c r="B88" s="89"/>
      <c r="C88" s="88"/>
      <c r="D88" s="85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/>
      <c r="P88" s="80"/>
      <c r="Q88" s="80"/>
      <c r="R88" s="82"/>
      <c r="S88" s="80"/>
      <c r="T88" s="80"/>
      <c r="U88" s="82"/>
      <c r="V88" s="80"/>
    </row>
    <row r="89" spans="1:22" x14ac:dyDescent="0.3">
      <c r="A89" s="85"/>
      <c r="B89" s="89"/>
      <c r="C89" s="80"/>
      <c r="D89" s="85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/>
      <c r="P89" s="80"/>
      <c r="Q89" s="80"/>
      <c r="R89" s="82"/>
      <c r="S89" s="80"/>
      <c r="T89" s="80"/>
      <c r="U89" s="82"/>
      <c r="V89" s="80"/>
    </row>
    <row r="90" spans="1:22" x14ac:dyDescent="0.3">
      <c r="A90" s="97"/>
      <c r="B90" s="97"/>
      <c r="C90" s="97"/>
      <c r="D90" s="85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/>
      <c r="P90" s="80"/>
      <c r="Q90" s="80"/>
      <c r="R90" s="82"/>
      <c r="S90" s="80"/>
      <c r="T90" s="80"/>
      <c r="U90" s="82"/>
      <c r="V90" s="80"/>
    </row>
    <row r="91" spans="1:22" x14ac:dyDescent="0.3">
      <c r="A91" s="85"/>
      <c r="B91" s="89"/>
      <c r="C91" s="80"/>
      <c r="D91" s="85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/>
      <c r="P91" s="80"/>
      <c r="Q91" s="80"/>
      <c r="R91" s="82"/>
      <c r="S91" s="80"/>
      <c r="T91" s="80"/>
      <c r="U91" s="82"/>
      <c r="V91" s="80"/>
    </row>
    <row r="92" spans="1:22" x14ac:dyDescent="0.3">
      <c r="A92" s="85"/>
      <c r="B92" s="89"/>
      <c r="C92" s="80"/>
      <c r="D92" s="85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1"/>
      <c r="P92" s="80"/>
      <c r="Q92" s="80"/>
      <c r="R92" s="82"/>
      <c r="S92" s="80"/>
      <c r="T92" s="80"/>
      <c r="U92" s="82"/>
      <c r="V92" s="80"/>
    </row>
    <row r="93" spans="1:22" x14ac:dyDescent="0.3">
      <c r="A93" s="85"/>
      <c r="B93" s="89"/>
      <c r="C93" s="80"/>
      <c r="D93" s="85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1"/>
      <c r="P93" s="80"/>
      <c r="Q93" s="80"/>
      <c r="R93" s="82"/>
      <c r="S93" s="80"/>
      <c r="T93" s="80"/>
      <c r="U93" s="82"/>
      <c r="V93" s="80"/>
    </row>
    <row r="94" spans="1:22" x14ac:dyDescent="0.3">
      <c r="A94" s="85"/>
      <c r="B94" s="89"/>
      <c r="C94" s="80"/>
      <c r="D94" s="85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0"/>
      <c r="Q94" s="80"/>
      <c r="R94" s="82"/>
      <c r="S94" s="80"/>
      <c r="T94" s="80"/>
      <c r="U94" s="82"/>
      <c r="V94" s="80"/>
    </row>
    <row r="95" spans="1:22" x14ac:dyDescent="0.3">
      <c r="A95" s="85"/>
      <c r="B95" s="89"/>
      <c r="C95" s="80"/>
      <c r="D95" s="85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1"/>
      <c r="P95" s="80"/>
      <c r="Q95" s="80"/>
      <c r="R95" s="82"/>
      <c r="S95" s="80"/>
      <c r="T95" s="80"/>
      <c r="U95" s="82"/>
      <c r="V95" s="80"/>
    </row>
    <row r="96" spans="1:22" x14ac:dyDescent="0.3">
      <c r="A96" s="85"/>
      <c r="B96" s="89"/>
      <c r="C96" s="80"/>
      <c r="D96" s="85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1"/>
      <c r="P96" s="80"/>
      <c r="Q96" s="80"/>
      <c r="R96" s="82"/>
      <c r="S96" s="80"/>
      <c r="T96" s="80"/>
      <c r="U96" s="82"/>
      <c r="V96" s="80"/>
    </row>
    <row r="97" spans="1:22" x14ac:dyDescent="0.3">
      <c r="A97" s="85"/>
      <c r="B97" s="89"/>
      <c r="C97" s="80"/>
      <c r="D97" s="85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1"/>
      <c r="P97" s="80"/>
      <c r="Q97" s="80"/>
      <c r="R97" s="82"/>
      <c r="S97" s="80"/>
      <c r="T97" s="80"/>
      <c r="U97" s="82"/>
      <c r="V97" s="80"/>
    </row>
    <row r="98" spans="1:22" x14ac:dyDescent="0.3">
      <c r="A98" s="85"/>
      <c r="B98" s="89"/>
      <c r="C98" s="80"/>
      <c r="D98" s="85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1"/>
      <c r="P98" s="80"/>
      <c r="Q98" s="80"/>
      <c r="R98" s="82"/>
      <c r="S98" s="80"/>
      <c r="T98" s="80"/>
      <c r="U98" s="82"/>
      <c r="V98" s="80"/>
    </row>
    <row r="99" spans="1:22" x14ac:dyDescent="0.3">
      <c r="A99" s="85"/>
      <c r="B99" s="89"/>
      <c r="C99" s="80"/>
      <c r="D99" s="85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1"/>
      <c r="P99" s="80"/>
      <c r="Q99" s="80"/>
      <c r="R99" s="82"/>
      <c r="S99" s="80"/>
      <c r="T99" s="80"/>
      <c r="U99" s="82"/>
      <c r="V99" s="80"/>
    </row>
    <row r="100" spans="1:22" x14ac:dyDescent="0.3">
      <c r="A100" s="85"/>
      <c r="B100" s="89"/>
      <c r="C100" s="80"/>
      <c r="D100" s="85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1"/>
      <c r="P100" s="80"/>
      <c r="Q100" s="80"/>
      <c r="R100" s="82"/>
      <c r="S100" s="80"/>
      <c r="T100" s="80"/>
      <c r="U100" s="82"/>
      <c r="V100" s="80"/>
    </row>
    <row r="101" spans="1:22" x14ac:dyDescent="0.3">
      <c r="A101" s="85"/>
      <c r="B101" s="89"/>
      <c r="C101" s="80"/>
      <c r="D101" s="85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1"/>
      <c r="P101" s="80"/>
      <c r="Q101" s="80"/>
      <c r="R101" s="82"/>
      <c r="S101" s="80"/>
      <c r="T101" s="80"/>
      <c r="U101" s="82"/>
      <c r="V101" s="80"/>
    </row>
    <row r="102" spans="1:22" x14ac:dyDescent="0.3">
      <c r="A102" s="85"/>
      <c r="B102" s="89"/>
      <c r="C102" s="80"/>
      <c r="D102" s="85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1"/>
      <c r="P102" s="80"/>
      <c r="Q102" s="80"/>
      <c r="R102" s="82"/>
      <c r="S102" s="80"/>
      <c r="T102" s="80"/>
      <c r="U102" s="82"/>
      <c r="V102" s="80"/>
    </row>
    <row r="103" spans="1:22" x14ac:dyDescent="0.3">
      <c r="A103" s="85"/>
      <c r="B103" s="89"/>
      <c r="C103" s="80"/>
      <c r="D103" s="85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1"/>
      <c r="P103" s="80"/>
      <c r="Q103" s="80"/>
      <c r="R103" s="82"/>
      <c r="S103" s="80"/>
      <c r="T103" s="80"/>
      <c r="U103" s="82"/>
      <c r="V103" s="80"/>
    </row>
    <row r="104" spans="1:22" x14ac:dyDescent="0.3">
      <c r="A104" s="85"/>
      <c r="B104" s="89"/>
      <c r="C104" s="80"/>
      <c r="D104" s="85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1"/>
      <c r="P104" s="80"/>
      <c r="Q104" s="80"/>
      <c r="R104" s="82"/>
      <c r="S104" s="80"/>
      <c r="T104" s="80"/>
      <c r="U104" s="82"/>
      <c r="V104" s="80"/>
    </row>
    <row r="105" spans="1:22" x14ac:dyDescent="0.3">
      <c r="A105" s="85"/>
      <c r="B105" s="89"/>
      <c r="C105" s="80"/>
      <c r="D105" s="85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1"/>
      <c r="P105" s="80"/>
      <c r="Q105" s="80"/>
      <c r="R105" s="82"/>
      <c r="S105" s="80"/>
      <c r="T105" s="80"/>
      <c r="U105" s="82"/>
      <c r="V105" s="80"/>
    </row>
    <row r="106" spans="1:22" x14ac:dyDescent="0.3">
      <c r="A106" s="85"/>
      <c r="B106" s="89"/>
      <c r="C106" s="80"/>
      <c r="D106" s="85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1"/>
      <c r="P106" s="80"/>
      <c r="Q106" s="80"/>
      <c r="R106" s="82"/>
      <c r="S106" s="80"/>
      <c r="T106" s="80"/>
      <c r="U106" s="82"/>
      <c r="V106" s="80"/>
    </row>
    <row r="107" spans="1:22" x14ac:dyDescent="0.3">
      <c r="A107" s="85"/>
      <c r="B107" s="89"/>
      <c r="C107" s="80"/>
      <c r="D107" s="85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1"/>
      <c r="P107" s="80"/>
      <c r="Q107" s="80"/>
      <c r="R107" s="82"/>
      <c r="S107" s="80"/>
      <c r="T107" s="80"/>
      <c r="U107" s="82"/>
      <c r="V107" s="80"/>
    </row>
    <row r="108" spans="1:22" x14ac:dyDescent="0.3">
      <c r="A108" s="85"/>
      <c r="B108" s="89"/>
      <c r="C108" s="80"/>
      <c r="D108" s="85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1"/>
      <c r="P108" s="80"/>
      <c r="Q108" s="80"/>
      <c r="R108" s="82"/>
      <c r="S108" s="80"/>
      <c r="T108" s="80"/>
      <c r="U108" s="82"/>
      <c r="V108" s="80"/>
    </row>
    <row r="109" spans="1:22" x14ac:dyDescent="0.3">
      <c r="A109" s="85"/>
      <c r="B109" s="89"/>
      <c r="C109" s="80"/>
      <c r="D109" s="85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1"/>
      <c r="P109" s="80"/>
      <c r="Q109" s="80"/>
      <c r="R109" s="82"/>
      <c r="S109" s="80"/>
      <c r="T109" s="80"/>
      <c r="U109" s="82"/>
      <c r="V109" s="80"/>
    </row>
    <row r="110" spans="1:22" x14ac:dyDescent="0.3">
      <c r="A110" s="85"/>
      <c r="B110" s="89"/>
      <c r="C110" s="80"/>
      <c r="D110" s="85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1"/>
      <c r="P110" s="80"/>
      <c r="Q110" s="80"/>
      <c r="R110" s="82"/>
      <c r="S110" s="80"/>
      <c r="T110" s="80"/>
      <c r="U110" s="82"/>
      <c r="V110" s="80"/>
    </row>
    <row r="111" spans="1:22" x14ac:dyDescent="0.3">
      <c r="A111" s="85"/>
      <c r="B111" s="89"/>
      <c r="C111" s="80"/>
      <c r="D111" s="85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80"/>
      <c r="Q111" s="80"/>
      <c r="R111" s="82"/>
      <c r="S111" s="80"/>
      <c r="T111" s="80"/>
      <c r="U111" s="82"/>
      <c r="V111" s="80"/>
    </row>
    <row r="112" spans="1:22" x14ac:dyDescent="0.3">
      <c r="A112" s="85"/>
      <c r="B112" s="89"/>
      <c r="C112" s="80"/>
      <c r="D112" s="85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1"/>
      <c r="P112" s="80"/>
      <c r="Q112" s="80"/>
      <c r="R112" s="82"/>
      <c r="S112" s="80"/>
      <c r="T112" s="80"/>
      <c r="U112" s="82"/>
      <c r="V112" s="80"/>
    </row>
    <row r="113" spans="1:22" x14ac:dyDescent="0.3">
      <c r="A113" s="85"/>
      <c r="B113" s="89"/>
      <c r="C113" s="80"/>
      <c r="D113" s="85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1"/>
      <c r="P113" s="80"/>
      <c r="Q113" s="80"/>
      <c r="R113" s="82"/>
      <c r="S113" s="80"/>
      <c r="T113" s="80"/>
      <c r="U113" s="82"/>
      <c r="V113" s="80"/>
    </row>
    <row r="114" spans="1:22" x14ac:dyDescent="0.3">
      <c r="A114" s="85"/>
      <c r="B114" s="89"/>
      <c r="C114" s="80"/>
      <c r="D114" s="85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1"/>
      <c r="P114" s="80"/>
      <c r="Q114" s="80"/>
      <c r="R114" s="82"/>
      <c r="S114" s="80"/>
      <c r="T114" s="80"/>
      <c r="U114" s="82"/>
      <c r="V114" s="80"/>
    </row>
    <row r="115" spans="1:22" x14ac:dyDescent="0.3">
      <c r="A115" s="85"/>
      <c r="B115" s="89"/>
      <c r="C115" s="80"/>
      <c r="D115" s="85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1"/>
      <c r="P115" s="80"/>
      <c r="Q115" s="80"/>
      <c r="R115" s="82"/>
      <c r="S115" s="80"/>
      <c r="T115" s="80"/>
      <c r="U115" s="82"/>
      <c r="V115" s="80"/>
    </row>
    <row r="116" spans="1:22" x14ac:dyDescent="0.3">
      <c r="A116" s="85"/>
      <c r="B116" s="89"/>
      <c r="C116" s="80"/>
      <c r="D116" s="85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1"/>
      <c r="P116" s="80"/>
      <c r="Q116" s="80"/>
      <c r="R116" s="82"/>
      <c r="S116" s="80"/>
      <c r="T116" s="80"/>
      <c r="U116" s="82"/>
      <c r="V116" s="80"/>
    </row>
    <row r="117" spans="1:22" x14ac:dyDescent="0.3">
      <c r="A117" s="85"/>
      <c r="B117" s="89"/>
      <c r="C117" s="80"/>
      <c r="D117" s="85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1"/>
      <c r="P117" s="80"/>
      <c r="Q117" s="80"/>
      <c r="R117" s="82"/>
      <c r="S117" s="80"/>
      <c r="T117" s="80"/>
      <c r="U117" s="82"/>
      <c r="V117" s="80"/>
    </row>
    <row r="118" spans="1:22" x14ac:dyDescent="0.3">
      <c r="A118" s="85"/>
      <c r="B118" s="89"/>
      <c r="C118" s="80"/>
      <c r="D118" s="85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1"/>
      <c r="P118" s="80"/>
      <c r="Q118" s="80"/>
      <c r="R118" s="82"/>
      <c r="S118" s="80"/>
      <c r="T118" s="80"/>
      <c r="U118" s="82"/>
      <c r="V118" s="80"/>
    </row>
    <row r="119" spans="1:22" x14ac:dyDescent="0.3">
      <c r="A119" s="85"/>
      <c r="B119" s="89"/>
      <c r="C119" s="80"/>
      <c r="D119" s="85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1"/>
      <c r="P119" s="80"/>
      <c r="Q119" s="80"/>
      <c r="R119" s="82"/>
      <c r="S119" s="80"/>
      <c r="T119" s="80"/>
      <c r="U119" s="82"/>
      <c r="V119" s="80"/>
    </row>
    <row r="120" spans="1:22" x14ac:dyDescent="0.3">
      <c r="A120" s="85"/>
      <c r="B120" s="89"/>
      <c r="C120" s="80"/>
      <c r="D120" s="85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1"/>
      <c r="P120" s="80"/>
      <c r="Q120" s="80"/>
      <c r="R120" s="82"/>
      <c r="S120" s="80"/>
      <c r="T120" s="80"/>
      <c r="U120" s="82"/>
      <c r="V120" s="80"/>
    </row>
    <row r="121" spans="1:22" x14ac:dyDescent="0.3">
      <c r="A121" s="85"/>
      <c r="B121" s="89"/>
      <c r="C121" s="80"/>
      <c r="D121" s="85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1"/>
      <c r="P121" s="80"/>
      <c r="Q121" s="80"/>
      <c r="R121" s="82"/>
      <c r="S121" s="80"/>
      <c r="T121" s="80"/>
      <c r="U121" s="82"/>
      <c r="V121" s="80"/>
    </row>
    <row r="122" spans="1:22" x14ac:dyDescent="0.3">
      <c r="A122" s="85"/>
      <c r="B122" s="89"/>
      <c r="C122" s="80"/>
      <c r="D122" s="85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1"/>
      <c r="P122" s="80"/>
      <c r="Q122" s="80"/>
      <c r="R122" s="82"/>
      <c r="S122" s="80"/>
      <c r="T122" s="80"/>
      <c r="U122" s="82"/>
      <c r="V122" s="80"/>
    </row>
    <row r="123" spans="1:22" x14ac:dyDescent="0.3">
      <c r="A123" s="85"/>
      <c r="B123" s="89"/>
      <c r="C123" s="80"/>
      <c r="D123" s="85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1"/>
      <c r="P123" s="80"/>
      <c r="Q123" s="80"/>
      <c r="R123" s="82"/>
      <c r="S123" s="80"/>
      <c r="T123" s="80"/>
      <c r="U123" s="82"/>
      <c r="V123" s="80"/>
    </row>
    <row r="124" spans="1:22" x14ac:dyDescent="0.3">
      <c r="A124" s="85"/>
      <c r="B124" s="89"/>
      <c r="C124" s="80"/>
      <c r="D124" s="85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1"/>
      <c r="P124" s="80"/>
      <c r="Q124" s="80"/>
      <c r="R124" s="82"/>
      <c r="S124" s="80"/>
      <c r="T124" s="80"/>
      <c r="U124" s="82"/>
      <c r="V124" s="80"/>
    </row>
    <row r="125" spans="1:22" x14ac:dyDescent="0.3">
      <c r="A125" s="85"/>
      <c r="B125" s="89"/>
      <c r="C125" s="80"/>
      <c r="D125" s="85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1"/>
      <c r="P125" s="80"/>
      <c r="Q125" s="80"/>
      <c r="R125" s="82"/>
      <c r="S125" s="80"/>
      <c r="T125" s="80"/>
      <c r="U125" s="82"/>
      <c r="V125" s="80"/>
    </row>
    <row r="126" spans="1:22" x14ac:dyDescent="0.3">
      <c r="A126" s="85"/>
      <c r="B126" s="89"/>
      <c r="C126" s="80"/>
      <c r="D126" s="85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1"/>
      <c r="P126" s="80"/>
      <c r="Q126" s="80"/>
      <c r="R126" s="82"/>
      <c r="S126" s="80"/>
      <c r="T126" s="80"/>
      <c r="U126" s="82"/>
      <c r="V126" s="80"/>
    </row>
    <row r="127" spans="1:22" x14ac:dyDescent="0.3">
      <c r="A127" s="85"/>
      <c r="B127" s="89"/>
      <c r="C127" s="80"/>
      <c r="D127" s="85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1"/>
      <c r="P127" s="80"/>
      <c r="Q127" s="80"/>
      <c r="R127" s="82"/>
      <c r="S127" s="80"/>
      <c r="T127" s="80"/>
      <c r="U127" s="82"/>
      <c r="V127" s="80"/>
    </row>
    <row r="128" spans="1:22" x14ac:dyDescent="0.3">
      <c r="A128" s="85"/>
      <c r="B128" s="89"/>
      <c r="C128" s="80"/>
      <c r="D128" s="85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0"/>
      <c r="Q128" s="80"/>
      <c r="R128" s="82"/>
      <c r="S128" s="80"/>
      <c r="T128" s="80"/>
      <c r="U128" s="82"/>
      <c r="V128" s="80"/>
    </row>
    <row r="129" spans="1:22" x14ac:dyDescent="0.3">
      <c r="A129" s="85"/>
      <c r="B129" s="89"/>
      <c r="C129" s="80"/>
      <c r="D129" s="85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1"/>
      <c r="P129" s="80"/>
      <c r="Q129" s="80"/>
      <c r="R129" s="82"/>
      <c r="S129" s="80"/>
      <c r="T129" s="80"/>
      <c r="U129" s="82"/>
      <c r="V129" s="80"/>
    </row>
    <row r="130" spans="1:22" x14ac:dyDescent="0.3">
      <c r="A130" s="85"/>
      <c r="B130" s="89"/>
      <c r="C130" s="80"/>
      <c r="D130" s="85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1"/>
      <c r="P130" s="80"/>
      <c r="Q130" s="80"/>
      <c r="R130" s="82"/>
      <c r="S130" s="80"/>
      <c r="T130" s="80"/>
      <c r="U130" s="82"/>
      <c r="V130" s="80"/>
    </row>
    <row r="131" spans="1:22" x14ac:dyDescent="0.3">
      <c r="A131" s="85"/>
      <c r="B131" s="89"/>
      <c r="C131" s="80"/>
      <c r="D131" s="85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1"/>
      <c r="P131" s="80"/>
      <c r="Q131" s="80"/>
      <c r="R131" s="82"/>
      <c r="S131" s="80"/>
      <c r="T131" s="80"/>
      <c r="U131" s="82"/>
      <c r="V131" s="80"/>
    </row>
    <row r="132" spans="1:22" x14ac:dyDescent="0.3">
      <c r="A132" s="85"/>
      <c r="B132" s="89"/>
      <c r="C132" s="80"/>
      <c r="D132" s="85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1"/>
      <c r="P132" s="80"/>
      <c r="Q132" s="80"/>
      <c r="R132" s="82"/>
      <c r="S132" s="80"/>
      <c r="T132" s="80"/>
      <c r="U132" s="82"/>
      <c r="V132" s="80"/>
    </row>
    <row r="133" spans="1:22" x14ac:dyDescent="0.3">
      <c r="A133" s="85"/>
      <c r="B133" s="89"/>
      <c r="C133" s="80"/>
      <c r="D133" s="85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1"/>
      <c r="P133" s="80"/>
      <c r="Q133" s="80"/>
      <c r="R133" s="82"/>
      <c r="S133" s="80"/>
      <c r="T133" s="80"/>
      <c r="U133" s="82"/>
      <c r="V133" s="80"/>
    </row>
    <row r="134" spans="1:22" x14ac:dyDescent="0.3">
      <c r="A134" s="85"/>
      <c r="B134" s="89"/>
      <c r="C134" s="80"/>
      <c r="D134" s="85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1"/>
      <c r="P134" s="80"/>
      <c r="Q134" s="80"/>
      <c r="R134" s="82"/>
      <c r="S134" s="80"/>
      <c r="T134" s="80"/>
      <c r="U134" s="82"/>
      <c r="V134" s="80"/>
    </row>
    <row r="135" spans="1:22" x14ac:dyDescent="0.3">
      <c r="A135" s="85"/>
      <c r="B135" s="89"/>
      <c r="C135" s="80"/>
      <c r="D135" s="85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1"/>
      <c r="P135" s="80"/>
      <c r="Q135" s="80"/>
      <c r="R135" s="82"/>
      <c r="S135" s="80"/>
      <c r="T135" s="80"/>
      <c r="U135" s="82"/>
      <c r="V135" s="80"/>
    </row>
    <row r="136" spans="1:22" x14ac:dyDescent="0.3">
      <c r="A136" s="85"/>
      <c r="B136" s="89"/>
      <c r="C136" s="80"/>
      <c r="D136" s="85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1"/>
      <c r="P136" s="80"/>
      <c r="Q136" s="80"/>
      <c r="R136" s="82"/>
      <c r="S136" s="80"/>
      <c r="T136" s="80"/>
      <c r="U136" s="82"/>
      <c r="V136" s="80"/>
    </row>
    <row r="137" spans="1:22" x14ac:dyDescent="0.3">
      <c r="A137" s="85"/>
      <c r="B137" s="89"/>
      <c r="C137" s="80"/>
      <c r="D137" s="85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1"/>
      <c r="P137" s="80"/>
      <c r="Q137" s="80"/>
      <c r="R137" s="82"/>
      <c r="S137" s="80"/>
      <c r="T137" s="80"/>
      <c r="U137" s="82"/>
      <c r="V137" s="80"/>
    </row>
    <row r="138" spans="1:22" x14ac:dyDescent="0.3">
      <c r="A138" s="85"/>
      <c r="B138" s="89"/>
      <c r="C138" s="80"/>
      <c r="D138" s="85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1"/>
      <c r="P138" s="80"/>
      <c r="Q138" s="80"/>
      <c r="R138" s="82"/>
      <c r="S138" s="80"/>
      <c r="T138" s="80"/>
      <c r="U138" s="82"/>
      <c r="V138" s="80"/>
    </row>
    <row r="139" spans="1:22" x14ac:dyDescent="0.3">
      <c r="A139" s="85"/>
      <c r="B139" s="89"/>
      <c r="C139" s="80"/>
      <c r="D139" s="85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1"/>
      <c r="P139" s="80"/>
      <c r="Q139" s="80"/>
      <c r="R139" s="82"/>
      <c r="S139" s="80"/>
      <c r="T139" s="80"/>
      <c r="U139" s="82"/>
      <c r="V139" s="80"/>
    </row>
    <row r="140" spans="1:22" x14ac:dyDescent="0.3">
      <c r="A140" s="85"/>
      <c r="B140" s="89"/>
      <c r="C140" s="80"/>
      <c r="D140" s="85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1"/>
      <c r="P140" s="80"/>
      <c r="Q140" s="80"/>
      <c r="R140" s="82"/>
      <c r="S140" s="80"/>
      <c r="T140" s="80"/>
      <c r="U140" s="82"/>
      <c r="V140" s="80"/>
    </row>
    <row r="141" spans="1:22" x14ac:dyDescent="0.3">
      <c r="A141" s="85"/>
      <c r="B141" s="89"/>
      <c r="C141" s="80"/>
      <c r="D141" s="85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1"/>
      <c r="P141" s="80"/>
      <c r="Q141" s="80"/>
      <c r="R141" s="82"/>
      <c r="S141" s="80"/>
      <c r="T141" s="80"/>
      <c r="U141" s="82"/>
      <c r="V141" s="80"/>
    </row>
    <row r="142" spans="1:22" x14ac:dyDescent="0.3">
      <c r="A142" s="85"/>
      <c r="B142" s="89"/>
      <c r="C142" s="80"/>
      <c r="D142" s="85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1"/>
      <c r="P142" s="80"/>
      <c r="Q142" s="80"/>
      <c r="R142" s="82"/>
      <c r="S142" s="80"/>
      <c r="T142" s="80"/>
      <c r="U142" s="82"/>
      <c r="V142" s="80"/>
    </row>
    <row r="143" spans="1:22" x14ac:dyDescent="0.3">
      <c r="A143" s="85"/>
      <c r="B143" s="89"/>
      <c r="C143" s="80"/>
      <c r="D143" s="85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1"/>
      <c r="P143" s="80"/>
      <c r="Q143" s="80"/>
      <c r="R143" s="82"/>
      <c r="S143" s="80"/>
      <c r="T143" s="80"/>
      <c r="U143" s="82"/>
      <c r="V143" s="80"/>
    </row>
    <row r="144" spans="1:22" x14ac:dyDescent="0.3">
      <c r="A144" s="85"/>
      <c r="B144" s="89"/>
      <c r="C144" s="80"/>
      <c r="D144" s="85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1"/>
      <c r="P144" s="80"/>
      <c r="Q144" s="80"/>
      <c r="R144" s="82"/>
      <c r="S144" s="80"/>
      <c r="T144" s="80"/>
      <c r="U144" s="82"/>
      <c r="V144" s="80"/>
    </row>
    <row r="145" spans="1:22" x14ac:dyDescent="0.3">
      <c r="A145" s="85"/>
      <c r="B145" s="89"/>
      <c r="C145" s="80"/>
      <c r="D145" s="85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1"/>
      <c r="P145" s="80"/>
      <c r="Q145" s="80"/>
      <c r="R145" s="82"/>
      <c r="S145" s="80"/>
      <c r="T145" s="80"/>
      <c r="U145" s="82"/>
      <c r="V145" s="80"/>
    </row>
    <row r="146" spans="1:22" x14ac:dyDescent="0.3">
      <c r="A146" s="85"/>
      <c r="B146" s="89"/>
      <c r="C146" s="80"/>
      <c r="D146" s="85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1"/>
      <c r="P146" s="80"/>
      <c r="Q146" s="80"/>
      <c r="R146" s="82"/>
      <c r="S146" s="80"/>
      <c r="T146" s="80"/>
      <c r="U146" s="82"/>
      <c r="V146" s="80"/>
    </row>
    <row r="147" spans="1:22" x14ac:dyDescent="0.3">
      <c r="A147" s="85"/>
      <c r="B147" s="89"/>
      <c r="C147" s="80"/>
      <c r="D147" s="85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1"/>
      <c r="P147" s="80"/>
      <c r="Q147" s="80"/>
      <c r="R147" s="82"/>
      <c r="S147" s="80"/>
      <c r="T147" s="80"/>
      <c r="U147" s="82"/>
      <c r="V147" s="80"/>
    </row>
    <row r="148" spans="1:22" x14ac:dyDescent="0.3">
      <c r="A148" s="85"/>
      <c r="B148" s="89"/>
      <c r="C148" s="80"/>
      <c r="D148" s="85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1"/>
      <c r="P148" s="80"/>
      <c r="Q148" s="80"/>
      <c r="R148" s="82"/>
      <c r="S148" s="80"/>
      <c r="T148" s="80"/>
      <c r="U148" s="82"/>
      <c r="V148" s="80"/>
    </row>
    <row r="149" spans="1:22" x14ac:dyDescent="0.3">
      <c r="A149" s="85"/>
      <c r="B149" s="89"/>
      <c r="C149" s="80"/>
      <c r="D149" s="85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1"/>
      <c r="P149" s="80"/>
      <c r="Q149" s="80"/>
      <c r="R149" s="82"/>
      <c r="S149" s="80"/>
      <c r="T149" s="80"/>
      <c r="U149" s="82"/>
      <c r="V149" s="80"/>
    </row>
    <row r="150" spans="1:22" x14ac:dyDescent="0.3">
      <c r="A150" s="85"/>
      <c r="B150" s="89"/>
      <c r="C150" s="80"/>
      <c r="D150" s="85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1"/>
      <c r="P150" s="80"/>
      <c r="Q150" s="80"/>
      <c r="R150" s="82"/>
      <c r="S150" s="80"/>
      <c r="T150" s="80"/>
      <c r="U150" s="82"/>
      <c r="V150" s="80"/>
    </row>
    <row r="151" spans="1:22" x14ac:dyDescent="0.3">
      <c r="A151" s="85"/>
      <c r="B151" s="89"/>
      <c r="C151" s="80"/>
      <c r="D151" s="85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1"/>
      <c r="P151" s="80"/>
      <c r="Q151" s="80"/>
      <c r="R151" s="82"/>
      <c r="S151" s="80"/>
      <c r="T151" s="80"/>
      <c r="U151" s="82"/>
      <c r="V151" s="80"/>
    </row>
    <row r="152" spans="1:22" x14ac:dyDescent="0.3">
      <c r="A152" s="85"/>
      <c r="B152" s="89"/>
      <c r="C152" s="80"/>
      <c r="D152" s="85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1"/>
      <c r="P152" s="80"/>
      <c r="Q152" s="80"/>
      <c r="R152" s="82"/>
      <c r="S152" s="80"/>
      <c r="T152" s="80"/>
      <c r="U152" s="82"/>
      <c r="V152" s="80"/>
    </row>
    <row r="153" spans="1:22" x14ac:dyDescent="0.3">
      <c r="A153" s="85"/>
      <c r="B153" s="89"/>
      <c r="C153" s="80"/>
      <c r="D153" s="85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1"/>
      <c r="P153" s="80"/>
      <c r="Q153" s="80"/>
      <c r="R153" s="82"/>
      <c r="S153" s="80"/>
      <c r="T153" s="80"/>
      <c r="U153" s="82"/>
      <c r="V153" s="80"/>
    </row>
    <row r="154" spans="1:22" x14ac:dyDescent="0.3">
      <c r="A154" s="85"/>
      <c r="B154" s="89"/>
      <c r="C154" s="80"/>
      <c r="D154" s="85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1"/>
      <c r="P154" s="80"/>
      <c r="Q154" s="80"/>
      <c r="R154" s="82"/>
      <c r="S154" s="80"/>
      <c r="T154" s="80"/>
      <c r="U154" s="82"/>
      <c r="V154" s="80"/>
    </row>
    <row r="155" spans="1:22" x14ac:dyDescent="0.3">
      <c r="A155" s="85"/>
      <c r="B155" s="89"/>
      <c r="C155" s="80"/>
      <c r="D155" s="85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1"/>
      <c r="P155" s="80"/>
      <c r="Q155" s="80"/>
      <c r="R155" s="82"/>
      <c r="S155" s="80"/>
      <c r="T155" s="80"/>
      <c r="U155" s="82"/>
      <c r="V155" s="80"/>
    </row>
    <row r="156" spans="1:22" x14ac:dyDescent="0.3">
      <c r="A156" s="85"/>
      <c r="B156" s="89"/>
      <c r="C156" s="80"/>
      <c r="D156" s="85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1"/>
      <c r="P156" s="80"/>
      <c r="Q156" s="80"/>
      <c r="R156" s="82"/>
      <c r="S156" s="80"/>
      <c r="T156" s="80"/>
      <c r="U156" s="82"/>
      <c r="V156" s="80"/>
    </row>
    <row r="157" spans="1:22" x14ac:dyDescent="0.3">
      <c r="A157" s="85"/>
      <c r="B157" s="89"/>
      <c r="C157" s="80"/>
      <c r="D157" s="85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1"/>
      <c r="P157" s="80"/>
      <c r="Q157" s="80"/>
      <c r="R157" s="82"/>
      <c r="S157" s="80"/>
      <c r="T157" s="80"/>
      <c r="U157" s="82"/>
      <c r="V157" s="80"/>
    </row>
    <row r="158" spans="1:22" x14ac:dyDescent="0.3">
      <c r="A158" s="85"/>
      <c r="B158" s="89"/>
      <c r="C158" s="80"/>
      <c r="D158" s="85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1"/>
      <c r="P158" s="80"/>
      <c r="Q158" s="80"/>
      <c r="R158" s="82"/>
      <c r="S158" s="80"/>
      <c r="T158" s="80"/>
      <c r="U158" s="82"/>
      <c r="V158" s="80"/>
    </row>
    <row r="159" spans="1:22" x14ac:dyDescent="0.3">
      <c r="A159" s="85"/>
      <c r="B159" s="89"/>
      <c r="C159" s="80"/>
      <c r="D159" s="85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1"/>
      <c r="P159" s="80"/>
      <c r="Q159" s="80"/>
      <c r="R159" s="82"/>
      <c r="S159" s="80"/>
      <c r="T159" s="80"/>
      <c r="U159" s="82"/>
      <c r="V159" s="80"/>
    </row>
    <row r="160" spans="1:22" x14ac:dyDescent="0.3">
      <c r="A160" s="85"/>
      <c r="B160" s="89"/>
      <c r="C160" s="80"/>
      <c r="D160" s="85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1"/>
      <c r="P160" s="80"/>
      <c r="Q160" s="80"/>
      <c r="R160" s="82"/>
      <c r="S160" s="80"/>
      <c r="T160" s="80"/>
      <c r="U160" s="82"/>
      <c r="V160" s="80"/>
    </row>
    <row r="161" spans="1:22" x14ac:dyDescent="0.3">
      <c r="A161" s="85"/>
      <c r="B161" s="89"/>
      <c r="C161" s="80"/>
      <c r="D161" s="85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1"/>
      <c r="P161" s="80"/>
      <c r="Q161" s="80"/>
      <c r="R161" s="82"/>
      <c r="S161" s="80"/>
      <c r="T161" s="80"/>
      <c r="U161" s="82"/>
      <c r="V161" s="80"/>
    </row>
    <row r="162" spans="1:22" x14ac:dyDescent="0.3">
      <c r="A162" s="85"/>
      <c r="B162" s="89"/>
      <c r="C162" s="80"/>
      <c r="D162" s="85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1"/>
      <c r="P162" s="80"/>
      <c r="Q162" s="80"/>
      <c r="R162" s="82"/>
      <c r="S162" s="80"/>
      <c r="T162" s="80"/>
      <c r="U162" s="82"/>
      <c r="V162" s="80"/>
    </row>
    <row r="163" spans="1:22" x14ac:dyDescent="0.3">
      <c r="A163" s="85"/>
      <c r="B163" s="89"/>
      <c r="C163" s="80"/>
      <c r="D163" s="85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1"/>
      <c r="P163" s="80"/>
      <c r="Q163" s="80"/>
      <c r="R163" s="82"/>
      <c r="S163" s="80"/>
      <c r="T163" s="80"/>
      <c r="U163" s="82"/>
      <c r="V163" s="80"/>
    </row>
    <row r="164" spans="1:22" x14ac:dyDescent="0.3">
      <c r="A164" s="85"/>
      <c r="B164" s="89"/>
      <c r="C164" s="80"/>
      <c r="D164" s="85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1"/>
      <c r="P164" s="80"/>
      <c r="Q164" s="80"/>
      <c r="R164" s="82"/>
      <c r="S164" s="80"/>
      <c r="T164" s="80"/>
      <c r="U164" s="82"/>
      <c r="V164" s="80"/>
    </row>
    <row r="165" spans="1:22" x14ac:dyDescent="0.3">
      <c r="A165" s="85"/>
      <c r="B165" s="89"/>
      <c r="C165" s="80"/>
      <c r="D165" s="85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1"/>
      <c r="P165" s="80"/>
      <c r="Q165" s="80"/>
      <c r="R165" s="82"/>
      <c r="S165" s="80"/>
      <c r="T165" s="80"/>
      <c r="U165" s="82"/>
      <c r="V165" s="80"/>
    </row>
    <row r="166" spans="1:22" x14ac:dyDescent="0.3">
      <c r="A166" s="85"/>
      <c r="B166" s="89"/>
      <c r="C166" s="80"/>
      <c r="D166" s="85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1"/>
      <c r="P166" s="80"/>
      <c r="Q166" s="80"/>
      <c r="R166" s="82"/>
      <c r="S166" s="80"/>
      <c r="T166" s="80"/>
      <c r="U166" s="82"/>
      <c r="V166" s="80"/>
    </row>
    <row r="167" spans="1:22" x14ac:dyDescent="0.3">
      <c r="A167" s="85"/>
      <c r="B167" s="89"/>
      <c r="C167" s="80"/>
      <c r="D167" s="85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1"/>
      <c r="P167" s="80"/>
      <c r="Q167" s="80"/>
      <c r="R167" s="82"/>
      <c r="S167" s="80"/>
      <c r="T167" s="80"/>
      <c r="U167" s="82"/>
      <c r="V167" s="80"/>
    </row>
    <row r="168" spans="1:22" x14ac:dyDescent="0.3">
      <c r="A168" s="85"/>
      <c r="B168" s="89"/>
      <c r="C168" s="80"/>
      <c r="D168" s="85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1"/>
      <c r="P168" s="80"/>
      <c r="Q168" s="80"/>
      <c r="R168" s="82"/>
      <c r="S168" s="80"/>
      <c r="T168" s="80"/>
      <c r="U168" s="82"/>
      <c r="V168" s="80"/>
    </row>
    <row r="169" spans="1:22" x14ac:dyDescent="0.3">
      <c r="A169" s="85"/>
      <c r="B169" s="89"/>
      <c r="C169" s="80"/>
      <c r="D169" s="85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1"/>
      <c r="P169" s="80"/>
      <c r="Q169" s="80"/>
      <c r="R169" s="82"/>
      <c r="S169" s="80"/>
      <c r="T169" s="80"/>
      <c r="U169" s="82"/>
      <c r="V169" s="80"/>
    </row>
    <row r="170" spans="1:22" x14ac:dyDescent="0.3">
      <c r="A170" s="85"/>
      <c r="B170" s="89"/>
      <c r="C170" s="80"/>
      <c r="D170" s="85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1"/>
      <c r="P170" s="80"/>
      <c r="Q170" s="80"/>
      <c r="R170" s="82"/>
      <c r="S170" s="80"/>
      <c r="T170" s="80"/>
      <c r="U170" s="82"/>
      <c r="V170" s="80"/>
    </row>
    <row r="171" spans="1:22" x14ac:dyDescent="0.3">
      <c r="A171" s="85"/>
      <c r="B171" s="89"/>
      <c r="C171" s="80"/>
      <c r="D171" s="85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1"/>
      <c r="P171" s="80"/>
      <c r="Q171" s="80"/>
      <c r="R171" s="82"/>
      <c r="S171" s="80"/>
      <c r="T171" s="80"/>
      <c r="U171" s="82"/>
      <c r="V171" s="80"/>
    </row>
    <row r="172" spans="1:22" x14ac:dyDescent="0.3">
      <c r="A172" s="85"/>
      <c r="B172" s="89"/>
      <c r="C172" s="80"/>
      <c r="D172" s="85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1"/>
      <c r="P172" s="80"/>
      <c r="Q172" s="80"/>
      <c r="R172" s="82"/>
      <c r="S172" s="80"/>
      <c r="T172" s="80"/>
      <c r="U172" s="82"/>
      <c r="V172" s="80"/>
    </row>
    <row r="173" spans="1:22" x14ac:dyDescent="0.3">
      <c r="A173" s="85"/>
      <c r="B173" s="89"/>
      <c r="C173" s="80"/>
      <c r="D173" s="85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1"/>
      <c r="P173" s="80"/>
      <c r="Q173" s="80"/>
      <c r="R173" s="82"/>
      <c r="S173" s="80"/>
      <c r="T173" s="80"/>
      <c r="U173" s="82"/>
      <c r="V173" s="80"/>
    </row>
    <row r="174" spans="1:22" x14ac:dyDescent="0.3">
      <c r="A174" s="85"/>
      <c r="B174" s="89"/>
      <c r="C174" s="80"/>
      <c r="D174" s="85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1"/>
      <c r="P174" s="80"/>
      <c r="Q174" s="80"/>
      <c r="R174" s="82"/>
      <c r="S174" s="80"/>
      <c r="T174" s="80"/>
      <c r="U174" s="82"/>
      <c r="V174" s="80"/>
    </row>
    <row r="175" spans="1:22" x14ac:dyDescent="0.3">
      <c r="A175" s="85"/>
      <c r="B175" s="89"/>
      <c r="C175" s="80"/>
      <c r="D175" s="85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1"/>
      <c r="P175" s="80"/>
      <c r="Q175" s="80"/>
      <c r="R175" s="82"/>
      <c r="S175" s="80"/>
      <c r="T175" s="80"/>
      <c r="U175" s="82"/>
      <c r="V175" s="80"/>
    </row>
    <row r="176" spans="1:22" x14ac:dyDescent="0.3">
      <c r="A176" s="85"/>
      <c r="B176" s="89"/>
      <c r="C176" s="80"/>
      <c r="D176" s="85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1"/>
      <c r="P176" s="80"/>
      <c r="Q176" s="80"/>
      <c r="R176" s="82"/>
      <c r="S176" s="80"/>
      <c r="T176" s="80"/>
      <c r="U176" s="82"/>
      <c r="V176" s="80"/>
    </row>
    <row r="177" spans="1:22" x14ac:dyDescent="0.3">
      <c r="A177" s="85"/>
      <c r="B177" s="89"/>
      <c r="C177" s="80"/>
      <c r="D177" s="85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1"/>
      <c r="P177" s="80"/>
      <c r="Q177" s="80"/>
      <c r="R177" s="82"/>
      <c r="S177" s="80"/>
      <c r="T177" s="80"/>
      <c r="U177" s="82"/>
      <c r="V177" s="80"/>
    </row>
    <row r="178" spans="1:22" x14ac:dyDescent="0.3">
      <c r="A178" s="85"/>
      <c r="B178" s="89"/>
      <c r="C178" s="80"/>
      <c r="D178" s="85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1"/>
      <c r="P178" s="80"/>
      <c r="Q178" s="80"/>
      <c r="R178" s="82"/>
      <c r="S178" s="80"/>
      <c r="T178" s="80"/>
      <c r="U178" s="82"/>
      <c r="V178" s="80"/>
    </row>
    <row r="179" spans="1:22" x14ac:dyDescent="0.3">
      <c r="A179" s="85"/>
      <c r="B179" s="89"/>
      <c r="C179" s="80"/>
      <c r="D179" s="85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1"/>
      <c r="P179" s="80"/>
      <c r="Q179" s="80"/>
      <c r="R179" s="82"/>
      <c r="S179" s="80"/>
      <c r="T179" s="80"/>
      <c r="U179" s="82"/>
      <c r="V179" s="80"/>
    </row>
    <row r="180" spans="1:22" x14ac:dyDescent="0.3">
      <c r="A180" s="85"/>
      <c r="B180" s="89"/>
      <c r="C180" s="80"/>
      <c r="D180" s="85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1"/>
      <c r="P180" s="80"/>
      <c r="Q180" s="80"/>
      <c r="R180" s="82"/>
      <c r="S180" s="80"/>
      <c r="T180" s="80"/>
      <c r="U180" s="82"/>
      <c r="V180" s="80"/>
    </row>
    <row r="181" spans="1:22" x14ac:dyDescent="0.3">
      <c r="A181" s="85"/>
      <c r="B181" s="89"/>
      <c r="C181" s="80"/>
      <c r="D181" s="85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1"/>
      <c r="P181" s="80"/>
      <c r="Q181" s="80"/>
      <c r="R181" s="82"/>
      <c r="S181" s="80"/>
      <c r="T181" s="80"/>
      <c r="U181" s="82"/>
      <c r="V181" s="80"/>
    </row>
    <row r="182" spans="1:22" x14ac:dyDescent="0.3">
      <c r="A182" s="85"/>
      <c r="B182" s="89"/>
      <c r="C182" s="80"/>
      <c r="D182" s="85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1"/>
      <c r="P182" s="80"/>
      <c r="Q182" s="80"/>
      <c r="R182" s="82"/>
      <c r="S182" s="80"/>
      <c r="T182" s="80"/>
      <c r="U182" s="82"/>
      <c r="V182" s="80"/>
    </row>
    <row r="183" spans="1:22" x14ac:dyDescent="0.3">
      <c r="A183" s="85"/>
      <c r="B183" s="89"/>
      <c r="C183" s="80"/>
      <c r="D183" s="85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1"/>
      <c r="P183" s="80"/>
      <c r="Q183" s="80"/>
      <c r="R183" s="82"/>
      <c r="S183" s="80"/>
      <c r="T183" s="80"/>
      <c r="U183" s="82"/>
      <c r="V183" s="80"/>
    </row>
    <row r="184" spans="1:22" x14ac:dyDescent="0.3">
      <c r="A184" s="85"/>
      <c r="B184" s="89"/>
      <c r="C184" s="80"/>
      <c r="D184" s="85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80"/>
      <c r="Q184" s="80"/>
      <c r="R184" s="82"/>
      <c r="S184" s="80"/>
      <c r="T184" s="80"/>
      <c r="U184" s="82"/>
      <c r="V184" s="80"/>
    </row>
    <row r="185" spans="1:22" x14ac:dyDescent="0.3">
      <c r="A185" s="85"/>
      <c r="B185" s="89"/>
      <c r="C185" s="80"/>
      <c r="D185" s="85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1"/>
      <c r="P185" s="80"/>
      <c r="Q185" s="80"/>
      <c r="R185" s="82"/>
      <c r="S185" s="80"/>
      <c r="T185" s="80"/>
      <c r="U185" s="82"/>
      <c r="V185" s="80"/>
    </row>
    <row r="186" spans="1:22" x14ac:dyDescent="0.3">
      <c r="A186" s="85"/>
      <c r="B186" s="89"/>
      <c r="C186" s="80"/>
      <c r="D186" s="85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1"/>
      <c r="P186" s="80"/>
      <c r="Q186" s="80"/>
      <c r="R186" s="82"/>
      <c r="S186" s="80"/>
      <c r="T186" s="80"/>
      <c r="U186" s="82"/>
      <c r="V186" s="80"/>
    </row>
    <row r="187" spans="1:22" x14ac:dyDescent="0.3">
      <c r="A187" s="85"/>
      <c r="B187" s="89"/>
      <c r="C187" s="80"/>
      <c r="D187" s="85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1"/>
      <c r="P187" s="80"/>
      <c r="Q187" s="80"/>
      <c r="R187" s="82"/>
      <c r="S187" s="80"/>
      <c r="T187" s="80"/>
      <c r="U187" s="82"/>
      <c r="V187" s="80"/>
    </row>
    <row r="188" spans="1:22" x14ac:dyDescent="0.3">
      <c r="A188" s="85"/>
      <c r="B188" s="89"/>
      <c r="C188" s="80"/>
      <c r="D188" s="85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1"/>
      <c r="P188" s="80"/>
      <c r="Q188" s="80"/>
      <c r="R188" s="82"/>
      <c r="S188" s="80"/>
      <c r="T188" s="80"/>
      <c r="U188" s="82"/>
      <c r="V188" s="80"/>
    </row>
    <row r="189" spans="1:22" x14ac:dyDescent="0.3">
      <c r="A189" s="85"/>
      <c r="B189" s="89"/>
      <c r="C189" s="80"/>
      <c r="D189" s="85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1"/>
      <c r="P189" s="80"/>
      <c r="Q189" s="80"/>
      <c r="R189" s="82"/>
      <c r="S189" s="80"/>
      <c r="T189" s="80"/>
      <c r="U189" s="82"/>
      <c r="V189" s="80"/>
    </row>
    <row r="190" spans="1:22" x14ac:dyDescent="0.3">
      <c r="A190" s="85"/>
      <c r="B190" s="89"/>
      <c r="C190" s="80"/>
      <c r="D190" s="85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1"/>
      <c r="P190" s="80"/>
      <c r="Q190" s="80"/>
      <c r="R190" s="82"/>
      <c r="S190" s="80"/>
      <c r="T190" s="80"/>
      <c r="U190" s="82"/>
      <c r="V190" s="80"/>
    </row>
    <row r="191" spans="1:22" x14ac:dyDescent="0.3">
      <c r="A191" s="85"/>
      <c r="B191" s="89"/>
      <c r="C191" s="80"/>
      <c r="D191" s="85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1"/>
      <c r="P191" s="80"/>
      <c r="Q191" s="80"/>
      <c r="R191" s="82"/>
      <c r="S191" s="80"/>
      <c r="T191" s="80"/>
      <c r="U191" s="82"/>
      <c r="V191" s="80"/>
    </row>
    <row r="192" spans="1:22" x14ac:dyDescent="0.3">
      <c r="A192" s="85"/>
      <c r="B192" s="89"/>
      <c r="C192" s="80"/>
      <c r="D192" s="85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1"/>
      <c r="P192" s="80"/>
      <c r="Q192" s="80"/>
      <c r="R192" s="82"/>
      <c r="S192" s="80"/>
      <c r="T192" s="80"/>
      <c r="U192" s="82"/>
      <c r="V192" s="80"/>
    </row>
    <row r="193" spans="1:22" x14ac:dyDescent="0.3">
      <c r="A193" s="85"/>
      <c r="B193" s="89"/>
      <c r="C193" s="80"/>
      <c r="D193" s="85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1"/>
      <c r="P193" s="80"/>
      <c r="Q193" s="80"/>
      <c r="R193" s="82"/>
      <c r="S193" s="80"/>
      <c r="T193" s="80"/>
      <c r="U193" s="82"/>
      <c r="V193" s="80"/>
    </row>
    <row r="194" spans="1:22" x14ac:dyDescent="0.3">
      <c r="A194" s="85"/>
      <c r="B194" s="89"/>
      <c r="C194" s="80"/>
      <c r="D194" s="85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1"/>
      <c r="P194" s="80"/>
      <c r="Q194" s="80"/>
      <c r="R194" s="82"/>
      <c r="S194" s="80"/>
      <c r="T194" s="80"/>
      <c r="U194" s="82"/>
      <c r="V194" s="80"/>
    </row>
    <row r="195" spans="1:22" x14ac:dyDescent="0.3">
      <c r="A195" s="85"/>
      <c r="B195" s="89"/>
      <c r="C195" s="80"/>
      <c r="D195" s="85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1"/>
      <c r="P195" s="80"/>
      <c r="Q195" s="80"/>
      <c r="R195" s="82"/>
      <c r="S195" s="80"/>
      <c r="T195" s="80"/>
      <c r="U195" s="82"/>
      <c r="V195" s="80"/>
    </row>
    <row r="196" spans="1:22" x14ac:dyDescent="0.3">
      <c r="A196" s="85"/>
      <c r="B196" s="89"/>
      <c r="C196" s="80"/>
      <c r="D196" s="85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1"/>
      <c r="P196" s="80"/>
      <c r="Q196" s="80"/>
      <c r="R196" s="82"/>
      <c r="S196" s="80"/>
      <c r="T196" s="80"/>
      <c r="U196" s="82"/>
      <c r="V196" s="80"/>
    </row>
    <row r="197" spans="1:22" x14ac:dyDescent="0.3">
      <c r="A197" s="85"/>
      <c r="B197" s="89"/>
      <c r="C197" s="80"/>
      <c r="D197" s="85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1"/>
      <c r="P197" s="80"/>
      <c r="Q197" s="80"/>
      <c r="R197" s="82"/>
      <c r="S197" s="80"/>
      <c r="T197" s="80"/>
      <c r="U197" s="82"/>
      <c r="V197" s="80"/>
    </row>
    <row r="198" spans="1:22" x14ac:dyDescent="0.3">
      <c r="A198" s="85"/>
      <c r="B198" s="89"/>
      <c r="C198" s="80"/>
      <c r="D198" s="85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1"/>
      <c r="P198" s="80"/>
      <c r="Q198" s="80"/>
      <c r="R198" s="82"/>
      <c r="S198" s="80"/>
      <c r="T198" s="80"/>
      <c r="U198" s="82"/>
      <c r="V198" s="80"/>
    </row>
    <row r="199" spans="1:22" x14ac:dyDescent="0.3">
      <c r="A199" s="85"/>
      <c r="B199" s="89"/>
      <c r="C199" s="80"/>
      <c r="D199" s="85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1"/>
      <c r="P199" s="80"/>
      <c r="Q199" s="80"/>
      <c r="R199" s="82"/>
      <c r="S199" s="80"/>
      <c r="T199" s="80"/>
      <c r="U199" s="82"/>
      <c r="V199" s="80"/>
    </row>
    <row r="200" spans="1:22" x14ac:dyDescent="0.3">
      <c r="A200" s="85"/>
      <c r="B200" s="89"/>
      <c r="C200" s="80"/>
      <c r="D200" s="85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1"/>
      <c r="P200" s="80"/>
      <c r="Q200" s="80"/>
      <c r="R200" s="82"/>
      <c r="S200" s="80"/>
      <c r="T200" s="80"/>
      <c r="U200" s="82"/>
      <c r="V200" s="80"/>
    </row>
    <row r="201" spans="1:22" x14ac:dyDescent="0.3">
      <c r="A201" s="85"/>
      <c r="B201" s="89"/>
      <c r="C201" s="80"/>
      <c r="D201" s="85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1"/>
      <c r="P201" s="80"/>
      <c r="Q201" s="80"/>
      <c r="R201" s="82"/>
      <c r="S201" s="80"/>
      <c r="T201" s="80"/>
      <c r="U201" s="82"/>
      <c r="V201" s="80"/>
    </row>
    <row r="202" spans="1:22" x14ac:dyDescent="0.3">
      <c r="A202" s="85"/>
      <c r="B202" s="89"/>
      <c r="C202" s="80"/>
      <c r="D202" s="85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1"/>
      <c r="P202" s="80"/>
      <c r="Q202" s="80"/>
      <c r="R202" s="82"/>
      <c r="S202" s="80"/>
      <c r="T202" s="80"/>
      <c r="U202" s="82"/>
      <c r="V202" s="80"/>
    </row>
    <row r="203" spans="1:22" x14ac:dyDescent="0.3">
      <c r="A203" s="85"/>
      <c r="B203" s="89"/>
      <c r="C203" s="80"/>
      <c r="D203" s="85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1"/>
      <c r="P203" s="80"/>
      <c r="Q203" s="80"/>
      <c r="R203" s="82"/>
      <c r="S203" s="80"/>
      <c r="T203" s="80"/>
      <c r="U203" s="82"/>
      <c r="V203" s="80"/>
    </row>
    <row r="204" spans="1:22" x14ac:dyDescent="0.3">
      <c r="A204" s="85"/>
      <c r="B204" s="89"/>
      <c r="C204" s="80"/>
      <c r="D204" s="85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1"/>
      <c r="P204" s="80"/>
      <c r="Q204" s="80"/>
      <c r="R204" s="82"/>
      <c r="S204" s="80"/>
      <c r="T204" s="80"/>
      <c r="U204" s="82"/>
      <c r="V204" s="80"/>
    </row>
    <row r="205" spans="1:22" x14ac:dyDescent="0.3">
      <c r="A205" s="85"/>
      <c r="B205" s="89"/>
      <c r="C205" s="80"/>
      <c r="D205" s="85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1"/>
      <c r="P205" s="80"/>
      <c r="Q205" s="80"/>
      <c r="R205" s="82"/>
      <c r="S205" s="80"/>
      <c r="T205" s="80"/>
      <c r="U205" s="82"/>
      <c r="V205" s="80"/>
    </row>
    <row r="206" spans="1:22" x14ac:dyDescent="0.3">
      <c r="A206" s="85"/>
      <c r="B206" s="89"/>
      <c r="C206" s="80"/>
      <c r="D206" s="85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1"/>
      <c r="P206" s="80"/>
      <c r="Q206" s="80"/>
      <c r="R206" s="82"/>
      <c r="S206" s="80"/>
      <c r="T206" s="80"/>
      <c r="U206" s="82"/>
      <c r="V206" s="80"/>
    </row>
    <row r="207" spans="1:22" x14ac:dyDescent="0.3">
      <c r="A207" s="85"/>
      <c r="B207" s="89"/>
      <c r="C207" s="80"/>
      <c r="D207" s="85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1"/>
      <c r="P207" s="80"/>
      <c r="Q207" s="80"/>
      <c r="R207" s="82"/>
      <c r="S207" s="80"/>
      <c r="T207" s="80"/>
      <c r="U207" s="82"/>
      <c r="V207" s="80"/>
    </row>
    <row r="208" spans="1:22" x14ac:dyDescent="0.3">
      <c r="A208" s="85"/>
      <c r="B208" s="89"/>
      <c r="C208" s="80"/>
      <c r="D208" s="85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1"/>
      <c r="P208" s="80"/>
      <c r="Q208" s="80"/>
      <c r="R208" s="82"/>
      <c r="S208" s="80"/>
      <c r="T208" s="80"/>
      <c r="U208" s="82"/>
      <c r="V208" s="80"/>
    </row>
    <row r="209" spans="1:22" x14ac:dyDescent="0.3">
      <c r="A209" s="85"/>
      <c r="B209" s="89"/>
      <c r="C209" s="80"/>
      <c r="D209" s="85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1"/>
      <c r="P209" s="80"/>
      <c r="Q209" s="80"/>
      <c r="R209" s="82"/>
      <c r="S209" s="80"/>
      <c r="T209" s="80"/>
      <c r="U209" s="82"/>
      <c r="V209" s="80"/>
    </row>
    <row r="210" spans="1:22" x14ac:dyDescent="0.3">
      <c r="A210" s="85"/>
      <c r="B210" s="89"/>
      <c r="C210" s="80"/>
      <c r="D210" s="85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1"/>
      <c r="P210" s="80"/>
      <c r="Q210" s="80"/>
      <c r="R210" s="82"/>
      <c r="S210" s="80"/>
      <c r="T210" s="80"/>
      <c r="U210" s="82"/>
      <c r="V210" s="80"/>
    </row>
    <row r="211" spans="1:22" x14ac:dyDescent="0.3">
      <c r="A211" s="85"/>
      <c r="B211" s="89"/>
      <c r="C211" s="80"/>
      <c r="D211" s="85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1"/>
      <c r="P211" s="80"/>
      <c r="Q211" s="80"/>
      <c r="R211" s="82"/>
      <c r="S211" s="80"/>
      <c r="T211" s="80"/>
      <c r="U211" s="82"/>
      <c r="V211" s="80"/>
    </row>
    <row r="212" spans="1:22" x14ac:dyDescent="0.3">
      <c r="A212" s="85"/>
      <c r="B212" s="89"/>
      <c r="C212" s="80"/>
      <c r="D212" s="85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1"/>
      <c r="P212" s="80"/>
      <c r="Q212" s="80"/>
      <c r="R212" s="82"/>
      <c r="S212" s="80"/>
      <c r="T212" s="80"/>
      <c r="U212" s="82"/>
      <c r="V212" s="80"/>
    </row>
    <row r="213" spans="1:22" x14ac:dyDescent="0.3">
      <c r="A213" s="85"/>
      <c r="B213" s="89"/>
      <c r="C213" s="80"/>
      <c r="D213" s="85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1"/>
      <c r="P213" s="80"/>
      <c r="Q213" s="80"/>
      <c r="R213" s="82"/>
      <c r="S213" s="80"/>
      <c r="T213" s="80"/>
      <c r="U213" s="82"/>
      <c r="V213" s="80"/>
    </row>
    <row r="214" spans="1:22" x14ac:dyDescent="0.3">
      <c r="A214" s="85"/>
      <c r="B214" s="89"/>
      <c r="C214" s="80"/>
      <c r="D214" s="85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1"/>
      <c r="P214" s="80"/>
      <c r="Q214" s="80"/>
      <c r="R214" s="82"/>
      <c r="S214" s="80"/>
      <c r="T214" s="80"/>
      <c r="U214" s="82"/>
      <c r="V214" s="80"/>
    </row>
    <row r="215" spans="1:22" x14ac:dyDescent="0.3">
      <c r="A215" s="85"/>
      <c r="B215" s="89"/>
      <c r="C215" s="80"/>
      <c r="D215" s="85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1"/>
      <c r="P215" s="80"/>
      <c r="Q215" s="80"/>
      <c r="R215" s="82"/>
      <c r="S215" s="80"/>
      <c r="T215" s="80"/>
      <c r="U215" s="82"/>
      <c r="V215" s="80"/>
    </row>
    <row r="216" spans="1:22" x14ac:dyDescent="0.3">
      <c r="A216" s="85"/>
      <c r="B216" s="89"/>
      <c r="C216" s="80"/>
      <c r="D216" s="85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1"/>
      <c r="P216" s="80"/>
      <c r="Q216" s="80"/>
      <c r="R216" s="82"/>
      <c r="S216" s="80"/>
      <c r="T216" s="80"/>
      <c r="U216" s="82"/>
      <c r="V216" s="80"/>
    </row>
    <row r="217" spans="1:22" x14ac:dyDescent="0.3">
      <c r="A217" s="85"/>
      <c r="B217" s="89"/>
      <c r="C217" s="80"/>
      <c r="D217" s="85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1"/>
      <c r="P217" s="80"/>
      <c r="Q217" s="80"/>
      <c r="R217" s="82"/>
      <c r="S217" s="80"/>
      <c r="T217" s="80"/>
      <c r="U217" s="82"/>
      <c r="V217" s="80"/>
    </row>
    <row r="218" spans="1:22" x14ac:dyDescent="0.3">
      <c r="A218" s="85"/>
      <c r="B218" s="89"/>
      <c r="C218" s="80"/>
      <c r="D218" s="85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1"/>
      <c r="P218" s="80"/>
      <c r="Q218" s="80"/>
      <c r="R218" s="82"/>
      <c r="S218" s="80"/>
      <c r="T218" s="80"/>
      <c r="U218" s="82"/>
      <c r="V218" s="80"/>
    </row>
    <row r="219" spans="1:22" x14ac:dyDescent="0.3">
      <c r="A219" s="85"/>
      <c r="B219" s="89"/>
      <c r="C219" s="80"/>
      <c r="D219" s="85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1"/>
      <c r="P219" s="80"/>
      <c r="Q219" s="80"/>
      <c r="R219" s="82"/>
      <c r="S219" s="80"/>
      <c r="T219" s="80"/>
      <c r="U219" s="82"/>
      <c r="V219" s="80"/>
    </row>
    <row r="220" spans="1:22" x14ac:dyDescent="0.3">
      <c r="A220" s="85"/>
      <c r="B220" s="89"/>
      <c r="C220" s="80"/>
      <c r="D220" s="85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1"/>
      <c r="P220" s="80"/>
      <c r="Q220" s="80"/>
      <c r="R220" s="82"/>
      <c r="S220" s="80"/>
      <c r="T220" s="80"/>
      <c r="U220" s="82"/>
      <c r="V220" s="80"/>
    </row>
    <row r="221" spans="1:22" x14ac:dyDescent="0.3">
      <c r="A221" s="85"/>
      <c r="B221" s="89"/>
      <c r="C221" s="80"/>
      <c r="D221" s="85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1"/>
      <c r="P221" s="80"/>
      <c r="Q221" s="80"/>
      <c r="R221" s="82"/>
      <c r="S221" s="80"/>
      <c r="T221" s="80"/>
      <c r="U221" s="82"/>
      <c r="V221" s="80"/>
    </row>
    <row r="222" spans="1:22" x14ac:dyDescent="0.3">
      <c r="A222" s="85"/>
      <c r="B222" s="89"/>
      <c r="C222" s="80"/>
      <c r="D222" s="85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1"/>
      <c r="P222" s="80"/>
      <c r="Q222" s="80"/>
      <c r="R222" s="82"/>
      <c r="S222" s="80"/>
      <c r="T222" s="80"/>
      <c r="U222" s="82"/>
      <c r="V222" s="80"/>
    </row>
    <row r="223" spans="1:22" x14ac:dyDescent="0.3">
      <c r="A223" s="85"/>
      <c r="B223" s="89"/>
      <c r="C223" s="80"/>
      <c r="D223" s="85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1"/>
      <c r="P223" s="80"/>
      <c r="Q223" s="80"/>
      <c r="R223" s="82"/>
      <c r="S223" s="80"/>
      <c r="T223" s="80"/>
      <c r="U223" s="82"/>
      <c r="V223" s="80"/>
    </row>
    <row r="224" spans="1:22" x14ac:dyDescent="0.3">
      <c r="A224" s="85"/>
      <c r="B224" s="89"/>
      <c r="C224" s="80"/>
      <c r="D224" s="85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1"/>
      <c r="P224" s="80"/>
      <c r="Q224" s="80"/>
      <c r="R224" s="82"/>
      <c r="S224" s="80"/>
      <c r="T224" s="80"/>
      <c r="U224" s="82"/>
      <c r="V224" s="80"/>
    </row>
    <row r="225" spans="1:22" x14ac:dyDescent="0.3">
      <c r="A225" s="85"/>
      <c r="B225" s="89"/>
      <c r="C225" s="80"/>
      <c r="D225" s="85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1"/>
      <c r="P225" s="80"/>
      <c r="Q225" s="80"/>
      <c r="R225" s="82"/>
      <c r="S225" s="80"/>
      <c r="T225" s="80"/>
      <c r="U225" s="82"/>
      <c r="V225" s="80"/>
    </row>
    <row r="226" spans="1:22" x14ac:dyDescent="0.3">
      <c r="A226" s="85"/>
      <c r="B226" s="89"/>
      <c r="C226" s="80"/>
      <c r="D226" s="85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1"/>
      <c r="P226" s="80"/>
      <c r="Q226" s="80"/>
      <c r="R226" s="82"/>
      <c r="S226" s="80"/>
      <c r="T226" s="80"/>
      <c r="U226" s="82"/>
      <c r="V226" s="80"/>
    </row>
    <row r="227" spans="1:22" x14ac:dyDescent="0.3">
      <c r="A227" s="85"/>
      <c r="B227" s="89"/>
      <c r="C227" s="80"/>
      <c r="D227" s="85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1"/>
      <c r="P227" s="80"/>
      <c r="Q227" s="80"/>
      <c r="R227" s="82"/>
      <c r="S227" s="80"/>
      <c r="T227" s="80"/>
      <c r="U227" s="82"/>
      <c r="V227" s="80"/>
    </row>
    <row r="228" spans="1:22" x14ac:dyDescent="0.3">
      <c r="A228" s="85"/>
      <c r="B228" s="89"/>
      <c r="C228" s="80"/>
      <c r="D228" s="85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1"/>
      <c r="P228" s="80"/>
      <c r="Q228" s="80"/>
      <c r="R228" s="82"/>
      <c r="S228" s="80"/>
      <c r="T228" s="80"/>
      <c r="U228" s="82"/>
      <c r="V228" s="80"/>
    </row>
    <row r="229" spans="1:22" x14ac:dyDescent="0.3">
      <c r="A229" s="85"/>
      <c r="B229" s="89"/>
      <c r="C229" s="80"/>
      <c r="D229" s="85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1"/>
      <c r="P229" s="80"/>
      <c r="Q229" s="80"/>
      <c r="R229" s="82"/>
      <c r="S229" s="80"/>
      <c r="T229" s="80"/>
      <c r="U229" s="82"/>
      <c r="V229" s="80"/>
    </row>
    <row r="230" spans="1:22" x14ac:dyDescent="0.3">
      <c r="A230" s="85"/>
      <c r="B230" s="89"/>
      <c r="C230" s="80"/>
      <c r="D230" s="85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1"/>
      <c r="P230" s="80"/>
      <c r="Q230" s="80"/>
      <c r="R230" s="82"/>
      <c r="S230" s="80"/>
      <c r="T230" s="80"/>
      <c r="U230" s="82"/>
      <c r="V230" s="80"/>
    </row>
    <row r="231" spans="1:22" x14ac:dyDescent="0.3">
      <c r="A231" s="85"/>
      <c r="B231" s="89"/>
      <c r="C231" s="80"/>
      <c r="D231" s="85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1"/>
      <c r="P231" s="80"/>
      <c r="Q231" s="80"/>
      <c r="R231" s="82"/>
      <c r="S231" s="80"/>
      <c r="T231" s="80"/>
      <c r="U231" s="82"/>
      <c r="V231" s="80"/>
    </row>
    <row r="232" spans="1:22" x14ac:dyDescent="0.3">
      <c r="A232" s="85"/>
      <c r="B232" s="89"/>
      <c r="C232" s="80"/>
      <c r="D232" s="85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1"/>
      <c r="P232" s="80"/>
      <c r="Q232" s="80"/>
      <c r="R232" s="82"/>
      <c r="S232" s="80"/>
      <c r="T232" s="80"/>
      <c r="U232" s="82"/>
      <c r="V232" s="80"/>
    </row>
    <row r="233" spans="1:22" x14ac:dyDescent="0.3">
      <c r="A233" s="85"/>
      <c r="B233" s="89"/>
      <c r="C233" s="80"/>
      <c r="D233" s="85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1"/>
      <c r="P233" s="80"/>
      <c r="Q233" s="80"/>
      <c r="R233" s="82"/>
      <c r="S233" s="80"/>
      <c r="T233" s="80"/>
      <c r="U233" s="82"/>
      <c r="V233" s="80"/>
    </row>
    <row r="234" spans="1:22" x14ac:dyDescent="0.3">
      <c r="A234" s="85"/>
      <c r="B234" s="89"/>
      <c r="C234" s="80"/>
      <c r="D234" s="85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1"/>
      <c r="P234" s="80"/>
      <c r="Q234" s="80"/>
      <c r="R234" s="82"/>
      <c r="S234" s="80"/>
      <c r="T234" s="80"/>
      <c r="U234" s="82"/>
      <c r="V234" s="80"/>
    </row>
    <row r="235" spans="1:22" x14ac:dyDescent="0.3">
      <c r="A235" s="85"/>
      <c r="B235" s="89"/>
      <c r="C235" s="80"/>
      <c r="D235" s="85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1"/>
      <c r="P235" s="80"/>
      <c r="Q235" s="80"/>
      <c r="R235" s="82"/>
      <c r="S235" s="80"/>
      <c r="T235" s="80"/>
      <c r="U235" s="82"/>
      <c r="V235" s="80"/>
    </row>
    <row r="236" spans="1:22" x14ac:dyDescent="0.3">
      <c r="A236" s="85"/>
      <c r="B236" s="89"/>
      <c r="C236" s="80"/>
      <c r="D236" s="85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1"/>
      <c r="P236" s="80"/>
      <c r="Q236" s="80"/>
      <c r="R236" s="82"/>
      <c r="S236" s="80"/>
      <c r="T236" s="80"/>
      <c r="U236" s="82"/>
      <c r="V236" s="80"/>
    </row>
    <row r="237" spans="1:22" x14ac:dyDescent="0.3">
      <c r="A237" s="85"/>
      <c r="B237" s="89"/>
      <c r="C237" s="80"/>
      <c r="D237" s="85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1"/>
      <c r="P237" s="80"/>
      <c r="Q237" s="80"/>
      <c r="R237" s="82"/>
      <c r="S237" s="80"/>
      <c r="T237" s="80"/>
      <c r="U237" s="82"/>
      <c r="V237" s="80"/>
    </row>
    <row r="238" spans="1:22" x14ac:dyDescent="0.3">
      <c r="A238" s="85"/>
      <c r="B238" s="89"/>
      <c r="C238" s="80"/>
      <c r="D238" s="85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1"/>
      <c r="P238" s="80"/>
      <c r="Q238" s="80"/>
      <c r="R238" s="82"/>
      <c r="S238" s="80"/>
      <c r="T238" s="80"/>
      <c r="U238" s="82"/>
      <c r="V238" s="80"/>
    </row>
    <row r="239" spans="1:22" x14ac:dyDescent="0.3">
      <c r="A239" s="85"/>
      <c r="B239" s="89"/>
      <c r="C239" s="80"/>
      <c r="D239" s="85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1"/>
      <c r="P239" s="80"/>
      <c r="Q239" s="80"/>
      <c r="R239" s="82"/>
      <c r="S239" s="80"/>
      <c r="T239" s="80"/>
      <c r="U239" s="82"/>
      <c r="V239" s="80"/>
    </row>
    <row r="240" spans="1:22" x14ac:dyDescent="0.3">
      <c r="A240" s="85"/>
      <c r="B240" s="89"/>
      <c r="C240" s="80"/>
      <c r="D240" s="85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1"/>
      <c r="P240" s="80"/>
      <c r="Q240" s="80"/>
      <c r="R240" s="82"/>
      <c r="S240" s="80"/>
      <c r="T240" s="80"/>
      <c r="U240" s="82"/>
      <c r="V240" s="80"/>
    </row>
    <row r="241" spans="1:22" x14ac:dyDescent="0.3">
      <c r="A241" s="85"/>
      <c r="B241" s="89"/>
      <c r="C241" s="80"/>
      <c r="D241" s="85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1"/>
      <c r="P241" s="80"/>
      <c r="Q241" s="80"/>
      <c r="R241" s="82"/>
      <c r="S241" s="80"/>
      <c r="T241" s="80"/>
      <c r="U241" s="82"/>
      <c r="V241" s="80"/>
    </row>
    <row r="242" spans="1:22" x14ac:dyDescent="0.3">
      <c r="A242" s="85"/>
      <c r="B242" s="89"/>
      <c r="C242" s="80"/>
      <c r="D242" s="85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1"/>
      <c r="P242" s="80"/>
      <c r="Q242" s="80"/>
      <c r="R242" s="82"/>
      <c r="S242" s="80"/>
      <c r="T242" s="80"/>
      <c r="U242" s="82"/>
      <c r="V242" s="80"/>
    </row>
    <row r="243" spans="1:22" x14ac:dyDescent="0.3">
      <c r="A243" s="85"/>
      <c r="B243" s="89"/>
      <c r="C243" s="80"/>
      <c r="D243" s="85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1"/>
      <c r="P243" s="80"/>
      <c r="Q243" s="80"/>
      <c r="R243" s="82"/>
      <c r="S243" s="80"/>
      <c r="T243" s="80"/>
      <c r="U243" s="82"/>
      <c r="V243" s="80"/>
    </row>
    <row r="244" spans="1:22" x14ac:dyDescent="0.3">
      <c r="A244" s="85"/>
      <c r="B244" s="89"/>
      <c r="C244" s="80"/>
      <c r="D244" s="85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1"/>
      <c r="P244" s="80"/>
      <c r="Q244" s="80"/>
      <c r="R244" s="82"/>
      <c r="S244" s="80"/>
      <c r="T244" s="80"/>
      <c r="U244" s="82"/>
      <c r="V244" s="80"/>
    </row>
    <row r="245" spans="1:22" x14ac:dyDescent="0.3">
      <c r="A245" s="85"/>
      <c r="B245" s="89"/>
      <c r="C245" s="80"/>
      <c r="D245" s="85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1"/>
      <c r="P245" s="80"/>
      <c r="Q245" s="80"/>
      <c r="R245" s="82"/>
      <c r="S245" s="80"/>
      <c r="T245" s="80"/>
      <c r="U245" s="82"/>
      <c r="V245" s="80"/>
    </row>
    <row r="246" spans="1:22" x14ac:dyDescent="0.3">
      <c r="A246" s="85"/>
      <c r="B246" s="89"/>
      <c r="C246" s="80"/>
      <c r="D246" s="85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1"/>
      <c r="P246" s="80"/>
      <c r="Q246" s="80"/>
      <c r="R246" s="82"/>
      <c r="S246" s="80"/>
      <c r="T246" s="80"/>
      <c r="U246" s="82"/>
      <c r="V246" s="80"/>
    </row>
    <row r="247" spans="1:22" x14ac:dyDescent="0.3">
      <c r="A247" s="85"/>
      <c r="B247" s="89"/>
      <c r="C247" s="80"/>
      <c r="D247" s="85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1"/>
      <c r="P247" s="80"/>
      <c r="Q247" s="80"/>
      <c r="R247" s="82"/>
      <c r="S247" s="80"/>
      <c r="T247" s="80"/>
      <c r="U247" s="82"/>
      <c r="V247" s="80"/>
    </row>
    <row r="248" spans="1:22" x14ac:dyDescent="0.3">
      <c r="A248" s="85"/>
      <c r="B248" s="89"/>
      <c r="C248" s="80"/>
      <c r="D248" s="85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1"/>
      <c r="P248" s="80"/>
      <c r="Q248" s="80"/>
      <c r="R248" s="82"/>
      <c r="S248" s="80"/>
      <c r="T248" s="80"/>
      <c r="U248" s="82"/>
      <c r="V248" s="80"/>
    </row>
    <row r="249" spans="1:22" x14ac:dyDescent="0.3">
      <c r="A249" s="85"/>
      <c r="B249" s="89"/>
      <c r="C249" s="80"/>
      <c r="D249" s="85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1"/>
      <c r="P249" s="80"/>
      <c r="Q249" s="80"/>
      <c r="R249" s="82"/>
      <c r="S249" s="80"/>
      <c r="T249" s="80"/>
      <c r="U249" s="82"/>
      <c r="V249" s="80"/>
    </row>
    <row r="250" spans="1:22" x14ac:dyDescent="0.3">
      <c r="A250" s="85"/>
      <c r="B250" s="89"/>
      <c r="C250" s="80"/>
      <c r="D250" s="85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1"/>
      <c r="P250" s="80"/>
      <c r="Q250" s="80"/>
      <c r="R250" s="82"/>
      <c r="S250" s="80"/>
      <c r="T250" s="80"/>
      <c r="U250" s="82"/>
      <c r="V250" s="80"/>
    </row>
    <row r="251" spans="1:22" x14ac:dyDescent="0.3">
      <c r="A251" s="85"/>
      <c r="B251" s="89"/>
      <c r="C251" s="80"/>
      <c r="D251" s="85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1"/>
      <c r="P251" s="80"/>
      <c r="Q251" s="80"/>
      <c r="R251" s="82"/>
      <c r="S251" s="80"/>
      <c r="T251" s="80"/>
      <c r="U251" s="82"/>
      <c r="V251" s="80"/>
    </row>
    <row r="252" spans="1:22" x14ac:dyDescent="0.3">
      <c r="A252" s="85"/>
      <c r="B252" s="89"/>
      <c r="C252" s="80"/>
      <c r="D252" s="85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1"/>
      <c r="P252" s="80"/>
      <c r="Q252" s="80"/>
      <c r="R252" s="82"/>
      <c r="S252" s="80"/>
      <c r="T252" s="80"/>
      <c r="U252" s="82"/>
      <c r="V252" s="80"/>
    </row>
    <row r="253" spans="1:22" x14ac:dyDescent="0.3">
      <c r="A253" s="85"/>
      <c r="B253" s="89"/>
      <c r="C253" s="80"/>
      <c r="D253" s="85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1"/>
      <c r="P253" s="80"/>
      <c r="Q253" s="80"/>
      <c r="R253" s="82"/>
      <c r="S253" s="80"/>
      <c r="T253" s="80"/>
      <c r="U253" s="82"/>
      <c r="V253" s="80"/>
    </row>
    <row r="254" spans="1:22" x14ac:dyDescent="0.3">
      <c r="A254" s="85"/>
      <c r="B254" s="89"/>
      <c r="C254" s="80"/>
      <c r="D254" s="85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1"/>
      <c r="P254" s="80"/>
      <c r="Q254" s="80"/>
      <c r="R254" s="82"/>
      <c r="S254" s="80"/>
      <c r="T254" s="80"/>
      <c r="U254" s="82"/>
      <c r="V254" s="80"/>
    </row>
    <row r="255" spans="1:22" x14ac:dyDescent="0.3">
      <c r="A255" s="85"/>
      <c r="B255" s="89"/>
      <c r="C255" s="80"/>
      <c r="D255" s="85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1"/>
      <c r="P255" s="80"/>
      <c r="Q255" s="80"/>
      <c r="R255" s="82"/>
      <c r="S255" s="80"/>
      <c r="T255" s="80"/>
      <c r="U255" s="82"/>
      <c r="V255" s="80"/>
    </row>
    <row r="256" spans="1:22" x14ac:dyDescent="0.3">
      <c r="A256" s="85"/>
      <c r="B256" s="89"/>
      <c r="C256" s="80"/>
      <c r="D256" s="85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1"/>
      <c r="P256" s="80"/>
      <c r="Q256" s="80"/>
      <c r="R256" s="82"/>
      <c r="S256" s="80"/>
      <c r="T256" s="80"/>
      <c r="U256" s="82"/>
      <c r="V256" s="80"/>
    </row>
    <row r="257" spans="1:22" x14ac:dyDescent="0.3">
      <c r="A257" s="85"/>
      <c r="B257" s="89"/>
      <c r="C257" s="80"/>
      <c r="D257" s="85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1"/>
      <c r="P257" s="80"/>
      <c r="Q257" s="80"/>
      <c r="R257" s="82"/>
      <c r="S257" s="80"/>
      <c r="T257" s="80"/>
      <c r="U257" s="82"/>
      <c r="V257" s="80"/>
    </row>
    <row r="258" spans="1:22" x14ac:dyDescent="0.3">
      <c r="A258" s="85"/>
      <c r="B258" s="89"/>
      <c r="C258" s="80"/>
      <c r="D258" s="85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1"/>
      <c r="P258" s="80"/>
      <c r="Q258" s="80"/>
      <c r="R258" s="82"/>
      <c r="S258" s="80"/>
      <c r="T258" s="80"/>
      <c r="U258" s="82"/>
      <c r="V258" s="80"/>
    </row>
    <row r="259" spans="1:22" x14ac:dyDescent="0.3">
      <c r="A259" s="85"/>
      <c r="B259" s="89"/>
      <c r="C259" s="80"/>
      <c r="D259" s="85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1"/>
      <c r="P259" s="80"/>
      <c r="Q259" s="80"/>
      <c r="R259" s="82"/>
      <c r="S259" s="80"/>
      <c r="T259" s="80"/>
      <c r="U259" s="82"/>
      <c r="V259" s="80"/>
    </row>
    <row r="260" spans="1:22" x14ac:dyDescent="0.3">
      <c r="A260" s="85"/>
      <c r="B260" s="89"/>
      <c r="C260" s="80"/>
      <c r="D260" s="85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1"/>
      <c r="P260" s="80"/>
      <c r="Q260" s="80"/>
      <c r="R260" s="82"/>
      <c r="S260" s="80"/>
      <c r="T260" s="80"/>
      <c r="U260" s="82"/>
      <c r="V260" s="80"/>
    </row>
    <row r="261" spans="1:22" x14ac:dyDescent="0.3">
      <c r="A261" s="85"/>
      <c r="B261" s="89"/>
      <c r="C261" s="80"/>
      <c r="D261" s="85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1"/>
      <c r="P261" s="80"/>
      <c r="Q261" s="80"/>
      <c r="R261" s="82"/>
      <c r="S261" s="80"/>
      <c r="T261" s="80"/>
      <c r="U261" s="82"/>
      <c r="V261" s="80"/>
    </row>
    <row r="262" spans="1:22" x14ac:dyDescent="0.3">
      <c r="A262" s="85"/>
      <c r="B262" s="89"/>
      <c r="C262" s="80"/>
      <c r="D262" s="85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1"/>
      <c r="P262" s="80"/>
      <c r="Q262" s="80"/>
      <c r="R262" s="82"/>
      <c r="S262" s="80"/>
      <c r="T262" s="80"/>
      <c r="U262" s="82"/>
      <c r="V262" s="80"/>
    </row>
    <row r="263" spans="1:22" x14ac:dyDescent="0.3">
      <c r="A263" s="85"/>
      <c r="B263" s="89"/>
      <c r="C263" s="80"/>
      <c r="D263" s="85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1"/>
      <c r="P263" s="80"/>
      <c r="Q263" s="80"/>
      <c r="R263" s="82"/>
      <c r="S263" s="80"/>
      <c r="T263" s="80"/>
      <c r="U263" s="82"/>
      <c r="V263" s="80"/>
    </row>
    <row r="264" spans="1:22" x14ac:dyDescent="0.3">
      <c r="A264" s="85"/>
      <c r="B264" s="89"/>
      <c r="C264" s="80"/>
      <c r="D264" s="85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1"/>
      <c r="P264" s="80"/>
      <c r="Q264" s="80"/>
      <c r="R264" s="82"/>
      <c r="S264" s="80"/>
      <c r="T264" s="80"/>
      <c r="U264" s="82"/>
      <c r="V264" s="80"/>
    </row>
    <row r="265" spans="1:22" x14ac:dyDescent="0.3">
      <c r="A265" s="85"/>
      <c r="B265" s="89"/>
      <c r="C265" s="80"/>
      <c r="D265" s="85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1"/>
      <c r="P265" s="80"/>
      <c r="Q265" s="80"/>
      <c r="R265" s="82"/>
      <c r="S265" s="80"/>
      <c r="T265" s="80"/>
      <c r="U265" s="82"/>
      <c r="V265" s="80"/>
    </row>
    <row r="266" spans="1:22" x14ac:dyDescent="0.3">
      <c r="A266" s="85"/>
      <c r="B266" s="89"/>
      <c r="C266" s="80"/>
      <c r="D266" s="85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1"/>
      <c r="P266" s="80"/>
      <c r="Q266" s="80"/>
      <c r="R266" s="82"/>
      <c r="S266" s="80"/>
      <c r="T266" s="80"/>
      <c r="U266" s="82"/>
      <c r="V266" s="80"/>
    </row>
    <row r="267" spans="1:22" x14ac:dyDescent="0.3">
      <c r="A267" s="85"/>
      <c r="B267" s="89"/>
      <c r="C267" s="80"/>
      <c r="D267" s="85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1"/>
      <c r="P267" s="80"/>
      <c r="Q267" s="80"/>
      <c r="R267" s="82"/>
      <c r="S267" s="80"/>
      <c r="T267" s="80"/>
      <c r="U267" s="82"/>
      <c r="V267" s="80"/>
    </row>
    <row r="268" spans="1:22" x14ac:dyDescent="0.3">
      <c r="A268" s="85"/>
      <c r="B268" s="89"/>
      <c r="C268" s="80"/>
      <c r="D268" s="85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1"/>
      <c r="P268" s="80"/>
      <c r="Q268" s="80"/>
      <c r="R268" s="82"/>
      <c r="S268" s="80"/>
      <c r="T268" s="80"/>
      <c r="U268" s="82"/>
      <c r="V268" s="80"/>
    </row>
    <row r="269" spans="1:22" x14ac:dyDescent="0.3">
      <c r="A269" s="85"/>
      <c r="B269" s="89"/>
      <c r="C269" s="80"/>
      <c r="D269" s="85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1"/>
      <c r="P269" s="80"/>
      <c r="Q269" s="80"/>
      <c r="R269" s="82"/>
      <c r="S269" s="80"/>
      <c r="T269" s="80"/>
      <c r="U269" s="82"/>
      <c r="V269" s="80"/>
    </row>
    <row r="270" spans="1:22" x14ac:dyDescent="0.3">
      <c r="A270" s="85"/>
      <c r="B270" s="89"/>
      <c r="C270" s="80"/>
      <c r="D270" s="85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1"/>
      <c r="P270" s="80"/>
      <c r="Q270" s="80"/>
      <c r="R270" s="82"/>
      <c r="S270" s="80"/>
      <c r="T270" s="80"/>
      <c r="U270" s="82"/>
      <c r="V270" s="80"/>
    </row>
    <row r="271" spans="1:22" x14ac:dyDescent="0.3">
      <c r="A271" s="85"/>
      <c r="B271" s="89"/>
      <c r="C271" s="80"/>
      <c r="D271" s="85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1"/>
      <c r="P271" s="80"/>
      <c r="Q271" s="80"/>
      <c r="R271" s="82"/>
      <c r="S271" s="80"/>
      <c r="T271" s="80"/>
      <c r="U271" s="82"/>
      <c r="V271" s="80"/>
    </row>
    <row r="272" spans="1:22" x14ac:dyDescent="0.3">
      <c r="A272" s="85"/>
      <c r="B272" s="89"/>
      <c r="C272" s="80"/>
      <c r="D272" s="85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1"/>
      <c r="P272" s="80"/>
      <c r="Q272" s="80"/>
      <c r="R272" s="82"/>
      <c r="S272" s="80"/>
      <c r="T272" s="80"/>
      <c r="U272" s="82"/>
      <c r="V272" s="80"/>
    </row>
    <row r="273" spans="1:22" x14ac:dyDescent="0.3">
      <c r="A273" s="85"/>
      <c r="B273" s="89"/>
      <c r="C273" s="80"/>
      <c r="D273" s="85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1"/>
      <c r="P273" s="80"/>
      <c r="Q273" s="80"/>
      <c r="R273" s="82"/>
      <c r="S273" s="80"/>
      <c r="T273" s="80"/>
      <c r="U273" s="82"/>
      <c r="V273" s="80"/>
    </row>
    <row r="274" spans="1:22" x14ac:dyDescent="0.3">
      <c r="A274" s="85"/>
      <c r="B274" s="89"/>
      <c r="C274" s="80"/>
      <c r="D274" s="85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1"/>
      <c r="P274" s="80"/>
      <c r="Q274" s="80"/>
      <c r="R274" s="82"/>
      <c r="S274" s="80"/>
      <c r="T274" s="80"/>
      <c r="U274" s="82"/>
      <c r="V274" s="80"/>
    </row>
    <row r="275" spans="1:22" x14ac:dyDescent="0.3">
      <c r="A275" s="85"/>
      <c r="B275" s="89"/>
      <c r="C275" s="80"/>
      <c r="D275" s="85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1"/>
      <c r="P275" s="80"/>
      <c r="Q275" s="80"/>
      <c r="R275" s="82"/>
      <c r="S275" s="80"/>
      <c r="T275" s="80"/>
      <c r="U275" s="82"/>
      <c r="V275" s="80"/>
    </row>
    <row r="276" spans="1:22" x14ac:dyDescent="0.3">
      <c r="A276" s="85"/>
      <c r="B276" s="89"/>
      <c r="C276" s="80"/>
      <c r="D276" s="85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1"/>
      <c r="P276" s="80"/>
      <c r="Q276" s="80"/>
      <c r="R276" s="82"/>
      <c r="S276" s="80"/>
      <c r="T276" s="80"/>
      <c r="U276" s="82"/>
      <c r="V276" s="80"/>
    </row>
    <row r="277" spans="1:22" x14ac:dyDescent="0.3">
      <c r="A277" s="85"/>
      <c r="B277" s="89"/>
      <c r="C277" s="80"/>
      <c r="D277" s="85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1"/>
      <c r="P277" s="80"/>
      <c r="Q277" s="80"/>
      <c r="R277" s="82"/>
      <c r="S277" s="80"/>
      <c r="T277" s="80"/>
      <c r="U277" s="82"/>
      <c r="V277" s="80"/>
    </row>
    <row r="278" spans="1:22" x14ac:dyDescent="0.3">
      <c r="A278" s="85"/>
      <c r="B278" s="89"/>
      <c r="C278" s="80"/>
      <c r="D278" s="85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1"/>
      <c r="P278" s="80"/>
      <c r="Q278" s="80"/>
      <c r="R278" s="82"/>
      <c r="S278" s="80"/>
      <c r="T278" s="80"/>
      <c r="U278" s="82"/>
      <c r="V278" s="80"/>
    </row>
    <row r="279" spans="1:22" x14ac:dyDescent="0.3">
      <c r="A279" s="85"/>
      <c r="B279" s="89"/>
      <c r="C279" s="80"/>
      <c r="D279" s="85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1"/>
      <c r="P279" s="80"/>
      <c r="Q279" s="80"/>
      <c r="R279" s="82"/>
      <c r="S279" s="80"/>
      <c r="T279" s="80"/>
      <c r="U279" s="82"/>
      <c r="V279" s="80"/>
    </row>
    <row r="280" spans="1:22" x14ac:dyDescent="0.3">
      <c r="A280" s="85"/>
      <c r="B280" s="89"/>
      <c r="C280" s="80"/>
      <c r="D280" s="85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1"/>
      <c r="P280" s="80"/>
      <c r="Q280" s="80"/>
      <c r="R280" s="82"/>
      <c r="S280" s="80"/>
      <c r="T280" s="80"/>
      <c r="U280" s="82"/>
      <c r="V280" s="80"/>
    </row>
    <row r="281" spans="1:22" x14ac:dyDescent="0.3">
      <c r="A281" s="85"/>
      <c r="B281" s="89"/>
      <c r="C281" s="80"/>
      <c r="D281" s="85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1"/>
      <c r="P281" s="80"/>
      <c r="Q281" s="80"/>
      <c r="R281" s="82"/>
      <c r="S281" s="80"/>
      <c r="T281" s="80"/>
      <c r="U281" s="82"/>
      <c r="V281" s="80"/>
    </row>
    <row r="282" spans="1:22" x14ac:dyDescent="0.3">
      <c r="A282" s="85"/>
      <c r="B282" s="89"/>
      <c r="C282" s="80"/>
      <c r="D282" s="85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1"/>
      <c r="P282" s="80"/>
      <c r="Q282" s="80"/>
      <c r="R282" s="82"/>
      <c r="S282" s="80"/>
      <c r="T282" s="80"/>
      <c r="U282" s="82"/>
      <c r="V282" s="80"/>
    </row>
    <row r="283" spans="1:22" x14ac:dyDescent="0.3">
      <c r="A283" s="85"/>
      <c r="B283" s="89"/>
      <c r="C283" s="80"/>
      <c r="D283" s="85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1"/>
      <c r="P283" s="80"/>
      <c r="Q283" s="80"/>
      <c r="R283" s="82"/>
      <c r="S283" s="80"/>
      <c r="T283" s="80"/>
      <c r="U283" s="82"/>
      <c r="V283" s="80"/>
    </row>
    <row r="284" spans="1:22" x14ac:dyDescent="0.3">
      <c r="A284" s="85"/>
      <c r="B284" s="89"/>
      <c r="C284" s="80"/>
      <c r="D284" s="85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1"/>
      <c r="P284" s="80"/>
      <c r="Q284" s="80"/>
      <c r="R284" s="82"/>
      <c r="S284" s="80"/>
      <c r="T284" s="80"/>
      <c r="U284" s="82"/>
      <c r="V284" s="80"/>
    </row>
    <row r="285" spans="1:22" x14ac:dyDescent="0.3">
      <c r="A285" s="85"/>
      <c r="B285" s="89"/>
      <c r="C285" s="80"/>
      <c r="D285" s="85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1"/>
      <c r="P285" s="80"/>
      <c r="Q285" s="80"/>
      <c r="R285" s="82"/>
      <c r="S285" s="80"/>
      <c r="T285" s="80"/>
      <c r="U285" s="82"/>
      <c r="V285" s="80"/>
    </row>
    <row r="286" spans="1:22" x14ac:dyDescent="0.3">
      <c r="A286" s="85"/>
      <c r="B286" s="89"/>
      <c r="C286" s="80"/>
      <c r="D286" s="85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1"/>
      <c r="P286" s="80"/>
      <c r="Q286" s="80"/>
      <c r="R286" s="82"/>
      <c r="S286" s="80"/>
      <c r="T286" s="80"/>
      <c r="U286" s="82"/>
      <c r="V286" s="80"/>
    </row>
    <row r="287" spans="1:22" x14ac:dyDescent="0.3">
      <c r="A287" s="85"/>
      <c r="B287" s="89"/>
      <c r="C287" s="80"/>
      <c r="D287" s="85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1"/>
      <c r="P287" s="80"/>
      <c r="Q287" s="80"/>
      <c r="R287" s="82"/>
      <c r="S287" s="80"/>
      <c r="T287" s="80"/>
      <c r="U287" s="82"/>
      <c r="V287" s="80"/>
    </row>
    <row r="288" spans="1:22" x14ac:dyDescent="0.3">
      <c r="A288" s="85"/>
      <c r="B288" s="89"/>
      <c r="C288" s="80"/>
      <c r="D288" s="85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1"/>
      <c r="P288" s="80"/>
      <c r="Q288" s="80"/>
      <c r="R288" s="82"/>
      <c r="S288" s="80"/>
      <c r="T288" s="80"/>
      <c r="U288" s="82"/>
      <c r="V288" s="80"/>
    </row>
    <row r="289" spans="1:22" x14ac:dyDescent="0.3">
      <c r="A289" s="85"/>
      <c r="B289" s="89"/>
      <c r="C289" s="80"/>
      <c r="D289" s="85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1"/>
      <c r="P289" s="80"/>
      <c r="Q289" s="80"/>
      <c r="R289" s="82"/>
      <c r="S289" s="80"/>
      <c r="T289" s="80"/>
      <c r="U289" s="82"/>
      <c r="V289" s="80"/>
    </row>
    <row r="290" spans="1:22" x14ac:dyDescent="0.3">
      <c r="A290" s="85"/>
      <c r="B290" s="89"/>
      <c r="C290" s="80"/>
      <c r="D290" s="85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1"/>
      <c r="P290" s="80"/>
      <c r="Q290" s="80"/>
      <c r="R290" s="82"/>
      <c r="S290" s="80"/>
      <c r="T290" s="80"/>
      <c r="U290" s="82"/>
      <c r="V290" s="80"/>
    </row>
    <row r="291" spans="1:22" x14ac:dyDescent="0.3">
      <c r="A291" s="85"/>
      <c r="B291" s="89"/>
      <c r="C291" s="80"/>
      <c r="D291" s="85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1"/>
      <c r="P291" s="80"/>
      <c r="Q291" s="80"/>
      <c r="R291" s="82"/>
      <c r="S291" s="80"/>
      <c r="T291" s="80"/>
      <c r="U291" s="82"/>
      <c r="V291" s="80"/>
    </row>
    <row r="292" spans="1:22" x14ac:dyDescent="0.3">
      <c r="A292" s="85"/>
      <c r="B292" s="89"/>
      <c r="C292" s="80"/>
      <c r="D292" s="85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1"/>
      <c r="P292" s="80"/>
      <c r="Q292" s="80"/>
      <c r="R292" s="82"/>
      <c r="S292" s="80"/>
      <c r="T292" s="80"/>
      <c r="U292" s="82"/>
      <c r="V292" s="80"/>
    </row>
    <row r="293" spans="1:22" x14ac:dyDescent="0.3">
      <c r="A293" s="85"/>
      <c r="B293" s="89"/>
      <c r="C293" s="80"/>
      <c r="D293" s="85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1"/>
      <c r="P293" s="80"/>
      <c r="Q293" s="80"/>
      <c r="R293" s="82"/>
      <c r="S293" s="80"/>
      <c r="T293" s="80"/>
      <c r="U293" s="82"/>
      <c r="V293" s="80"/>
    </row>
    <row r="294" spans="1:22" x14ac:dyDescent="0.3">
      <c r="A294" s="85"/>
      <c r="B294" s="89"/>
      <c r="C294" s="80"/>
      <c r="D294" s="85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1"/>
      <c r="P294" s="80"/>
      <c r="Q294" s="80"/>
      <c r="R294" s="82"/>
      <c r="S294" s="80"/>
      <c r="T294" s="80"/>
      <c r="U294" s="82"/>
      <c r="V294" s="80"/>
    </row>
    <row r="295" spans="1:22" x14ac:dyDescent="0.3">
      <c r="A295" s="85"/>
      <c r="B295" s="89"/>
      <c r="C295" s="80"/>
      <c r="D295" s="85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1"/>
      <c r="P295" s="80"/>
      <c r="Q295" s="80"/>
      <c r="R295" s="82"/>
      <c r="S295" s="80"/>
      <c r="T295" s="80"/>
      <c r="U295" s="82"/>
      <c r="V295" s="80"/>
    </row>
    <row r="296" spans="1:22" x14ac:dyDescent="0.3">
      <c r="A296" s="85"/>
      <c r="B296" s="89"/>
      <c r="C296" s="80"/>
      <c r="D296" s="85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1"/>
      <c r="P296" s="80"/>
      <c r="Q296" s="80"/>
      <c r="R296" s="82"/>
      <c r="S296" s="80"/>
      <c r="T296" s="80"/>
      <c r="U296" s="82"/>
      <c r="V296" s="80"/>
    </row>
    <row r="297" spans="1:22" x14ac:dyDescent="0.3">
      <c r="A297" s="85"/>
      <c r="B297" s="89"/>
      <c r="C297" s="80"/>
      <c r="D297" s="85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1"/>
      <c r="P297" s="80"/>
      <c r="Q297" s="80"/>
      <c r="R297" s="82"/>
      <c r="S297" s="80"/>
      <c r="T297" s="80"/>
      <c r="U297" s="82"/>
      <c r="V297" s="80"/>
    </row>
    <row r="298" spans="1:22" x14ac:dyDescent="0.3">
      <c r="A298" s="85"/>
      <c r="B298" s="89"/>
      <c r="C298" s="80"/>
      <c r="D298" s="85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1"/>
      <c r="P298" s="80"/>
      <c r="Q298" s="80"/>
      <c r="R298" s="82"/>
      <c r="S298" s="80"/>
      <c r="T298" s="80"/>
      <c r="U298" s="82"/>
      <c r="V298" s="80"/>
    </row>
    <row r="299" spans="1:22" x14ac:dyDescent="0.3">
      <c r="A299" s="85"/>
      <c r="B299" s="89"/>
      <c r="C299" s="80"/>
      <c r="D299" s="85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1"/>
      <c r="P299" s="80"/>
      <c r="Q299" s="80"/>
      <c r="R299" s="82"/>
      <c r="S299" s="80"/>
      <c r="T299" s="80"/>
      <c r="U299" s="82"/>
      <c r="V299" s="80"/>
    </row>
    <row r="300" spans="1:22" x14ac:dyDescent="0.3">
      <c r="A300" s="85"/>
      <c r="B300" s="89"/>
      <c r="C300" s="80"/>
      <c r="D300" s="85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1"/>
      <c r="P300" s="80"/>
      <c r="Q300" s="80"/>
      <c r="R300" s="82"/>
      <c r="S300" s="80"/>
      <c r="T300" s="80"/>
      <c r="U300" s="82"/>
      <c r="V300" s="80"/>
    </row>
    <row r="301" spans="1:22" x14ac:dyDescent="0.3">
      <c r="A301" s="85"/>
      <c r="B301" s="89"/>
      <c r="C301" s="80"/>
      <c r="D301" s="85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1"/>
      <c r="P301" s="80"/>
      <c r="Q301" s="80"/>
      <c r="R301" s="82"/>
      <c r="S301" s="80"/>
      <c r="T301" s="80"/>
      <c r="U301" s="82"/>
      <c r="V301" s="80"/>
    </row>
    <row r="302" spans="1:22" x14ac:dyDescent="0.3">
      <c r="A302" s="85"/>
      <c r="B302" s="89"/>
      <c r="C302" s="80"/>
      <c r="D302" s="85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1"/>
      <c r="P302" s="80"/>
      <c r="Q302" s="80"/>
      <c r="R302" s="82"/>
      <c r="S302" s="80"/>
      <c r="T302" s="80"/>
      <c r="U302" s="82"/>
      <c r="V302" s="80"/>
    </row>
    <row r="303" spans="1:22" x14ac:dyDescent="0.3">
      <c r="A303" s="85"/>
      <c r="B303" s="89"/>
      <c r="C303" s="80"/>
      <c r="D303" s="85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1"/>
      <c r="P303" s="80"/>
      <c r="Q303" s="80"/>
      <c r="R303" s="82"/>
      <c r="S303" s="80"/>
      <c r="T303" s="80"/>
      <c r="U303" s="82"/>
      <c r="V303" s="80"/>
    </row>
    <row r="304" spans="1:22" x14ac:dyDescent="0.3">
      <c r="A304" s="85"/>
      <c r="B304" s="89"/>
      <c r="C304" s="80"/>
      <c r="D304" s="85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1"/>
      <c r="P304" s="80"/>
      <c r="Q304" s="80"/>
      <c r="R304" s="82"/>
      <c r="S304" s="80"/>
      <c r="T304" s="80"/>
      <c r="U304" s="82"/>
      <c r="V304" s="80"/>
    </row>
    <row r="305" spans="1:22" x14ac:dyDescent="0.3">
      <c r="A305" s="85"/>
      <c r="B305" s="89"/>
      <c r="C305" s="80"/>
      <c r="D305" s="85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1"/>
      <c r="P305" s="80"/>
      <c r="Q305" s="80"/>
      <c r="R305" s="82"/>
      <c r="S305" s="80"/>
      <c r="T305" s="80"/>
      <c r="U305" s="82"/>
      <c r="V305" s="80"/>
    </row>
    <row r="306" spans="1:22" x14ac:dyDescent="0.3">
      <c r="A306" s="85"/>
      <c r="B306" s="89"/>
      <c r="C306" s="80"/>
      <c r="D306" s="85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1"/>
      <c r="P306" s="80"/>
      <c r="Q306" s="80"/>
      <c r="R306" s="82"/>
      <c r="S306" s="80"/>
      <c r="T306" s="80"/>
      <c r="U306" s="82"/>
      <c r="V306" s="80"/>
    </row>
    <row r="307" spans="1:22" x14ac:dyDescent="0.3">
      <c r="A307" s="85"/>
      <c r="B307" s="89"/>
      <c r="C307" s="80"/>
      <c r="D307" s="85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1"/>
      <c r="P307" s="80"/>
      <c r="Q307" s="80"/>
      <c r="R307" s="82"/>
      <c r="S307" s="80"/>
      <c r="T307" s="80"/>
      <c r="U307" s="82"/>
      <c r="V307" s="80"/>
    </row>
    <row r="308" spans="1:22" x14ac:dyDescent="0.3">
      <c r="A308" s="85"/>
      <c r="B308" s="89"/>
      <c r="C308" s="80"/>
      <c r="D308" s="85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1"/>
      <c r="P308" s="80"/>
      <c r="Q308" s="80"/>
      <c r="R308" s="82"/>
      <c r="S308" s="80"/>
      <c r="T308" s="80"/>
      <c r="U308" s="82"/>
      <c r="V308" s="80"/>
    </row>
    <row r="309" spans="1:22" x14ac:dyDescent="0.3">
      <c r="A309" s="85"/>
      <c r="B309" s="89"/>
      <c r="C309" s="80"/>
      <c r="D309" s="85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1"/>
      <c r="P309" s="80"/>
      <c r="Q309" s="80"/>
      <c r="R309" s="82"/>
      <c r="S309" s="80"/>
      <c r="T309" s="80"/>
      <c r="U309" s="82"/>
      <c r="V309" s="80"/>
    </row>
    <row r="310" spans="1:22" x14ac:dyDescent="0.3">
      <c r="A310" s="85"/>
      <c r="B310" s="89"/>
      <c r="C310" s="80"/>
      <c r="D310" s="85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1"/>
      <c r="P310" s="80"/>
      <c r="Q310" s="80"/>
      <c r="R310" s="82"/>
      <c r="S310" s="80"/>
      <c r="T310" s="80"/>
      <c r="U310" s="82"/>
      <c r="V310" s="80"/>
    </row>
    <row r="311" spans="1:22" x14ac:dyDescent="0.3">
      <c r="A311" s="85"/>
      <c r="B311" s="89"/>
      <c r="C311" s="80"/>
      <c r="D311" s="85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1"/>
      <c r="P311" s="80"/>
      <c r="Q311" s="80"/>
      <c r="R311" s="82"/>
      <c r="S311" s="80"/>
      <c r="T311" s="80"/>
      <c r="U311" s="82"/>
      <c r="V311" s="80"/>
    </row>
    <row r="312" spans="1:22" x14ac:dyDescent="0.3">
      <c r="A312" s="85"/>
      <c r="B312" s="89"/>
      <c r="C312" s="80"/>
      <c r="D312" s="85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1"/>
      <c r="P312" s="80"/>
      <c r="Q312" s="80"/>
      <c r="R312" s="82"/>
      <c r="S312" s="80"/>
      <c r="T312" s="80"/>
      <c r="U312" s="82"/>
      <c r="V312" s="80"/>
    </row>
    <row r="313" spans="1:22" x14ac:dyDescent="0.3">
      <c r="A313" s="85"/>
      <c r="B313" s="89"/>
      <c r="C313" s="80"/>
      <c r="D313" s="85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1"/>
      <c r="P313" s="80"/>
      <c r="Q313" s="80"/>
      <c r="R313" s="82"/>
      <c r="S313" s="80"/>
      <c r="T313" s="80"/>
      <c r="U313" s="82"/>
      <c r="V313" s="80"/>
    </row>
    <row r="314" spans="1:22" x14ac:dyDescent="0.3">
      <c r="A314" s="85"/>
      <c r="B314" s="89"/>
      <c r="C314" s="80"/>
      <c r="D314" s="85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1"/>
      <c r="P314" s="80"/>
      <c r="Q314" s="80"/>
      <c r="R314" s="82"/>
      <c r="S314" s="80"/>
      <c r="T314" s="80"/>
      <c r="U314" s="82"/>
      <c r="V314" s="80"/>
    </row>
    <row r="315" spans="1:22" x14ac:dyDescent="0.3">
      <c r="A315" s="85"/>
      <c r="B315" s="89"/>
      <c r="C315" s="80"/>
      <c r="D315" s="85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1"/>
      <c r="P315" s="80"/>
      <c r="Q315" s="80"/>
      <c r="R315" s="82"/>
      <c r="S315" s="80"/>
      <c r="T315" s="80"/>
      <c r="U315" s="82"/>
      <c r="V315" s="80"/>
    </row>
    <row r="316" spans="1:22" x14ac:dyDescent="0.3">
      <c r="A316" s="85"/>
      <c r="B316" s="89"/>
      <c r="C316" s="80"/>
      <c r="D316" s="85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1"/>
      <c r="P316" s="80"/>
      <c r="Q316" s="80"/>
      <c r="R316" s="82"/>
      <c r="S316" s="80"/>
      <c r="T316" s="80"/>
      <c r="U316" s="82"/>
      <c r="V316" s="80"/>
    </row>
    <row r="317" spans="1:22" x14ac:dyDescent="0.3">
      <c r="A317" s="85"/>
      <c r="B317" s="89"/>
      <c r="C317" s="80"/>
      <c r="D317" s="85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1"/>
      <c r="P317" s="80"/>
      <c r="Q317" s="80"/>
      <c r="R317" s="82"/>
      <c r="S317" s="80"/>
      <c r="T317" s="80"/>
      <c r="U317" s="82"/>
      <c r="V317" s="80"/>
    </row>
    <row r="318" spans="1:22" x14ac:dyDescent="0.3">
      <c r="A318" s="85"/>
      <c r="B318" s="89"/>
      <c r="C318" s="80"/>
      <c r="D318" s="85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1"/>
      <c r="P318" s="80"/>
      <c r="Q318" s="80"/>
      <c r="R318" s="82"/>
      <c r="S318" s="80"/>
      <c r="T318" s="80"/>
      <c r="U318" s="82"/>
      <c r="V318" s="80"/>
    </row>
    <row r="319" spans="1:22" x14ac:dyDescent="0.3">
      <c r="A319" s="85"/>
      <c r="B319" s="89"/>
      <c r="C319" s="80"/>
      <c r="D319" s="85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1"/>
      <c r="P319" s="80"/>
      <c r="Q319" s="80"/>
      <c r="R319" s="82"/>
      <c r="S319" s="80"/>
      <c r="T319" s="80"/>
      <c r="U319" s="82"/>
      <c r="V319" s="80"/>
    </row>
    <row r="320" spans="1:22" x14ac:dyDescent="0.3">
      <c r="A320" s="85"/>
      <c r="B320" s="89"/>
      <c r="C320" s="80"/>
      <c r="D320" s="85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1"/>
      <c r="P320" s="80"/>
      <c r="Q320" s="80"/>
      <c r="R320" s="82"/>
      <c r="S320" s="80"/>
      <c r="T320" s="80"/>
      <c r="U320" s="82"/>
      <c r="V320" s="80"/>
    </row>
    <row r="321" spans="1:22" x14ac:dyDescent="0.3">
      <c r="A321" s="85"/>
      <c r="B321" s="89"/>
      <c r="C321" s="80"/>
      <c r="D321" s="85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1"/>
      <c r="P321" s="80"/>
      <c r="Q321" s="80"/>
      <c r="R321" s="82"/>
      <c r="S321" s="80"/>
      <c r="T321" s="80"/>
      <c r="U321" s="82"/>
      <c r="V321" s="80"/>
    </row>
    <row r="322" spans="1:22" x14ac:dyDescent="0.3">
      <c r="A322" s="85"/>
      <c r="B322" s="89"/>
      <c r="C322" s="80"/>
      <c r="D322" s="85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1"/>
      <c r="P322" s="80"/>
      <c r="Q322" s="80"/>
      <c r="R322" s="82"/>
      <c r="S322" s="80"/>
      <c r="T322" s="80"/>
      <c r="U322" s="82"/>
      <c r="V322" s="80"/>
    </row>
    <row r="323" spans="1:22" x14ac:dyDescent="0.3">
      <c r="A323" s="85"/>
      <c r="B323" s="89"/>
      <c r="C323" s="80"/>
      <c r="D323" s="85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1"/>
      <c r="P323" s="80"/>
      <c r="Q323" s="80"/>
      <c r="R323" s="82"/>
      <c r="S323" s="80"/>
      <c r="T323" s="80"/>
      <c r="U323" s="82"/>
      <c r="V323" s="80"/>
    </row>
    <row r="324" spans="1:22" x14ac:dyDescent="0.3">
      <c r="A324" s="85"/>
      <c r="B324" s="89"/>
      <c r="C324" s="80"/>
      <c r="D324" s="85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1"/>
      <c r="P324" s="80"/>
      <c r="Q324" s="80"/>
      <c r="R324" s="82"/>
      <c r="S324" s="80"/>
      <c r="T324" s="80"/>
      <c r="U324" s="82"/>
      <c r="V324" s="80"/>
    </row>
    <row r="325" spans="1:22" x14ac:dyDescent="0.3">
      <c r="A325" s="85"/>
      <c r="B325" s="89"/>
      <c r="C325" s="80"/>
      <c r="D325" s="85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1"/>
      <c r="P325" s="80"/>
      <c r="Q325" s="80"/>
      <c r="R325" s="82"/>
      <c r="S325" s="80"/>
      <c r="T325" s="80"/>
      <c r="U325" s="82"/>
      <c r="V325" s="80"/>
    </row>
    <row r="326" spans="1:22" x14ac:dyDescent="0.3">
      <c r="A326" s="85"/>
      <c r="B326" s="89"/>
      <c r="C326" s="80"/>
      <c r="D326" s="85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1"/>
      <c r="P326" s="80"/>
      <c r="Q326" s="80"/>
      <c r="R326" s="82"/>
      <c r="S326" s="80"/>
      <c r="T326" s="80"/>
      <c r="U326" s="82"/>
      <c r="V326" s="80"/>
    </row>
    <row r="327" spans="1:22" x14ac:dyDescent="0.3">
      <c r="A327" s="85"/>
      <c r="B327" s="89"/>
      <c r="C327" s="80"/>
      <c r="D327" s="85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1"/>
      <c r="P327" s="80"/>
      <c r="Q327" s="80"/>
      <c r="R327" s="82"/>
      <c r="S327" s="80"/>
      <c r="T327" s="80"/>
      <c r="U327" s="82"/>
      <c r="V327" s="80"/>
    </row>
    <row r="328" spans="1:22" x14ac:dyDescent="0.3">
      <c r="A328" s="85"/>
      <c r="B328" s="89"/>
      <c r="C328" s="80"/>
      <c r="D328" s="85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1"/>
      <c r="P328" s="80"/>
      <c r="Q328" s="80"/>
      <c r="R328" s="82"/>
      <c r="S328" s="80"/>
      <c r="T328" s="80"/>
      <c r="U328" s="82"/>
      <c r="V328" s="80"/>
    </row>
    <row r="329" spans="1:22" x14ac:dyDescent="0.3">
      <c r="A329" s="85"/>
      <c r="B329" s="89"/>
      <c r="C329" s="80"/>
      <c r="D329" s="85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1"/>
      <c r="P329" s="80"/>
      <c r="Q329" s="80"/>
      <c r="R329" s="82"/>
      <c r="S329" s="80"/>
      <c r="T329" s="80"/>
      <c r="U329" s="82"/>
      <c r="V329" s="80"/>
    </row>
    <row r="330" spans="1:22" x14ac:dyDescent="0.3">
      <c r="A330" s="85"/>
      <c r="B330" s="89"/>
      <c r="C330" s="80"/>
      <c r="D330" s="85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1"/>
      <c r="P330" s="80"/>
      <c r="Q330" s="80"/>
      <c r="R330" s="82"/>
      <c r="S330" s="80"/>
      <c r="T330" s="80"/>
      <c r="U330" s="82"/>
      <c r="V330" s="80"/>
    </row>
    <row r="331" spans="1:22" x14ac:dyDescent="0.3">
      <c r="A331" s="85"/>
      <c r="B331" s="89"/>
      <c r="C331" s="80"/>
      <c r="D331" s="85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1"/>
      <c r="P331" s="80"/>
      <c r="Q331" s="80"/>
      <c r="R331" s="82"/>
      <c r="S331" s="80"/>
      <c r="T331" s="80"/>
      <c r="U331" s="82"/>
      <c r="V331" s="80"/>
    </row>
    <row r="332" spans="1:22" x14ac:dyDescent="0.3">
      <c r="A332" s="85"/>
      <c r="B332" s="89"/>
      <c r="C332" s="80"/>
      <c r="D332" s="85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1"/>
      <c r="P332" s="80"/>
      <c r="Q332" s="80"/>
      <c r="R332" s="82"/>
      <c r="S332" s="80"/>
      <c r="T332" s="80"/>
      <c r="U332" s="82"/>
      <c r="V332" s="80"/>
    </row>
    <row r="333" spans="1:22" x14ac:dyDescent="0.3">
      <c r="A333" s="85"/>
      <c r="B333" s="89"/>
      <c r="C333" s="80"/>
      <c r="D333" s="85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1"/>
      <c r="P333" s="80"/>
      <c r="Q333" s="80"/>
      <c r="R333" s="82"/>
      <c r="S333" s="80"/>
      <c r="T333" s="80"/>
      <c r="U333" s="82"/>
      <c r="V333" s="80"/>
    </row>
    <row r="334" spans="1:22" x14ac:dyDescent="0.3">
      <c r="A334" s="85"/>
      <c r="B334" s="89"/>
      <c r="C334" s="80"/>
      <c r="D334" s="85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1"/>
      <c r="P334" s="80"/>
      <c r="Q334" s="80"/>
      <c r="R334" s="82"/>
      <c r="S334" s="80"/>
      <c r="T334" s="80"/>
      <c r="U334" s="82"/>
      <c r="V334" s="80"/>
    </row>
    <row r="335" spans="1:22" x14ac:dyDescent="0.3">
      <c r="A335" s="85"/>
      <c r="B335" s="89"/>
      <c r="C335" s="80"/>
      <c r="D335" s="85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1"/>
      <c r="P335" s="80"/>
      <c r="Q335" s="80"/>
      <c r="R335" s="82"/>
      <c r="S335" s="80"/>
      <c r="T335" s="80"/>
      <c r="U335" s="82"/>
      <c r="V335" s="80"/>
    </row>
    <row r="336" spans="1:22" x14ac:dyDescent="0.3">
      <c r="A336" s="85"/>
      <c r="B336" s="89"/>
      <c r="C336" s="80"/>
      <c r="D336" s="85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1"/>
      <c r="P336" s="80"/>
      <c r="Q336" s="80"/>
      <c r="R336" s="82"/>
      <c r="S336" s="80"/>
      <c r="T336" s="80"/>
      <c r="U336" s="82"/>
      <c r="V336" s="80"/>
    </row>
    <row r="337" spans="1:22" x14ac:dyDescent="0.3">
      <c r="A337" s="85"/>
      <c r="B337" s="89"/>
      <c r="C337" s="80"/>
      <c r="D337" s="85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1"/>
      <c r="P337" s="80"/>
      <c r="Q337" s="80"/>
      <c r="R337" s="82"/>
      <c r="S337" s="80"/>
      <c r="T337" s="80"/>
      <c r="U337" s="82"/>
      <c r="V337" s="80"/>
    </row>
    <row r="338" spans="1:22" x14ac:dyDescent="0.3">
      <c r="A338" s="85"/>
      <c r="B338" s="89"/>
      <c r="C338" s="80"/>
      <c r="D338" s="85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1"/>
      <c r="P338" s="80"/>
      <c r="Q338" s="80"/>
      <c r="R338" s="82"/>
      <c r="S338" s="80"/>
      <c r="T338" s="80"/>
      <c r="U338" s="82"/>
      <c r="V338" s="80"/>
    </row>
    <row r="339" spans="1:22" x14ac:dyDescent="0.3">
      <c r="A339" s="85"/>
      <c r="B339" s="89"/>
      <c r="C339" s="80"/>
      <c r="D339" s="85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1"/>
      <c r="P339" s="80"/>
      <c r="Q339" s="80"/>
      <c r="R339" s="82"/>
      <c r="S339" s="80"/>
      <c r="T339" s="80"/>
      <c r="U339" s="82"/>
      <c r="V339" s="80"/>
    </row>
    <row r="340" spans="1:22" x14ac:dyDescent="0.3">
      <c r="A340" s="85"/>
      <c r="B340" s="89"/>
      <c r="C340" s="80"/>
      <c r="D340" s="85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1"/>
      <c r="P340" s="80"/>
      <c r="Q340" s="80"/>
      <c r="R340" s="82"/>
      <c r="S340" s="80"/>
      <c r="T340" s="80"/>
      <c r="U340" s="82"/>
      <c r="V340" s="80"/>
    </row>
    <row r="341" spans="1:22" x14ac:dyDescent="0.3">
      <c r="A341" s="85"/>
      <c r="B341" s="89"/>
      <c r="C341" s="80"/>
      <c r="D341" s="85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1"/>
      <c r="P341" s="80"/>
      <c r="Q341" s="80"/>
      <c r="R341" s="82"/>
      <c r="S341" s="80"/>
      <c r="T341" s="80"/>
      <c r="U341" s="82"/>
      <c r="V341" s="80"/>
    </row>
    <row r="342" spans="1:22" x14ac:dyDescent="0.3">
      <c r="A342" s="85"/>
      <c r="B342" s="89"/>
      <c r="C342" s="80"/>
      <c r="D342" s="85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1"/>
      <c r="P342" s="80"/>
      <c r="Q342" s="80"/>
      <c r="R342" s="82"/>
      <c r="S342" s="80"/>
      <c r="T342" s="80"/>
      <c r="U342" s="82"/>
      <c r="V342" s="80"/>
    </row>
    <row r="343" spans="1:22" x14ac:dyDescent="0.3">
      <c r="A343" s="85"/>
      <c r="B343" s="89"/>
      <c r="C343" s="80"/>
      <c r="D343" s="85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1"/>
      <c r="P343" s="80"/>
      <c r="Q343" s="80"/>
      <c r="R343" s="82"/>
      <c r="S343" s="80"/>
      <c r="T343" s="80"/>
      <c r="U343" s="82"/>
      <c r="V343" s="80"/>
    </row>
    <row r="344" spans="1:22" x14ac:dyDescent="0.3">
      <c r="A344" s="85"/>
      <c r="B344" s="89"/>
      <c r="C344" s="80"/>
      <c r="D344" s="85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1"/>
      <c r="P344" s="80"/>
      <c r="Q344" s="80"/>
      <c r="R344" s="82"/>
      <c r="S344" s="80"/>
      <c r="T344" s="80"/>
      <c r="U344" s="82"/>
      <c r="V344" s="80"/>
    </row>
    <row r="345" spans="1:22" x14ac:dyDescent="0.3">
      <c r="A345" s="85"/>
      <c r="B345" s="89"/>
      <c r="C345" s="80"/>
      <c r="D345" s="85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1"/>
      <c r="P345" s="80"/>
      <c r="Q345" s="80"/>
      <c r="R345" s="82"/>
      <c r="S345" s="80"/>
      <c r="T345" s="80"/>
      <c r="U345" s="82"/>
      <c r="V345" s="80"/>
    </row>
    <row r="346" spans="1:22" x14ac:dyDescent="0.3">
      <c r="A346" s="85"/>
      <c r="B346" s="89"/>
      <c r="C346" s="80"/>
      <c r="D346" s="85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1"/>
      <c r="P346" s="80"/>
      <c r="Q346" s="80"/>
      <c r="R346" s="82"/>
      <c r="S346" s="80"/>
      <c r="T346" s="80"/>
      <c r="U346" s="82"/>
      <c r="V346" s="80"/>
    </row>
    <row r="347" spans="1:22" x14ac:dyDescent="0.3">
      <c r="A347" s="85"/>
      <c r="B347" s="89"/>
      <c r="C347" s="80"/>
      <c r="D347" s="85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1"/>
      <c r="P347" s="80"/>
      <c r="Q347" s="80"/>
      <c r="R347" s="82"/>
      <c r="S347" s="80"/>
      <c r="T347" s="80"/>
      <c r="U347" s="82"/>
      <c r="V347" s="80"/>
    </row>
    <row r="348" spans="1:22" x14ac:dyDescent="0.3">
      <c r="A348" s="85"/>
      <c r="B348" s="89"/>
      <c r="C348" s="80"/>
      <c r="D348" s="85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1"/>
      <c r="P348" s="80"/>
      <c r="Q348" s="80"/>
      <c r="R348" s="82"/>
      <c r="S348" s="80"/>
      <c r="T348" s="80"/>
      <c r="U348" s="82"/>
      <c r="V348" s="80"/>
    </row>
    <row r="349" spans="1:22" x14ac:dyDescent="0.3">
      <c r="A349" s="85"/>
      <c r="B349" s="89"/>
      <c r="C349" s="80"/>
      <c r="D349" s="85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1"/>
      <c r="P349" s="80"/>
      <c r="Q349" s="80"/>
      <c r="R349" s="82"/>
      <c r="S349" s="80"/>
      <c r="T349" s="80"/>
      <c r="U349" s="82"/>
      <c r="V349" s="80"/>
    </row>
    <row r="350" spans="1:22" x14ac:dyDescent="0.3">
      <c r="A350" s="85"/>
      <c r="B350" s="89"/>
      <c r="C350" s="80"/>
      <c r="D350" s="85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1"/>
      <c r="P350" s="80"/>
      <c r="Q350" s="80"/>
      <c r="R350" s="82"/>
      <c r="S350" s="80"/>
      <c r="T350" s="80"/>
      <c r="U350" s="82"/>
      <c r="V350" s="80"/>
    </row>
    <row r="351" spans="1:22" x14ac:dyDescent="0.3">
      <c r="A351" s="85"/>
      <c r="B351" s="89"/>
      <c r="C351" s="80"/>
      <c r="D351" s="85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1"/>
      <c r="P351" s="80"/>
      <c r="Q351" s="80"/>
      <c r="R351" s="82"/>
      <c r="S351" s="80"/>
      <c r="T351" s="80"/>
      <c r="U351" s="82"/>
      <c r="V351" s="80"/>
    </row>
    <row r="352" spans="1:22" x14ac:dyDescent="0.3">
      <c r="A352" s="85"/>
      <c r="B352" s="89"/>
      <c r="C352" s="80"/>
      <c r="D352" s="85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1"/>
      <c r="P352" s="80"/>
      <c r="Q352" s="80"/>
      <c r="R352" s="82"/>
      <c r="S352" s="80"/>
      <c r="T352" s="80"/>
      <c r="U352" s="82"/>
      <c r="V352" s="80"/>
    </row>
    <row r="353" spans="1:22" x14ac:dyDescent="0.3">
      <c r="A353" s="85"/>
      <c r="B353" s="89"/>
      <c r="C353" s="80"/>
      <c r="D353" s="85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1"/>
      <c r="P353" s="80"/>
      <c r="Q353" s="80"/>
      <c r="R353" s="82"/>
      <c r="S353" s="80"/>
      <c r="T353" s="80"/>
      <c r="U353" s="82"/>
      <c r="V353" s="80"/>
    </row>
    <row r="354" spans="1:22" x14ac:dyDescent="0.3">
      <c r="A354" s="85"/>
      <c r="B354" s="89"/>
      <c r="C354" s="80"/>
      <c r="D354" s="85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1"/>
      <c r="P354" s="80"/>
      <c r="Q354" s="80"/>
      <c r="R354" s="82"/>
      <c r="S354" s="80"/>
      <c r="T354" s="80"/>
      <c r="U354" s="82"/>
      <c r="V354" s="80"/>
    </row>
    <row r="355" spans="1:22" x14ac:dyDescent="0.3">
      <c r="A355" s="85"/>
      <c r="B355" s="89"/>
      <c r="C355" s="80"/>
      <c r="D355" s="85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1"/>
      <c r="P355" s="80"/>
      <c r="Q355" s="80"/>
      <c r="R355" s="82"/>
      <c r="S355" s="80"/>
      <c r="T355" s="80"/>
      <c r="U355" s="82"/>
      <c r="V355" s="80"/>
    </row>
    <row r="356" spans="1:22" x14ac:dyDescent="0.3">
      <c r="A356" s="85"/>
      <c r="B356" s="89"/>
      <c r="C356" s="80"/>
      <c r="D356" s="85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1"/>
      <c r="P356" s="80"/>
      <c r="Q356" s="80"/>
      <c r="R356" s="82"/>
      <c r="S356" s="80"/>
      <c r="T356" s="80"/>
      <c r="U356" s="82"/>
      <c r="V356" s="80"/>
    </row>
    <row r="357" spans="1:22" x14ac:dyDescent="0.3">
      <c r="A357" s="85"/>
      <c r="B357" s="89"/>
      <c r="C357" s="80"/>
      <c r="D357" s="85"/>
      <c r="E357" s="80"/>
    </row>
  </sheetData>
  <mergeCells count="16">
    <mergeCell ref="T5:V5"/>
    <mergeCell ref="B28:C28"/>
    <mergeCell ref="A90:C90"/>
    <mergeCell ref="Q5:S5"/>
    <mergeCell ref="A5:A6"/>
    <mergeCell ref="B5:B6"/>
    <mergeCell ref="C5:C6"/>
    <mergeCell ref="D5:D6"/>
    <mergeCell ref="K5:M5"/>
    <mergeCell ref="N5:P5"/>
    <mergeCell ref="A18:H18"/>
    <mergeCell ref="E5:E6"/>
    <mergeCell ref="G5:G6"/>
    <mergeCell ref="H5:J5"/>
    <mergeCell ref="F5:F6"/>
    <mergeCell ref="A16:D16"/>
  </mergeCells>
  <pageMargins left="0.28999999999999998" right="0.14000000000000001" top="0.51" bottom="0.15748031496062992" header="0.31496062992125984" footer="0.31496062992125984"/>
  <pageSetup paperSize="9" scale="8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workbookViewId="0">
      <selection activeCell="Q10" sqref="Q10"/>
    </sheetView>
  </sheetViews>
  <sheetFormatPr defaultRowHeight="11.25" x14ac:dyDescent="0.2"/>
  <cols>
    <col min="1" max="1" width="4" style="1" customWidth="1"/>
    <col min="2" max="2" width="20.5703125" style="1" customWidth="1"/>
    <col min="3" max="3" width="11.28515625" style="1" hidden="1" customWidth="1"/>
    <col min="4" max="4" width="12.5703125" style="1" hidden="1" customWidth="1"/>
    <col min="5" max="5" width="9.85546875" style="1" bestFit="1" customWidth="1"/>
    <col min="6" max="7" width="9" style="1" bestFit="1" customWidth="1"/>
    <col min="8" max="8" width="9.85546875" style="1" bestFit="1" customWidth="1"/>
    <col min="9" max="14" width="9" style="1" bestFit="1" customWidth="1"/>
    <col min="15" max="16" width="9.85546875" style="1" bestFit="1" customWidth="1"/>
    <col min="17" max="16384" width="9.140625" style="1"/>
  </cols>
  <sheetData>
    <row r="1" spans="1:16" x14ac:dyDescent="0.2">
      <c r="A1" s="11" t="s">
        <v>17</v>
      </c>
      <c r="B1" s="11"/>
      <c r="C1" s="11"/>
      <c r="D1" s="11"/>
    </row>
    <row r="2" spans="1:16" x14ac:dyDescent="0.2">
      <c r="A2" s="11" t="s">
        <v>44</v>
      </c>
      <c r="B2" s="11"/>
      <c r="C2" s="11"/>
      <c r="D2" s="11"/>
    </row>
    <row r="3" spans="1:16" x14ac:dyDescent="0.2">
      <c r="A3" s="30" t="s">
        <v>38</v>
      </c>
    </row>
    <row r="4" spans="1:16" s="6" customFormat="1" x14ac:dyDescent="0.2"/>
    <row r="5" spans="1:16" x14ac:dyDescent="0.2">
      <c r="A5" s="7" t="s">
        <v>11</v>
      </c>
      <c r="B5" s="7"/>
    </row>
    <row r="6" spans="1:16" x14ac:dyDescent="0.2">
      <c r="A6" s="7" t="s">
        <v>22</v>
      </c>
      <c r="B6" s="7"/>
    </row>
    <row r="7" spans="1:16" x14ac:dyDescent="0.2">
      <c r="A7" s="8" t="s">
        <v>0</v>
      </c>
      <c r="B7" s="8" t="s">
        <v>7</v>
      </c>
      <c r="C7" s="8" t="s">
        <v>26</v>
      </c>
      <c r="D7" s="8" t="s">
        <v>8</v>
      </c>
      <c r="E7" s="31" t="s">
        <v>39</v>
      </c>
      <c r="F7" s="8" t="s">
        <v>40</v>
      </c>
      <c r="G7" s="32" t="s">
        <v>45</v>
      </c>
      <c r="H7" s="33" t="s">
        <v>46</v>
      </c>
      <c r="I7" s="33" t="s">
        <v>47</v>
      </c>
      <c r="J7" s="33" t="s">
        <v>48</v>
      </c>
      <c r="K7" s="33" t="s">
        <v>49</v>
      </c>
      <c r="L7" s="33" t="s">
        <v>50</v>
      </c>
      <c r="M7" s="33" t="s">
        <v>51</v>
      </c>
      <c r="N7" s="33" t="s">
        <v>53</v>
      </c>
      <c r="O7" s="33" t="s">
        <v>52</v>
      </c>
      <c r="P7" s="4" t="s">
        <v>9</v>
      </c>
    </row>
    <row r="8" spans="1:16" x14ac:dyDescent="0.2">
      <c r="A8" s="4">
        <v>1</v>
      </c>
      <c r="B8" s="5" t="s">
        <v>10</v>
      </c>
      <c r="C8" s="3">
        <v>0</v>
      </c>
      <c r="D8" s="12">
        <v>0</v>
      </c>
      <c r="E8" s="13">
        <f>KA!H16</f>
        <v>20000000</v>
      </c>
      <c r="F8" s="3">
        <f>KA!K16</f>
        <v>5600000</v>
      </c>
      <c r="G8" s="3">
        <f>KA!N16</f>
        <v>5600000</v>
      </c>
      <c r="H8" s="3">
        <f>KA!Q16</f>
        <v>5600000</v>
      </c>
      <c r="I8" s="3">
        <f>KA!T16</f>
        <v>5600000</v>
      </c>
      <c r="J8" s="3" t="e">
        <f>KA!#REF!</f>
        <v>#REF!</v>
      </c>
      <c r="K8" s="3" t="e">
        <f>KA!#REF!</f>
        <v>#REF!</v>
      </c>
      <c r="L8" s="3" t="e">
        <f>KA!#REF!</f>
        <v>#REF!</v>
      </c>
      <c r="M8" s="3" t="e">
        <f>KA!#REF!</f>
        <v>#REF!</v>
      </c>
      <c r="N8" s="3" t="e">
        <f>KA!#REF!</f>
        <v>#REF!</v>
      </c>
      <c r="O8" s="3" t="e">
        <f>KA!#REF!</f>
        <v>#REF!</v>
      </c>
      <c r="P8" s="3" t="e">
        <f>SUM(E8:O8)</f>
        <v>#REF!</v>
      </c>
    </row>
    <row r="9" spans="1:16" x14ac:dyDescent="0.2">
      <c r="A9" s="5"/>
      <c r="B9" s="9" t="s">
        <v>9</v>
      </c>
      <c r="C9" s="2"/>
      <c r="D9" s="2"/>
      <c r="E9" s="25"/>
      <c r="F9" s="5"/>
      <c r="G9" s="5"/>
      <c r="H9" s="5"/>
      <c r="I9" s="5"/>
      <c r="J9" s="5"/>
      <c r="K9" s="5"/>
      <c r="L9" s="5"/>
      <c r="M9" s="5"/>
      <c r="N9" s="5"/>
      <c r="O9" s="5"/>
      <c r="P9" s="3" t="e">
        <f>SUM(P8:P8)</f>
        <v>#REF!</v>
      </c>
    </row>
    <row r="10" spans="1:16" x14ac:dyDescent="0.2">
      <c r="P10" s="21"/>
    </row>
    <row r="11" spans="1:16" x14ac:dyDescent="0.2">
      <c r="P11" s="21"/>
    </row>
    <row r="12" spans="1:16" x14ac:dyDescent="0.2">
      <c r="A12" s="10" t="s">
        <v>12</v>
      </c>
      <c r="B12" s="10"/>
      <c r="P12" s="21"/>
    </row>
    <row r="13" spans="1:16" x14ac:dyDescent="0.2">
      <c r="A13" s="10" t="s">
        <v>22</v>
      </c>
      <c r="B13" s="10"/>
      <c r="P13" s="21"/>
    </row>
    <row r="14" spans="1:16" x14ac:dyDescent="0.2">
      <c r="A14" s="8" t="s">
        <v>0</v>
      </c>
      <c r="B14" s="8" t="s">
        <v>7</v>
      </c>
      <c r="C14" s="8" t="s">
        <v>26</v>
      </c>
      <c r="D14" s="8" t="s">
        <v>8</v>
      </c>
      <c r="E14" s="31" t="s">
        <v>39</v>
      </c>
      <c r="F14" s="8" t="s">
        <v>40</v>
      </c>
      <c r="G14" s="32" t="s">
        <v>45</v>
      </c>
      <c r="H14" s="33" t="s">
        <v>46</v>
      </c>
      <c r="I14" s="33" t="s">
        <v>47</v>
      </c>
      <c r="J14" s="33" t="s">
        <v>48</v>
      </c>
      <c r="K14" s="33" t="s">
        <v>49</v>
      </c>
      <c r="L14" s="33" t="s">
        <v>50</v>
      </c>
      <c r="M14" s="33" t="s">
        <v>51</v>
      </c>
      <c r="N14" s="33" t="s">
        <v>53</v>
      </c>
      <c r="O14" s="33" t="s">
        <v>52</v>
      </c>
      <c r="P14" s="4" t="s">
        <v>9</v>
      </c>
    </row>
    <row r="15" spans="1:16" x14ac:dyDescent="0.2">
      <c r="A15" s="4">
        <v>1</v>
      </c>
      <c r="B15" s="5" t="s">
        <v>10</v>
      </c>
      <c r="C15" s="3">
        <v>0</v>
      </c>
      <c r="D15" s="3">
        <v>0</v>
      </c>
      <c r="E15" s="3">
        <f>KA!I16</f>
        <v>20000000</v>
      </c>
      <c r="F15" s="3">
        <f>KA!L16</f>
        <v>5600000</v>
      </c>
      <c r="G15" s="3">
        <f>KA!O16</f>
        <v>4900000</v>
      </c>
      <c r="H15" s="3">
        <f>KA!R16</f>
        <v>3180000</v>
      </c>
      <c r="I15" s="3">
        <f>KA!U16</f>
        <v>700000</v>
      </c>
      <c r="J15" s="3" t="e">
        <f>KA!#REF!</f>
        <v>#REF!</v>
      </c>
      <c r="K15" s="3" t="e">
        <f>KA!#REF!</f>
        <v>#REF!</v>
      </c>
      <c r="L15" s="3" t="e">
        <f>KA!#REF!</f>
        <v>#REF!</v>
      </c>
      <c r="M15" s="3" t="e">
        <f>KA!#REF!</f>
        <v>#REF!</v>
      </c>
      <c r="N15" s="3" t="e">
        <f>KA!#REF!</f>
        <v>#REF!</v>
      </c>
      <c r="O15" s="3" t="e">
        <f>KA!#REF!</f>
        <v>#REF!</v>
      </c>
      <c r="P15" s="3" t="e">
        <f>SUM(E15:O15)</f>
        <v>#REF!</v>
      </c>
    </row>
    <row r="16" spans="1:16" x14ac:dyDescent="0.2">
      <c r="A16" s="5"/>
      <c r="B16" s="9" t="s">
        <v>9</v>
      </c>
      <c r="C16" s="2"/>
      <c r="D16" s="2"/>
      <c r="E16" s="5"/>
      <c r="F16" s="5"/>
      <c r="G16" s="5"/>
      <c r="H16" s="29"/>
      <c r="I16" s="29"/>
      <c r="J16" s="29"/>
      <c r="K16" s="29"/>
      <c r="L16" s="29"/>
      <c r="M16" s="29"/>
      <c r="N16" s="29"/>
      <c r="O16" s="29"/>
      <c r="P16" s="3" t="e">
        <f>SUM(P15:P15)</f>
        <v>#REF!</v>
      </c>
    </row>
    <row r="19" spans="1:16" x14ac:dyDescent="0.2">
      <c r="A19" s="26" t="s">
        <v>13</v>
      </c>
      <c r="B19" s="26"/>
    </row>
    <row r="20" spans="1:16" x14ac:dyDescent="0.2">
      <c r="A20" s="26" t="s">
        <v>22</v>
      </c>
      <c r="B20" s="26"/>
    </row>
    <row r="21" spans="1:16" x14ac:dyDescent="0.2">
      <c r="A21" s="8" t="s">
        <v>0</v>
      </c>
      <c r="B21" s="8" t="s">
        <v>7</v>
      </c>
      <c r="C21" s="8" t="s">
        <v>26</v>
      </c>
      <c r="D21" s="8" t="s">
        <v>8</v>
      </c>
      <c r="E21" s="31" t="s">
        <v>39</v>
      </c>
      <c r="F21" s="8" t="s">
        <v>40</v>
      </c>
      <c r="G21" s="32" t="s">
        <v>45</v>
      </c>
      <c r="H21" s="33" t="s">
        <v>46</v>
      </c>
      <c r="I21" s="33" t="s">
        <v>47</v>
      </c>
      <c r="J21" s="33" t="s">
        <v>48</v>
      </c>
      <c r="K21" s="33" t="s">
        <v>49</v>
      </c>
      <c r="L21" s="33" t="s">
        <v>50</v>
      </c>
      <c r="M21" s="33" t="s">
        <v>51</v>
      </c>
      <c r="N21" s="33" t="s">
        <v>53</v>
      </c>
      <c r="O21" s="33" t="s">
        <v>52</v>
      </c>
      <c r="P21" s="4" t="s">
        <v>9</v>
      </c>
    </row>
    <row r="22" spans="1:16" x14ac:dyDescent="0.2">
      <c r="A22" s="4">
        <v>1</v>
      </c>
      <c r="B22" s="5" t="s">
        <v>10</v>
      </c>
      <c r="C22" s="3">
        <v>0</v>
      </c>
      <c r="D22" s="3">
        <v>0</v>
      </c>
      <c r="E22" s="3">
        <f t="shared" ref="E22:O22" si="0">E8-E15</f>
        <v>0</v>
      </c>
      <c r="F22" s="3">
        <f t="shared" si="0"/>
        <v>0</v>
      </c>
      <c r="G22" s="3">
        <f t="shared" si="0"/>
        <v>700000</v>
      </c>
      <c r="H22" s="12">
        <f t="shared" si="0"/>
        <v>2420000</v>
      </c>
      <c r="I22" s="12">
        <f t="shared" si="0"/>
        <v>4900000</v>
      </c>
      <c r="J22" s="12" t="e">
        <f t="shared" si="0"/>
        <v>#REF!</v>
      </c>
      <c r="K22" s="12" t="e">
        <f t="shared" si="0"/>
        <v>#REF!</v>
      </c>
      <c r="L22" s="12" t="e">
        <f t="shared" si="0"/>
        <v>#REF!</v>
      </c>
      <c r="M22" s="12" t="e">
        <f t="shared" si="0"/>
        <v>#REF!</v>
      </c>
      <c r="N22" s="12" t="e">
        <f t="shared" si="0"/>
        <v>#REF!</v>
      </c>
      <c r="O22" s="12" t="e">
        <f t="shared" si="0"/>
        <v>#REF!</v>
      </c>
      <c r="P22" s="3" t="e">
        <f>SUM(E22:O22)</f>
        <v>#REF!</v>
      </c>
    </row>
    <row r="23" spans="1:16" x14ac:dyDescent="0.2">
      <c r="A23" s="5"/>
      <c r="B23" s="9" t="s">
        <v>9</v>
      </c>
      <c r="C23" s="2"/>
      <c r="D23" s="2"/>
      <c r="E23" s="2"/>
      <c r="F23" s="5"/>
      <c r="G23" s="5"/>
      <c r="H23" s="29"/>
      <c r="I23" s="29"/>
      <c r="J23" s="29"/>
      <c r="K23" s="29"/>
      <c r="L23" s="29"/>
      <c r="M23" s="29"/>
      <c r="N23" s="29"/>
      <c r="O23" s="29"/>
      <c r="P23" s="3" t="e">
        <f>P9-P16</f>
        <v>#REF!</v>
      </c>
    </row>
    <row r="24" spans="1:16" x14ac:dyDescent="0.2"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x14ac:dyDescent="0.2">
      <c r="E25" s="27"/>
      <c r="P25" s="28"/>
    </row>
    <row r="26" spans="1:16" x14ac:dyDescent="0.2">
      <c r="A26" s="14"/>
      <c r="B26" s="15"/>
      <c r="C26" s="15"/>
      <c r="D26" s="15"/>
      <c r="H26" s="28"/>
    </row>
    <row r="27" spans="1:16" x14ac:dyDescent="0.2">
      <c r="A27" s="16"/>
      <c r="B27" s="15"/>
      <c r="C27" s="15"/>
      <c r="D27" s="15"/>
    </row>
    <row r="28" spans="1:16" x14ac:dyDescent="0.2">
      <c r="A28" s="15"/>
      <c r="B28" s="15"/>
      <c r="C28" s="15"/>
      <c r="D28" s="15"/>
    </row>
    <row r="29" spans="1:16" x14ac:dyDescent="0.2">
      <c r="A29" s="15"/>
      <c r="B29" s="15"/>
      <c r="C29" s="15"/>
      <c r="D29" s="15"/>
    </row>
    <row r="30" spans="1:16" x14ac:dyDescent="0.2">
      <c r="A30" s="15"/>
      <c r="B30" s="15"/>
      <c r="C30" s="15"/>
      <c r="D30" s="15"/>
    </row>
    <row r="31" spans="1:16" x14ac:dyDescent="0.2">
      <c r="A31" s="17"/>
      <c r="B31" s="15"/>
      <c r="C31" s="15"/>
      <c r="D31" s="15"/>
    </row>
    <row r="32" spans="1:16" x14ac:dyDescent="0.2">
      <c r="A32" s="15"/>
      <c r="B32" s="15"/>
      <c r="C32" s="15"/>
      <c r="D32" s="15"/>
    </row>
    <row r="33" spans="1:4" x14ac:dyDescent="0.2">
      <c r="A33" s="15"/>
      <c r="B33" s="15"/>
      <c r="C33" s="15"/>
      <c r="D33" s="15"/>
    </row>
    <row r="34" spans="1:4" x14ac:dyDescent="0.2">
      <c r="A34" s="15"/>
      <c r="B34" s="15"/>
      <c r="C34" s="15"/>
      <c r="D34" s="15"/>
    </row>
    <row r="35" spans="1:4" x14ac:dyDescent="0.2">
      <c r="A35" s="15"/>
      <c r="B35" s="15"/>
      <c r="C35" s="15"/>
      <c r="D35" s="15"/>
    </row>
    <row r="36" spans="1:4" x14ac:dyDescent="0.2">
      <c r="A36" s="15"/>
      <c r="B36" s="15"/>
      <c r="C36" s="15"/>
      <c r="D36" s="15"/>
    </row>
    <row r="37" spans="1:4" x14ac:dyDescent="0.2">
      <c r="A37" s="15"/>
      <c r="B37" s="15"/>
      <c r="C37" s="15"/>
      <c r="D37" s="15"/>
    </row>
    <row r="38" spans="1:4" x14ac:dyDescent="0.2">
      <c r="A38" s="15"/>
      <c r="B38" s="15"/>
      <c r="C38" s="15"/>
      <c r="D38" s="15"/>
    </row>
    <row r="39" spans="1:4" x14ac:dyDescent="0.2">
      <c r="A39" s="15"/>
      <c r="B39" s="15"/>
      <c r="C39" s="15"/>
      <c r="D39" s="15"/>
    </row>
    <row r="40" spans="1:4" x14ac:dyDescent="0.2">
      <c r="A40" s="15"/>
      <c r="B40" s="15"/>
      <c r="C40" s="15"/>
      <c r="D40" s="15"/>
    </row>
    <row r="41" spans="1:4" x14ac:dyDescent="0.2">
      <c r="A41" s="15"/>
      <c r="B41" s="15"/>
      <c r="C41" s="15"/>
      <c r="D41" s="15"/>
    </row>
    <row r="42" spans="1:4" x14ac:dyDescent="0.2">
      <c r="A42" s="15"/>
      <c r="B42" s="15"/>
      <c r="C42" s="15"/>
      <c r="D42" s="15"/>
    </row>
    <row r="43" spans="1:4" x14ac:dyDescent="0.2">
      <c r="A43" s="15"/>
      <c r="C43" s="15"/>
      <c r="D43" s="15"/>
    </row>
    <row r="44" spans="1:4" x14ac:dyDescent="0.2">
      <c r="A44" s="15"/>
      <c r="B44" s="15"/>
      <c r="C44" s="15"/>
      <c r="D44" s="15"/>
    </row>
    <row r="45" spans="1:4" x14ac:dyDescent="0.2">
      <c r="A45" s="15"/>
      <c r="B45" s="15"/>
      <c r="C45" s="15"/>
      <c r="D45" s="15"/>
    </row>
    <row r="46" spans="1:4" x14ac:dyDescent="0.2">
      <c r="A46" s="15"/>
      <c r="B46" s="15"/>
      <c r="C46" s="15"/>
      <c r="D46" s="15"/>
    </row>
    <row r="47" spans="1:4" x14ac:dyDescent="0.2">
      <c r="A47" s="18"/>
      <c r="B47" s="17"/>
      <c r="C47" s="17"/>
      <c r="D47" s="18"/>
    </row>
    <row r="48" spans="1:4" x14ac:dyDescent="0.2">
      <c r="A48" s="18"/>
      <c r="B48" s="17"/>
      <c r="C48" s="17"/>
      <c r="D48" s="18"/>
    </row>
    <row r="49" spans="1:4" x14ac:dyDescent="0.2">
      <c r="A49" s="19"/>
      <c r="B49" s="19"/>
      <c r="C49" s="19"/>
      <c r="D49" s="19"/>
    </row>
    <row r="50" spans="1:4" x14ac:dyDescent="0.2">
      <c r="A50" s="20"/>
      <c r="B50" s="21"/>
      <c r="C50" s="22"/>
      <c r="D50" s="22"/>
    </row>
    <row r="51" spans="1:4" x14ac:dyDescent="0.2">
      <c r="A51" s="20"/>
      <c r="B51" s="21"/>
      <c r="C51" s="22"/>
      <c r="D51" s="22"/>
    </row>
    <row r="52" spans="1:4" x14ac:dyDescent="0.2">
      <c r="A52" s="20"/>
      <c r="B52" s="21"/>
      <c r="C52" s="22"/>
      <c r="D52" s="22"/>
    </row>
    <row r="53" spans="1:4" x14ac:dyDescent="0.2">
      <c r="A53" s="20"/>
      <c r="B53" s="21"/>
      <c r="C53" s="22"/>
      <c r="D53" s="22"/>
    </row>
    <row r="54" spans="1:4" x14ac:dyDescent="0.2">
      <c r="A54" s="20"/>
      <c r="B54" s="21"/>
      <c r="C54" s="22"/>
      <c r="D54" s="22"/>
    </row>
    <row r="55" spans="1:4" x14ac:dyDescent="0.2">
      <c r="A55" s="21"/>
      <c r="B55" s="23"/>
      <c r="C55" s="24"/>
      <c r="D55" s="24"/>
    </row>
    <row r="56" spans="1:4" x14ac:dyDescent="0.2">
      <c r="A56" s="18"/>
      <c r="B56" s="18"/>
      <c r="C56" s="18"/>
      <c r="D56" s="18"/>
    </row>
  </sheetData>
  <pageMargins left="0.7" right="0.7" top="0.75" bottom="0.75" header="0.3" footer="0.3"/>
  <pageSetup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KA</vt:lpstr>
      <vt:lpstr>Rekap TA 1819</vt:lpstr>
      <vt:lpstr>KA!Print_Area</vt:lpstr>
    </vt:vector>
  </TitlesOfParts>
  <Company>LP3I TASIKMALAYA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Oin</cp:lastModifiedBy>
  <cp:lastPrinted>2018-05-22T03:32:16Z</cp:lastPrinted>
  <dcterms:created xsi:type="dcterms:W3CDTF">2013-04-18T01:58:33Z</dcterms:created>
  <dcterms:modified xsi:type="dcterms:W3CDTF">2019-04-13T12:05:36Z</dcterms:modified>
</cp:coreProperties>
</file>