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280" activeTab="2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D59" i="1"/>
  <c r="C59" i="1"/>
  <c r="C53" i="5"/>
  <c r="D49" i="5"/>
  <c r="D9" i="5"/>
  <c r="D36" i="4"/>
  <c r="D10" i="4"/>
  <c r="D38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55" i="1"/>
  <c r="D44" i="1"/>
  <c r="D43" i="1"/>
  <c r="D26" i="1"/>
  <c r="D25" i="1"/>
  <c r="D12" i="1"/>
  <c r="E17" i="2" l="1"/>
  <c r="D14" i="3"/>
  <c r="G14" i="3" s="1"/>
  <c r="D22" i="5"/>
  <c r="D53" i="4"/>
  <c r="E19" i="5"/>
  <c r="G19" i="5"/>
  <c r="D18" i="6"/>
  <c r="D19" i="1"/>
  <c r="D14" i="1"/>
  <c r="D11" i="2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D13" i="6"/>
  <c r="G13" i="6" s="1"/>
  <c r="D52" i="1" l="1"/>
  <c r="D16" i="3"/>
  <c r="G16" i="3" s="1"/>
  <c r="D34" i="2"/>
  <c r="D36" i="2"/>
  <c r="D31" i="4"/>
  <c r="D50" i="5"/>
  <c r="D41" i="5"/>
  <c r="D37" i="7"/>
  <c r="D30" i="7"/>
  <c r="E46" i="1"/>
  <c r="D42" i="1"/>
  <c r="D22" i="7"/>
  <c r="D10" i="7"/>
  <c r="D8" i="2"/>
  <c r="D29" i="5"/>
  <c r="D45" i="5"/>
  <c r="D48" i="3"/>
  <c r="G48" i="3" s="1"/>
  <c r="D37" i="6"/>
  <c r="G37" i="6" s="1"/>
  <c r="D56" i="3"/>
  <c r="G56" i="3" s="1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I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D44" i="4"/>
  <c r="G44" i="4" s="1"/>
  <c r="D35" i="5"/>
  <c r="G35" i="5" s="1"/>
  <c r="D46" i="4"/>
  <c r="G46" i="4" s="1"/>
  <c r="G16" i="5"/>
  <c r="D40" i="5"/>
  <c r="G40" i="5" s="1"/>
  <c r="D30" i="4"/>
  <c r="G30" i="4" s="1"/>
  <c r="D32" i="4"/>
  <c r="G32" i="4" s="1"/>
  <c r="D22" i="1"/>
  <c r="G22" i="1" s="1"/>
  <c r="G53" i="5" l="1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26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I23" i="5"/>
  <c r="I24" i="5"/>
  <c r="F24" i="5" s="1"/>
  <c r="I25" i="5"/>
  <c r="F25" i="5" s="1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F12" i="2" s="1"/>
  <c r="J13" i="2"/>
  <c r="J14" i="2"/>
  <c r="F14" i="2" s="1"/>
  <c r="J15" i="2"/>
  <c r="J16" i="2"/>
  <c r="F16" i="2" s="1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0" i="1"/>
  <c r="F18" i="1"/>
  <c r="F38" i="1"/>
  <c r="F11" i="1"/>
  <c r="F17" i="1"/>
  <c r="F21" i="1"/>
  <c r="F25" i="1"/>
  <c r="F27" i="1"/>
  <c r="F30" i="1"/>
  <c r="F31" i="1"/>
  <c r="F32" i="1"/>
  <c r="F33" i="1"/>
  <c r="F34" i="1"/>
  <c r="F35" i="1"/>
  <c r="F37" i="1"/>
  <c r="F45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8" i="3" l="1"/>
  <c r="F55" i="4"/>
  <c r="F53" i="5"/>
  <c r="F49" i="7"/>
  <c r="F53" i="2"/>
  <c r="F41" i="6"/>
</calcChain>
</file>

<file path=xl/sharedStrings.xml><?xml version="1.0" encoding="utf-8"?>
<sst xmlns="http://schemas.openxmlformats.org/spreadsheetml/2006/main" count="649" uniqueCount="369">
  <si>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</si>
  <si>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</si>
  <si>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</si>
  <si>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</si>
  <si>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</si>
  <si>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</si>
  <si>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</si>
  <si>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</si>
  <si>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</si>
  <si>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</si>
  <si>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</si>
  <si>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</si>
  <si>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</si>
  <si>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</si>
  <si>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</si>
  <si>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</si>
  <si>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</si>
  <si>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</si>
  <si>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</si>
  <si>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</si>
  <si>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</si>
  <si>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</si>
  <si>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</si>
  <si>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</si>
  <si>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</si>
  <si>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</si>
  <si>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</si>
  <si>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</si>
  <si>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</si>
  <si>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</si>
  <si>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</si>
  <si>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</si>
  <si>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</si>
  <si>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</si>
  <si>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</si>
  <si>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</si>
  <si>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</si>
  <si>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</si>
  <si>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</si>
  <si>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</si>
  <si>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</si>
  <si>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</si>
  <si>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</si>
  <si>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</si>
  <si>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</si>
  <si>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</si>
  <si>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</si>
  <si>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</si>
  <si>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</si>
  <si>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</si>
  <si>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</si>
  <si>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</si>
  <si>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</si>
  <si>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</si>
  <si>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</si>
  <si>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</si>
  <si>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</si>
  <si>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</si>
  <si>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</si>
  <si>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</si>
  <si>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</si>
  <si>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</si>
  <si>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</si>
  <si>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</si>
  <si>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</si>
  <si>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</si>
  <si>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</si>
  <si>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</si>
  <si>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</si>
  <si>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</si>
  <si>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</si>
  <si>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</si>
  <si>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</si>
  <si>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</si>
  <si>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</si>
  <si>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</si>
  <si>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</si>
  <si>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</si>
  <si>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</si>
  <si>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</si>
  <si>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</si>
  <si>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</si>
  <si>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</si>
  <si>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</si>
  <si>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</si>
  <si>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</si>
  <si>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</si>
  <si>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</si>
  <si>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</si>
  <si>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</si>
  <si>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</si>
  <si>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</si>
  <si>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</si>
  <si>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</si>
  <si>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</si>
  <si>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</si>
  <si>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</si>
  <si>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</si>
  <si>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</si>
  <si>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</si>
  <si>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</si>
  <si>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</si>
  <si>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</si>
  <si>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</si>
  <si>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</si>
  <si>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</si>
  <si>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</si>
  <si>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</si>
  <si>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</si>
  <si>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</si>
  <si>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</si>
  <si>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</si>
  <si>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</si>
  <si>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</si>
  <si>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</si>
  <si>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</si>
  <si>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</si>
  <si>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</si>
  <si>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</si>
  <si>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</si>
  <si>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</si>
  <si>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</si>
  <si>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</si>
  <si>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</si>
  <si>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</si>
  <si>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</si>
  <si>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</si>
  <si>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</si>
  <si>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</si>
  <si>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</si>
  <si>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</si>
  <si>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</si>
  <si>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</si>
  <si>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</si>
  <si>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</si>
  <si>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</si>
  <si>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</si>
  <si>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</si>
  <si>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</si>
  <si>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</si>
  <si>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</si>
  <si>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</si>
  <si>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</si>
  <si>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</si>
  <si>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</si>
  <si>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</si>
  <si>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</si>
  <si>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</si>
  <si>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</si>
  <si>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</si>
  <si>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</si>
  <si>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</si>
  <si>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</si>
  <si>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</si>
  <si>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</si>
  <si>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</si>
  <si>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</si>
  <si>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</si>
  <si>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</si>
  <si>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</si>
  <si>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</si>
  <si>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</si>
  <si>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</si>
  <si>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</si>
  <si>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</si>
  <si>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</si>
  <si>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</si>
  <si>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</si>
  <si>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</si>
  <si>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</si>
  <si>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</si>
  <si>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</si>
  <si>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</si>
  <si>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</si>
  <si>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</si>
  <si>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</si>
  <si>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</si>
  <si>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</si>
  <si>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</si>
  <si>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</si>
  <si>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</si>
  <si>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</si>
  <si>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</si>
  <si>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</si>
  <si>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</si>
  <si>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</si>
  <si>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</si>
  <si>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</si>
  <si>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</si>
  <si>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</si>
  <si>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</si>
  <si>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</si>
  <si>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</si>
  <si>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</si>
  <si>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</si>
  <si>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</si>
  <si>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</si>
  <si>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</si>
  <si>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</si>
  <si>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</si>
  <si>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</si>
  <si>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</si>
  <si>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</si>
  <si>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</si>
  <si>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</si>
  <si>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</si>
  <si>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</si>
  <si>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</si>
  <si>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</si>
  <si>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</si>
  <si>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</si>
  <si>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</si>
  <si>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</si>
  <si>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</si>
  <si>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</si>
  <si>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</si>
  <si>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</si>
  <si>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</si>
  <si>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</si>
  <si>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</si>
  <si>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</si>
  <si>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</si>
  <si>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</si>
  <si>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</si>
  <si>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</si>
  <si>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</si>
  <si>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</si>
  <si>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</si>
  <si>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</si>
  <si>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</si>
  <si>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</si>
  <si>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</si>
  <si>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</si>
  <si>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</si>
  <si>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</si>
  <si>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</si>
  <si>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</si>
  <si>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</si>
  <si>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</si>
  <si>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</si>
  <si>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</si>
  <si>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</si>
  <si>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</si>
  <si>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</si>
  <si>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</si>
  <si>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</si>
  <si>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</si>
  <si>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</si>
  <si>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</si>
  <si>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</si>
  <si>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</si>
  <si>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</si>
  <si>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</si>
  <si>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</si>
  <si>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</si>
  <si>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</si>
  <si>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</si>
  <si>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</si>
  <si>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</si>
  <si>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</si>
  <si>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</si>
  <si>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</si>
  <si>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</si>
  <si>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</si>
  <si>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</si>
  <si>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</si>
  <si>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</si>
  <si>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</si>
  <si>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</si>
  <si>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</si>
  <si>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</si>
  <si>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</si>
  <si>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</si>
  <si>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</si>
  <si>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</si>
  <si>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</si>
  <si>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</si>
  <si>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</si>
  <si>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</si>
  <si>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</si>
  <si>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</si>
  <si>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</si>
  <si>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</si>
  <si>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</si>
  <si>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</si>
  <si>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</si>
  <si>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</si>
  <si>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</si>
  <si>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</si>
  <si>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</si>
  <si>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</si>
  <si>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</si>
  <si>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</si>
  <si>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</si>
  <si>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</si>
  <si>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</si>
  <si>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</si>
  <si>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</si>
  <si>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</si>
  <si>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</si>
  <si>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</si>
  <si>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</si>
  <si>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</si>
  <si>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</si>
  <si>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</si>
  <si>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</si>
  <si>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</si>
  <si>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</si>
  <si>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</si>
  <si>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</si>
  <si>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</si>
  <si>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</si>
  <si>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</si>
  <si>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</si>
  <si>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</si>
  <si>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</si>
  <si>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</si>
  <si>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</si>
  <si>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</si>
  <si>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</si>
  <si>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</si>
  <si>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</si>
  <si>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</si>
  <si>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</si>
  <si>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</si>
  <si>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</si>
  <si>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</si>
  <si>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</si>
  <si>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</si>
  <si>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</si>
  <si>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</si>
  <si>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</si>
  <si>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</si>
  <si>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</si>
  <si>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</si>
  <si>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</si>
  <si>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</si>
  <si>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</si>
  <si>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</si>
  <si>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</si>
  <si>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</si>
  <si>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</si>
  <si>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</si>
  <si>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</si>
  <si>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</si>
  <si>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</si>
  <si>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</si>
  <si>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</si>
  <si>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</si>
  <si>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</si>
  <si>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</si>
  <si>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</si>
  <si>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</si>
  <si>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</si>
  <si>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</si>
  <si>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</si>
  <si>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</si>
  <si>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</si>
  <si>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</si>
  <si>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</si>
  <si>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</si>
  <si>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</si>
  <si>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</si>
  <si>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</si>
  <si>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</si>
  <si>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</si>
  <si>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</si>
  <si>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PERIODE S.D 9 DESEMBER 2018</t>
  </si>
  <si>
    <t>Tasikmalaya, 09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</si>
</sst>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6" workbookViewId="0">
      <selection activeCell="A63" sqref="A6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367</v>
      </c>
      <c r="B3" s="25"/>
      <c r="C3" s="25"/>
      <c r="D3" s="25"/>
      <c r="E3" s="25"/>
      <c r="F3" s="25"/>
      <c r="G3" s="25"/>
    </row>
    <row r="4" spans="1:10" ht="15.75" customHeight="1" x14ac:dyDescent="0.25">
      <c r="A4" s="57" t="s">
        <v>0</v>
      </c>
      <c r="B4" s="57"/>
      <c r="C4" s="57"/>
      <c r="D4" s="57"/>
      <c r="E4" s="57"/>
      <c r="F4" s="57"/>
      <c r="G4" s="57"/>
    </row>
    <row r="5" spans="1:10" ht="15.75" thickBot="1" x14ac:dyDescent="0.3">
      <c r="A5" s="58"/>
      <c r="B5" s="58"/>
      <c r="C5" s="58"/>
      <c r="D5" s="58"/>
      <c r="E5" s="58"/>
      <c r="F5" s="58"/>
      <c r="G5" s="58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v>5175000</v>
      </c>
      <c r="E9" s="7">
        <f t="shared" ref="E9:E58" si="0">(D9/C9)</f>
        <v>0.53076923076923077</v>
      </c>
      <c r="F9" s="9">
        <v>0</v>
      </c>
      <c r="G9" s="5">
        <f t="shared" ref="G9:G59" si="1">+C9-D9</f>
        <v>4575000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1400000</v>
      </c>
      <c r="E11" s="7">
        <f t="shared" si="0"/>
        <v>0.14000000000000001</v>
      </c>
      <c r="F11" s="9">
        <f>D11-J11</f>
        <v>-3600000</v>
      </c>
      <c r="G11" s="5">
        <f t="shared" si="1"/>
        <v>8600000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</f>
        <v>3225000</v>
      </c>
      <c r="E12" s="7">
        <f t="shared" si="0"/>
        <v>0.32250000000000001</v>
      </c>
      <c r="F12" s="9">
        <f>D12-J12</f>
        <v>-1775000</v>
      </c>
      <c r="G12" s="5">
        <f t="shared" si="1"/>
        <v>6775000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7">
        <f t="shared" si="0"/>
        <v>0.81499999999999995</v>
      </c>
      <c r="F14" s="9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7">
        <f t="shared" si="0"/>
        <v>0.55000000000000004</v>
      </c>
      <c r="F16" s="9"/>
      <c r="G16" s="5">
        <f t="shared" si="1"/>
        <v>4500000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7">
        <f t="shared" si="0"/>
        <v>0.39</v>
      </c>
      <c r="F18" s="9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7">
        <f t="shared" si="0"/>
        <v>0.22727272727272727</v>
      </c>
      <c r="F20" s="9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v>3700000</v>
      </c>
      <c r="E21" s="7">
        <f t="shared" si="0"/>
        <v>0.37</v>
      </c>
      <c r="F21" s="9">
        <f>D21-J21</f>
        <v>-1300000</v>
      </c>
      <c r="G21" s="5">
        <f t="shared" si="1"/>
        <v>6300000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</f>
        <v>3205000</v>
      </c>
      <c r="E25" s="7">
        <f t="shared" si="0"/>
        <v>0.32050000000000001</v>
      </c>
      <c r="F25" s="9">
        <f>D25-J25</f>
        <v>-1795000</v>
      </c>
      <c r="G25" s="5">
        <f t="shared" si="1"/>
        <v>6795000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7">
        <f t="shared" si="0"/>
        <v>0.5</v>
      </c>
      <c r="F33" s="9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v>4600000</v>
      </c>
      <c r="E34" s="7">
        <f t="shared" si="0"/>
        <v>0.46</v>
      </c>
      <c r="F34" s="9">
        <f t="shared" si="3"/>
        <v>-400000</v>
      </c>
      <c r="G34" s="5">
        <f t="shared" si="1"/>
        <v>5400000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7">
        <f t="shared" si="0"/>
        <v>0.35</v>
      </c>
      <c r="F35" s="9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2000000</v>
      </c>
      <c r="E37" s="7">
        <f t="shared" si="0"/>
        <v>0.2</v>
      </c>
      <c r="F37" s="9">
        <f>D37-J37</f>
        <v>-3000000</v>
      </c>
      <c r="G37" s="5">
        <f t="shared" si="1"/>
        <v>8000000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7">
        <f t="shared" si="0"/>
        <v>0.2</v>
      </c>
      <c r="F38" s="9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v>6750000</v>
      </c>
      <c r="E39" s="7">
        <f t="shared" si="0"/>
        <v>0.67500000000000004</v>
      </c>
      <c r="F39" s="9"/>
      <c r="G39" s="5">
        <f t="shared" si="1"/>
        <v>3250000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7">
        <f t="shared" si="0"/>
        <v>0.28000000000000003</v>
      </c>
      <c r="F40" s="9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v>4780000</v>
      </c>
      <c r="E45" s="7">
        <f t="shared" si="0"/>
        <v>0.47799999999999998</v>
      </c>
      <c r="F45" s="9">
        <f>D45-J45</f>
        <v>-220000</v>
      </c>
      <c r="G45" s="5">
        <f t="shared" si="1"/>
        <v>5220000</v>
      </c>
      <c r="J45">
        <f t="shared" si="2"/>
        <v>5000000</v>
      </c>
    </row>
    <row r="46" spans="1:10" x14ac:dyDescent="0.25">
      <c r="A46" s="11">
        <v>39</v>
      </c>
      <c r="B46" s="12" t="s">
        <v>45</v>
      </c>
      <c r="C46" s="16">
        <v>10000000</v>
      </c>
      <c r="D46" s="16">
        <v>1000000</v>
      </c>
      <c r="E46" s="7">
        <f t="shared" si="0"/>
        <v>0.1</v>
      </c>
      <c r="F46" s="16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7">
        <f t="shared" si="0"/>
        <v>0.35</v>
      </c>
      <c r="F48" s="9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7">
        <f t="shared" si="0"/>
        <v>0.55000000000000004</v>
      </c>
      <c r="F52" s="9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f>2300000+350000</f>
        <v>2650000</v>
      </c>
      <c r="E55" s="7">
        <f t="shared" si="0"/>
        <v>0.26500000000000001</v>
      </c>
      <c r="F55" s="9">
        <f>D55-J55</f>
        <v>-2350000</v>
      </c>
      <c r="G55" s="5">
        <f t="shared" si="1"/>
        <v>7350000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59" t="s">
        <v>58</v>
      </c>
      <c r="B59" s="60"/>
      <c r="C59" s="36">
        <f>SUM(C8:C58)</f>
        <v>468700000</v>
      </c>
      <c r="D59" s="36">
        <f>SUM(D8:D58)</f>
        <v>243395000</v>
      </c>
      <c r="E59" s="34"/>
      <c r="F59" s="35">
        <f>SUM(F8:F58)</f>
        <v>-37240000</v>
      </c>
      <c r="G59" s="5">
        <f t="shared" si="1"/>
        <v>225305000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368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0" workbookViewId="0">
      <selection activeCell="F28" sqref="F28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40" t="s">
        <v>367</v>
      </c>
      <c r="B3" s="25"/>
      <c r="C3" s="25"/>
      <c r="D3" s="25"/>
      <c r="E3" s="25"/>
      <c r="F3" s="25"/>
      <c r="G3" s="25"/>
    </row>
    <row r="4" spans="1:10" ht="15.75" customHeight="1" x14ac:dyDescent="0.25">
      <c r="A4" s="57" t="s">
        <v>0</v>
      </c>
      <c r="B4" s="57"/>
      <c r="C4" s="57"/>
      <c r="D4" s="57"/>
      <c r="E4" s="57"/>
      <c r="F4" s="57"/>
      <c r="G4" s="57"/>
    </row>
    <row r="5" spans="1:10" ht="15.75" thickBot="1" x14ac:dyDescent="0.3">
      <c r="A5" s="58"/>
      <c r="B5" s="58"/>
      <c r="C5" s="58"/>
      <c r="D5" s="58"/>
      <c r="E5" s="58"/>
      <c r="F5" s="58"/>
      <c r="G5" s="58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7">
        <f>D8/C8</f>
        <v>0.52500000000000002</v>
      </c>
      <c r="F8" s="5">
        <v>0</v>
      </c>
      <c r="G8" s="5">
        <f>+C8-D8</f>
        <v>4750000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3600000+800000+800000</f>
        <v>5200000</v>
      </c>
      <c r="E11" s="7">
        <f t="shared" si="0"/>
        <v>0.52</v>
      </c>
      <c r="F11" s="5"/>
      <c r="G11" s="5">
        <f t="shared" si="2"/>
        <v>4800000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4850000</v>
      </c>
      <c r="E12" s="7">
        <f t="shared" si="0"/>
        <v>0.48499999999999999</v>
      </c>
      <c r="F12" s="5">
        <f t="shared" si="1"/>
        <v>-150000</v>
      </c>
      <c r="G12" s="5">
        <f t="shared" si="2"/>
        <v>5150000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7">
        <f t="shared" si="0"/>
        <v>0.5641025641025641</v>
      </c>
      <c r="F15" s="5"/>
      <c r="G15" s="5">
        <f t="shared" si="2"/>
        <v>4250000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f t="shared" si="1"/>
        <v>750000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9">
        <v>10</v>
      </c>
      <c r="B17" s="50" t="s">
        <v>68</v>
      </c>
      <c r="C17" s="51">
        <v>11500000</v>
      </c>
      <c r="D17" s="51">
        <v>2000000</v>
      </c>
      <c r="E17" s="53">
        <f t="shared" si="0"/>
        <v>0.17391304347826086</v>
      </c>
      <c r="F17" s="54">
        <f t="shared" si="1"/>
        <v>-3750000</v>
      </c>
      <c r="G17" s="5">
        <f t="shared" si="2"/>
        <v>9500000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7">
        <f t="shared" si="0"/>
        <v>0.55384615384615388</v>
      </c>
      <c r="F20" s="5"/>
      <c r="G20" s="5">
        <f t="shared" si="2"/>
        <v>4350000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5000000</v>
      </c>
      <c r="E23" s="7">
        <f t="shared" si="0"/>
        <v>0.5</v>
      </c>
      <c r="F23" s="5">
        <f t="shared" si="1"/>
        <v>0</v>
      </c>
      <c r="G23" s="5">
        <f t="shared" si="2"/>
        <v>5000000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6000000</v>
      </c>
      <c r="E43" s="7">
        <f t="shared" si="0"/>
        <v>0.6</v>
      </c>
      <c r="F43" s="5"/>
      <c r="G43" s="5">
        <f t="shared" si="2"/>
        <v>4000000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v>6000000</v>
      </c>
      <c r="E52" s="7">
        <f t="shared" si="0"/>
        <v>0.6</v>
      </c>
      <c r="F52" s="5"/>
      <c r="G52" s="5">
        <f t="shared" si="2"/>
        <v>4000000</v>
      </c>
      <c r="J52" s="10">
        <f t="shared" si="3"/>
        <v>5000000</v>
      </c>
    </row>
    <row r="53" spans="1:10" ht="15.75" thickBot="1" x14ac:dyDescent="0.3">
      <c r="A53" s="63" t="s">
        <v>58</v>
      </c>
      <c r="B53" s="64"/>
      <c r="C53" s="6">
        <v>397600000</v>
      </c>
      <c r="D53" s="6">
        <v>225025000</v>
      </c>
      <c r="E53" s="6"/>
      <c r="F53" s="6">
        <f>SUM(F8:F52)</f>
        <v>-16975000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368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5" workbookViewId="0">
      <selection activeCell="F18" sqref="F18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40" t="s">
        <v>340</v>
      </c>
    </row>
    <row r="4" spans="1:9" s="27" customFormat="1" ht="15.75" customHeight="1" x14ac:dyDescent="0.2">
      <c r="A4" s="57" t="s">
        <v>325</v>
      </c>
      <c r="B4" s="57"/>
      <c r="C4" s="57"/>
      <c r="D4" s="57"/>
      <c r="E4" s="57"/>
      <c r="F4" s="57"/>
      <c r="G4" s="57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5000000</v>
      </c>
      <c r="E9" s="7">
        <f t="shared" ref="E9:E57" si="0">D9/C9</f>
        <v>0.51282051282051277</v>
      </c>
      <c r="F9" s="5">
        <v>0</v>
      </c>
      <c r="G9" s="5">
        <f t="shared" ref="G9:G57" si="1">+C9-D9</f>
        <v>4750000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4900000</v>
      </c>
      <c r="E10" s="7">
        <f t="shared" si="0"/>
        <v>0.49</v>
      </c>
      <c r="F10" s="5">
        <f>D10-I10</f>
        <v>-100000</v>
      </c>
      <c r="G10" s="5">
        <f t="shared" si="1"/>
        <v>5100000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7">
        <f t="shared" si="0"/>
        <v>0.41</v>
      </c>
      <c r="F14" s="5">
        <f>D14-I14</f>
        <v>-900000</v>
      </c>
      <c r="G14" s="5">
        <f t="shared" si="1"/>
        <v>5900000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7">
        <f t="shared" si="0"/>
        <v>0.6</v>
      </c>
      <c r="F16" s="5">
        <v>0</v>
      </c>
      <c r="G16" s="5">
        <f t="shared" si="1"/>
        <v>4000000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7">
        <f t="shared" si="0"/>
        <v>0.58974358974358976</v>
      </c>
      <c r="F19" s="5"/>
      <c r="G19" s="5">
        <f t="shared" si="1"/>
        <v>4000000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7">
        <f t="shared" si="0"/>
        <v>0.55000000000000004</v>
      </c>
      <c r="F29" s="5"/>
      <c r="G29" s="5">
        <f t="shared" si="1"/>
        <v>4500000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151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11">
        <v>26</v>
      </c>
      <c r="B33" s="12" t="s">
        <v>128</v>
      </c>
      <c r="C33" s="13"/>
      <c r="D33" s="13"/>
      <c r="E33" s="14"/>
      <c r="F33" s="15">
        <f>D33-I33</f>
        <v>0</v>
      </c>
      <c r="G33" s="15">
        <f>+C33-D33</f>
        <v>0</v>
      </c>
      <c r="I33" s="10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7">
        <f t="shared" si="0"/>
        <v>0.5641025641025641</v>
      </c>
      <c r="F36" s="5"/>
      <c r="G36" s="5">
        <f t="shared" si="1"/>
        <v>4250000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f>D37-I37</f>
        <v>750000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</f>
        <v>5750000</v>
      </c>
      <c r="E38" s="7">
        <f t="shared" si="0"/>
        <v>0.57499999999999996</v>
      </c>
      <c r="F38" s="5">
        <f>D38-I38</f>
        <v>750000</v>
      </c>
      <c r="G38" s="5">
        <f t="shared" si="1"/>
        <v>4250000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7">
        <f t="shared" si="0"/>
        <v>0.1</v>
      </c>
      <c r="F43" s="5">
        <f>D43-I43</f>
        <v>-4000000</v>
      </c>
      <c r="G43" s="5">
        <f t="shared" si="1"/>
        <v>9000000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6300000</v>
      </c>
      <c r="E44" s="7">
        <f t="shared" si="0"/>
        <v>0.63</v>
      </c>
      <c r="F44" s="5">
        <f>D44-I44</f>
        <v>1300000</v>
      </c>
      <c r="G44" s="5">
        <f t="shared" si="1"/>
        <v>3700000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7">
        <f t="shared" si="0"/>
        <v>0.52</v>
      </c>
      <c r="F46" s="5"/>
      <c r="G46" s="5">
        <f t="shared" si="1"/>
        <v>4800000</v>
      </c>
      <c r="I46" s="10">
        <f t="shared" si="2"/>
        <v>5000000</v>
      </c>
    </row>
    <row r="47" spans="1:9" x14ac:dyDescent="0.25">
      <c r="A47" s="11">
        <v>40</v>
      </c>
      <c r="B47" s="12" t="s">
        <v>142</v>
      </c>
      <c r="C47" s="13"/>
      <c r="D47" s="13"/>
      <c r="E47" s="14"/>
      <c r="F47" s="15">
        <f>D47-I47</f>
        <v>0</v>
      </c>
      <c r="G47" s="5">
        <f t="shared" si="1"/>
        <v>0</v>
      </c>
      <c r="I47" s="10">
        <f t="shared" si="2"/>
        <v>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7">
        <f t="shared" si="0"/>
        <v>0.57499999999999996</v>
      </c>
      <c r="F48" s="5">
        <v>0</v>
      </c>
      <c r="G48" s="5">
        <f t="shared" si="1"/>
        <v>4250000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7">
        <f t="shared" si="0"/>
        <v>0.47499999999999998</v>
      </c>
      <c r="F50" s="5">
        <f>D50-I50</f>
        <v>-250000</v>
      </c>
      <c r="G50" s="5">
        <f t="shared" si="1"/>
        <v>5250000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7">
        <f t="shared" si="0"/>
        <v>0.57999999999999996</v>
      </c>
      <c r="F51" s="5"/>
      <c r="G51" s="5">
        <f t="shared" si="1"/>
        <v>4200000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4600000</v>
      </c>
      <c r="E54" s="7">
        <f t="shared" si="0"/>
        <v>0.46</v>
      </c>
      <c r="F54" s="5">
        <f>D54-I54</f>
        <v>-400000</v>
      </c>
      <c r="G54" s="5">
        <f t="shared" si="1"/>
        <v>5400000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7">
        <f t="shared" si="0"/>
        <v>0.66666666666666663</v>
      </c>
      <c r="F55" s="5"/>
      <c r="G55" s="5">
        <f t="shared" si="1"/>
        <v>3250000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f>4450000+300000</f>
        <v>4750000</v>
      </c>
      <c r="E56" s="7">
        <f t="shared" si="0"/>
        <v>0.47499999999999998</v>
      </c>
      <c r="F56" s="5">
        <f>D56-I56</f>
        <v>-250000</v>
      </c>
      <c r="G56" s="5">
        <f t="shared" si="1"/>
        <v>5250000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7">
        <f t="shared" si="0"/>
        <v>0.5</v>
      </c>
      <c r="F57" s="5">
        <f>D57-I57</f>
        <v>0</v>
      </c>
      <c r="G57" s="5">
        <f t="shared" si="1"/>
        <v>5000000</v>
      </c>
      <c r="I57" s="10">
        <f t="shared" si="2"/>
        <v>5000000</v>
      </c>
    </row>
    <row r="58" spans="1:9" ht="15.75" thickBot="1" x14ac:dyDescent="0.3">
      <c r="A58" s="63" t="s">
        <v>58</v>
      </c>
      <c r="B58" s="64"/>
      <c r="C58" s="6">
        <v>477000000</v>
      </c>
      <c r="D58" s="6">
        <v>265025000</v>
      </c>
      <c r="E58" s="6"/>
      <c r="F58" s="5">
        <f>SUM(F8:F57)</f>
        <v>-18575000</v>
      </c>
      <c r="G58" s="6">
        <f>+SUM(G8:G57)</f>
        <v>195450000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368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7" workbookViewId="0">
      <selection activeCell="A59" sqref="A59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40" t="s">
        <v>367</v>
      </c>
    </row>
    <row r="4" spans="1:10" ht="15.75" x14ac:dyDescent="0.25">
      <c r="A4" s="57" t="s">
        <v>328</v>
      </c>
      <c r="B4" s="57"/>
      <c r="C4" s="57"/>
      <c r="D4" s="57"/>
      <c r="E4" s="57"/>
      <c r="F4" s="57"/>
      <c r="G4" s="57"/>
    </row>
    <row r="5" spans="1:10" ht="16.5" thickBot="1" x14ac:dyDescent="0.3">
      <c r="A5" s="17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7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0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2"/>
        <v>4000000</v>
      </c>
      <c r="J10" s="10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si="1"/>
        <v>-375000</v>
      </c>
      <c r="G11" s="5">
        <f t="shared" si="2"/>
        <v>5250000</v>
      </c>
      <c r="J11" s="10">
        <f t="shared" si="3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1"/>
        <v>0</v>
      </c>
      <c r="G12" s="5">
        <f t="shared" si="2"/>
        <v>0</v>
      </c>
      <c r="J12" s="10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2"/>
        <v>3750000</v>
      </c>
      <c r="J13" s="10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J14" s="10">
        <f t="shared" si="3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1"/>
        <v>0</v>
      </c>
      <c r="G15" s="5">
        <f t="shared" si="2"/>
        <v>0</v>
      </c>
      <c r="J15" s="10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2"/>
        <v>0</v>
      </c>
      <c r="J16" s="10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2"/>
        <v>4500000</v>
      </c>
      <c r="J17" s="10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J18" s="10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4900000</v>
      </c>
      <c r="E19" s="7">
        <f t="shared" si="0"/>
        <v>0.49</v>
      </c>
      <c r="F19" s="5">
        <f t="shared" si="1"/>
        <v>-100000</v>
      </c>
      <c r="G19" s="5">
        <f t="shared" si="2"/>
        <v>5100000</v>
      </c>
      <c r="J19" s="10">
        <f t="shared" si="3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1"/>
        <v>0</v>
      </c>
      <c r="G20" s="5">
        <f t="shared" si="2"/>
        <v>0</v>
      </c>
      <c r="J20" s="10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7">
        <f t="shared" si="0"/>
        <v>0.125</v>
      </c>
      <c r="F21" s="5">
        <f t="shared" si="1"/>
        <v>-3750000</v>
      </c>
      <c r="G21" s="5">
        <f t="shared" si="2"/>
        <v>8750000</v>
      </c>
      <c r="J21" s="10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1"/>
        <v>-4000000</v>
      </c>
      <c r="G22" s="5">
        <f t="shared" si="2"/>
        <v>9000000</v>
      </c>
      <c r="J22" s="10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1"/>
        <v>-3500000</v>
      </c>
      <c r="G23" s="5">
        <f t="shared" si="2"/>
        <v>8500000</v>
      </c>
      <c r="J23" s="10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2"/>
        <v>2300000</v>
      </c>
      <c r="J24" s="10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7">
        <f t="shared" si="0"/>
        <v>0.46</v>
      </c>
      <c r="F25" s="5">
        <f t="shared" si="1"/>
        <v>-400000</v>
      </c>
      <c r="G25" s="5">
        <f t="shared" si="2"/>
        <v>5400000</v>
      </c>
      <c r="J25" s="10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2"/>
        <v>5000000</v>
      </c>
      <c r="J26" s="10">
        <f t="shared" si="3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1"/>
        <v>0</v>
      </c>
      <c r="G27" s="5">
        <f t="shared" si="2"/>
        <v>0</v>
      </c>
      <c r="J27" s="10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1"/>
        <v>-1000000</v>
      </c>
      <c r="G28" s="5">
        <f t="shared" si="2"/>
        <v>6000000</v>
      </c>
      <c r="J28" s="10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2"/>
        <v>1000000</v>
      </c>
      <c r="J29" s="10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7">
        <f t="shared" si="0"/>
        <v>0.76923076923076927</v>
      </c>
      <c r="F30" s="5"/>
      <c r="G30" s="5">
        <f t="shared" si="2"/>
        <v>2250000</v>
      </c>
      <c r="J30" s="10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</f>
        <v>6250000</v>
      </c>
      <c r="E31" s="7">
        <f t="shared" si="0"/>
        <v>0.625</v>
      </c>
      <c r="F31" s="5"/>
      <c r="G31" s="5">
        <f t="shared" si="2"/>
        <v>3750000</v>
      </c>
      <c r="J31" s="10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1"/>
        <v>0</v>
      </c>
      <c r="G32" s="5">
        <f t="shared" si="2"/>
        <v>5000000</v>
      </c>
      <c r="J32" s="10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2"/>
        <v>3300000</v>
      </c>
      <c r="J33" s="10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2"/>
        <v>4700000</v>
      </c>
      <c r="J34" s="10">
        <f t="shared" si="3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1"/>
        <v>0</v>
      </c>
      <c r="G35" s="5">
        <f t="shared" si="2"/>
        <v>0</v>
      </c>
      <c r="J35" s="10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3700000+900000</f>
        <v>4600000</v>
      </c>
      <c r="E36" s="7">
        <f t="shared" si="0"/>
        <v>0.46</v>
      </c>
      <c r="F36" s="5">
        <f t="shared" si="1"/>
        <v>-400000</v>
      </c>
      <c r="G36" s="5">
        <f t="shared" si="2"/>
        <v>5400000</v>
      </c>
      <c r="J36" s="10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2"/>
        <v>4800000</v>
      </c>
      <c r="J37" s="10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2"/>
        <v>0</v>
      </c>
      <c r="J38" s="10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2"/>
        <v>2000000</v>
      </c>
      <c r="J39" s="10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0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2"/>
        <v>5000000</v>
      </c>
      <c r="J41" s="10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2"/>
        <v>4000000</v>
      </c>
      <c r="J42" s="10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5500000</v>
      </c>
      <c r="E43" s="7">
        <f t="shared" si="0"/>
        <v>0.55000000000000004</v>
      </c>
      <c r="F43" s="5">
        <f t="shared" si="1"/>
        <v>500000</v>
      </c>
      <c r="G43" s="5">
        <f t="shared" si="2"/>
        <v>4500000</v>
      </c>
      <c r="J43" s="10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7">
        <f t="shared" si="0"/>
        <v>0.49</v>
      </c>
      <c r="F44" s="5">
        <f t="shared" si="1"/>
        <v>-100000</v>
      </c>
      <c r="G44" s="5">
        <f t="shared" si="2"/>
        <v>5100000</v>
      </c>
      <c r="J44" s="10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v>5850000</v>
      </c>
      <c r="E45" s="7">
        <f t="shared" si="0"/>
        <v>0.6</v>
      </c>
      <c r="F45" s="5"/>
      <c r="G45" s="5">
        <f t="shared" si="2"/>
        <v>3900000</v>
      </c>
      <c r="J45" s="10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7">
        <f t="shared" si="0"/>
        <v>0.49</v>
      </c>
      <c r="F46" s="5">
        <f t="shared" si="1"/>
        <v>-100000</v>
      </c>
      <c r="G46" s="5">
        <f t="shared" si="2"/>
        <v>5100000</v>
      </c>
      <c r="J46" s="10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7">
        <f t="shared" si="0"/>
        <v>0.2</v>
      </c>
      <c r="F47" s="5">
        <f t="shared" si="1"/>
        <v>-3000000</v>
      </c>
      <c r="G47" s="5">
        <f t="shared" si="2"/>
        <v>8000000</v>
      </c>
      <c r="J47" s="10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2"/>
        <v>4500000</v>
      </c>
      <c r="J48" s="10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1"/>
        <v>0</v>
      </c>
      <c r="G49" s="5">
        <f t="shared" si="2"/>
        <v>5000000</v>
      </c>
      <c r="J49" s="10">
        <f t="shared" si="3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1"/>
        <v>0</v>
      </c>
      <c r="G50" s="5">
        <f t="shared" si="2"/>
        <v>0</v>
      </c>
      <c r="J50" s="10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7">
        <f t="shared" si="0"/>
        <v>0.3</v>
      </c>
      <c r="F51" s="5">
        <f t="shared" si="1"/>
        <v>-2000000</v>
      </c>
      <c r="G51" s="5">
        <f t="shared" si="2"/>
        <v>7000000</v>
      </c>
      <c r="J51" s="10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1"/>
        <v>0</v>
      </c>
      <c r="G52" s="5">
        <f t="shared" si="2"/>
        <v>5000000</v>
      </c>
      <c r="J52" s="10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2"/>
        <v>4950000</v>
      </c>
      <c r="J53" s="10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1"/>
        <v>-2200000</v>
      </c>
      <c r="G54" s="5">
        <f t="shared" si="2"/>
        <v>7700000</v>
      </c>
      <c r="J54" s="10">
        <f t="shared" si="3"/>
        <v>5500000</v>
      </c>
    </row>
    <row r="55" spans="1:10" ht="15.75" thickBot="1" x14ac:dyDescent="0.3">
      <c r="A55" s="63" t="s">
        <v>58</v>
      </c>
      <c r="B55" s="64"/>
      <c r="C55" s="6">
        <v>409275000</v>
      </c>
      <c r="D55" s="6">
        <v>188455000</v>
      </c>
      <c r="E55" s="7"/>
      <c r="F55" s="5">
        <f>SUM(F8:F54)</f>
        <v>-27325000</v>
      </c>
      <c r="G55" s="5">
        <f t="shared" si="2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368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0" workbookViewId="0">
      <selection activeCell="A57" sqref="A57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40" t="s">
        <v>367</v>
      </c>
      <c r="B3" s="10"/>
      <c r="C3" s="10"/>
      <c r="D3" s="10"/>
      <c r="E3" s="10"/>
      <c r="F3" s="10"/>
      <c r="G3" s="10"/>
    </row>
    <row r="4" spans="1:9" ht="15.75" x14ac:dyDescent="0.25">
      <c r="A4" s="57" t="s">
        <v>328</v>
      </c>
      <c r="B4" s="57"/>
      <c r="C4" s="57"/>
      <c r="D4" s="57"/>
      <c r="E4" s="57"/>
      <c r="F4" s="57"/>
      <c r="G4" s="57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f t="shared" ref="F9:F46" si="1">D9-I9</f>
        <v>750000</v>
      </c>
      <c r="G9" s="5">
        <f t="shared" ref="G9:G19" si="2">+C9-D9</f>
        <v>4250000</v>
      </c>
      <c r="I9">
        <f t="shared" ref="I9:I53" si="3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5000000</v>
      </c>
      <c r="E10" s="7">
        <f t="shared" si="0"/>
        <v>0.5</v>
      </c>
      <c r="F10" s="5">
        <f t="shared" si="1"/>
        <v>0</v>
      </c>
      <c r="G10" s="5">
        <f t="shared" si="2"/>
        <v>5000000</v>
      </c>
      <c r="I10">
        <f t="shared" si="3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si="1"/>
        <v>0</v>
      </c>
      <c r="G11" s="5">
        <f t="shared" si="2"/>
        <v>0</v>
      </c>
      <c r="I11">
        <f t="shared" si="3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5000000</v>
      </c>
      <c r="E12" s="7">
        <f t="shared" si="0"/>
        <v>0.5</v>
      </c>
      <c r="F12" s="5">
        <f t="shared" si="1"/>
        <v>0</v>
      </c>
      <c r="G12" s="5">
        <f t="shared" si="2"/>
        <v>5000000</v>
      </c>
      <c r="I12">
        <f t="shared" si="3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1"/>
        <v>-1000000</v>
      </c>
      <c r="G13" s="5">
        <f t="shared" si="2"/>
        <v>6000000</v>
      </c>
      <c r="I13">
        <f t="shared" si="3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I14">
        <f t="shared" si="3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1"/>
        <v>-6950000</v>
      </c>
      <c r="G15" s="5">
        <f t="shared" si="2"/>
        <v>14400000</v>
      </c>
      <c r="I15">
        <f t="shared" si="3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1"/>
        <v>0</v>
      </c>
      <c r="G16" s="5">
        <f t="shared" si="2"/>
        <v>5000000</v>
      </c>
      <c r="I16">
        <f t="shared" si="3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7">
        <f t="shared" si="0"/>
        <v>0.4</v>
      </c>
      <c r="F17" s="5">
        <f t="shared" si="1"/>
        <v>-1000000</v>
      </c>
      <c r="G17" s="5">
        <f t="shared" si="2"/>
        <v>6000000</v>
      </c>
      <c r="I17">
        <f t="shared" si="3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I18">
        <f t="shared" si="3"/>
        <v>5000000</v>
      </c>
    </row>
    <row r="19" spans="1:9" x14ac:dyDescent="0.25">
      <c r="A19" s="49">
        <v>12</v>
      </c>
      <c r="B19" s="50" t="s">
        <v>211</v>
      </c>
      <c r="C19" s="51">
        <v>10000000</v>
      </c>
      <c r="D19" s="52">
        <v>1000000</v>
      </c>
      <c r="E19" s="53">
        <f t="shared" si="0"/>
        <v>0.1</v>
      </c>
      <c r="F19" s="54"/>
      <c r="G19" s="54">
        <f t="shared" si="2"/>
        <v>9000000</v>
      </c>
      <c r="I19">
        <f t="shared" si="3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3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2300000</v>
      </c>
      <c r="E21" s="7">
        <f t="shared" si="0"/>
        <v>0.23</v>
      </c>
      <c r="F21" s="5">
        <f t="shared" si="1"/>
        <v>-2700000</v>
      </c>
      <c r="G21" s="5">
        <f>+C21-D21</f>
        <v>7700000</v>
      </c>
      <c r="I21">
        <f t="shared" si="3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7">
        <f t="shared" si="0"/>
        <v>0.502</v>
      </c>
      <c r="F22" s="5"/>
      <c r="G22" s="5">
        <f t="shared" ref="G22:G30" si="4">+C22-D22</f>
        <v>4980000</v>
      </c>
      <c r="I22">
        <f t="shared" si="3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5400000</v>
      </c>
      <c r="E23" s="7">
        <f t="shared" si="0"/>
        <v>0.54</v>
      </c>
      <c r="F23" s="5">
        <v>0</v>
      </c>
      <c r="G23" s="5">
        <f t="shared" si="4"/>
        <v>4600000</v>
      </c>
      <c r="I23">
        <f t="shared" si="3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2000000</v>
      </c>
      <c r="E24" s="7">
        <f t="shared" si="0"/>
        <v>0.2</v>
      </c>
      <c r="F24" s="5">
        <f t="shared" si="1"/>
        <v>-3000000</v>
      </c>
      <c r="G24" s="5">
        <f t="shared" si="4"/>
        <v>8000000</v>
      </c>
      <c r="I24">
        <f t="shared" si="3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2000000</v>
      </c>
      <c r="E25" s="7">
        <f t="shared" si="0"/>
        <v>0.2</v>
      </c>
      <c r="F25" s="5">
        <f t="shared" si="1"/>
        <v>-3000000</v>
      </c>
      <c r="G25" s="5">
        <f t="shared" si="4"/>
        <v>8000000</v>
      </c>
      <c r="I25">
        <f t="shared" si="3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1"/>
        <v>0</v>
      </c>
      <c r="G26" s="5">
        <f t="shared" si="4"/>
        <v>5000000</v>
      </c>
      <c r="I26">
        <f t="shared" si="3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1"/>
        <v>-2400000</v>
      </c>
      <c r="G27" s="5">
        <f t="shared" si="4"/>
        <v>7400000</v>
      </c>
      <c r="I27">
        <f t="shared" si="3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5000000</v>
      </c>
      <c r="E28" s="7">
        <f t="shared" si="0"/>
        <v>0.5</v>
      </c>
      <c r="F28" s="5">
        <f t="shared" si="1"/>
        <v>0</v>
      </c>
      <c r="G28" s="5">
        <f t="shared" si="4"/>
        <v>5000000</v>
      </c>
      <c r="I28">
        <f t="shared" si="3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</f>
        <v>5750000</v>
      </c>
      <c r="E29" s="7">
        <f t="shared" si="0"/>
        <v>0.57499999999999996</v>
      </c>
      <c r="F29" s="5">
        <v>0</v>
      </c>
      <c r="G29" s="5">
        <f t="shared" si="4"/>
        <v>4250000</v>
      </c>
      <c r="I29">
        <f t="shared" si="3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1"/>
        <v>0</v>
      </c>
      <c r="G30" s="5">
        <f t="shared" si="4"/>
        <v>5000000</v>
      </c>
      <c r="I30">
        <f t="shared" si="3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3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3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1"/>
        <v>0</v>
      </c>
      <c r="G33" s="5">
        <f t="shared" ref="G33:G52" si="5">+C33-D33</f>
        <v>5000000</v>
      </c>
      <c r="I33">
        <f t="shared" si="3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1"/>
        <v>0</v>
      </c>
      <c r="G34" s="5">
        <f t="shared" si="5"/>
        <v>5000000</v>
      </c>
      <c r="I34">
        <f t="shared" si="3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7">
        <f t="shared" si="0"/>
        <v>0.59</v>
      </c>
      <c r="F35" s="5"/>
      <c r="G35" s="5">
        <f t="shared" si="5"/>
        <v>4100000</v>
      </c>
      <c r="I35">
        <f t="shared" si="3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3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5000000</v>
      </c>
      <c r="E37" s="7">
        <f t="shared" si="0"/>
        <v>0.51282051282051277</v>
      </c>
      <c r="F37" s="5">
        <f t="shared" si="1"/>
        <v>125000</v>
      </c>
      <c r="G37" s="5">
        <f t="shared" si="5"/>
        <v>4750000</v>
      </c>
      <c r="I37">
        <f t="shared" si="3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6250000</v>
      </c>
      <c r="E38" s="7">
        <f t="shared" si="0"/>
        <v>0.625</v>
      </c>
      <c r="F38" s="5"/>
      <c r="G38" s="5">
        <f t="shared" si="5"/>
        <v>3750000</v>
      </c>
      <c r="I38">
        <f t="shared" si="3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3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</f>
        <v>4850000</v>
      </c>
      <c r="E40" s="7">
        <f t="shared" si="0"/>
        <v>0.48499999999999999</v>
      </c>
      <c r="F40" s="5">
        <f t="shared" si="1"/>
        <v>-150000</v>
      </c>
      <c r="G40" s="5">
        <f t="shared" si="5"/>
        <v>5150000</v>
      </c>
      <c r="I40">
        <f t="shared" si="3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3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3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7">
        <f t="shared" si="0"/>
        <v>0.46</v>
      </c>
      <c r="F43" s="5">
        <f t="shared" si="1"/>
        <v>-400000</v>
      </c>
      <c r="G43" s="5">
        <f t="shared" si="5"/>
        <v>5400000</v>
      </c>
      <c r="I43">
        <f t="shared" si="3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3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7">
        <f t="shared" si="0"/>
        <v>0.67500000000000004</v>
      </c>
      <c r="F45" s="5"/>
      <c r="G45" s="5">
        <f t="shared" si="5"/>
        <v>3250000</v>
      </c>
      <c r="I45">
        <f t="shared" si="3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4000000</v>
      </c>
      <c r="E46" s="7">
        <f t="shared" si="0"/>
        <v>0.4</v>
      </c>
      <c r="F46" s="5">
        <f t="shared" si="1"/>
        <v>-1000000</v>
      </c>
      <c r="G46" s="5">
        <f t="shared" si="5"/>
        <v>6000000</v>
      </c>
      <c r="I46">
        <f t="shared" si="3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3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3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3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3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3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7">
        <f t="shared" si="0"/>
        <v>0.64615384615384619</v>
      </c>
      <c r="F52" s="5"/>
      <c r="G52" s="5">
        <f t="shared" si="5"/>
        <v>3450000</v>
      </c>
      <c r="I52">
        <f t="shared" si="3"/>
        <v>4875000</v>
      </c>
    </row>
    <row r="53" spans="1:9" ht="15.75" thickBot="1" x14ac:dyDescent="0.3">
      <c r="A53" s="63" t="s">
        <v>58</v>
      </c>
      <c r="B53" s="64"/>
      <c r="C53" s="6">
        <f>SUM(C8:C52)</f>
        <v>402912500</v>
      </c>
      <c r="D53" s="6">
        <f>SUM(D8:D52)</f>
        <v>207582500</v>
      </c>
      <c r="E53" s="7"/>
      <c r="F53" s="5">
        <f>SUM(F8:F52)</f>
        <v>-24225000</v>
      </c>
      <c r="G53" s="6">
        <f>SUM(G8:G52)</f>
        <v>195330000</v>
      </c>
      <c r="I53">
        <f t="shared" si="3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368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A45" sqref="A45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40" t="s">
        <v>340</v>
      </c>
    </row>
    <row r="4" spans="1:10" ht="15.75" x14ac:dyDescent="0.25">
      <c r="A4" s="57" t="s">
        <v>244</v>
      </c>
      <c r="B4" s="57"/>
      <c r="C4" s="57"/>
      <c r="D4" s="57"/>
      <c r="E4" s="57"/>
      <c r="F4" s="57"/>
      <c r="G4" s="57"/>
    </row>
    <row r="5" spans="1:10" s="27" customFormat="1" thickBot="1" x14ac:dyDescent="0.25">
      <c r="A5" s="65"/>
      <c r="B5" s="65"/>
      <c r="C5" s="65"/>
      <c r="D5" s="65"/>
      <c r="E5" s="65"/>
      <c r="F5" s="65"/>
      <c r="G5" s="65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</f>
        <v>3500000</v>
      </c>
      <c r="E13" s="7">
        <f t="shared" si="0"/>
        <v>0.35</v>
      </c>
      <c r="F13" s="5">
        <v>0</v>
      </c>
      <c r="G13" s="5">
        <f t="shared" si="1"/>
        <v>6500000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4000000</v>
      </c>
      <c r="E16" s="7">
        <f t="shared" si="0"/>
        <v>0.4</v>
      </c>
      <c r="F16" s="5">
        <f t="shared" si="3"/>
        <v>-1000000</v>
      </c>
      <c r="G16" s="5">
        <f t="shared" si="1"/>
        <v>6000000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2200000</v>
      </c>
      <c r="E26" s="7">
        <f t="shared" si="0"/>
        <v>0.22</v>
      </c>
      <c r="F26" s="5">
        <f>D26-J26</f>
        <v>-2800000</v>
      </c>
      <c r="G26" s="5">
        <f t="shared" si="1"/>
        <v>7800000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3" t="s">
        <v>58</v>
      </c>
      <c r="B41" s="64"/>
      <c r="C41" s="6">
        <v>224250000</v>
      </c>
      <c r="D41" s="6">
        <v>83260000</v>
      </c>
      <c r="E41" s="6"/>
      <c r="F41" s="5">
        <f>SUM(F8:F40)</f>
        <v>-35840000</v>
      </c>
      <c r="G41" s="5">
        <f>SUM(G8:G40)</f>
        <v>134390000</v>
      </c>
      <c r="H41" s="42">
        <v>135290000</v>
      </c>
      <c r="I41" s="43">
        <f>+G41-H41</f>
        <v>-900000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368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7" workbookViewId="0">
      <selection activeCell="F49" sqref="F4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40" t="s">
        <v>340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7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7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3" t="s">
        <v>58</v>
      </c>
      <c r="B49" s="64"/>
      <c r="C49" s="6">
        <v>308250000</v>
      </c>
      <c r="D49" s="6">
        <v>110186000</v>
      </c>
      <c r="E49" s="7"/>
      <c r="F49" s="5">
        <f>SUM(F8:F48)</f>
        <v>-44464000</v>
      </c>
      <c r="G49" s="6">
        <f>SUM(G8:G48)</f>
        <v>184014000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368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1" t="s">
        <v>322</v>
      </c>
    </row>
    <row r="2" spans="1:7" ht="15.75" x14ac:dyDescent="0.25">
      <c r="A2" s="41" t="s">
        <v>330</v>
      </c>
    </row>
    <row r="3" spans="1:7" ht="15.75" x14ac:dyDescent="0.25">
      <c r="A3" s="41" t="s">
        <v>340</v>
      </c>
    </row>
    <row r="4" spans="1:7" ht="15.75" x14ac:dyDescent="0.25">
      <c r="A4" s="57" t="s">
        <v>244</v>
      </c>
      <c r="B4" s="57"/>
    </row>
    <row r="5" spans="1:7" s="27" customFormat="1" thickBot="1" x14ac:dyDescent="0.25">
      <c r="A5" s="65"/>
      <c r="B5" s="65"/>
    </row>
    <row r="6" spans="1:7" x14ac:dyDescent="0.25">
      <c r="A6" s="61" t="s">
        <v>1</v>
      </c>
      <c r="B6" s="55" t="s">
        <v>2</v>
      </c>
      <c r="C6" s="10" t="s">
        <v>5</v>
      </c>
    </row>
    <row r="7" spans="1:7" x14ac:dyDescent="0.25">
      <c r="A7" s="62"/>
      <c r="B7" s="56"/>
      <c r="C7" s="10" t="s">
        <v>6</v>
      </c>
    </row>
    <row r="8" spans="1:7" x14ac:dyDescent="0.25">
      <c r="A8" s="3">
        <v>1</v>
      </c>
      <c r="B8" s="4" t="s">
        <v>245</v>
      </c>
      <c r="C8" s="44">
        <v>9000000</v>
      </c>
      <c r="D8" s="43" t="s">
        <v>350</v>
      </c>
      <c r="E8" s="43" t="s">
        <v>342</v>
      </c>
      <c r="F8" s="43">
        <v>9000000</v>
      </c>
      <c r="G8" s="43">
        <f>+C8-F8</f>
        <v>0</v>
      </c>
    </row>
    <row r="9" spans="1:7" x14ac:dyDescent="0.25">
      <c r="A9" s="3">
        <v>2</v>
      </c>
      <c r="B9" s="4" t="s">
        <v>246</v>
      </c>
      <c r="C9" s="44">
        <v>4200000</v>
      </c>
      <c r="D9" s="43" t="s">
        <v>345</v>
      </c>
      <c r="E9" s="43" t="s">
        <v>342</v>
      </c>
      <c r="F9" s="43">
        <v>7000000</v>
      </c>
      <c r="G9" s="45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4">
        <v>6440000</v>
      </c>
      <c r="D10" s="43" t="s">
        <v>247</v>
      </c>
      <c r="E10" s="43" t="s">
        <v>342</v>
      </c>
      <c r="F10" s="43">
        <v>9200000</v>
      </c>
      <c r="G10" s="45">
        <f t="shared" si="0"/>
        <v>-2760000</v>
      </c>
    </row>
    <row r="11" spans="1:7" x14ac:dyDescent="0.25">
      <c r="A11" s="3">
        <v>4</v>
      </c>
      <c r="B11" s="4" t="s">
        <v>248</v>
      </c>
      <c r="C11" s="44">
        <v>7000000</v>
      </c>
      <c r="D11" s="43" t="s">
        <v>341</v>
      </c>
      <c r="E11" s="43" t="s">
        <v>342</v>
      </c>
      <c r="F11" s="43">
        <v>7000000</v>
      </c>
      <c r="G11" s="43">
        <f t="shared" si="0"/>
        <v>0</v>
      </c>
    </row>
    <row r="12" spans="1:7" x14ac:dyDescent="0.25">
      <c r="A12" s="3">
        <v>5</v>
      </c>
      <c r="B12" s="4" t="s">
        <v>250</v>
      </c>
      <c r="C12" s="44">
        <v>6500000</v>
      </c>
      <c r="D12" s="43" t="s">
        <v>250</v>
      </c>
      <c r="E12" s="43" t="s">
        <v>342</v>
      </c>
      <c r="F12" s="43">
        <v>8500000</v>
      </c>
      <c r="G12" s="45">
        <f t="shared" si="0"/>
        <v>-2000000</v>
      </c>
    </row>
    <row r="13" spans="1:7" x14ac:dyDescent="0.25">
      <c r="A13" s="3">
        <v>6</v>
      </c>
      <c r="B13" s="4" t="s">
        <v>251</v>
      </c>
      <c r="C13" s="44">
        <v>6300000</v>
      </c>
      <c r="D13" s="43" t="s">
        <v>251</v>
      </c>
      <c r="E13" s="43" t="s">
        <v>342</v>
      </c>
      <c r="F13" s="43">
        <v>8100000</v>
      </c>
      <c r="G13" s="45">
        <f t="shared" si="0"/>
        <v>-1800000</v>
      </c>
    </row>
    <row r="14" spans="1:7" x14ac:dyDescent="0.25">
      <c r="A14" s="3">
        <v>7</v>
      </c>
      <c r="B14" s="4" t="s">
        <v>252</v>
      </c>
      <c r="C14" s="44">
        <v>11000000</v>
      </c>
      <c r="D14" s="43" t="s">
        <v>252</v>
      </c>
      <c r="E14" s="43" t="s">
        <v>342</v>
      </c>
      <c r="F14" s="43">
        <v>13500000</v>
      </c>
      <c r="G14" s="45">
        <f t="shared" si="0"/>
        <v>-2500000</v>
      </c>
    </row>
    <row r="15" spans="1:7" x14ac:dyDescent="0.25">
      <c r="A15" s="3">
        <v>8</v>
      </c>
      <c r="B15" s="4" t="s">
        <v>253</v>
      </c>
      <c r="C15" s="44">
        <v>6000000</v>
      </c>
      <c r="D15" s="43" t="s">
        <v>253</v>
      </c>
      <c r="E15" s="43" t="s">
        <v>342</v>
      </c>
      <c r="F15" s="43">
        <v>7000000</v>
      </c>
      <c r="G15" s="45">
        <f t="shared" si="0"/>
        <v>-1000000</v>
      </c>
    </row>
    <row r="16" spans="1:7" x14ac:dyDescent="0.25">
      <c r="A16" s="3">
        <v>9</v>
      </c>
      <c r="B16" s="4" t="s">
        <v>254</v>
      </c>
      <c r="C16" s="44">
        <v>8000000</v>
      </c>
      <c r="D16" s="43" t="s">
        <v>351</v>
      </c>
      <c r="E16" s="43" t="s">
        <v>342</v>
      </c>
      <c r="F16" s="43">
        <v>9000000</v>
      </c>
      <c r="G16" s="45">
        <f t="shared" si="0"/>
        <v>-1000000</v>
      </c>
    </row>
    <row r="17" spans="1:7" x14ac:dyDescent="0.25">
      <c r="A17" s="3">
        <v>10</v>
      </c>
      <c r="B17" s="4" t="s">
        <v>255</v>
      </c>
      <c r="C17" s="44">
        <v>5400000</v>
      </c>
      <c r="D17" s="43" t="s">
        <v>347</v>
      </c>
      <c r="E17" s="43" t="s">
        <v>342</v>
      </c>
      <c r="F17" s="43">
        <v>7200000</v>
      </c>
      <c r="G17" s="45">
        <f t="shared" si="0"/>
        <v>-1800000</v>
      </c>
    </row>
    <row r="18" spans="1:7" x14ac:dyDescent="0.25">
      <c r="A18" s="3">
        <v>11</v>
      </c>
      <c r="B18" s="12" t="s">
        <v>256</v>
      </c>
      <c r="C18" s="44">
        <v>9000000</v>
      </c>
      <c r="D18" s="43" t="s">
        <v>256</v>
      </c>
      <c r="E18" s="43" t="s">
        <v>342</v>
      </c>
      <c r="F18" s="43">
        <v>9000000</v>
      </c>
      <c r="G18" s="43">
        <f t="shared" si="0"/>
        <v>0</v>
      </c>
    </row>
    <row r="19" spans="1:7" x14ac:dyDescent="0.25">
      <c r="A19" s="3">
        <v>12</v>
      </c>
      <c r="B19" s="4" t="s">
        <v>257</v>
      </c>
      <c r="C19" s="44">
        <v>5300000</v>
      </c>
      <c r="D19" s="43" t="s">
        <v>346</v>
      </c>
      <c r="E19" s="43" t="s">
        <v>342</v>
      </c>
      <c r="F19" s="43">
        <v>7700000</v>
      </c>
      <c r="G19" s="45">
        <f t="shared" si="0"/>
        <v>-2400000</v>
      </c>
    </row>
    <row r="20" spans="1:7" x14ac:dyDescent="0.25">
      <c r="A20" s="3">
        <v>13</v>
      </c>
      <c r="B20" s="12" t="s">
        <v>258</v>
      </c>
      <c r="C20" s="44">
        <v>9850000</v>
      </c>
      <c r="D20" s="43" t="s">
        <v>258</v>
      </c>
      <c r="E20" s="43" t="s">
        <v>342</v>
      </c>
      <c r="F20" s="43">
        <v>9850000</v>
      </c>
      <c r="G20" s="43">
        <f t="shared" si="0"/>
        <v>0</v>
      </c>
    </row>
    <row r="21" spans="1:7" x14ac:dyDescent="0.25">
      <c r="A21" s="3">
        <v>14</v>
      </c>
      <c r="B21" s="4" t="s">
        <v>259</v>
      </c>
      <c r="C21" s="44">
        <v>2400000</v>
      </c>
      <c r="D21" s="43" t="s">
        <v>259</v>
      </c>
      <c r="E21" s="43" t="s">
        <v>342</v>
      </c>
      <c r="F21" s="43">
        <v>5600000</v>
      </c>
      <c r="G21" s="45">
        <f t="shared" si="0"/>
        <v>-3200000</v>
      </c>
    </row>
    <row r="22" spans="1:7" x14ac:dyDescent="0.25">
      <c r="A22" s="3">
        <v>15</v>
      </c>
      <c r="B22" s="4" t="s">
        <v>263</v>
      </c>
      <c r="C22" s="44">
        <v>7800000</v>
      </c>
      <c r="D22" s="43" t="s">
        <v>263</v>
      </c>
      <c r="E22" s="43" t="s">
        <v>342</v>
      </c>
      <c r="F22" s="43">
        <v>9000000</v>
      </c>
      <c r="G22" s="45">
        <f t="shared" si="0"/>
        <v>-1200000</v>
      </c>
    </row>
    <row r="23" spans="1:7" x14ac:dyDescent="0.25">
      <c r="A23" s="3">
        <v>16</v>
      </c>
      <c r="B23" s="4" t="s">
        <v>265</v>
      </c>
      <c r="C23" s="44">
        <v>0</v>
      </c>
      <c r="D23" s="43" t="s">
        <v>353</v>
      </c>
      <c r="E23" s="43" t="s">
        <v>342</v>
      </c>
      <c r="F23" s="43">
        <v>0</v>
      </c>
      <c r="G23" s="43">
        <f t="shared" si="0"/>
        <v>0</v>
      </c>
    </row>
    <row r="24" spans="1:7" x14ac:dyDescent="0.25">
      <c r="A24" s="3">
        <v>17</v>
      </c>
      <c r="B24" s="4" t="s">
        <v>271</v>
      </c>
      <c r="C24" s="44">
        <v>5900000</v>
      </c>
      <c r="D24" s="43" t="s">
        <v>271</v>
      </c>
      <c r="E24" s="43" t="s">
        <v>342</v>
      </c>
      <c r="F24" s="43">
        <v>8100000</v>
      </c>
      <c r="G24" s="45">
        <f t="shared" si="0"/>
        <v>-2200000</v>
      </c>
    </row>
    <row r="25" spans="1:7" x14ac:dyDescent="0.25">
      <c r="A25" s="3">
        <v>18</v>
      </c>
      <c r="B25" s="4" t="s">
        <v>272</v>
      </c>
      <c r="C25" s="44">
        <v>9000000</v>
      </c>
      <c r="D25" s="43" t="s">
        <v>348</v>
      </c>
      <c r="E25" s="43" t="s">
        <v>342</v>
      </c>
      <c r="F25" s="43">
        <v>9000000</v>
      </c>
      <c r="G25" s="43">
        <f t="shared" si="0"/>
        <v>0</v>
      </c>
    </row>
    <row r="26" spans="1:7" x14ac:dyDescent="0.25">
      <c r="A26" s="3">
        <v>19</v>
      </c>
      <c r="B26" s="4" t="s">
        <v>273</v>
      </c>
      <c r="C26" s="44">
        <v>4500000</v>
      </c>
      <c r="D26" s="43" t="s">
        <v>344</v>
      </c>
      <c r="E26" s="43" t="s">
        <v>342</v>
      </c>
      <c r="F26" s="43">
        <v>8100000</v>
      </c>
      <c r="G26" s="45">
        <f t="shared" si="0"/>
        <v>-3600000</v>
      </c>
    </row>
    <row r="27" spans="1:7" x14ac:dyDescent="0.25">
      <c r="A27" s="3">
        <v>20</v>
      </c>
      <c r="B27" s="4" t="s">
        <v>274</v>
      </c>
      <c r="C27" s="44">
        <v>4200000</v>
      </c>
      <c r="D27" s="43" t="s">
        <v>349</v>
      </c>
      <c r="E27" s="43" t="s">
        <v>342</v>
      </c>
      <c r="F27" s="43">
        <v>7000000</v>
      </c>
      <c r="G27" s="45">
        <f t="shared" si="0"/>
        <v>-2800000</v>
      </c>
    </row>
    <row r="28" spans="1:7" x14ac:dyDescent="0.25">
      <c r="A28" s="3">
        <v>21</v>
      </c>
      <c r="B28" s="12" t="s">
        <v>276</v>
      </c>
      <c r="C28" s="44">
        <v>7500000</v>
      </c>
      <c r="D28" s="43" t="s">
        <v>352</v>
      </c>
      <c r="E28" s="43" t="s">
        <v>342</v>
      </c>
      <c r="F28" s="43">
        <v>7500000</v>
      </c>
      <c r="G28" s="43">
        <f t="shared" si="0"/>
        <v>0</v>
      </c>
    </row>
    <row r="29" spans="1:7" x14ac:dyDescent="0.25">
      <c r="A29" s="3">
        <v>22</v>
      </c>
      <c r="B29" s="4" t="s">
        <v>277</v>
      </c>
      <c r="C29" s="44">
        <v>0</v>
      </c>
      <c r="D29" s="43" t="s">
        <v>343</v>
      </c>
      <c r="E29" s="43" t="s">
        <v>342</v>
      </c>
      <c r="F29" s="43">
        <v>4500000</v>
      </c>
      <c r="G29" s="45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1" t="s">
        <v>322</v>
      </c>
    </row>
    <row r="2" spans="1:7" ht="15.75" x14ac:dyDescent="0.25">
      <c r="A2" s="41" t="s">
        <v>330</v>
      </c>
    </row>
    <row r="3" spans="1:7" ht="15.75" x14ac:dyDescent="0.25">
      <c r="A3" s="41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1" t="s">
        <v>1</v>
      </c>
      <c r="B6" s="55" t="s">
        <v>2</v>
      </c>
      <c r="C6" t="s">
        <v>5</v>
      </c>
    </row>
    <row r="7" spans="1:7" x14ac:dyDescent="0.25">
      <c r="A7" s="62"/>
      <c r="B7" s="56"/>
      <c r="C7" t="s">
        <v>6</v>
      </c>
    </row>
    <row r="8" spans="1:7" x14ac:dyDescent="0.25">
      <c r="A8" s="3">
        <v>1</v>
      </c>
      <c r="B8" s="4" t="s">
        <v>278</v>
      </c>
      <c r="C8" s="46">
        <v>2250000</v>
      </c>
      <c r="D8" s="47" t="s">
        <v>278</v>
      </c>
      <c r="E8" s="47" t="s">
        <v>354</v>
      </c>
      <c r="F8" s="47">
        <v>3650000</v>
      </c>
      <c r="G8" s="48">
        <f>+C8-F8</f>
        <v>-1400000</v>
      </c>
    </row>
    <row r="9" spans="1:7" x14ac:dyDescent="0.25">
      <c r="A9" s="3">
        <v>2</v>
      </c>
      <c r="B9" s="4" t="s">
        <v>279</v>
      </c>
      <c r="C9" s="46">
        <v>8000000</v>
      </c>
      <c r="D9" s="47" t="s">
        <v>279</v>
      </c>
      <c r="E9" s="47" t="s">
        <v>354</v>
      </c>
      <c r="F9" s="47">
        <v>8000000</v>
      </c>
      <c r="G9" s="47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6">
        <v>4200000</v>
      </c>
      <c r="D10" s="47" t="s">
        <v>280</v>
      </c>
      <c r="E10" s="47" t="s">
        <v>354</v>
      </c>
      <c r="F10" s="47">
        <v>5900000</v>
      </c>
      <c r="G10" s="48">
        <f t="shared" si="0"/>
        <v>-1700000</v>
      </c>
    </row>
    <row r="11" spans="1:7" x14ac:dyDescent="0.25">
      <c r="A11" s="3">
        <v>5</v>
      </c>
      <c r="B11" s="4" t="s">
        <v>282</v>
      </c>
      <c r="C11" s="46">
        <v>5740000</v>
      </c>
      <c r="D11" s="47" t="s">
        <v>358</v>
      </c>
      <c r="E11" s="47" t="s">
        <v>354</v>
      </c>
      <c r="F11" s="47">
        <v>6560000</v>
      </c>
      <c r="G11" s="48">
        <f t="shared" si="0"/>
        <v>-820000</v>
      </c>
    </row>
    <row r="12" spans="1:7" x14ac:dyDescent="0.25">
      <c r="A12" s="3">
        <v>7</v>
      </c>
      <c r="B12" s="4" t="s">
        <v>284</v>
      </c>
      <c r="C12" s="46">
        <v>6374000</v>
      </c>
      <c r="D12" s="47" t="s">
        <v>365</v>
      </c>
      <c r="E12" s="47" t="s">
        <v>354</v>
      </c>
      <c r="F12" s="47">
        <v>7437000</v>
      </c>
      <c r="G12" s="48">
        <f t="shared" si="0"/>
        <v>-1063000</v>
      </c>
    </row>
    <row r="13" spans="1:7" x14ac:dyDescent="0.25">
      <c r="A13" s="3">
        <v>8</v>
      </c>
      <c r="B13" s="4" t="s">
        <v>285</v>
      </c>
      <c r="C13" s="46">
        <v>7750000</v>
      </c>
      <c r="D13" s="47" t="s">
        <v>356</v>
      </c>
      <c r="E13" s="47" t="s">
        <v>354</v>
      </c>
      <c r="F13" s="47">
        <v>7750000</v>
      </c>
      <c r="G13" s="47">
        <f t="shared" si="0"/>
        <v>0</v>
      </c>
    </row>
    <row r="14" spans="1:7" x14ac:dyDescent="0.25">
      <c r="A14" s="3">
        <v>9</v>
      </c>
      <c r="B14" s="4" t="s">
        <v>286</v>
      </c>
      <c r="C14" s="46">
        <v>7100000</v>
      </c>
      <c r="D14" s="47" t="s">
        <v>286</v>
      </c>
      <c r="E14" s="47" t="s">
        <v>354</v>
      </c>
      <c r="F14" s="47">
        <v>9000000</v>
      </c>
      <c r="G14" s="48">
        <f t="shared" si="0"/>
        <v>-1900000</v>
      </c>
    </row>
    <row r="15" spans="1:7" x14ac:dyDescent="0.25">
      <c r="A15" s="3">
        <v>12</v>
      </c>
      <c r="B15" s="4" t="s">
        <v>289</v>
      </c>
      <c r="C15" s="46">
        <v>8700000</v>
      </c>
      <c r="D15" s="47" t="s">
        <v>289</v>
      </c>
      <c r="E15" s="47" t="s">
        <v>354</v>
      </c>
      <c r="F15" s="47">
        <v>9500000</v>
      </c>
      <c r="G15" s="48">
        <f t="shared" si="0"/>
        <v>-800000</v>
      </c>
    </row>
    <row r="16" spans="1:7" x14ac:dyDescent="0.25">
      <c r="A16" s="3">
        <v>13</v>
      </c>
      <c r="B16" s="4" t="s">
        <v>290</v>
      </c>
      <c r="C16" s="46">
        <v>5000000</v>
      </c>
      <c r="D16" s="47" t="s">
        <v>290</v>
      </c>
      <c r="E16" s="47" t="s">
        <v>354</v>
      </c>
      <c r="F16" s="47">
        <v>6500000</v>
      </c>
      <c r="G16" s="48">
        <f t="shared" si="0"/>
        <v>-1500000</v>
      </c>
    </row>
    <row r="17" spans="1:7" x14ac:dyDescent="0.25">
      <c r="A17" s="3">
        <v>14</v>
      </c>
      <c r="B17" s="4" t="s">
        <v>291</v>
      </c>
      <c r="C17" s="46">
        <v>9000000</v>
      </c>
      <c r="D17" s="47" t="s">
        <v>291</v>
      </c>
      <c r="E17" s="47" t="s">
        <v>354</v>
      </c>
      <c r="F17" s="47">
        <v>9000000</v>
      </c>
      <c r="G17" s="47">
        <f t="shared" si="0"/>
        <v>0</v>
      </c>
    </row>
    <row r="18" spans="1:7" x14ac:dyDescent="0.25">
      <c r="A18" s="3">
        <v>15</v>
      </c>
      <c r="B18" s="4" t="s">
        <v>292</v>
      </c>
      <c r="C18" s="46">
        <v>3750000</v>
      </c>
      <c r="D18" s="47" t="s">
        <v>360</v>
      </c>
      <c r="E18" s="47" t="s">
        <v>354</v>
      </c>
      <c r="F18" s="47">
        <v>6000000</v>
      </c>
      <c r="G18" s="48">
        <f t="shared" si="0"/>
        <v>-2250000</v>
      </c>
    </row>
    <row r="19" spans="1:7" x14ac:dyDescent="0.25">
      <c r="A19" s="3">
        <v>17</v>
      </c>
      <c r="B19" s="4" t="s">
        <v>294</v>
      </c>
      <c r="C19" s="46">
        <v>4250000</v>
      </c>
      <c r="D19" s="47" t="s">
        <v>294</v>
      </c>
      <c r="E19" s="47" t="s">
        <v>354</v>
      </c>
      <c r="F19" s="47">
        <v>8500000</v>
      </c>
      <c r="G19" s="48">
        <f t="shared" si="0"/>
        <v>-4250000</v>
      </c>
    </row>
    <row r="20" spans="1:7" x14ac:dyDescent="0.25">
      <c r="A20" s="3">
        <v>18</v>
      </c>
      <c r="B20" s="4" t="s">
        <v>295</v>
      </c>
      <c r="C20" s="46">
        <v>4250000</v>
      </c>
      <c r="D20" s="47" t="s">
        <v>295</v>
      </c>
      <c r="E20" s="47" t="s">
        <v>354</v>
      </c>
      <c r="F20" s="47">
        <v>6800000</v>
      </c>
      <c r="G20" s="48">
        <f t="shared" si="0"/>
        <v>-2550000</v>
      </c>
    </row>
    <row r="21" spans="1:7" x14ac:dyDescent="0.25">
      <c r="A21" s="3">
        <v>19</v>
      </c>
      <c r="B21" s="4" t="s">
        <v>296</v>
      </c>
      <c r="C21" s="46">
        <v>5850000</v>
      </c>
      <c r="D21" s="47" t="s">
        <v>355</v>
      </c>
      <c r="E21" s="47" t="s">
        <v>354</v>
      </c>
      <c r="F21" s="47">
        <v>8250000</v>
      </c>
      <c r="G21" s="48">
        <f t="shared" si="0"/>
        <v>-2400000</v>
      </c>
    </row>
    <row r="22" spans="1:7" x14ac:dyDescent="0.25">
      <c r="A22" s="3">
        <v>20</v>
      </c>
      <c r="B22" s="4" t="s">
        <v>297</v>
      </c>
      <c r="C22" s="46">
        <v>4200000</v>
      </c>
      <c r="D22" s="47" t="s">
        <v>297</v>
      </c>
      <c r="E22" s="47" t="s">
        <v>354</v>
      </c>
      <c r="F22" s="47">
        <v>5600000</v>
      </c>
      <c r="G22" s="48">
        <f t="shared" si="0"/>
        <v>-1400000</v>
      </c>
    </row>
    <row r="23" spans="1:7" x14ac:dyDescent="0.25">
      <c r="A23" s="3">
        <v>22</v>
      </c>
      <c r="B23" s="4" t="s">
        <v>299</v>
      </c>
      <c r="C23" s="46">
        <v>9000000</v>
      </c>
      <c r="D23" s="47" t="s">
        <v>366</v>
      </c>
      <c r="E23" s="47" t="s">
        <v>354</v>
      </c>
      <c r="F23" s="47">
        <v>9000000</v>
      </c>
      <c r="G23" s="47">
        <f t="shared" si="0"/>
        <v>0</v>
      </c>
    </row>
    <row r="24" spans="1:7" x14ac:dyDescent="0.25">
      <c r="A24" s="3">
        <v>23</v>
      </c>
      <c r="B24" s="4" t="s">
        <v>300</v>
      </c>
      <c r="C24" s="46">
        <v>4500000</v>
      </c>
      <c r="D24" s="47" t="s">
        <v>300</v>
      </c>
      <c r="E24" s="47" t="s">
        <v>354</v>
      </c>
      <c r="F24" s="47">
        <v>8100000</v>
      </c>
      <c r="G24" s="48">
        <f t="shared" si="0"/>
        <v>-3600000</v>
      </c>
    </row>
    <row r="25" spans="1:7" x14ac:dyDescent="0.25">
      <c r="A25" s="3">
        <v>24</v>
      </c>
      <c r="B25" s="4" t="s">
        <v>301</v>
      </c>
      <c r="C25" s="46">
        <v>2800000</v>
      </c>
      <c r="D25" s="47" t="s">
        <v>301</v>
      </c>
      <c r="E25" s="47" t="s">
        <v>354</v>
      </c>
      <c r="F25" s="47">
        <v>5100000</v>
      </c>
      <c r="G25" s="48">
        <f t="shared" si="0"/>
        <v>-2300000</v>
      </c>
    </row>
    <row r="26" spans="1:7" x14ac:dyDescent="0.25">
      <c r="A26" s="3">
        <v>25</v>
      </c>
      <c r="B26" s="4" t="s">
        <v>302</v>
      </c>
      <c r="C26" s="46">
        <v>9000000</v>
      </c>
      <c r="D26" s="47" t="s">
        <v>363</v>
      </c>
      <c r="E26" s="47" t="s">
        <v>354</v>
      </c>
      <c r="F26" s="47">
        <v>9000000</v>
      </c>
      <c r="G26" s="47">
        <f t="shared" si="0"/>
        <v>0</v>
      </c>
    </row>
    <row r="27" spans="1:7" x14ac:dyDescent="0.25">
      <c r="A27" s="3">
        <v>26</v>
      </c>
      <c r="B27" s="4" t="s">
        <v>303</v>
      </c>
      <c r="C27" s="46">
        <v>9000000</v>
      </c>
      <c r="D27" s="47" t="s">
        <v>303</v>
      </c>
      <c r="E27" s="47" t="s">
        <v>354</v>
      </c>
      <c r="F27" s="47">
        <v>9000000</v>
      </c>
      <c r="G27" s="47">
        <f t="shared" si="0"/>
        <v>0</v>
      </c>
    </row>
    <row r="28" spans="1:7" x14ac:dyDescent="0.25">
      <c r="A28" s="3">
        <v>27</v>
      </c>
      <c r="B28" s="4" t="s">
        <v>304</v>
      </c>
      <c r="C28" s="46">
        <v>4200000</v>
      </c>
      <c r="D28" s="47" t="s">
        <v>361</v>
      </c>
      <c r="E28" s="47" t="s">
        <v>354</v>
      </c>
      <c r="F28" s="47">
        <v>5600000</v>
      </c>
      <c r="G28" s="48">
        <f t="shared" si="0"/>
        <v>-1400000</v>
      </c>
    </row>
    <row r="29" spans="1:7" x14ac:dyDescent="0.25">
      <c r="A29" s="3">
        <v>28</v>
      </c>
      <c r="B29" s="4" t="s">
        <v>305</v>
      </c>
      <c r="C29" s="46">
        <v>4000000</v>
      </c>
      <c r="D29" s="47" t="s">
        <v>362</v>
      </c>
      <c r="E29" s="47" t="s">
        <v>354</v>
      </c>
      <c r="F29" s="47">
        <v>7000000</v>
      </c>
      <c r="G29" s="48">
        <f t="shared" si="0"/>
        <v>-3000000</v>
      </c>
    </row>
    <row r="30" spans="1:7" x14ac:dyDescent="0.25">
      <c r="A30" s="3">
        <v>29</v>
      </c>
      <c r="B30" s="4" t="s">
        <v>306</v>
      </c>
      <c r="C30" s="46">
        <v>8000000</v>
      </c>
      <c r="D30" s="47" t="s">
        <v>306</v>
      </c>
      <c r="E30" s="47" t="s">
        <v>354</v>
      </c>
      <c r="F30" s="47">
        <v>9500000</v>
      </c>
      <c r="G30" s="48">
        <f t="shared" si="0"/>
        <v>-1500000</v>
      </c>
    </row>
    <row r="31" spans="1:7" x14ac:dyDescent="0.25">
      <c r="A31" s="3">
        <v>30</v>
      </c>
      <c r="B31" s="4" t="s">
        <v>307</v>
      </c>
      <c r="C31" s="46">
        <v>4500000</v>
      </c>
      <c r="D31" s="47" t="s">
        <v>364</v>
      </c>
      <c r="E31" s="47" t="s">
        <v>354</v>
      </c>
      <c r="F31" s="47">
        <v>7200000</v>
      </c>
      <c r="G31" s="48">
        <f t="shared" si="0"/>
        <v>-2700000</v>
      </c>
    </row>
    <row r="32" spans="1:7" x14ac:dyDescent="0.25">
      <c r="A32" s="3">
        <v>32</v>
      </c>
      <c r="B32" s="4" t="s">
        <v>309</v>
      </c>
      <c r="C32" s="46">
        <v>9000000</v>
      </c>
      <c r="D32" s="47" t="s">
        <v>357</v>
      </c>
      <c r="E32" s="47" t="s">
        <v>354</v>
      </c>
      <c r="F32" s="47">
        <v>9000000</v>
      </c>
      <c r="G32" s="47">
        <f t="shared" si="0"/>
        <v>0</v>
      </c>
    </row>
    <row r="33" spans="1:7" x14ac:dyDescent="0.25">
      <c r="A33" s="3">
        <v>34</v>
      </c>
      <c r="B33" s="4" t="s">
        <v>311</v>
      </c>
      <c r="C33" s="46">
        <v>6300000</v>
      </c>
      <c r="D33" s="47" t="s">
        <v>311</v>
      </c>
      <c r="E33" s="47" t="s">
        <v>354</v>
      </c>
      <c r="F33" s="47">
        <v>9000000</v>
      </c>
      <c r="G33" s="48">
        <f t="shared" si="0"/>
        <v>-2700000</v>
      </c>
    </row>
    <row r="34" spans="1:7" x14ac:dyDescent="0.25">
      <c r="A34" s="3">
        <v>35</v>
      </c>
      <c r="B34" s="4" t="s">
        <v>312</v>
      </c>
      <c r="C34" s="46">
        <v>6300000</v>
      </c>
      <c r="D34" s="47" t="s">
        <v>312</v>
      </c>
      <c r="E34" s="47" t="s">
        <v>354</v>
      </c>
      <c r="F34" s="47">
        <v>8100000</v>
      </c>
      <c r="G34" s="48">
        <f t="shared" si="0"/>
        <v>-1800000</v>
      </c>
    </row>
    <row r="35" spans="1:7" x14ac:dyDescent="0.25">
      <c r="A35" s="19">
        <v>36</v>
      </c>
      <c r="B35" s="20" t="s">
        <v>313</v>
      </c>
      <c r="C35" s="46">
        <v>7000000</v>
      </c>
      <c r="D35" s="47" t="s">
        <v>313</v>
      </c>
      <c r="E35" s="47" t="s">
        <v>354</v>
      </c>
      <c r="F35" s="47">
        <v>8000000</v>
      </c>
      <c r="G35" s="48">
        <f t="shared" si="0"/>
        <v>-1000000</v>
      </c>
    </row>
    <row r="36" spans="1:7" x14ac:dyDescent="0.25">
      <c r="A36" s="3">
        <v>38</v>
      </c>
      <c r="B36" s="4" t="s">
        <v>315</v>
      </c>
      <c r="C36" s="46">
        <v>4500000</v>
      </c>
      <c r="D36" s="47" t="s">
        <v>359</v>
      </c>
      <c r="E36" s="47" t="s">
        <v>354</v>
      </c>
      <c r="F36" s="47">
        <v>6300000</v>
      </c>
      <c r="G36" s="48">
        <f t="shared" si="0"/>
        <v>-1800000</v>
      </c>
    </row>
    <row r="37" spans="1:7" x14ac:dyDescent="0.25">
      <c r="A37" s="3">
        <v>40</v>
      </c>
      <c r="B37" s="4" t="s">
        <v>317</v>
      </c>
      <c r="C37" s="46">
        <v>6400000</v>
      </c>
      <c r="D37" s="47" t="s">
        <v>317</v>
      </c>
      <c r="E37" s="47" t="s">
        <v>354</v>
      </c>
      <c r="F37" s="47">
        <v>7200000</v>
      </c>
      <c r="G37" s="48">
        <f t="shared" si="0"/>
        <v>-800000</v>
      </c>
    </row>
    <row r="38" spans="1:7" x14ac:dyDescent="0.25">
      <c r="A38" s="3">
        <v>41</v>
      </c>
      <c r="B38" s="4" t="s">
        <v>318</v>
      </c>
      <c r="C38" s="46">
        <v>7000000</v>
      </c>
      <c r="D38" s="47" t="s">
        <v>318</v>
      </c>
      <c r="E38" s="47" t="s">
        <v>354</v>
      </c>
      <c r="F38" s="47">
        <v>9000000</v>
      </c>
      <c r="G38" s="48">
        <f t="shared" si="0"/>
        <v>-2000000</v>
      </c>
    </row>
    <row r="39" spans="1:7" ht="15.75" thickBot="1" x14ac:dyDescent="0.3">
      <c r="A39" s="63" t="s">
        <v>58</v>
      </c>
      <c r="B39" s="64"/>
      <c r="C39" s="46">
        <v>187914000</v>
      </c>
      <c r="D39" s="47"/>
      <c r="E39" s="47"/>
      <c r="F39" s="47"/>
      <c r="G39" s="47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2018-12-10T04:00:02Z</dcterms:modified>
</cp:coreProperties>
</file>