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200" activeTab="5"/>
  </bookViews>
  <sheets>
    <sheet name="02 Okt 17" sheetId="1" r:id="rId1"/>
    <sheet name="03 Okt 17 " sheetId="4" r:id="rId2"/>
    <sheet name="04 Okt 17  " sheetId="5" r:id="rId3"/>
    <sheet name="05 Okt 17" sheetId="6" r:id="rId4"/>
    <sheet name="06 Okt 17 (2)" sheetId="7" r:id="rId5"/>
    <sheet name="08 Okt 17" sheetId="8" r:id="rId6"/>
    <sheet name="09 Okt 17" sheetId="9" r:id="rId7"/>
  </sheets>
  <externalReferences>
    <externalReference r:id="rId8"/>
  </externalReferences>
  <definedNames>
    <definedName name="_xlnm.Print_Area" localSheetId="0">'02 Okt 17'!$A$1:$I$70</definedName>
    <definedName name="_xlnm.Print_Area" localSheetId="1">'03 Okt 17 '!$A$1:$I$70</definedName>
    <definedName name="_xlnm.Print_Area" localSheetId="2">'04 Okt 17  '!$A$1:$I$70</definedName>
    <definedName name="_xlnm.Print_Area" localSheetId="3">'05 Okt 17'!$A$1:$I$70</definedName>
    <definedName name="_xlnm.Print_Area" localSheetId="4">'06 Okt 17 (2)'!$A$1:$I$70</definedName>
    <definedName name="_xlnm.Print_Area" localSheetId="5">'08 Okt 17'!$A$1:$I$70</definedName>
    <definedName name="_xlnm.Print_Area" localSheetId="6">'09 Okt 17'!$A$1:$I$70</definedName>
  </definedNames>
  <calcPr calcId="144525"/>
</workbook>
</file>

<file path=xl/calcChain.xml><?xml version="1.0" encoding="utf-8"?>
<calcChain xmlns="http://schemas.openxmlformats.org/spreadsheetml/2006/main">
  <c r="M114" i="9" l="1"/>
  <c r="L114" i="9"/>
  <c r="L115" i="9" s="1"/>
  <c r="O106" i="9"/>
  <c r="H87" i="9"/>
  <c r="E87" i="9"/>
  <c r="A87" i="9"/>
  <c r="H50" i="9" s="1"/>
  <c r="Q48" i="9"/>
  <c r="H46" i="9"/>
  <c r="H45" i="9"/>
  <c r="I47" i="9" s="1"/>
  <c r="I42" i="9"/>
  <c r="H41" i="9"/>
  <c r="H35" i="9"/>
  <c r="I29" i="9"/>
  <c r="I37" i="9" s="1"/>
  <c r="I43" i="9" s="1"/>
  <c r="G24" i="9"/>
  <c r="S23" i="9"/>
  <c r="R23" i="9"/>
  <c r="G23" i="9"/>
  <c r="G22" i="9"/>
  <c r="G21" i="9"/>
  <c r="G20" i="9"/>
  <c r="H26" i="9" s="1"/>
  <c r="G16" i="9"/>
  <c r="G15" i="9"/>
  <c r="G14" i="9"/>
  <c r="G13" i="9"/>
  <c r="G12" i="9"/>
  <c r="G11" i="9"/>
  <c r="G10" i="9"/>
  <c r="G9" i="9"/>
  <c r="G8" i="9"/>
  <c r="H17" i="9" s="1"/>
  <c r="J3" i="9"/>
  <c r="I29" i="8"/>
  <c r="I30" i="8"/>
  <c r="M114" i="8"/>
  <c r="L114" i="8"/>
  <c r="L115" i="8" s="1"/>
  <c r="O106" i="8"/>
  <c r="H87" i="8"/>
  <c r="E87" i="8"/>
  <c r="A87" i="8"/>
  <c r="H50" i="8" s="1"/>
  <c r="Q48" i="8"/>
  <c r="H46" i="8"/>
  <c r="H45" i="8"/>
  <c r="I47" i="8" s="1"/>
  <c r="H41" i="8"/>
  <c r="I42" i="8" s="1"/>
  <c r="H35" i="8"/>
  <c r="I37" i="8"/>
  <c r="G24" i="8"/>
  <c r="S23" i="8"/>
  <c r="R23" i="8"/>
  <c r="G23" i="8"/>
  <c r="G22" i="8"/>
  <c r="G21" i="8"/>
  <c r="G20" i="8"/>
  <c r="H26" i="8" s="1"/>
  <c r="G16" i="8"/>
  <c r="G15" i="8"/>
  <c r="G14" i="8"/>
  <c r="G13" i="8"/>
  <c r="G12" i="8"/>
  <c r="G11" i="8"/>
  <c r="G10" i="8"/>
  <c r="G9" i="8"/>
  <c r="G8" i="8"/>
  <c r="H17" i="8" s="1"/>
  <c r="J3" i="8"/>
  <c r="H49" i="9" l="1"/>
  <c r="I27" i="9"/>
  <c r="I53" i="9" s="1"/>
  <c r="I51" i="9"/>
  <c r="H49" i="8"/>
  <c r="I51" i="8" s="1"/>
  <c r="I52" i="8" s="1"/>
  <c r="I30" i="9" s="1"/>
  <c r="I27" i="8"/>
  <c r="I53" i="8" s="1"/>
  <c r="I43" i="8"/>
  <c r="H41" i="7"/>
  <c r="M114" i="7"/>
  <c r="H45" i="7" s="1"/>
  <c r="I30" i="7"/>
  <c r="L114" i="7"/>
  <c r="L115" i="7" s="1"/>
  <c r="O106" i="7"/>
  <c r="H87" i="7"/>
  <c r="E87" i="7"/>
  <c r="H46" i="7" s="1"/>
  <c r="A87" i="7"/>
  <c r="H50" i="7" s="1"/>
  <c r="Q48" i="7"/>
  <c r="I42" i="7"/>
  <c r="H35" i="7"/>
  <c r="I29" i="7"/>
  <c r="I37" i="7" s="1"/>
  <c r="G24" i="7"/>
  <c r="S23" i="7"/>
  <c r="R23" i="7"/>
  <c r="G23" i="7"/>
  <c r="G22" i="7"/>
  <c r="G21" i="7"/>
  <c r="G20" i="7"/>
  <c r="G16" i="7"/>
  <c r="G15" i="7"/>
  <c r="G14" i="7"/>
  <c r="G13" i="7"/>
  <c r="G12" i="7"/>
  <c r="G11" i="7"/>
  <c r="G10" i="7"/>
  <c r="G9" i="7"/>
  <c r="G8" i="7"/>
  <c r="J3" i="7"/>
  <c r="I52" i="9" l="1"/>
  <c r="I55" i="9" s="1"/>
  <c r="I55" i="8"/>
  <c r="I43" i="7"/>
  <c r="H26" i="7"/>
  <c r="H17" i="7"/>
  <c r="H49" i="7"/>
  <c r="I51" i="7" s="1"/>
  <c r="I47" i="7"/>
  <c r="I30" i="6"/>
  <c r="M114" i="6"/>
  <c r="H45" i="6" s="1"/>
  <c r="L114" i="6"/>
  <c r="L115" i="6" s="1"/>
  <c r="O106" i="6"/>
  <c r="H87" i="6"/>
  <c r="E87" i="6"/>
  <c r="H46" i="6" s="1"/>
  <c r="A87" i="6"/>
  <c r="H50" i="6" s="1"/>
  <c r="Q48" i="6"/>
  <c r="I42" i="6"/>
  <c r="H36" i="6"/>
  <c r="H35" i="6"/>
  <c r="I29" i="6"/>
  <c r="I37" i="6" s="1"/>
  <c r="I43" i="6" s="1"/>
  <c r="G24" i="6"/>
  <c r="S23" i="6"/>
  <c r="R23" i="6"/>
  <c r="G23" i="6"/>
  <c r="G22" i="6"/>
  <c r="G21" i="6"/>
  <c r="G20" i="6"/>
  <c r="H26" i="6" s="1"/>
  <c r="G16" i="6"/>
  <c r="G15" i="6"/>
  <c r="G14" i="6"/>
  <c r="G13" i="6"/>
  <c r="G12" i="6"/>
  <c r="G11" i="6"/>
  <c r="G10" i="6"/>
  <c r="G9" i="6"/>
  <c r="G8" i="6"/>
  <c r="H17" i="6" s="1"/>
  <c r="J3" i="6"/>
  <c r="I27" i="7" l="1"/>
  <c r="I53" i="7" s="1"/>
  <c r="I52" i="7"/>
  <c r="I27" i="6"/>
  <c r="I53" i="6" s="1"/>
  <c r="H49" i="6"/>
  <c r="I47" i="6"/>
  <c r="I52" i="6" s="1"/>
  <c r="I51" i="6"/>
  <c r="I30" i="5"/>
  <c r="I55" i="7" l="1"/>
  <c r="I55" i="6"/>
  <c r="J3" i="5"/>
  <c r="M114" i="5"/>
  <c r="H45" i="5" s="1"/>
  <c r="L114" i="5"/>
  <c r="L115" i="5" s="1"/>
  <c r="O106" i="5"/>
  <c r="H87" i="5"/>
  <c r="E87" i="5"/>
  <c r="H46" i="5" s="1"/>
  <c r="A87" i="5"/>
  <c r="H50" i="5" s="1"/>
  <c r="Q48" i="5"/>
  <c r="I42" i="5"/>
  <c r="H36" i="5"/>
  <c r="H35" i="5"/>
  <c r="I29" i="5"/>
  <c r="I37" i="5" s="1"/>
  <c r="I43" i="5" s="1"/>
  <c r="G24" i="5"/>
  <c r="S23" i="5"/>
  <c r="R23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H17" i="5" s="1"/>
  <c r="I47" i="5" l="1"/>
  <c r="H26" i="5"/>
  <c r="I27" i="5" s="1"/>
  <c r="I53" i="5" s="1"/>
  <c r="H49" i="5"/>
  <c r="I51" i="5"/>
  <c r="I30" i="4"/>
  <c r="I29" i="4"/>
  <c r="M114" i="4"/>
  <c r="H45" i="4" s="1"/>
  <c r="I47" i="4" s="1"/>
  <c r="L114" i="4"/>
  <c r="L115" i="4" s="1"/>
  <c r="O106" i="4"/>
  <c r="H87" i="4"/>
  <c r="E87" i="4"/>
  <c r="A87" i="4"/>
  <c r="H50" i="4" s="1"/>
  <c r="Q48" i="4"/>
  <c r="H46" i="4"/>
  <c r="I42" i="4"/>
  <c r="H36" i="4"/>
  <c r="H35" i="4"/>
  <c r="G24" i="4"/>
  <c r="S23" i="4"/>
  <c r="R23" i="4"/>
  <c r="G23" i="4"/>
  <c r="G22" i="4"/>
  <c r="G21" i="4"/>
  <c r="H26" i="4" s="1"/>
  <c r="G20" i="4"/>
  <c r="G16" i="4"/>
  <c r="G15" i="4"/>
  <c r="G14" i="4"/>
  <c r="G13" i="4"/>
  <c r="G12" i="4"/>
  <c r="G11" i="4"/>
  <c r="G10" i="4"/>
  <c r="G9" i="4"/>
  <c r="G8" i="4"/>
  <c r="M114" i="1"/>
  <c r="L114" i="1"/>
  <c r="L115" i="1" s="1"/>
  <c r="O106" i="1"/>
  <c r="H87" i="1"/>
  <c r="E87" i="1"/>
  <c r="A87" i="1"/>
  <c r="H50" i="1"/>
  <c r="H49" i="1"/>
  <c r="I51" i="1" s="1"/>
  <c r="Q48" i="1"/>
  <c r="H46" i="1"/>
  <c r="H45" i="1"/>
  <c r="I47" i="1" s="1"/>
  <c r="H41" i="1"/>
  <c r="I42" i="1" s="1"/>
  <c r="H36" i="1"/>
  <c r="H35" i="1"/>
  <c r="I37" i="1" s="1"/>
  <c r="I43" i="1" s="1"/>
  <c r="I30" i="1"/>
  <c r="G24" i="1"/>
  <c r="S23" i="1"/>
  <c r="R23" i="1"/>
  <c r="G23" i="1"/>
  <c r="G22" i="1"/>
  <c r="G21" i="1"/>
  <c r="H26" i="1" s="1"/>
  <c r="G20" i="1"/>
  <c r="G16" i="1"/>
  <c r="G15" i="1"/>
  <c r="G14" i="1"/>
  <c r="G13" i="1"/>
  <c r="G12" i="1"/>
  <c r="G11" i="1"/>
  <c r="G10" i="1"/>
  <c r="G9" i="1"/>
  <c r="H17" i="1" s="1"/>
  <c r="I27" i="1" s="1"/>
  <c r="I53" i="1" s="1"/>
  <c r="G8" i="1"/>
  <c r="I52" i="5" l="1"/>
  <c r="I55" i="5" s="1"/>
  <c r="H17" i="4"/>
  <c r="I27" i="4" s="1"/>
  <c r="I53" i="4" s="1"/>
  <c r="H49" i="4"/>
  <c r="I37" i="4"/>
  <c r="I43" i="4" s="1"/>
  <c r="I51" i="4"/>
  <c r="I52" i="4" s="1"/>
  <c r="I52" i="1"/>
  <c r="I55" i="1" s="1"/>
  <c r="I55" i="4" l="1"/>
</calcChain>
</file>

<file path=xl/sharedStrings.xml><?xml version="1.0" encoding="utf-8"?>
<sst xmlns="http://schemas.openxmlformats.org/spreadsheetml/2006/main" count="530" uniqueCount="70">
  <si>
    <t>CASH OPNAME</t>
  </si>
  <si>
    <t>Hari             :</t>
  </si>
  <si>
    <t>Senin</t>
  </si>
  <si>
    <t>Tanggal  :</t>
  </si>
  <si>
    <t>Pelaksana :</t>
  </si>
  <si>
    <t>Keuangan</t>
  </si>
  <si>
    <t>Pukul       :</t>
  </si>
  <si>
    <t xml:space="preserve"> </t>
  </si>
  <si>
    <t>UANG KERTAS</t>
  </si>
  <si>
    <t>NOMINAL</t>
  </si>
  <si>
    <t>LEMBAR</t>
  </si>
  <si>
    <t>JUMLAH</t>
  </si>
  <si>
    <t>BPRSA</t>
  </si>
  <si>
    <t>in</t>
  </si>
  <si>
    <t>out</t>
  </si>
  <si>
    <t>NO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</si>
  <si>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</si>
  <si>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</si>
  <si>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</si>
  <si>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</si>
  <si>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</si>
  <si>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</si>
  <si>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</si>
  <si>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</si>
  <si>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</si>
  <si>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</si>
  <si>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</si>
  <si>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</si>
  <si>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</si>
  <si>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</si>
  <si>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</si>
  <si>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</si>
  <si>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</si>
  <si>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</si>
  <si>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</si>
  <si>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</si>
  <si>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</si>
  <si>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</si>
  <si>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</si>
  <si>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</si>
  <si>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</si>
  <si>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</si>
  <si>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</si>
  <si>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</si>
  <si>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</si>
  <si>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</si>
  <si>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</si>
  <si>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</si>
  <si>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</si>
  <si>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</si>
  <si>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</si>
  <si>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</si>
  <si>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</si>
  <si>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</si>
  <si>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>Kamis</t>
  </si>
  <si>
    <t>;</t>
  </si>
  <si>
    <t>bu sugi</t>
  </si>
  <si>
    <t>uday</t>
  </si>
  <si>
    <t>asdan</t>
  </si>
  <si>
    <t>UT</t>
  </si>
  <si>
    <t>internet</t>
  </si>
  <si>
    <t>sponsor</t>
  </si>
  <si>
    <t>sugi</t>
  </si>
  <si>
    <t>wita smk1</t>
  </si>
  <si>
    <t>aqua</t>
  </si>
  <si>
    <t>acep</t>
  </si>
  <si>
    <t>pa dendi</t>
  </si>
  <si>
    <t>pa yahya</t>
  </si>
  <si>
    <t>Jumat</t>
  </si>
  <si>
    <t>Minggu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</si>
</sst>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</cellStyleXfs>
  <cellXfs count="106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6" fillId="0" borderId="0" xfId="4" applyNumberFormat="1" applyFont="1" applyFill="1"/>
    <xf numFmtId="0" fontId="6" fillId="0" borderId="0" xfId="4" applyFont="1" applyAlignment="1">
      <alignment horizontal="center" wrapText="1"/>
    </xf>
    <xf numFmtId="0" fontId="6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15" fontId="3" fillId="0" borderId="0" xfId="3" applyNumberFormat="1" applyFont="1" applyAlignment="1">
      <alignment horizontal="left"/>
    </xf>
    <xf numFmtId="41" fontId="3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6" fillId="0" borderId="0" xfId="0" applyFont="1" applyAlignment="1">
      <alignment horizontal="center" wrapText="1"/>
    </xf>
    <xf numFmtId="0" fontId="7" fillId="0" borderId="0" xfId="3" applyFont="1" applyAlignme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3" fillId="0" borderId="0" xfId="3" applyNumberFormat="1" applyFont="1" applyFill="1" applyBorder="1"/>
    <xf numFmtId="0" fontId="3" fillId="0" borderId="0" xfId="3" applyFont="1" applyAlignment="1">
      <alignment horizontal="center" wrapText="1"/>
    </xf>
    <xf numFmtId="0" fontId="8" fillId="0" borderId="0" xfId="3" applyNumberFormat="1" applyFont="1" applyBorder="1" applyAlignment="1">
      <alignment horizontal="center"/>
    </xf>
    <xf numFmtId="41" fontId="7" fillId="0" borderId="0" xfId="3" applyNumberFormat="1" applyFont="1" applyFill="1" applyBorder="1" applyAlignment="1">
      <alignment horizontal="center"/>
    </xf>
    <xf numFmtId="41" fontId="9" fillId="3" borderId="0" xfId="3" applyNumberFormat="1" applyFont="1" applyFill="1" applyAlignment="1">
      <alignment horizontal="center"/>
    </xf>
    <xf numFmtId="0" fontId="10" fillId="0" borderId="0" xfId="4" applyFont="1" applyAlignment="1">
      <alignment horizontal="center" wrapText="1"/>
    </xf>
    <xf numFmtId="0" fontId="7" fillId="0" borderId="0" xfId="3" applyFont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3" fontId="0" fillId="0" borderId="0" xfId="0" applyNumberFormat="1" applyAlignment="1">
      <alignment horizontal="right" wrapText="1"/>
    </xf>
    <xf numFmtId="41" fontId="11" fillId="0" borderId="0" xfId="3" applyNumberFormat="1" applyFont="1" applyFill="1" applyBorder="1" applyAlignment="1"/>
    <xf numFmtId="41" fontId="3" fillId="0" borderId="0" xfId="3" applyNumberFormat="1" applyFont="1" applyFill="1" applyBorder="1"/>
    <xf numFmtId="41" fontId="6" fillId="3" borderId="0" xfId="0" applyNumberFormat="1" applyFont="1" applyFill="1"/>
    <xf numFmtId="165" fontId="5" fillId="0" borderId="0" xfId="4" applyNumberFormat="1" applyFont="1"/>
    <xf numFmtId="165" fontId="6" fillId="0" borderId="0" xfId="4" applyNumberFormat="1" applyFont="1" applyBorder="1"/>
    <xf numFmtId="41" fontId="3" fillId="0" borderId="0" xfId="3" applyNumberFormat="1" applyFont="1" applyFill="1" applyBorder="1" applyAlignment="1"/>
    <xf numFmtId="41" fontId="3" fillId="3" borderId="0" xfId="3" applyNumberFormat="1" applyFont="1" applyFill="1" applyBorder="1" applyAlignment="1"/>
    <xf numFmtId="41" fontId="3" fillId="0" borderId="0" xfId="3" applyNumberFormat="1" applyFont="1" applyFill="1"/>
    <xf numFmtId="165" fontId="6" fillId="0" borderId="0" xfId="5" applyNumberFormat="1" applyFont="1" applyFill="1" applyBorder="1" applyAlignment="1"/>
    <xf numFmtId="1" fontId="6" fillId="0" borderId="0" xfId="4" quotePrefix="1" applyNumberFormat="1" applyFont="1" applyFill="1" applyBorder="1" applyAlignment="1">
      <alignment horizontal="center" wrapText="1"/>
    </xf>
    <xf numFmtId="1" fontId="6" fillId="0" borderId="0" xfId="4" applyNumberFormat="1" applyFont="1" applyFill="1" applyBorder="1" applyAlignment="1">
      <alignment horizontal="center" wrapText="1"/>
    </xf>
    <xf numFmtId="165" fontId="3" fillId="0" borderId="0" xfId="3" applyNumberFormat="1" applyFont="1" applyFill="1"/>
    <xf numFmtId="41" fontId="3" fillId="0" borderId="0" xfId="4" applyNumberFormat="1" applyFont="1" applyFill="1" applyBorder="1"/>
    <xf numFmtId="0" fontId="3" fillId="0" borderId="0" xfId="3" applyFont="1" applyFill="1"/>
    <xf numFmtId="41" fontId="3" fillId="0" borderId="1" xfId="3" applyNumberFormat="1" applyFont="1" applyBorder="1" applyAlignment="1"/>
    <xf numFmtId="164" fontId="3" fillId="0" borderId="0" xfId="3" applyNumberFormat="1" applyFont="1" applyBorder="1" applyAlignment="1"/>
    <xf numFmtId="3" fontId="5" fillId="0" borderId="0" xfId="4" applyNumberFormat="1" applyFont="1" applyFill="1"/>
    <xf numFmtId="41" fontId="6" fillId="0" borderId="0" xfId="4" applyNumberFormat="1" applyFont="1" applyFill="1" applyBorder="1"/>
    <xf numFmtId="16" fontId="3" fillId="0" borderId="0" xfId="3" applyNumberFormat="1" applyFont="1" applyFill="1"/>
    <xf numFmtId="164" fontId="3" fillId="0" borderId="0" xfId="3" applyNumberFormat="1" applyFont="1" applyFill="1" applyAlignment="1"/>
    <xf numFmtId="41" fontId="3" fillId="3" borderId="0" xfId="3" applyNumberFormat="1" applyFont="1" applyFill="1"/>
    <xf numFmtId="42" fontId="5" fillId="0" borderId="0" xfId="4" applyNumberFormat="1" applyFont="1"/>
    <xf numFmtId="164" fontId="3" fillId="0" borderId="1" xfId="3" applyNumberFormat="1" applyFont="1" applyBorder="1" applyAlignment="1"/>
    <xf numFmtId="164" fontId="12" fillId="0" borderId="0" xfId="3" applyNumberFormat="1" applyFont="1" applyBorder="1" applyAlignment="1"/>
    <xf numFmtId="164" fontId="12" fillId="0" borderId="0" xfId="3" applyNumberFormat="1" applyFont="1" applyAlignment="1"/>
    <xf numFmtId="164" fontId="7" fillId="0" borderId="0" xfId="3" applyNumberFormat="1" applyFont="1" applyAlignment="1"/>
    <xf numFmtId="0" fontId="5" fillId="0" borderId="0" xfId="0" applyFont="1" applyBorder="1"/>
    <xf numFmtId="0" fontId="5" fillId="0" borderId="0" xfId="4" applyFont="1" applyBorder="1"/>
    <xf numFmtId="41" fontId="3" fillId="0" borderId="0" xfId="3" applyNumberFormat="1" applyFont="1" applyBorder="1"/>
    <xf numFmtId="164" fontId="3" fillId="0" borderId="1" xfId="5" applyNumberFormat="1" applyFont="1" applyFill="1" applyBorder="1" applyAlignment="1">
      <alignment horizontal="left"/>
    </xf>
    <xf numFmtId="41" fontId="3" fillId="0" borderId="0" xfId="5" applyNumberFormat="1" applyFont="1" applyFill="1" applyBorder="1" applyAlignment="1"/>
    <xf numFmtId="41" fontId="3" fillId="0" borderId="0" xfId="5" applyNumberFormat="1" applyFont="1" applyFill="1" applyAlignment="1"/>
    <xf numFmtId="41" fontId="13" fillId="0" borderId="0" xfId="2" applyNumberFormat="1" applyFont="1" applyFill="1" applyBorder="1"/>
    <xf numFmtId="0" fontId="5" fillId="0" borderId="0" xfId="4" applyFont="1" applyFill="1"/>
    <xf numFmtId="42" fontId="5" fillId="0" borderId="0" xfId="0" applyNumberFormat="1" applyFont="1"/>
    <xf numFmtId="41" fontId="6" fillId="3" borderId="0" xfId="4" applyNumberFormat="1" applyFont="1" applyFill="1"/>
    <xf numFmtId="41" fontId="6" fillId="0" borderId="0" xfId="0" applyNumberFormat="1" applyFont="1"/>
    <xf numFmtId="42" fontId="3" fillId="0" borderId="0" xfId="3" applyNumberFormat="1" applyFont="1"/>
    <xf numFmtId="0" fontId="14" fillId="0" borderId="0" xfId="3" applyFont="1" applyAlignment="1">
      <alignment horizontal="left"/>
    </xf>
    <xf numFmtId="0" fontId="14" fillId="0" borderId="0" xfId="3" applyFont="1"/>
    <xf numFmtId="0" fontId="3" fillId="0" borderId="0" xfId="3" applyFont="1"/>
    <xf numFmtId="0" fontId="6" fillId="0" borderId="0" xfId="3" applyFont="1" applyAlignment="1">
      <alignment horizontal="left"/>
    </xf>
    <xf numFmtId="164" fontId="5" fillId="0" borderId="0" xfId="4" applyNumberFormat="1" applyFont="1"/>
    <xf numFmtId="0" fontId="15" fillId="0" borderId="0" xfId="3" applyFont="1" applyBorder="1"/>
    <xf numFmtId="164" fontId="16" fillId="0" borderId="0" xfId="3" applyNumberFormat="1" applyFont="1" applyBorder="1"/>
    <xf numFmtId="42" fontId="6" fillId="0" borderId="0" xfId="2" applyNumberFormat="1" applyFont="1" applyFill="1"/>
    <xf numFmtId="164" fontId="3" fillId="0" borderId="0" xfId="3" applyNumberFormat="1" applyFont="1"/>
    <xf numFmtId="41" fontId="17" fillId="0" borderId="0" xfId="0" applyNumberFormat="1" applyFont="1"/>
    <xf numFmtId="0" fontId="18" fillId="0" borderId="0" xfId="4" applyFont="1"/>
    <xf numFmtId="42" fontId="13" fillId="0" borderId="0" xfId="4" applyNumberFormat="1" applyFont="1"/>
    <xf numFmtId="41" fontId="13" fillId="0" borderId="0" xfId="0" applyNumberFormat="1" applyFont="1"/>
    <xf numFmtId="41" fontId="18" fillId="0" borderId="0" xfId="4" applyNumberFormat="1" applyFont="1"/>
    <xf numFmtId="0" fontId="18" fillId="0" borderId="0" xfId="0" applyFont="1"/>
    <xf numFmtId="42" fontId="18" fillId="0" borderId="0" xfId="4" applyNumberFormat="1" applyFont="1"/>
    <xf numFmtId="42" fontId="18" fillId="0" borderId="0" xfId="0" applyNumberFormat="1" applyFont="1"/>
    <xf numFmtId="42" fontId="6" fillId="0" borderId="0" xfId="0" applyNumberFormat="1" applyFont="1"/>
    <xf numFmtId="0" fontId="13" fillId="0" borderId="0" xfId="0" applyFont="1"/>
    <xf numFmtId="42" fontId="13" fillId="0" borderId="0" xfId="0" applyNumberFormat="1" applyFont="1"/>
    <xf numFmtId="41" fontId="6" fillId="0" borderId="0" xfId="2" applyNumberFormat="1" applyFont="1" applyFill="1"/>
    <xf numFmtId="41" fontId="5" fillId="0" borderId="0" xfId="0" applyNumberFormat="1" applyFont="1"/>
    <xf numFmtId="41" fontId="6" fillId="0" borderId="0" xfId="1" applyFont="1" applyFill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/>
    <xf numFmtId="41" fontId="6" fillId="0" borderId="0" xfId="0" applyNumberFormat="1" applyFont="1" applyFill="1" applyAlignment="1">
      <alignment horizontal="right"/>
    </xf>
    <xf numFmtId="41" fontId="6" fillId="3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41" fontId="3" fillId="0" borderId="0" xfId="1" applyFont="1" applyAlignment="1">
      <alignment horizontal="left"/>
    </xf>
    <xf numFmtId="41" fontId="0" fillId="0" borderId="0" xfId="1" applyFont="1" applyAlignment="1">
      <alignment horizontal="right" wrapText="1"/>
    </xf>
    <xf numFmtId="0" fontId="19" fillId="0" borderId="0" xfId="3" applyFont="1" applyAlignme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</cellXfs>
  <cellStyles count="6">
    <cellStyle name="Accent3" xfId="2" builtinId="37"/>
    <cellStyle name="Comma [0]" xfId="1" builtinId="6"/>
    <cellStyle name="Comma [0] 2" xfId="5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9.%20September/a.%20Cash%20Of%20Name%20-%20September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Ags 17"/>
      <sheetName val="29 Ags 17"/>
      <sheetName val="30 Ags 17"/>
      <sheetName val="31 Ags 17"/>
      <sheetName val="02 Sept 17"/>
      <sheetName val="04 Sept 17"/>
      <sheetName val="05 Sept 17"/>
      <sheetName val="06 Sept 17"/>
      <sheetName val="07 Sept 17"/>
      <sheetName val="08 Sept 17"/>
      <sheetName val="09 Sept 17"/>
      <sheetName val="13 Sept 17"/>
      <sheetName val="14 Sept 17"/>
      <sheetName val="15 Sept 17"/>
      <sheetName val="16 Sept 17 (2)"/>
      <sheetName val="17 Sept 17 (3)"/>
      <sheetName val="18 Sept 17"/>
      <sheetName val="19 Sept 17"/>
      <sheetName val="20 Sept 17 "/>
      <sheetName val="22 Sept 17"/>
      <sheetName val="23 Sept 17 "/>
      <sheetName val="24 Sept 17 "/>
      <sheetName val="25 Sept 17"/>
      <sheetName val="26 Sept 17"/>
      <sheetName val="27 Sept 17"/>
      <sheetName val="30 Sept 2017"/>
      <sheetName val="02 Okt 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52">
          <cell r="I52">
            <v>27279600</v>
          </cell>
        </row>
      </sheetData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E37" zoomScale="90" zoomScaleNormal="100" zoomScaleSheetLayoutView="90" workbookViewId="0">
      <selection activeCell="K26" sqref="K25:K26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43010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105</v>
      </c>
      <c r="F8" s="21"/>
      <c r="G8" s="17">
        <f>C8*E8</f>
        <v>10500000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156</v>
      </c>
      <c r="F9" s="21"/>
      <c r="G9" s="17">
        <f t="shared" ref="G9:G16" si="0">C9*E9</f>
        <v>7800000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8</v>
      </c>
      <c r="F10" s="21"/>
      <c r="G10" s="17">
        <f t="shared" si="0"/>
        <v>160000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7</v>
      </c>
      <c r="F11" s="21"/>
      <c r="G11" s="17">
        <f t="shared" si="0"/>
        <v>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18</v>
      </c>
      <c r="F12" s="21"/>
      <c r="G12" s="17">
        <f>C12*E12</f>
        <v>90000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5</v>
      </c>
      <c r="F13" s="21"/>
      <c r="G13" s="17">
        <f t="shared" si="0"/>
        <v>10000</v>
      </c>
      <c r="H13" s="9"/>
      <c r="I13" s="17"/>
      <c r="J13" s="30"/>
      <c r="K13" s="31">
        <v>42698</v>
      </c>
      <c r="L13" s="32">
        <v>1100000</v>
      </c>
      <c r="M13" s="33">
        <v>3740000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42699</v>
      </c>
      <c r="L14" s="32">
        <v>1100000</v>
      </c>
      <c r="M14" s="35">
        <v>12724000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42700</v>
      </c>
      <c r="L15" s="32">
        <v>500000</v>
      </c>
      <c r="M15" s="38">
        <v>20000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42701</v>
      </c>
      <c r="L16" s="32">
        <v>625000</v>
      </c>
      <c r="M16" s="35">
        <v>160000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18630000</v>
      </c>
      <c r="I17" s="10"/>
      <c r="J17" s="30"/>
      <c r="K17" s="31">
        <v>42702</v>
      </c>
      <c r="L17" s="32">
        <v>650000</v>
      </c>
      <c r="M17" s="39">
        <v>195000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42703</v>
      </c>
      <c r="L18" s="32">
        <v>1000000</v>
      </c>
      <c r="M18" s="39">
        <v>8500000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42704</v>
      </c>
      <c r="L19" s="32">
        <v>1000000</v>
      </c>
      <c r="M19" s="39">
        <v>250000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J20" s="30"/>
      <c r="K20" s="31">
        <v>42705</v>
      </c>
      <c r="L20" s="32">
        <v>2000000</v>
      </c>
      <c r="M20" s="39">
        <v>63350000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4</v>
      </c>
      <c r="F21" s="8"/>
      <c r="G21" s="22">
        <f>C21*E21</f>
        <v>2000</v>
      </c>
      <c r="H21" s="9"/>
      <c r="I21" s="22"/>
      <c r="J21" s="30"/>
      <c r="K21" s="31">
        <v>42706</v>
      </c>
      <c r="L21" s="32">
        <v>1000000</v>
      </c>
      <c r="M21" s="39">
        <v>2000000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42707</v>
      </c>
      <c r="L22" s="32">
        <v>2000000</v>
      </c>
      <c r="M22" s="39">
        <v>1880000</v>
      </c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17</v>
      </c>
      <c r="F23" s="8"/>
      <c r="G23" s="22">
        <f>C23*E23</f>
        <v>1700</v>
      </c>
      <c r="H23" s="9"/>
      <c r="I23" s="10"/>
      <c r="J23" s="30"/>
      <c r="K23" s="31">
        <v>42708</v>
      </c>
      <c r="L23" s="32">
        <v>3600000</v>
      </c>
      <c r="M23" s="39">
        <v>575000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42709</v>
      </c>
      <c r="L24" s="32">
        <v>600000</v>
      </c>
      <c r="M24" s="39">
        <v>2440000</v>
      </c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42710</v>
      </c>
      <c r="L25" s="32">
        <v>1800000</v>
      </c>
      <c r="M25" s="39">
        <v>3447500</v>
      </c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6100</v>
      </c>
      <c r="I26" s="9"/>
      <c r="J26" s="30"/>
      <c r="K26" s="31">
        <v>42711</v>
      </c>
      <c r="L26" s="32">
        <v>400000</v>
      </c>
      <c r="M26" s="39">
        <v>5650000</v>
      </c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18636100</v>
      </c>
      <c r="J27" s="30"/>
      <c r="K27" s="31">
        <v>42712</v>
      </c>
      <c r="L27" s="32">
        <v>525000</v>
      </c>
      <c r="M27" s="39">
        <v>25000</v>
      </c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42713</v>
      </c>
      <c r="L28" s="32">
        <v>25000</v>
      </c>
      <c r="M28" s="39">
        <v>100000</v>
      </c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v>981914603</v>
      </c>
      <c r="J29" s="30"/>
      <c r="K29" s="31">
        <v>42714</v>
      </c>
      <c r="L29" s="32">
        <v>2850000</v>
      </c>
      <c r="M29" s="39">
        <v>5450000</v>
      </c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+'[1]30 Sept 2017'!I52</f>
        <v>27279600</v>
      </c>
      <c r="J30" s="30"/>
      <c r="K30" s="31">
        <v>42715</v>
      </c>
      <c r="L30" s="32">
        <v>1000000</v>
      </c>
      <c r="M30" s="53">
        <v>250000</v>
      </c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42716</v>
      </c>
      <c r="L31" s="32">
        <v>900000</v>
      </c>
      <c r="M31" s="53">
        <v>900000</v>
      </c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42717</v>
      </c>
      <c r="L32" s="32">
        <v>1000000</v>
      </c>
      <c r="M32" s="53">
        <v>2000000</v>
      </c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42718</v>
      </c>
      <c r="L33" s="32">
        <v>660000</v>
      </c>
      <c r="M33" s="53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42719</v>
      </c>
      <c r="L34" s="32">
        <v>800000</v>
      </c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42720</v>
      </c>
      <c r="L35" s="32">
        <v>2050000</v>
      </c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42721</v>
      </c>
      <c r="L36" s="32">
        <v>900000</v>
      </c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42722</v>
      </c>
      <c r="L37" s="32">
        <v>650000</v>
      </c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42723</v>
      </c>
      <c r="L38" s="32">
        <v>2400000</v>
      </c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3639307</v>
      </c>
      <c r="J39" s="30"/>
      <c r="K39" s="31">
        <v>42724</v>
      </c>
      <c r="L39" s="32">
        <v>25000</v>
      </c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30"/>
      <c r="K40" s="31">
        <v>42725</v>
      </c>
      <c r="L40" s="32">
        <v>1900000</v>
      </c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208895443-37882351-80000000</f>
        <v>91013092</v>
      </c>
      <c r="I41" s="9"/>
      <c r="J41" s="30"/>
      <c r="K41" s="31">
        <v>42726</v>
      </c>
      <c r="L41" s="32">
        <v>600000</v>
      </c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213155400</v>
      </c>
      <c r="J42" s="30"/>
      <c r="K42" s="31">
        <v>42727</v>
      </c>
      <c r="L42" s="32">
        <v>550000</v>
      </c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1195070003</v>
      </c>
      <c r="J43" s="30"/>
      <c r="K43" s="31">
        <v>42728</v>
      </c>
      <c r="L43" s="32">
        <v>700000</v>
      </c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42729</v>
      </c>
      <c r="L44" s="32">
        <v>660000</v>
      </c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113656500</v>
      </c>
      <c r="I45" s="9"/>
      <c r="J45" s="30"/>
      <c r="K45" s="31">
        <v>42730</v>
      </c>
      <c r="L45" s="32">
        <v>500000</v>
      </c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K46" s="31">
        <v>42731</v>
      </c>
      <c r="L46" s="32">
        <v>1475000</v>
      </c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113656500</v>
      </c>
      <c r="J47" s="30"/>
      <c r="K47" s="31">
        <v>42732</v>
      </c>
      <c r="L47" s="32">
        <v>2000000</v>
      </c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42733</v>
      </c>
      <c r="L48" s="32">
        <v>1020000</v>
      </c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L114</f>
        <v>100197000</v>
      </c>
      <c r="I49" s="9">
        <v>0</v>
      </c>
      <c r="J49" s="30"/>
      <c r="K49" s="31">
        <v>42734</v>
      </c>
      <c r="L49" s="32">
        <v>1000000</v>
      </c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4816000</v>
      </c>
      <c r="I50" s="9"/>
      <c r="J50" s="30"/>
      <c r="K50" s="31">
        <v>42735</v>
      </c>
      <c r="L50" s="32">
        <v>300000</v>
      </c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105013000</v>
      </c>
      <c r="J51" s="30"/>
      <c r="K51" s="31">
        <v>42736</v>
      </c>
      <c r="L51" s="32">
        <v>900000</v>
      </c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18636100</v>
      </c>
      <c r="J52" s="30"/>
      <c r="K52" s="31">
        <v>42737</v>
      </c>
      <c r="L52" s="32">
        <v>2000000</v>
      </c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18636100</v>
      </c>
      <c r="J53" s="30"/>
      <c r="K53" s="31">
        <v>42738</v>
      </c>
      <c r="L53" s="32">
        <v>2100000</v>
      </c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42739</v>
      </c>
      <c r="L54" s="32">
        <v>2000000</v>
      </c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42740</v>
      </c>
      <c r="L55" s="32">
        <v>2700000</v>
      </c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42741</v>
      </c>
      <c r="L56" s="32">
        <v>2000000</v>
      </c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42742</v>
      </c>
      <c r="L57" s="32">
        <v>700000</v>
      </c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42743</v>
      </c>
      <c r="L58" s="32">
        <v>1000000</v>
      </c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42744</v>
      </c>
      <c r="L59" s="32">
        <v>2850000</v>
      </c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K60" s="31">
        <v>42745</v>
      </c>
      <c r="L60" s="32">
        <v>950000</v>
      </c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K61" s="31">
        <v>42746</v>
      </c>
      <c r="L61" s="32">
        <v>2250000</v>
      </c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K62" s="31">
        <v>42747</v>
      </c>
      <c r="L62" s="32">
        <v>3850000</v>
      </c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K63" s="31">
        <v>42748</v>
      </c>
      <c r="L63" s="32">
        <v>850000</v>
      </c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K64" s="31">
        <v>42749</v>
      </c>
      <c r="L64" s="32">
        <v>950000</v>
      </c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K65" s="31">
        <v>42750</v>
      </c>
      <c r="L65" s="32">
        <v>250000</v>
      </c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K66" s="31">
        <v>42751</v>
      </c>
      <c r="L66" s="32">
        <v>3000000</v>
      </c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K67" s="31">
        <v>42752</v>
      </c>
      <c r="L67" s="32">
        <v>550000</v>
      </c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K68" s="31">
        <v>42753</v>
      </c>
      <c r="L68" s="32">
        <v>1900000</v>
      </c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K69" s="31">
        <v>42754</v>
      </c>
      <c r="L69" s="32">
        <v>2000000</v>
      </c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K70" s="31">
        <v>42755</v>
      </c>
      <c r="L70" s="32">
        <v>1900000</v>
      </c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K71" s="31">
        <v>42756</v>
      </c>
      <c r="L71" s="32">
        <v>1200000</v>
      </c>
      <c r="N71" s="42"/>
      <c r="O71" s="78"/>
    </row>
    <row r="72" spans="1:15" ht="15" x14ac:dyDescent="0.25">
      <c r="A72" s="83">
        <v>125000</v>
      </c>
      <c r="B72" s="84"/>
      <c r="C72" s="85"/>
      <c r="D72" s="81"/>
      <c r="E72" s="86"/>
      <c r="F72" s="2"/>
      <c r="G72" s="2"/>
      <c r="H72" s="54"/>
      <c r="I72" s="2"/>
      <c r="J72" s="30"/>
      <c r="K72" s="31">
        <v>42757</v>
      </c>
      <c r="L72" s="32">
        <v>950000</v>
      </c>
      <c r="N72" s="42"/>
      <c r="O72" s="78"/>
    </row>
    <row r="73" spans="1:15" ht="15" x14ac:dyDescent="0.25">
      <c r="A73" s="82">
        <v>25000</v>
      </c>
      <c r="B73" s="81"/>
      <c r="C73" s="85"/>
      <c r="D73" s="85"/>
      <c r="E73" s="87"/>
      <c r="F73" s="66"/>
      <c r="H73" s="67"/>
      <c r="J73" s="30"/>
      <c r="K73" s="31">
        <v>42758</v>
      </c>
      <c r="L73" s="32">
        <v>500000</v>
      </c>
      <c r="N73" s="42"/>
      <c r="O73" s="78"/>
    </row>
    <row r="74" spans="1:15" ht="15" x14ac:dyDescent="0.25">
      <c r="A74" s="88">
        <v>7000</v>
      </c>
      <c r="B74" s="81"/>
      <c r="C74" s="89"/>
      <c r="D74" s="89"/>
      <c r="E74" s="87"/>
      <c r="H74" s="67"/>
      <c r="J74" s="30"/>
      <c r="K74" s="31">
        <v>42759</v>
      </c>
      <c r="L74" s="32">
        <v>1700000</v>
      </c>
      <c r="N74" s="42"/>
      <c r="O74" s="78"/>
    </row>
    <row r="75" spans="1:15" ht="15" x14ac:dyDescent="0.25">
      <c r="A75" s="90">
        <v>4000</v>
      </c>
      <c r="B75" s="81"/>
      <c r="C75" s="89"/>
      <c r="D75" s="89"/>
      <c r="E75" s="87"/>
      <c r="H75" s="67"/>
      <c r="J75" s="30"/>
      <c r="K75" s="31">
        <v>42760</v>
      </c>
      <c r="L75" s="32">
        <v>3000000</v>
      </c>
      <c r="N75" s="42"/>
      <c r="O75" s="91"/>
    </row>
    <row r="76" spans="1:15" ht="15" x14ac:dyDescent="0.25">
      <c r="A76" s="90">
        <v>1455000</v>
      </c>
      <c r="B76" s="81"/>
      <c r="C76" s="89"/>
      <c r="D76" s="89"/>
      <c r="E76" s="87"/>
      <c r="H76" s="67"/>
      <c r="J76" s="30"/>
      <c r="K76" s="31">
        <v>42761</v>
      </c>
      <c r="L76" s="32">
        <v>650000</v>
      </c>
      <c r="N76" s="42"/>
      <c r="O76" s="91"/>
    </row>
    <row r="77" spans="1:15" ht="15" x14ac:dyDescent="0.25">
      <c r="A77" s="80">
        <v>3200000</v>
      </c>
      <c r="B77" s="81"/>
      <c r="C77" s="81"/>
      <c r="D77" s="81"/>
      <c r="E77" s="82"/>
      <c r="F77" s="2"/>
      <c r="G77" s="2"/>
      <c r="H77" s="54"/>
      <c r="I77" s="2"/>
      <c r="J77" s="30"/>
      <c r="K77" s="31">
        <v>42762</v>
      </c>
      <c r="L77" s="32">
        <v>950000</v>
      </c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K78" s="31">
        <v>42763</v>
      </c>
      <c r="L78" s="32">
        <v>1755000</v>
      </c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K79" s="31">
        <v>42764</v>
      </c>
      <c r="L79" s="32">
        <v>476000</v>
      </c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K80" s="31">
        <v>42765</v>
      </c>
      <c r="L80" s="32">
        <v>1000</v>
      </c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K81" s="31">
        <v>42766</v>
      </c>
      <c r="L81" s="32">
        <v>550000</v>
      </c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K82" s="31">
        <v>42767</v>
      </c>
      <c r="L82" s="32">
        <v>1000000</v>
      </c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K83" s="31">
        <v>42768</v>
      </c>
      <c r="L83" s="32">
        <v>700000</v>
      </c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K84" s="31">
        <v>42769</v>
      </c>
      <c r="L84" s="32">
        <v>500000</v>
      </c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K85" s="31">
        <v>42770</v>
      </c>
      <c r="L85" s="32">
        <v>500000</v>
      </c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K86" s="31">
        <v>42771</v>
      </c>
      <c r="L86" s="32">
        <v>500000</v>
      </c>
      <c r="N86" s="42"/>
      <c r="O86" s="78"/>
    </row>
    <row r="87" spans="1:15" ht="15" x14ac:dyDescent="0.25">
      <c r="A87" s="92">
        <f>SUM(A69:A86)</f>
        <v>4816000</v>
      </c>
      <c r="E87" s="67">
        <f>SUM(E69:E86)</f>
        <v>0</v>
      </c>
      <c r="H87" s="67">
        <f>SUM(H69:H86)</f>
        <v>0</v>
      </c>
      <c r="J87" s="30"/>
      <c r="K87" s="31">
        <v>42772</v>
      </c>
      <c r="L87" s="32">
        <v>250000</v>
      </c>
      <c r="N87" s="42"/>
      <c r="O87" s="78"/>
    </row>
    <row r="88" spans="1:15" ht="15" x14ac:dyDescent="0.25">
      <c r="J88" s="30"/>
      <c r="K88" s="31">
        <v>42773</v>
      </c>
      <c r="L88" s="32">
        <v>1200000</v>
      </c>
      <c r="N88" s="42"/>
      <c r="O88" s="78"/>
    </row>
    <row r="89" spans="1:15" ht="15" x14ac:dyDescent="0.25">
      <c r="J89" s="30"/>
      <c r="K89" s="31">
        <v>42774</v>
      </c>
      <c r="L89" s="32">
        <v>2000000</v>
      </c>
      <c r="N89" s="42"/>
      <c r="O89" s="78"/>
    </row>
    <row r="90" spans="1:15" ht="15" x14ac:dyDescent="0.25">
      <c r="J90" s="30"/>
      <c r="K90" s="31">
        <v>42775</v>
      </c>
      <c r="L90" s="32">
        <v>950000</v>
      </c>
      <c r="N90" s="42"/>
      <c r="O90" s="78"/>
    </row>
    <row r="91" spans="1:15" ht="15" x14ac:dyDescent="0.25">
      <c r="J91" s="30"/>
      <c r="K91" s="31">
        <v>42776</v>
      </c>
      <c r="L91" s="32">
        <v>1500000</v>
      </c>
      <c r="N91" s="42"/>
      <c r="O91" s="78"/>
    </row>
    <row r="92" spans="1:15" ht="15" x14ac:dyDescent="0.25">
      <c r="J92" s="30"/>
      <c r="K92" s="31">
        <v>42777</v>
      </c>
      <c r="L92" s="32">
        <v>800000</v>
      </c>
      <c r="N92" s="42"/>
      <c r="O92" s="78"/>
    </row>
    <row r="93" spans="1:15" ht="15" x14ac:dyDescent="0.25">
      <c r="J93" s="30"/>
      <c r="K93" s="31">
        <v>42778</v>
      </c>
      <c r="L93" s="32">
        <v>1000000</v>
      </c>
      <c r="N93" s="42"/>
      <c r="O93" s="78"/>
    </row>
    <row r="94" spans="1:15" ht="15" x14ac:dyDescent="0.25">
      <c r="K94" s="31">
        <v>42779</v>
      </c>
      <c r="L94" s="32">
        <v>1000000</v>
      </c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100197000</v>
      </c>
      <c r="M114" s="97">
        <f>SUM(M13:M113)</f>
        <v>113656500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200394000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90" zoomScaleNormal="100" zoomScaleSheetLayoutView="90" workbookViewId="0">
      <selection activeCell="C45" sqref="C45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43010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39</v>
      </c>
      <c r="F8" s="21"/>
      <c r="G8" s="17">
        <f>C8*E8</f>
        <v>3900000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35</v>
      </c>
      <c r="F9" s="21"/>
      <c r="G9" s="17">
        <f t="shared" ref="G9:G16" si="0">C9*E9</f>
        <v>1750000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</v>
      </c>
      <c r="F10" s="21"/>
      <c r="G10" s="17">
        <f t="shared" si="0"/>
        <v>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0</v>
      </c>
      <c r="F12" s="21"/>
      <c r="G12" s="17">
        <f>C12*E12</f>
        <v>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2</v>
      </c>
      <c r="F13" s="21"/>
      <c r="G13" s="17">
        <f t="shared" si="0"/>
        <v>4000</v>
      </c>
      <c r="H13" s="9"/>
      <c r="I13" s="17"/>
      <c r="J13" s="30"/>
      <c r="K13" s="31">
        <v>42780</v>
      </c>
      <c r="L13" s="32">
        <v>900000</v>
      </c>
      <c r="M13" s="32">
        <v>230000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42781</v>
      </c>
      <c r="L14" s="32">
        <v>350000</v>
      </c>
      <c r="M14" s="32">
        <v>20000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42782</v>
      </c>
      <c r="L15" s="32">
        <v>700000</v>
      </c>
      <c r="M15" s="32">
        <v>4000000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42783</v>
      </c>
      <c r="L16" s="32">
        <v>1000000</v>
      </c>
      <c r="M16" s="32">
        <v>766000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5694000</v>
      </c>
      <c r="I17" s="10"/>
      <c r="J17" s="30"/>
      <c r="K17" s="31">
        <v>42784</v>
      </c>
      <c r="L17" s="32">
        <v>1020000</v>
      </c>
      <c r="M17" s="32">
        <v>30000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42785</v>
      </c>
      <c r="L18" s="32">
        <v>950000</v>
      </c>
      <c r="M18" s="32">
        <v>108500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42786</v>
      </c>
      <c r="L19" s="32">
        <v>1000000</v>
      </c>
      <c r="M19" s="32">
        <v>35000000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J20" s="30"/>
      <c r="K20" s="31">
        <v>42787</v>
      </c>
      <c r="L20" s="32">
        <v>1000000</v>
      </c>
      <c r="M20" s="32">
        <v>260000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J21" s="30"/>
      <c r="K21" s="31">
        <v>42788</v>
      </c>
      <c r="L21" s="32">
        <v>1000000</v>
      </c>
      <c r="M21" s="32">
        <v>20000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42789</v>
      </c>
      <c r="L22" s="32">
        <v>5400000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17</v>
      </c>
      <c r="F23" s="8"/>
      <c r="G23" s="22">
        <f>C23*E23</f>
        <v>1700</v>
      </c>
      <c r="H23" s="9"/>
      <c r="I23" s="10"/>
      <c r="J23" s="30"/>
      <c r="K23" s="31">
        <v>42790</v>
      </c>
      <c r="L23" s="32">
        <v>540000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42791</v>
      </c>
      <c r="L24" s="32">
        <v>300000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42792</v>
      </c>
      <c r="L25" s="32">
        <v>1000000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5600</v>
      </c>
      <c r="I26" s="9"/>
      <c r="J26" s="30"/>
      <c r="K26" s="31">
        <v>42793</v>
      </c>
      <c r="L26" s="32">
        <v>2850000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5699600</v>
      </c>
      <c r="J27" s="30"/>
      <c r="K27" s="31">
        <v>42794</v>
      </c>
      <c r="L27" s="32">
        <v>550000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42795</v>
      </c>
      <c r="L28" s="32">
        <v>950000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42796</v>
      </c>
      <c r="L29" s="32">
        <v>250000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'02 Okt 17'!I52</f>
        <v>18636100</v>
      </c>
      <c r="J30" s="30"/>
      <c r="K30" s="31">
        <v>42797</v>
      </c>
      <c r="L30" s="32">
        <v>585000</v>
      </c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42798</v>
      </c>
      <c r="L31" s="32">
        <v>850000</v>
      </c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42799</v>
      </c>
      <c r="L32" s="32">
        <v>700000</v>
      </c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42800</v>
      </c>
      <c r="L33" s="32">
        <v>1000000</v>
      </c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42801</v>
      </c>
      <c r="L34" s="32">
        <v>3000000</v>
      </c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42802</v>
      </c>
      <c r="L35" s="32">
        <v>1000000</v>
      </c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42803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42804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42805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42806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42807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124729661</v>
      </c>
      <c r="I41" s="9"/>
      <c r="J41" s="30"/>
      <c r="K41" s="31">
        <v>42808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247695868</v>
      </c>
      <c r="J42" s="30"/>
      <c r="K42" s="31">
        <v>42809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1229610471</v>
      </c>
      <c r="J43" s="30"/>
      <c r="K43" s="31">
        <v>42810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42811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40434500</v>
      </c>
      <c r="I45" s="9"/>
      <c r="J45" s="30"/>
      <c r="K45" s="31">
        <v>42812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K46" s="31">
        <v>42813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40434500</v>
      </c>
      <c r="J47" s="30"/>
      <c r="K47" s="31">
        <v>42814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42815</v>
      </c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26895000</v>
      </c>
      <c r="I49" s="9">
        <v>0</v>
      </c>
      <c r="J49" s="30"/>
      <c r="K49" s="31">
        <v>42816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603000</v>
      </c>
      <c r="I50" s="9"/>
      <c r="J50" s="30"/>
      <c r="K50" s="31">
        <v>42817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27498000</v>
      </c>
      <c r="J51" s="30"/>
      <c r="K51" s="31">
        <v>42818</v>
      </c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5699600</v>
      </c>
      <c r="J52" s="30"/>
      <c r="K52" s="31">
        <v>42819</v>
      </c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5699600</v>
      </c>
      <c r="J53" s="30"/>
      <c r="K53" s="31">
        <v>42820</v>
      </c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42821</v>
      </c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42822</v>
      </c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42823</v>
      </c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42824</v>
      </c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42825</v>
      </c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42826</v>
      </c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K60" s="31">
        <v>42827</v>
      </c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K61" s="31">
        <v>42828</v>
      </c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K62" s="31">
        <v>42829</v>
      </c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K63" s="31">
        <v>42830</v>
      </c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K64" s="31">
        <v>42831</v>
      </c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K65" s="31">
        <v>42832</v>
      </c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K66" s="31">
        <v>42833</v>
      </c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K67" s="31">
        <v>42834</v>
      </c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K68" s="31">
        <v>42835</v>
      </c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K69" s="31">
        <v>42836</v>
      </c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K70" s="31">
        <v>42837</v>
      </c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K71" s="31">
        <v>42838</v>
      </c>
      <c r="L71" s="32"/>
      <c r="N71" s="42"/>
      <c r="O71" s="78"/>
    </row>
    <row r="72" spans="1:15" ht="15" x14ac:dyDescent="0.25">
      <c r="A72" s="83">
        <v>350000</v>
      </c>
      <c r="B72" s="84"/>
      <c r="C72" s="85"/>
      <c r="D72" s="81"/>
      <c r="E72" s="86"/>
      <c r="F72" s="2"/>
      <c r="G72" s="2"/>
      <c r="H72" s="54"/>
      <c r="I72" s="2"/>
      <c r="J72" s="30"/>
      <c r="K72" s="31">
        <v>42839</v>
      </c>
      <c r="L72" s="32"/>
      <c r="N72" s="42"/>
      <c r="O72" s="78"/>
    </row>
    <row r="73" spans="1:15" ht="15" x14ac:dyDescent="0.25">
      <c r="A73" s="82">
        <v>250000</v>
      </c>
      <c r="B73" s="81"/>
      <c r="C73" s="85"/>
      <c r="D73" s="85"/>
      <c r="E73" s="87"/>
      <c r="F73" s="66"/>
      <c r="H73" s="67"/>
      <c r="J73" s="30"/>
      <c r="K73" s="31">
        <v>42840</v>
      </c>
      <c r="L73" s="32"/>
      <c r="N73" s="42"/>
      <c r="O73" s="78"/>
    </row>
    <row r="74" spans="1:15" ht="15" x14ac:dyDescent="0.25">
      <c r="A74" s="88">
        <v>3000</v>
      </c>
      <c r="B74" s="81"/>
      <c r="C74" s="89"/>
      <c r="D74" s="89"/>
      <c r="E74" s="87"/>
      <c r="H74" s="67"/>
      <c r="J74" s="30"/>
      <c r="K74" s="31">
        <v>42841</v>
      </c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K75" s="31">
        <v>42842</v>
      </c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K76" s="31">
        <v>42843</v>
      </c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K77" s="31">
        <v>42844</v>
      </c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K78" s="31">
        <v>42845</v>
      </c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K79" s="31">
        <v>42846</v>
      </c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K80" s="31">
        <v>42847</v>
      </c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K81" s="31">
        <v>42848</v>
      </c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K82" s="31">
        <v>42849</v>
      </c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K83" s="31">
        <v>42850</v>
      </c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K84" s="31">
        <v>42851</v>
      </c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K85" s="31">
        <v>42852</v>
      </c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K86" s="31">
        <v>42853</v>
      </c>
      <c r="L86" s="32"/>
      <c r="N86" s="42"/>
      <c r="O86" s="78"/>
    </row>
    <row r="87" spans="1:15" ht="15" x14ac:dyDescent="0.25">
      <c r="A87" s="92">
        <f>SUM(A69:A86)</f>
        <v>603000</v>
      </c>
      <c r="E87" s="67">
        <f>SUM(E69:E86)</f>
        <v>0</v>
      </c>
      <c r="H87" s="67">
        <f>SUM(H69:H86)</f>
        <v>0</v>
      </c>
      <c r="J87" s="30"/>
      <c r="K87" s="31">
        <v>42854</v>
      </c>
      <c r="L87" s="32"/>
      <c r="N87" s="42"/>
      <c r="O87" s="78"/>
    </row>
    <row r="88" spans="1:15" ht="15" x14ac:dyDescent="0.25">
      <c r="J88" s="30"/>
      <c r="K88" s="31">
        <v>42855</v>
      </c>
      <c r="L88" s="32"/>
      <c r="N88" s="42"/>
      <c r="O88" s="78"/>
    </row>
    <row r="89" spans="1:15" ht="15" x14ac:dyDescent="0.25">
      <c r="J89" s="30"/>
      <c r="K89" s="31">
        <v>42856</v>
      </c>
      <c r="L89" s="32"/>
      <c r="N89" s="42"/>
      <c r="O89" s="78"/>
    </row>
    <row r="90" spans="1:15" ht="15" x14ac:dyDescent="0.25">
      <c r="J90" s="30"/>
      <c r="K90" s="31">
        <v>42857</v>
      </c>
      <c r="L90" s="32"/>
      <c r="N90" s="42"/>
      <c r="O90" s="78"/>
    </row>
    <row r="91" spans="1:15" ht="15" x14ac:dyDescent="0.25">
      <c r="J91" s="30"/>
      <c r="K91" s="31">
        <v>42858</v>
      </c>
      <c r="L91" s="32"/>
      <c r="N91" s="42"/>
      <c r="O91" s="78"/>
    </row>
    <row r="92" spans="1:15" ht="15" x14ac:dyDescent="0.25">
      <c r="J92" s="30"/>
      <c r="K92" s="31">
        <v>42859</v>
      </c>
      <c r="L92" s="32"/>
      <c r="N92" s="42"/>
      <c r="O92" s="78"/>
    </row>
    <row r="93" spans="1:15" ht="15" x14ac:dyDescent="0.25">
      <c r="J93" s="30"/>
      <c r="K93" s="31">
        <v>42860</v>
      </c>
      <c r="L93" s="32"/>
      <c r="N93" s="42"/>
      <c r="O93" s="78"/>
    </row>
    <row r="94" spans="1:15" ht="15" x14ac:dyDescent="0.25">
      <c r="K94" s="31">
        <v>42861</v>
      </c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26895000</v>
      </c>
      <c r="M114" s="97">
        <f>SUM(M13:M113)</f>
        <v>40434500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53790000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7" zoomScale="90" zoomScaleNormal="100" zoomScaleSheetLayoutView="90" workbookViewId="0">
      <selection activeCell="K25" sqref="K25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43012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19</v>
      </c>
      <c r="F8" s="21"/>
      <c r="G8" s="17">
        <f>C8*E8</f>
        <v>1900000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20</v>
      </c>
      <c r="F9" s="21"/>
      <c r="G9" s="17">
        <f t="shared" ref="G9:G16" si="0">C9*E9</f>
        <v>1000000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</v>
      </c>
      <c r="F10" s="21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5</v>
      </c>
      <c r="F11" s="21"/>
      <c r="G11" s="17">
        <f t="shared" si="0"/>
        <v>50000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</v>
      </c>
      <c r="F12" s="21"/>
      <c r="G12" s="17">
        <f>C12*E12</f>
        <v>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3</v>
      </c>
      <c r="F13" s="21"/>
      <c r="G13" s="17">
        <f t="shared" si="0"/>
        <v>6000</v>
      </c>
      <c r="H13" s="9"/>
      <c r="I13" s="17"/>
      <c r="J13" s="30"/>
      <c r="K13" s="31">
        <v>42803</v>
      </c>
      <c r="L13" s="101">
        <v>525000</v>
      </c>
      <c r="M13" s="32">
        <v>2154900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42804</v>
      </c>
      <c r="L14" s="101">
        <v>1000000</v>
      </c>
      <c r="M14" s="32">
        <v>250000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42805</v>
      </c>
      <c r="L15" s="101">
        <v>900000</v>
      </c>
      <c r="M15" s="32">
        <v>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42806</v>
      </c>
      <c r="L16" s="101">
        <v>1800000</v>
      </c>
      <c r="M16" s="32">
        <v>11000000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2981000</v>
      </c>
      <c r="I17" s="10"/>
      <c r="J17" s="30"/>
      <c r="K17" s="31">
        <v>42807</v>
      </c>
      <c r="L17" s="101">
        <v>1600000</v>
      </c>
      <c r="M17" s="32">
        <v>2500000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42808</v>
      </c>
      <c r="L18" s="101">
        <v>2164000</v>
      </c>
      <c r="M18" s="32">
        <v>1750000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42809</v>
      </c>
      <c r="L19" s="101">
        <v>800000</v>
      </c>
      <c r="M19" s="32">
        <v>210000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30"/>
      <c r="K20" s="31">
        <v>42810</v>
      </c>
      <c r="L20" s="101">
        <v>800000</v>
      </c>
      <c r="M20" s="32">
        <v>428000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4</v>
      </c>
      <c r="F21" s="8"/>
      <c r="G21" s="22">
        <f>C21*E21</f>
        <v>2000</v>
      </c>
      <c r="H21" s="9"/>
      <c r="I21" s="22"/>
      <c r="J21" s="30"/>
      <c r="K21" s="31">
        <v>42811</v>
      </c>
      <c r="L21" s="101">
        <v>2250000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42812</v>
      </c>
      <c r="L22" s="101">
        <v>1000000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13</v>
      </c>
      <c r="F23" s="8"/>
      <c r="G23" s="22">
        <f>C23*E23</f>
        <v>1300</v>
      </c>
      <c r="H23" s="9"/>
      <c r="I23" s="10"/>
      <c r="J23" s="30"/>
      <c r="K23" s="31">
        <v>42813</v>
      </c>
      <c r="L23" s="101">
        <v>700000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42814</v>
      </c>
      <c r="L24" s="101">
        <v>900000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42815</v>
      </c>
      <c r="L25" s="32">
        <v>1000000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3700</v>
      </c>
      <c r="I26" s="9"/>
      <c r="J26" s="30"/>
      <c r="K26" s="31">
        <v>42816</v>
      </c>
      <c r="L26" s="32"/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2984700</v>
      </c>
      <c r="J27" s="30"/>
      <c r="K27" s="31">
        <v>42817</v>
      </c>
      <c r="L27" s="32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42818</v>
      </c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42819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+'03 Okt 17 '!I52</f>
        <v>5699600</v>
      </c>
      <c r="J30" s="30"/>
      <c r="K30" s="31">
        <v>42820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42821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42822</v>
      </c>
      <c r="L32" s="32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42823</v>
      </c>
      <c r="L33" s="32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42824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42825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42826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42827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42828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42829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42830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124729661</v>
      </c>
      <c r="I41" s="9"/>
      <c r="J41" s="30"/>
      <c r="K41" s="31">
        <v>42831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247695868</v>
      </c>
      <c r="J42" s="30"/>
      <c r="K42" s="31">
        <v>42832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1229610471</v>
      </c>
      <c r="J43" s="30"/>
      <c r="K43" s="31">
        <v>42833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42834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18342900</v>
      </c>
      <c r="I45" s="9"/>
      <c r="J45" s="30"/>
      <c r="K45" s="31">
        <v>42835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139000</v>
      </c>
      <c r="I46" s="9" t="s">
        <v>7</v>
      </c>
      <c r="J46" s="30"/>
      <c r="K46" s="31">
        <v>42836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18481900</v>
      </c>
      <c r="J47" s="30"/>
      <c r="K47" s="31">
        <v>42837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42838</v>
      </c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15439000</v>
      </c>
      <c r="I49" s="9">
        <v>0</v>
      </c>
      <c r="J49" s="30"/>
      <c r="K49" s="31">
        <v>42839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328000</v>
      </c>
      <c r="I50" s="9"/>
      <c r="J50" s="30"/>
      <c r="K50" s="31">
        <v>42840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15767000</v>
      </c>
      <c r="J51" s="30"/>
      <c r="K51" s="31">
        <v>42841</v>
      </c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2984700</v>
      </c>
      <c r="J52" s="30"/>
      <c r="K52" s="31">
        <v>42842</v>
      </c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2984700</v>
      </c>
      <c r="J53" s="30"/>
      <c r="K53" s="31">
        <v>42843</v>
      </c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42844</v>
      </c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42845</v>
      </c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42846</v>
      </c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42847</v>
      </c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42848</v>
      </c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42849</v>
      </c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K60" s="31">
        <v>42850</v>
      </c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K61" s="31">
        <v>42851</v>
      </c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K62" s="31">
        <v>42852</v>
      </c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K63" s="31">
        <v>42853</v>
      </c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K64" s="31">
        <v>42854</v>
      </c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K65" s="31">
        <v>42855</v>
      </c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K66" s="31">
        <v>42856</v>
      </c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K67" s="31">
        <v>42857</v>
      </c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K68" s="31">
        <v>42858</v>
      </c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K69" s="31">
        <v>42859</v>
      </c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K70" s="31">
        <v>42860</v>
      </c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K71" s="31">
        <v>42861</v>
      </c>
      <c r="L71" s="32"/>
      <c r="N71" s="42"/>
      <c r="O71" s="78"/>
    </row>
    <row r="72" spans="1:15" ht="15" x14ac:dyDescent="0.25">
      <c r="A72" s="83">
        <v>40000</v>
      </c>
      <c r="B72" s="84"/>
      <c r="C72" s="85"/>
      <c r="D72" s="81"/>
      <c r="E72" s="86">
        <v>139000</v>
      </c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30000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>
        <v>50000</v>
      </c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>
        <v>200000</v>
      </c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>
        <v>6000</v>
      </c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>
        <v>2000</v>
      </c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328000</v>
      </c>
      <c r="E87" s="67">
        <f>SUM(E69:E86)</f>
        <v>139000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15439000</v>
      </c>
      <c r="M114" s="97">
        <f>SUM(M13:M113)</f>
        <v>18342900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30878000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2" zoomScale="90" zoomScaleNormal="100" zoomScaleSheetLayoutView="90" workbookViewId="0">
      <selection activeCell="I55" sqref="I55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9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43012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128</v>
      </c>
      <c r="F8" s="21"/>
      <c r="G8" s="17">
        <f>C8*E8</f>
        <v>12800000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58</v>
      </c>
      <c r="F9" s="21"/>
      <c r="G9" s="17">
        <f t="shared" ref="G9:G16" si="0">C9*E9</f>
        <v>2900000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</v>
      </c>
      <c r="F10" s="21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3</v>
      </c>
      <c r="F12" s="21"/>
      <c r="G12" s="17">
        <f>C12*E12</f>
        <v>15000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2</v>
      </c>
      <c r="F13" s="21"/>
      <c r="G13" s="17">
        <f t="shared" si="0"/>
        <v>4000</v>
      </c>
      <c r="H13" s="9"/>
      <c r="I13" s="17"/>
      <c r="J13" s="30"/>
      <c r="K13" s="31">
        <v>42815</v>
      </c>
      <c r="L13" s="32">
        <v>800000</v>
      </c>
      <c r="M13" s="32">
        <v>16000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42816</v>
      </c>
      <c r="L14" s="32">
        <v>705000</v>
      </c>
      <c r="M14" s="32">
        <v>154000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42817</v>
      </c>
      <c r="L15" s="32">
        <v>800000</v>
      </c>
      <c r="M15" s="32">
        <v>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42818</v>
      </c>
      <c r="L16" s="32">
        <v>2500000</v>
      </c>
      <c r="M16" s="32">
        <v>325000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15739000</v>
      </c>
      <c r="I17" s="10"/>
      <c r="J17" s="30"/>
      <c r="K17" s="31">
        <v>42819</v>
      </c>
      <c r="L17" s="32">
        <v>2850000</v>
      </c>
      <c r="M17" s="32">
        <v>30000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42820</v>
      </c>
      <c r="L18" s="32">
        <v>800000</v>
      </c>
      <c r="M18" s="32"/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42821</v>
      </c>
      <c r="L19" s="32">
        <v>900000</v>
      </c>
      <c r="M19" s="32"/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30"/>
      <c r="K20" s="31">
        <v>42822</v>
      </c>
      <c r="L20" s="32">
        <v>1000000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4</v>
      </c>
      <c r="F21" s="8"/>
      <c r="G21" s="22">
        <f>C21*E21</f>
        <v>2000</v>
      </c>
      <c r="H21" s="9"/>
      <c r="I21" s="22"/>
      <c r="J21" s="30"/>
      <c r="K21" s="31">
        <v>42823</v>
      </c>
      <c r="L21" s="32">
        <v>3000000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42824</v>
      </c>
      <c r="L22" s="101"/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9</v>
      </c>
      <c r="F23" s="8"/>
      <c r="G23" s="22">
        <f>C23*E23</f>
        <v>900</v>
      </c>
      <c r="H23" s="9"/>
      <c r="I23" s="10"/>
      <c r="J23" s="30"/>
      <c r="K23" s="31">
        <v>42825</v>
      </c>
      <c r="L23" s="101"/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42826</v>
      </c>
      <c r="L24" s="101"/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42827</v>
      </c>
      <c r="L25" s="32"/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3300</v>
      </c>
      <c r="I26" s="9"/>
      <c r="J26" s="30"/>
      <c r="K26" s="31">
        <v>42828</v>
      </c>
      <c r="L26" s="32"/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15742300</v>
      </c>
      <c r="J27" s="30"/>
      <c r="K27" s="31">
        <v>42829</v>
      </c>
      <c r="L27" s="32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42830</v>
      </c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42831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+'04 Okt 17  '!I52</f>
        <v>2984700</v>
      </c>
      <c r="J30" s="30"/>
      <c r="K30" s="31">
        <v>42832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42833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42834</v>
      </c>
      <c r="L32" s="32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42835</v>
      </c>
      <c r="L33" s="32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42836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42837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42838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42839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42840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42841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42842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124729661</v>
      </c>
      <c r="I41" s="9"/>
      <c r="J41" s="30"/>
      <c r="K41" s="31">
        <v>42843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247695868</v>
      </c>
      <c r="J42" s="30"/>
      <c r="K42" s="31">
        <v>42844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1229610471</v>
      </c>
      <c r="J43" s="30"/>
      <c r="K43" s="31">
        <v>42845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42846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575000</v>
      </c>
      <c r="I45" s="9"/>
      <c r="J45" s="30"/>
      <c r="K45" s="31">
        <v>42847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22400</v>
      </c>
      <c r="I46" s="9" t="s">
        <v>7</v>
      </c>
      <c r="J46" s="30"/>
      <c r="K46" s="31">
        <v>42848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597400</v>
      </c>
      <c r="J47" s="30"/>
      <c r="K47" s="31">
        <v>42849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42850</v>
      </c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13355000</v>
      </c>
      <c r="I49" s="9">
        <v>0</v>
      </c>
      <c r="J49" s="30"/>
      <c r="K49" s="31">
        <v>42851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K50" s="31">
        <v>42852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13355000</v>
      </c>
      <c r="J51" s="30"/>
      <c r="K51" s="31">
        <v>42853</v>
      </c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15742300</v>
      </c>
      <c r="J52" s="30"/>
      <c r="K52" s="31">
        <v>42854</v>
      </c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15742300</v>
      </c>
      <c r="J53" s="30"/>
      <c r="K53" s="31">
        <v>42855</v>
      </c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42856</v>
      </c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42857</v>
      </c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42858</v>
      </c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42859</v>
      </c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42860</v>
      </c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42861</v>
      </c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/>
      <c r="B72" s="84"/>
      <c r="C72" s="85"/>
      <c r="D72" s="81"/>
      <c r="E72" s="86">
        <v>22400</v>
      </c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0</v>
      </c>
      <c r="E87" s="67">
        <f>SUM(E69:E86)</f>
        <v>22400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13355000</v>
      </c>
      <c r="M114" s="97">
        <f>SUM(M13:M113)</f>
        <v>575000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26710000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9" zoomScale="90" zoomScaleNormal="100" zoomScaleSheetLayoutView="90" workbookViewId="0">
      <selection activeCell="H42" sqref="H42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68</v>
      </c>
      <c r="C3" s="10"/>
      <c r="D3" s="8"/>
      <c r="E3" s="8"/>
      <c r="F3" s="8"/>
      <c r="G3" s="8"/>
      <c r="H3" s="8" t="s">
        <v>3</v>
      </c>
      <c r="I3" s="12">
        <v>43014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</v>
      </c>
      <c r="F8" s="21"/>
      <c r="G8" s="17">
        <f>C8*E8</f>
        <v>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28</v>
      </c>
      <c r="F9" s="21"/>
      <c r="G9" s="17">
        <f t="shared" ref="G9:G16" si="0">C9*E9</f>
        <v>1400000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37</v>
      </c>
      <c r="F11" s="21"/>
      <c r="G11" s="17">
        <f t="shared" si="0"/>
        <v>370000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77</v>
      </c>
      <c r="F12" s="21"/>
      <c r="G12" s="17">
        <f>C12*E12</f>
        <v>385000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73</v>
      </c>
      <c r="F13" s="21"/>
      <c r="G13" s="17">
        <f t="shared" si="0"/>
        <v>146000</v>
      </c>
      <c r="H13" s="9"/>
      <c r="I13" s="17"/>
      <c r="J13" s="30"/>
      <c r="K13" s="31">
        <v>42824</v>
      </c>
      <c r="L13" s="101">
        <v>800000</v>
      </c>
      <c r="M13" s="32">
        <v>204000</v>
      </c>
      <c r="N13" s="34" t="s">
        <v>56</v>
      </c>
      <c r="O13" s="2" t="s">
        <v>19</v>
      </c>
      <c r="P13" s="2">
        <v>147510000</v>
      </c>
      <c r="Q13" s="7">
        <v>1475100000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42825</v>
      </c>
      <c r="L14" s="101">
        <v>200000</v>
      </c>
      <c r="M14" s="32">
        <v>230000</v>
      </c>
      <c r="N14" s="34" t="s">
        <v>57</v>
      </c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42826</v>
      </c>
      <c r="L15" s="101">
        <v>100000</v>
      </c>
      <c r="M15" s="32">
        <v>350000</v>
      </c>
      <c r="N15" s="34" t="s">
        <v>58</v>
      </c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42827</v>
      </c>
      <c r="L16" s="101">
        <v>2850000</v>
      </c>
      <c r="M16" s="32">
        <v>15000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2401000</v>
      </c>
      <c r="I17" s="10"/>
      <c r="J17" s="30"/>
      <c r="K17" s="31">
        <v>42828</v>
      </c>
      <c r="L17" s="101">
        <v>540000</v>
      </c>
      <c r="M17" s="32">
        <v>9335000</v>
      </c>
      <c r="N17" s="34" t="s">
        <v>59</v>
      </c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42829</v>
      </c>
      <c r="L18" s="101">
        <v>1000000</v>
      </c>
      <c r="M18" s="32">
        <v>8000000</v>
      </c>
      <c r="N18" s="40" t="s">
        <v>60</v>
      </c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42830</v>
      </c>
      <c r="L19" s="101">
        <v>850000</v>
      </c>
      <c r="M19" s="32">
        <v>2500000</v>
      </c>
      <c r="N19" s="42" t="s">
        <v>61</v>
      </c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30"/>
      <c r="K20" s="31">
        <v>42831</v>
      </c>
      <c r="L20" s="101">
        <v>100000</v>
      </c>
      <c r="M20" s="32">
        <v>2050000</v>
      </c>
      <c r="N20" s="42" t="s">
        <v>62</v>
      </c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5</v>
      </c>
      <c r="F21" s="8"/>
      <c r="G21" s="22">
        <f>C21*E21</f>
        <v>2500</v>
      </c>
      <c r="H21" s="9"/>
      <c r="I21" s="22"/>
      <c r="J21" s="30"/>
      <c r="K21" s="31">
        <v>42832</v>
      </c>
      <c r="L21" s="101">
        <v>1050000</v>
      </c>
      <c r="M21" s="32">
        <v>170000</v>
      </c>
      <c r="N21" s="43" t="s">
        <v>63</v>
      </c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J22" s="30"/>
      <c r="K22" s="31">
        <v>42833</v>
      </c>
      <c r="L22" s="101">
        <v>950000</v>
      </c>
      <c r="M22" s="32">
        <v>38000</v>
      </c>
      <c r="N22" s="43" t="s">
        <v>64</v>
      </c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8</v>
      </c>
      <c r="F23" s="8"/>
      <c r="G23" s="22">
        <f>C23*E23</f>
        <v>800</v>
      </c>
      <c r="H23" s="9"/>
      <c r="I23" s="10"/>
      <c r="J23" s="30"/>
      <c r="K23" s="31">
        <v>42834</v>
      </c>
      <c r="L23" s="101">
        <v>1000000</v>
      </c>
      <c r="M23" s="32">
        <v>150000</v>
      </c>
      <c r="N23" s="42" t="s">
        <v>67</v>
      </c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42835</v>
      </c>
      <c r="L24" s="101"/>
      <c r="M24" s="32">
        <v>275000</v>
      </c>
      <c r="N24" s="42" t="s">
        <v>66</v>
      </c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42836</v>
      </c>
      <c r="L25" s="32"/>
      <c r="M25" s="32">
        <v>200000</v>
      </c>
      <c r="N25" s="42" t="s">
        <v>65</v>
      </c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4300</v>
      </c>
      <c r="I26" s="9"/>
      <c r="J26" s="30"/>
      <c r="K26" s="31">
        <v>42837</v>
      </c>
      <c r="L26" s="32"/>
      <c r="M26" s="32">
        <v>20000</v>
      </c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2405300</v>
      </c>
      <c r="J27" s="30"/>
      <c r="K27" s="31">
        <v>42838</v>
      </c>
      <c r="L27" s="32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42839</v>
      </c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42840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+'05 Okt 17'!I52</f>
        <v>15742300</v>
      </c>
      <c r="J30" s="30"/>
      <c r="K30" s="31">
        <v>42841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42842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42843</v>
      </c>
      <c r="L32" s="32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42844</v>
      </c>
      <c r="L33" s="32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42845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42846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v>147510000</v>
      </c>
      <c r="I36" s="8" t="s">
        <v>7</v>
      </c>
      <c r="J36" s="30"/>
      <c r="K36" s="31">
        <v>42847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42848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42849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42850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42851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124729661-36692612</f>
        <v>88037049</v>
      </c>
      <c r="I41" s="9"/>
      <c r="J41" s="30"/>
      <c r="K41" s="31">
        <v>42852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211003256</v>
      </c>
      <c r="J42" s="30"/>
      <c r="K42" s="31">
        <v>42853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1045407859</v>
      </c>
      <c r="J43" s="30"/>
      <c r="K43" s="31">
        <v>42854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42855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23537000</v>
      </c>
      <c r="I45" s="9"/>
      <c r="J45" s="30"/>
      <c r="K45" s="31">
        <v>42856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25000</v>
      </c>
      <c r="I46" s="9" t="s">
        <v>7</v>
      </c>
      <c r="J46" s="30"/>
      <c r="K46" s="31">
        <v>42857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23562000</v>
      </c>
      <c r="J47" s="30"/>
      <c r="K47" s="31">
        <v>42858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42859</v>
      </c>
      <c r="L48" s="32"/>
      <c r="N48" s="42"/>
      <c r="O48" s="50"/>
      <c r="P48" s="65"/>
      <c r="Q48" s="65">
        <f>SUM(Q13:Q46)</f>
        <v>1475100000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9440000</v>
      </c>
      <c r="I49" s="9">
        <v>0</v>
      </c>
      <c r="J49" s="30"/>
      <c r="K49" s="31">
        <v>42860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785000</v>
      </c>
      <c r="I50" s="9"/>
      <c r="J50" s="30"/>
      <c r="K50" s="31">
        <v>42861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10225000</v>
      </c>
      <c r="J51" s="30"/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2405300</v>
      </c>
      <c r="J52" s="30"/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2405300</v>
      </c>
      <c r="J53" s="30"/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150000</v>
      </c>
      <c r="B72" s="84"/>
      <c r="C72" s="85"/>
      <c r="D72" s="81"/>
      <c r="E72" s="86">
        <v>25000</v>
      </c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600000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>
        <v>20000</v>
      </c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>
        <v>15000</v>
      </c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785000</v>
      </c>
      <c r="E87" s="67">
        <f>SUM(E69:E86)</f>
        <v>25000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9440000</v>
      </c>
      <c r="M114" s="97">
        <f>SUM(M13:M113)</f>
        <v>23537000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18880000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tabSelected="1" view="pageBreakPreview" topLeftCell="A37" zoomScale="90" zoomScaleNormal="100" zoomScaleSheetLayoutView="90" workbookViewId="0">
      <selection activeCell="H52" sqref="H52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69</v>
      </c>
      <c r="C3" s="10"/>
      <c r="D3" s="8"/>
      <c r="E3" s="8"/>
      <c r="F3" s="8"/>
      <c r="G3" s="8"/>
      <c r="H3" s="8" t="s">
        <v>3</v>
      </c>
      <c r="I3" s="12">
        <v>43016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125</v>
      </c>
      <c r="F8" s="21"/>
      <c r="G8" s="17">
        <f>C8*E8</f>
        <v>12500000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185</v>
      </c>
      <c r="F9" s="21"/>
      <c r="G9" s="17">
        <f t="shared" ref="G9:G16" si="0">C9*E9</f>
        <v>9250000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39</v>
      </c>
      <c r="F11" s="21"/>
      <c r="G11" s="17">
        <f t="shared" si="0"/>
        <v>390000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79</v>
      </c>
      <c r="F12" s="21"/>
      <c r="G12" s="17">
        <f>C12*E12</f>
        <v>395000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73</v>
      </c>
      <c r="F13" s="21"/>
      <c r="G13" s="17">
        <f t="shared" si="0"/>
        <v>146000</v>
      </c>
      <c r="H13" s="9"/>
      <c r="I13" s="17"/>
      <c r="J13" s="31">
        <v>42835</v>
      </c>
      <c r="K13" s="31">
        <v>42849</v>
      </c>
      <c r="L13" s="101">
        <v>1080000</v>
      </c>
      <c r="M13" s="32"/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1">
        <v>42836</v>
      </c>
      <c r="K14" s="31">
        <v>42850</v>
      </c>
      <c r="L14" s="101">
        <v>1650000</v>
      </c>
      <c r="M14" s="32"/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1">
        <v>42837</v>
      </c>
      <c r="K15" s="31">
        <v>42851</v>
      </c>
      <c r="L15" s="101">
        <v>2000000</v>
      </c>
      <c r="M15" s="32"/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1">
        <v>42838</v>
      </c>
      <c r="K16" s="31">
        <v>42852</v>
      </c>
      <c r="L16" s="101">
        <v>1700000</v>
      </c>
      <c r="M16" s="32"/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22681000</v>
      </c>
      <c r="I17" s="10"/>
      <c r="J17" s="31">
        <v>42839</v>
      </c>
      <c r="K17" s="31">
        <v>42853</v>
      </c>
      <c r="L17" s="101">
        <v>1300000</v>
      </c>
      <c r="M17" s="32"/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1">
        <v>42840</v>
      </c>
      <c r="K18" s="31">
        <v>42854</v>
      </c>
      <c r="L18" s="101">
        <v>800000</v>
      </c>
      <c r="M18" s="32"/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1">
        <v>42841</v>
      </c>
      <c r="K19" s="31">
        <v>42855</v>
      </c>
      <c r="L19" s="101">
        <v>800000</v>
      </c>
      <c r="M19" s="32"/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31">
        <v>42842</v>
      </c>
      <c r="K20" s="31">
        <v>42856</v>
      </c>
      <c r="L20" s="101">
        <v>800000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5</v>
      </c>
      <c r="F21" s="8"/>
      <c r="G21" s="22">
        <f>C21*E21</f>
        <v>2500</v>
      </c>
      <c r="H21" s="9"/>
      <c r="I21" s="22"/>
      <c r="J21" s="31">
        <v>42843</v>
      </c>
      <c r="K21" s="31">
        <v>42857</v>
      </c>
      <c r="L21" s="101">
        <v>500000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J22" s="31">
        <v>42844</v>
      </c>
      <c r="K22" s="31">
        <v>42858</v>
      </c>
      <c r="L22" s="101">
        <v>400000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8</v>
      </c>
      <c r="F23" s="8"/>
      <c r="G23" s="22">
        <f>C23*E23</f>
        <v>800</v>
      </c>
      <c r="H23" s="9"/>
      <c r="I23" s="10"/>
      <c r="J23" s="31">
        <v>42845</v>
      </c>
      <c r="K23" s="31">
        <v>42859</v>
      </c>
      <c r="L23" s="101">
        <v>500000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1">
        <v>42846</v>
      </c>
      <c r="K24" s="31">
        <v>42860</v>
      </c>
      <c r="L24" s="101">
        <v>400000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>
        <v>42847</v>
      </c>
      <c r="K25" s="31">
        <v>42861</v>
      </c>
      <c r="L25" s="101">
        <v>800000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4300</v>
      </c>
      <c r="I26" s="9"/>
      <c r="J26" s="31">
        <v>42848</v>
      </c>
      <c r="K26" s="31">
        <v>42862</v>
      </c>
      <c r="L26" s="101">
        <v>710000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22685300</v>
      </c>
      <c r="J27" s="30"/>
      <c r="K27" s="31">
        <v>42863</v>
      </c>
      <c r="L27" s="101">
        <v>750000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42864</v>
      </c>
      <c r="L28" s="32">
        <v>700000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Okt 17 (2)'!I37</f>
        <v>834404603</v>
      </c>
      <c r="J29" s="30"/>
      <c r="K29" s="31">
        <v>42865</v>
      </c>
      <c r="L29" s="32">
        <v>850000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+'06 Okt 17 (2)'!I52</f>
        <v>2405300</v>
      </c>
      <c r="J30" s="30"/>
      <c r="K30" s="31">
        <v>42866</v>
      </c>
      <c r="L30" s="32">
        <v>900000</v>
      </c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42867</v>
      </c>
      <c r="L31" s="32">
        <v>1400000</v>
      </c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42868</v>
      </c>
      <c r="L32" s="32">
        <v>825000</v>
      </c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42869</v>
      </c>
      <c r="L33" s="32">
        <v>1415000</v>
      </c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42870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42871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42872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42873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124729661-36692612</f>
        <v>88037049</v>
      </c>
      <c r="I41" s="9"/>
      <c r="J41" s="30"/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211003256</v>
      </c>
      <c r="J42" s="30"/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1045407859</v>
      </c>
      <c r="J43" s="30"/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0</v>
      </c>
      <c r="I45" s="9"/>
      <c r="J45" s="30"/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0</v>
      </c>
      <c r="J47" s="30"/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20280000</v>
      </c>
      <c r="I49" s="9">
        <v>0</v>
      </c>
      <c r="J49" s="30"/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20280000</v>
      </c>
      <c r="J51" s="30"/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22685300</v>
      </c>
      <c r="J52" s="30"/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22685300</v>
      </c>
      <c r="J53" s="30"/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/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20280000</v>
      </c>
      <c r="M114" s="97">
        <f>SUM(M13:M113)</f>
        <v>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40560000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6" zoomScale="90" zoomScaleNormal="100" zoomScaleSheetLayoutView="90" workbookViewId="0">
      <selection activeCell="I52" sqref="I52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68</v>
      </c>
      <c r="C3" s="10"/>
      <c r="D3" s="8"/>
      <c r="E3" s="8"/>
      <c r="F3" s="8"/>
      <c r="G3" s="8"/>
      <c r="H3" s="8" t="s">
        <v>3</v>
      </c>
      <c r="I3" s="12">
        <v>43014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111</v>
      </c>
      <c r="F8" s="21"/>
      <c r="G8" s="17">
        <f>C8*E8</f>
        <v>11100000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185</v>
      </c>
      <c r="F9" s="21"/>
      <c r="G9" s="17">
        <f t="shared" ref="G9:G16" si="0">C9*E9</f>
        <v>9250000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38</v>
      </c>
      <c r="F11" s="21"/>
      <c r="G11" s="17">
        <f t="shared" si="0"/>
        <v>380000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78</v>
      </c>
      <c r="F12" s="21"/>
      <c r="G12" s="17">
        <f>C12*E12</f>
        <v>390000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73</v>
      </c>
      <c r="F13" s="21"/>
      <c r="G13" s="17">
        <f t="shared" si="0"/>
        <v>146000</v>
      </c>
      <c r="H13" s="9"/>
      <c r="I13" s="17"/>
      <c r="K13" s="31">
        <v>42835</v>
      </c>
      <c r="L13" s="101">
        <v>300000</v>
      </c>
      <c r="M13" s="32"/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42836</v>
      </c>
      <c r="L14" s="101">
        <v>1000000</v>
      </c>
      <c r="M14" s="32"/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1">
        <v>42837</v>
      </c>
      <c r="L15" s="101">
        <v>500000</v>
      </c>
      <c r="M15" s="32"/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K16" s="31">
        <v>42838</v>
      </c>
      <c r="L16" s="101">
        <v>200000</v>
      </c>
      <c r="M16" s="32"/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21266000</v>
      </c>
      <c r="I17" s="10"/>
      <c r="K17" s="31">
        <v>42839</v>
      </c>
      <c r="L17" s="101">
        <v>2000000</v>
      </c>
      <c r="M17" s="32"/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42840</v>
      </c>
      <c r="L18" s="101">
        <v>562500</v>
      </c>
      <c r="M18" s="32"/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42841</v>
      </c>
      <c r="L19" s="101">
        <v>700000</v>
      </c>
      <c r="M19" s="32"/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K20" s="31">
        <v>42842</v>
      </c>
      <c r="L20" s="101">
        <v>900000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5</v>
      </c>
      <c r="F21" s="8"/>
      <c r="G21" s="22">
        <f>C21*E21</f>
        <v>2500</v>
      </c>
      <c r="H21" s="9"/>
      <c r="I21" s="22"/>
      <c r="K21" s="31">
        <v>42843</v>
      </c>
      <c r="L21" s="101">
        <v>1550000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1">
        <v>42844</v>
      </c>
      <c r="L22" s="101">
        <v>1000000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8</v>
      </c>
      <c r="F23" s="8"/>
      <c r="G23" s="22">
        <f>C23*E23</f>
        <v>800</v>
      </c>
      <c r="H23" s="9"/>
      <c r="I23" s="10"/>
      <c r="K23" s="31">
        <v>42845</v>
      </c>
      <c r="L23" s="101">
        <v>1650000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42846</v>
      </c>
      <c r="L24" s="101">
        <v>500000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42847</v>
      </c>
      <c r="L25" s="101">
        <v>562500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4300</v>
      </c>
      <c r="I26" s="9"/>
      <c r="K26" s="31">
        <v>42848</v>
      </c>
      <c r="L26" s="101">
        <v>100000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21270300</v>
      </c>
      <c r="J27" s="30"/>
      <c r="K27" s="31"/>
      <c r="L27" s="101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/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Okt 17 (2)'!I37</f>
        <v>834404603</v>
      </c>
      <c r="J29" s="30"/>
      <c r="K29" s="31"/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+'08 Okt 17'!I52</f>
        <v>22685300</v>
      </c>
      <c r="J30" s="30"/>
      <c r="K30" s="31"/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/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/>
      <c r="L32" s="32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32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124729661-36692612</f>
        <v>88037049</v>
      </c>
      <c r="I41" s="9"/>
      <c r="J41" s="30"/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211003256</v>
      </c>
      <c r="J42" s="30"/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1045407859</v>
      </c>
      <c r="J43" s="30"/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0</v>
      </c>
      <c r="I45" s="9"/>
      <c r="J45" s="30"/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0</v>
      </c>
      <c r="J47" s="30"/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11525000</v>
      </c>
      <c r="I49" s="9">
        <v>0</v>
      </c>
      <c r="J49" s="30"/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11525000</v>
      </c>
      <c r="J51" s="30"/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34210300</v>
      </c>
      <c r="J52" s="30"/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21270300</v>
      </c>
      <c r="J53" s="30"/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-12940000</v>
      </c>
      <c r="J55" s="30"/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/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11525000</v>
      </c>
      <c r="M114" s="97">
        <f>SUM(M13:M113)</f>
        <v>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23050000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02 Okt 17</vt:lpstr>
      <vt:lpstr>03 Okt 17 </vt:lpstr>
      <vt:lpstr>04 Okt 17  </vt:lpstr>
      <vt:lpstr>05 Okt 17</vt:lpstr>
      <vt:lpstr>06 Okt 17 (2)</vt:lpstr>
      <vt:lpstr>08 Okt 17</vt:lpstr>
      <vt:lpstr>09 Okt 17</vt:lpstr>
      <vt:lpstr>'02 Okt 17'!Print_Area</vt:lpstr>
      <vt:lpstr>'03 Okt 17 '!Print_Area</vt:lpstr>
      <vt:lpstr>'04 Okt 17  '!Print_Area</vt:lpstr>
      <vt:lpstr>'05 Okt 17'!Print_Area</vt:lpstr>
      <vt:lpstr>'06 Okt 17 (2)'!Print_Area</vt:lpstr>
      <vt:lpstr>'08 Okt 17'!Print_Area</vt:lpstr>
      <vt:lpstr>'09 Okt 17'!Print_Area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2017-10-06T09:34:01Z</cp:lastPrinted>
  <dcterms:created xsi:type="dcterms:W3CDTF">2017-10-03T02:23:37Z</dcterms:created>
  <dcterms:modified xsi:type="dcterms:W3CDTF">2017-10-08T05:25:26Z</dcterms:modified>
</cp:coreProperties>
</file>