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firstSheet="10" activeTab="16"/>
  </bookViews>
  <sheets>
    <sheet name="31 okt" sheetId="1" r:id="rId1"/>
    <sheet name="1 nov" sheetId="4" r:id="rId2"/>
    <sheet name="2 nov" sheetId="5" r:id="rId3"/>
    <sheet name="3 Nov" sheetId="6" r:id="rId4"/>
    <sheet name="6 nov" sheetId="7" r:id="rId5"/>
    <sheet name="7 nov " sheetId="8" r:id="rId6"/>
    <sheet name="8 nov " sheetId="9" r:id="rId7"/>
    <sheet name="9 nov " sheetId="10" r:id="rId8"/>
    <sheet name="10 Nov" sheetId="11" r:id="rId9"/>
    <sheet name="11 Nov" sheetId="12" r:id="rId10"/>
    <sheet name="12 Nov" sheetId="13" r:id="rId11"/>
    <sheet name="13 Nov " sheetId="16" r:id="rId12"/>
    <sheet name="14 Nov" sheetId="14" r:id="rId13"/>
    <sheet name="15 Nov" sheetId="17" r:id="rId14"/>
    <sheet name="16 Nov " sheetId="18" r:id="rId15"/>
    <sheet name="17 Nov" sheetId="19" r:id="rId16"/>
    <sheet name="19 Nov" sheetId="20" r:id="rId17"/>
    <sheet name="21 Nov" sheetId="21" r:id="rId18"/>
    <sheet name="22 nov" sheetId="22" r:id="rId19"/>
    <sheet name="23 Nov " sheetId="23" r:id="rId20"/>
    <sheet name="24 Nov " sheetId="24" r:id="rId21"/>
  </sheets>
  <externalReferences>
    <externalReference r:id="rId22"/>
  </externalReferences>
  <definedNames>
    <definedName name="_xlnm._FilterDatabase" localSheetId="8" hidden="1">'10 Nov'!$J$12:$L$70</definedName>
    <definedName name="_xlnm._FilterDatabase" localSheetId="9" hidden="1">'11 Nov'!$J$12:$L$70</definedName>
    <definedName name="_xlnm._FilterDatabase" localSheetId="10" hidden="1">'12 Nov'!$J$12:$L$70</definedName>
    <definedName name="_xlnm._FilterDatabase" localSheetId="11" hidden="1">'13 Nov '!$J$12:$L$70</definedName>
    <definedName name="_xlnm._FilterDatabase" localSheetId="12" hidden="1">'14 Nov'!$J$12:$L$70</definedName>
    <definedName name="_xlnm._FilterDatabase" localSheetId="13" hidden="1">'15 Nov'!$J$12:$L$70</definedName>
    <definedName name="_xlnm._FilterDatabase" localSheetId="14" hidden="1">'16 Nov '!$J$12:$L$70</definedName>
    <definedName name="_xlnm._FilterDatabase" localSheetId="15" hidden="1">'17 Nov'!$J$12:$L$70</definedName>
    <definedName name="_xlnm._FilterDatabase" localSheetId="16" hidden="1">'19 Nov'!$J$12:$L$70</definedName>
    <definedName name="_xlnm._FilterDatabase" localSheetId="17" hidden="1">'21 Nov'!$J$12:$L$70</definedName>
    <definedName name="_xlnm._FilterDatabase" localSheetId="18" hidden="1">'22 nov'!$J$12:$L$70</definedName>
    <definedName name="_xlnm._FilterDatabase" localSheetId="19" hidden="1">'23 Nov '!$J$12:$L$70</definedName>
    <definedName name="_xlnm._FilterDatabase" localSheetId="20" hidden="1">'24 Nov '!$J$12:$L$70</definedName>
    <definedName name="_xlnm._FilterDatabase" localSheetId="4" hidden="1">'6 nov'!$J$12:$L$70</definedName>
    <definedName name="_xlnm._FilterDatabase" localSheetId="5" hidden="1">'7 nov '!$J$12:$L$70</definedName>
    <definedName name="_xlnm._FilterDatabase" localSheetId="6" hidden="1">'8 nov '!$J$12:$L$70</definedName>
    <definedName name="_xlnm._FilterDatabase" localSheetId="7" hidden="1">'9 nov '!$J$12:$L$70</definedName>
    <definedName name="_xlnm.Print_Area" localSheetId="1">'1 nov'!$A$1:$I$70</definedName>
    <definedName name="_xlnm.Print_Area" localSheetId="8">'10 Nov'!$A$1:$I$70</definedName>
    <definedName name="_xlnm.Print_Area" localSheetId="9">'11 Nov'!$A$1:$I$70</definedName>
    <definedName name="_xlnm.Print_Area" localSheetId="10">'12 Nov'!$A$1:$I$70</definedName>
    <definedName name="_xlnm.Print_Area" localSheetId="11">'13 Nov '!$A$1:$I$70</definedName>
    <definedName name="_xlnm.Print_Area" localSheetId="12">'14 Nov'!$A$1:$I$70</definedName>
    <definedName name="_xlnm.Print_Area" localSheetId="13">'15 Nov'!$A$1:$I$70</definedName>
    <definedName name="_xlnm.Print_Area" localSheetId="14">'16 Nov '!$A$1:$I$70</definedName>
    <definedName name="_xlnm.Print_Area" localSheetId="15">'17 Nov'!$A$1:$I$70</definedName>
    <definedName name="_xlnm.Print_Area" localSheetId="16">'19 Nov'!$A$1:$I$70</definedName>
    <definedName name="_xlnm.Print_Area" localSheetId="2">'2 nov'!$A$1:$I$70</definedName>
    <definedName name="_xlnm.Print_Area" localSheetId="17">'21 Nov'!$A$1:$I$70</definedName>
    <definedName name="_xlnm.Print_Area" localSheetId="18">'22 nov'!$A$1:$I$70</definedName>
    <definedName name="_xlnm.Print_Area" localSheetId="19">'23 Nov '!$A$1:$I$70</definedName>
    <definedName name="_xlnm.Print_Area" localSheetId="20">'24 Nov '!$A$1:$I$70</definedName>
    <definedName name="_xlnm.Print_Area" localSheetId="3">'3 Nov'!$A$1:$I$70</definedName>
    <definedName name="_xlnm.Print_Area" localSheetId="0">'31 okt'!$A$1:$I$70</definedName>
    <definedName name="_xlnm.Print_Area" localSheetId="4">'6 nov'!$A$1:$I$70</definedName>
    <definedName name="_xlnm.Print_Area" localSheetId="5">'7 nov '!$A$1:$I$70</definedName>
    <definedName name="_xlnm.Print_Area" localSheetId="6">'8 nov '!$A$1:$I$70</definedName>
    <definedName name="_xlnm.Print_Area" localSheetId="7">'9 nov '!$A$1:$I$70</definedName>
  </definedNames>
  <calcPr calcId="144525"/>
</workbook>
</file>

<file path=xl/calcChain.xml><?xml version="1.0" encoding="utf-8"?>
<calcChain xmlns="http://schemas.openxmlformats.org/spreadsheetml/2006/main">
  <c r="I30" i="24" l="1"/>
  <c r="M114" i="24"/>
  <c r="H45" i="24" s="1"/>
  <c r="L114" i="24"/>
  <c r="L115" i="24" s="1"/>
  <c r="O106" i="24"/>
  <c r="H87" i="24"/>
  <c r="E87" i="24"/>
  <c r="H46" i="24" s="1"/>
  <c r="A87" i="24"/>
  <c r="H50" i="24" s="1"/>
  <c r="Q48" i="24"/>
  <c r="H41" i="24"/>
  <c r="H39" i="24"/>
  <c r="I42" i="24" s="1"/>
  <c r="H35" i="24"/>
  <c r="I29" i="24"/>
  <c r="I37" i="24" s="1"/>
  <c r="I43" i="24" s="1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H17" i="24" s="1"/>
  <c r="I27" i="24" l="1"/>
  <c r="I53" i="24" s="1"/>
  <c r="H49" i="24"/>
  <c r="I47" i="24"/>
  <c r="I51" i="24"/>
  <c r="I30" i="23"/>
  <c r="M114" i="23"/>
  <c r="H45" i="23" s="1"/>
  <c r="L114" i="23"/>
  <c r="L115" i="23" s="1"/>
  <c r="O106" i="23"/>
  <c r="H87" i="23"/>
  <c r="E87" i="23"/>
  <c r="A87" i="23"/>
  <c r="H50" i="23" s="1"/>
  <c r="Q48" i="23"/>
  <c r="H46" i="23"/>
  <c r="H41" i="23"/>
  <c r="H39" i="23"/>
  <c r="I42" i="23" s="1"/>
  <c r="H35" i="23"/>
  <c r="I29" i="23"/>
  <c r="I37" i="23" s="1"/>
  <c r="I43" i="23" s="1"/>
  <c r="G24" i="23"/>
  <c r="S23" i="23"/>
  <c r="R23" i="23"/>
  <c r="G23" i="23"/>
  <c r="G22" i="23"/>
  <c r="G21" i="23"/>
  <c r="G20" i="23"/>
  <c r="H26" i="23" s="1"/>
  <c r="G16" i="23"/>
  <c r="G15" i="23"/>
  <c r="G14" i="23"/>
  <c r="G13" i="23"/>
  <c r="G12" i="23"/>
  <c r="G11" i="23"/>
  <c r="G10" i="23"/>
  <c r="G9" i="23"/>
  <c r="G8" i="23"/>
  <c r="I52" i="24" l="1"/>
  <c r="I55" i="24" s="1"/>
  <c r="I47" i="23"/>
  <c r="H17" i="23"/>
  <c r="I27" i="23" s="1"/>
  <c r="I53" i="23" s="1"/>
  <c r="H49" i="23"/>
  <c r="I51" i="23"/>
  <c r="I29" i="22"/>
  <c r="I30" i="22"/>
  <c r="M114" i="22"/>
  <c r="H45" i="22" s="1"/>
  <c r="I47" i="22" s="1"/>
  <c r="L114" i="22"/>
  <c r="L115" i="22" s="1"/>
  <c r="O106" i="22"/>
  <c r="H87" i="22"/>
  <c r="E87" i="22"/>
  <c r="A87" i="22"/>
  <c r="H50" i="22" s="1"/>
  <c r="Q48" i="22"/>
  <c r="H46" i="22"/>
  <c r="H41" i="22"/>
  <c r="H39" i="22"/>
  <c r="I42" i="22" s="1"/>
  <c r="H35" i="22"/>
  <c r="I37" i="22" s="1"/>
  <c r="I43" i="22" s="1"/>
  <c r="G24" i="22"/>
  <c r="S23" i="22"/>
  <c r="R23" i="22"/>
  <c r="G23" i="22"/>
  <c r="G22" i="22"/>
  <c r="G21" i="22"/>
  <c r="G20" i="22"/>
  <c r="H26" i="22" s="1"/>
  <c r="G16" i="22"/>
  <c r="G15" i="22"/>
  <c r="G14" i="22"/>
  <c r="G13" i="22"/>
  <c r="G12" i="22"/>
  <c r="G11" i="22"/>
  <c r="G10" i="22"/>
  <c r="G9" i="22"/>
  <c r="G8" i="22"/>
  <c r="E10" i="21"/>
  <c r="E13" i="21"/>
  <c r="I52" i="23" l="1"/>
  <c r="I55" i="23" s="1"/>
  <c r="H49" i="22"/>
  <c r="I51" i="22" s="1"/>
  <c r="I52" i="22" s="1"/>
  <c r="H17" i="22"/>
  <c r="I27" i="22" s="1"/>
  <c r="I53" i="22" s="1"/>
  <c r="E9" i="21"/>
  <c r="E8" i="21"/>
  <c r="I55" i="22" l="1"/>
  <c r="I30" i="21"/>
  <c r="I29" i="21"/>
  <c r="M114" i="21"/>
  <c r="H45" i="21" s="1"/>
  <c r="L114" i="21"/>
  <c r="L115" i="21" s="1"/>
  <c r="O106" i="21"/>
  <c r="H87" i="21"/>
  <c r="E87" i="21"/>
  <c r="H46" i="21" s="1"/>
  <c r="A87" i="21"/>
  <c r="H50" i="21"/>
  <c r="Q48" i="21"/>
  <c r="H41" i="21"/>
  <c r="H39" i="21"/>
  <c r="I42" i="21" s="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H17" i="21" l="1"/>
  <c r="I27" i="21" s="1"/>
  <c r="I53" i="21" s="1"/>
  <c r="H49" i="21"/>
  <c r="I51" i="21" s="1"/>
  <c r="I37" i="21"/>
  <c r="I43" i="21" s="1"/>
  <c r="I47" i="21"/>
  <c r="I52" i="21" s="1"/>
  <c r="I30" i="20"/>
  <c r="M114" i="20"/>
  <c r="H45" i="20" s="1"/>
  <c r="L114" i="20"/>
  <c r="L115" i="20" s="1"/>
  <c r="O106" i="20"/>
  <c r="H87" i="20"/>
  <c r="E87" i="20"/>
  <c r="H46" i="20" s="1"/>
  <c r="A87" i="20"/>
  <c r="H50" i="20" s="1"/>
  <c r="Q48" i="20"/>
  <c r="H41" i="20"/>
  <c r="H39" i="20"/>
  <c r="I42" i="20" s="1"/>
  <c r="H35" i="20"/>
  <c r="I29" i="20"/>
  <c r="I37" i="20" s="1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G8" i="20"/>
  <c r="I55" i="21" l="1"/>
  <c r="H26" i="20"/>
  <c r="H17" i="20"/>
  <c r="I47" i="20"/>
  <c r="H49" i="20"/>
  <c r="I51" i="20" s="1"/>
  <c r="I43" i="20"/>
  <c r="M114" i="19"/>
  <c r="H45" i="19" s="1"/>
  <c r="L114" i="19"/>
  <c r="L115" i="19" s="1"/>
  <c r="O106" i="19"/>
  <c r="H87" i="19"/>
  <c r="E87" i="19"/>
  <c r="A87" i="19"/>
  <c r="H50" i="19" s="1"/>
  <c r="Q48" i="19"/>
  <c r="H46" i="19"/>
  <c r="H41" i="19"/>
  <c r="H39" i="19"/>
  <c r="I42" i="19" s="1"/>
  <c r="H35" i="19"/>
  <c r="I29" i="19"/>
  <c r="I37" i="19" s="1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I27" i="20" l="1"/>
  <c r="I53" i="20" s="1"/>
  <c r="I52" i="20"/>
  <c r="H26" i="19"/>
  <c r="H17" i="19"/>
  <c r="H49" i="19"/>
  <c r="I51" i="19" s="1"/>
  <c r="I47" i="19"/>
  <c r="I30" i="18"/>
  <c r="M114" i="18"/>
  <c r="H45" i="18" s="1"/>
  <c r="L114" i="18"/>
  <c r="L115" i="18" s="1"/>
  <c r="O106" i="18"/>
  <c r="H87" i="18"/>
  <c r="E87" i="18"/>
  <c r="H46" i="18" s="1"/>
  <c r="A87" i="18"/>
  <c r="H50" i="18" s="1"/>
  <c r="Q48" i="18"/>
  <c r="H41" i="18"/>
  <c r="H39" i="18"/>
  <c r="I42" i="18" s="1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I55" i="20" l="1"/>
  <c r="I27" i="19"/>
  <c r="I53" i="19" s="1"/>
  <c r="H26" i="18"/>
  <c r="H17" i="18"/>
  <c r="I47" i="18"/>
  <c r="I52" i="18" s="1"/>
  <c r="I30" i="19" s="1"/>
  <c r="I52" i="19" s="1"/>
  <c r="H49" i="18"/>
  <c r="I51" i="18" s="1"/>
  <c r="E8" i="17"/>
  <c r="I30" i="17"/>
  <c r="M114" i="17"/>
  <c r="H45" i="17" s="1"/>
  <c r="I47" i="17" s="1"/>
  <c r="L114" i="17"/>
  <c r="L115" i="17" s="1"/>
  <c r="O106" i="17"/>
  <c r="H87" i="17"/>
  <c r="E87" i="17"/>
  <c r="A87" i="17"/>
  <c r="H50" i="17" s="1"/>
  <c r="Q48" i="17"/>
  <c r="H46" i="17"/>
  <c r="H41" i="17"/>
  <c r="H39" i="17"/>
  <c r="I42" i="17" s="1"/>
  <c r="H35" i="17"/>
  <c r="I29" i="17"/>
  <c r="I37" i="17" s="1"/>
  <c r="I43" i="17" s="1"/>
  <c r="G24" i="17"/>
  <c r="S23" i="17"/>
  <c r="R23" i="17"/>
  <c r="G23" i="17"/>
  <c r="G22" i="17"/>
  <c r="G21" i="17"/>
  <c r="H26" i="17" s="1"/>
  <c r="G20" i="17"/>
  <c r="G16" i="17"/>
  <c r="G15" i="17"/>
  <c r="G14" i="17"/>
  <c r="G13" i="17"/>
  <c r="G12" i="17"/>
  <c r="G11" i="17"/>
  <c r="G10" i="17"/>
  <c r="G9" i="17"/>
  <c r="G8" i="17"/>
  <c r="I55" i="19" l="1"/>
  <c r="I27" i="18"/>
  <c r="I53" i="18" s="1"/>
  <c r="I55" i="18" s="1"/>
  <c r="H49" i="17"/>
  <c r="I51" i="17" s="1"/>
  <c r="I52" i="17" s="1"/>
  <c r="H17" i="17"/>
  <c r="I27" i="17" s="1"/>
  <c r="I53" i="17" s="1"/>
  <c r="I55" i="17" l="1"/>
  <c r="I29" i="14" l="1"/>
  <c r="M114" i="16"/>
  <c r="H45" i="16" s="1"/>
  <c r="I47" i="16" s="1"/>
  <c r="L114" i="16"/>
  <c r="L115" i="16" s="1"/>
  <c r="O106" i="16"/>
  <c r="H87" i="16"/>
  <c r="E87" i="16"/>
  <c r="A87" i="16"/>
  <c r="H50" i="16"/>
  <c r="H49" i="16"/>
  <c r="I51" i="16" s="1"/>
  <c r="Q48" i="16"/>
  <c r="H46" i="16"/>
  <c r="H41" i="16"/>
  <c r="H39" i="16"/>
  <c r="I42" i="16" s="1"/>
  <c r="I37" i="16"/>
  <c r="H35" i="16"/>
  <c r="I30" i="16"/>
  <c r="I29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I27" i="16" s="1"/>
  <c r="I53" i="16" s="1"/>
  <c r="I30" i="14" l="1"/>
  <c r="I52" i="16"/>
  <c r="I55" i="16" s="1"/>
  <c r="I43" i="16"/>
  <c r="I29" i="13" l="1"/>
  <c r="I29" i="12"/>
  <c r="M114" i="14"/>
  <c r="H45" i="14" s="1"/>
  <c r="I47" i="14" s="1"/>
  <c r="L114" i="14"/>
  <c r="O106" i="14"/>
  <c r="H87" i="14"/>
  <c r="E87" i="14"/>
  <c r="A87" i="14"/>
  <c r="H50" i="14" s="1"/>
  <c r="Q48" i="14"/>
  <c r="H46" i="14"/>
  <c r="H41" i="14"/>
  <c r="H39" i="14"/>
  <c r="I42" i="14" s="1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E9" i="13"/>
  <c r="E8" i="13"/>
  <c r="I30" i="13"/>
  <c r="M114" i="13"/>
  <c r="L114" i="13"/>
  <c r="L115" i="13" s="1"/>
  <c r="O106" i="13"/>
  <c r="H87" i="13"/>
  <c r="E87" i="13"/>
  <c r="A87" i="13"/>
  <c r="H50" i="13" s="1"/>
  <c r="Q48" i="13"/>
  <c r="H46" i="13"/>
  <c r="H45" i="13"/>
  <c r="I47" i="13" s="1"/>
  <c r="H41" i="13"/>
  <c r="H39" i="13"/>
  <c r="I42" i="13" s="1"/>
  <c r="H35" i="13"/>
  <c r="I37" i="13"/>
  <c r="I43" i="13" s="1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L115" i="14" l="1"/>
  <c r="H49" i="14"/>
  <c r="I51" i="14" s="1"/>
  <c r="I52" i="14" s="1"/>
  <c r="H17" i="14"/>
  <c r="I27" i="14" s="1"/>
  <c r="I53" i="14" s="1"/>
  <c r="I37" i="14"/>
  <c r="I43" i="14" s="1"/>
  <c r="H17" i="13"/>
  <c r="I27" i="13" s="1"/>
  <c r="I53" i="13" s="1"/>
  <c r="H49" i="13"/>
  <c r="I51" i="13" s="1"/>
  <c r="I52" i="13" s="1"/>
  <c r="E8" i="12"/>
  <c r="I55" i="14" l="1"/>
  <c r="I55" i="13"/>
  <c r="I30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H41" i="12"/>
  <c r="H39" i="12"/>
  <c r="I42" i="12" s="1"/>
  <c r="H35" i="12"/>
  <c r="I37" i="12"/>
  <c r="I43" i="12" s="1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G8" i="12"/>
  <c r="H17" i="12" l="1"/>
  <c r="I27" i="12" s="1"/>
  <c r="I53" i="12" s="1"/>
  <c r="H49" i="12"/>
  <c r="I51" i="12" s="1"/>
  <c r="I52" i="12" s="1"/>
  <c r="I30" i="11"/>
  <c r="M114" i="11"/>
  <c r="H45" i="11" s="1"/>
  <c r="I47" i="11" s="1"/>
  <c r="L114" i="11"/>
  <c r="L115" i="11" s="1"/>
  <c r="O106" i="11"/>
  <c r="H87" i="11"/>
  <c r="E87" i="11"/>
  <c r="A87" i="11"/>
  <c r="H50" i="11" s="1"/>
  <c r="Q48" i="11"/>
  <c r="H46" i="11"/>
  <c r="H41" i="11"/>
  <c r="H39" i="11"/>
  <c r="I42" i="11" s="1"/>
  <c r="H35" i="11"/>
  <c r="I29" i="11"/>
  <c r="I37" i="11" s="1"/>
  <c r="I43" i="11" s="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I55" i="12" l="1"/>
  <c r="H49" i="11"/>
  <c r="I51" i="11"/>
  <c r="I52" i="11" s="1"/>
  <c r="H17" i="11"/>
  <c r="I27" i="11" s="1"/>
  <c r="I53" i="11" s="1"/>
  <c r="I30" i="10"/>
  <c r="M114" i="10"/>
  <c r="H45" i="10" s="1"/>
  <c r="L114" i="10"/>
  <c r="L115" i="10" s="1"/>
  <c r="O106" i="10"/>
  <c r="H87" i="10"/>
  <c r="E87" i="10"/>
  <c r="A87" i="10"/>
  <c r="H50" i="10" s="1"/>
  <c r="Q48" i="10"/>
  <c r="H46" i="10"/>
  <c r="H41" i="10"/>
  <c r="H39" i="10"/>
  <c r="I42" i="10" s="1"/>
  <c r="H35" i="10"/>
  <c r="I29" i="10"/>
  <c r="I37" i="10" s="1"/>
  <c r="I43" i="10" s="1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I55" i="11" l="1"/>
  <c r="H17" i="10"/>
  <c r="I27" i="10" s="1"/>
  <c r="I53" i="10" s="1"/>
  <c r="H49" i="10"/>
  <c r="I51" i="10"/>
  <c r="I47" i="10"/>
  <c r="E8" i="9"/>
  <c r="I52" i="10" l="1"/>
  <c r="I55" i="10" s="1"/>
  <c r="I29" i="9"/>
  <c r="I30" i="9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H39" i="9"/>
  <c r="I42" i="9" s="1"/>
  <c r="H35" i="9"/>
  <c r="I37" i="9"/>
  <c r="I43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H26" i="9" l="1"/>
  <c r="H17" i="9"/>
  <c r="H49" i="9"/>
  <c r="I51" i="9"/>
  <c r="I52" i="9" s="1"/>
  <c r="M114" i="8"/>
  <c r="H45" i="8" s="1"/>
  <c r="L114" i="8"/>
  <c r="L115" i="8" s="1"/>
  <c r="O106" i="8"/>
  <c r="H87" i="8"/>
  <c r="E87" i="8"/>
  <c r="A87" i="8"/>
  <c r="H50" i="8"/>
  <c r="Q48" i="8"/>
  <c r="H46" i="8"/>
  <c r="H41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I27" i="9" l="1"/>
  <c r="I53" i="9" s="1"/>
  <c r="I55" i="9" s="1"/>
  <c r="H26" i="8"/>
  <c r="H17" i="8"/>
  <c r="I47" i="8"/>
  <c r="H49" i="8"/>
  <c r="I51" i="8" s="1"/>
  <c r="I27" i="8" l="1"/>
  <c r="I53" i="8" s="1"/>
  <c r="M114" i="7"/>
  <c r="H45" i="7" s="1"/>
  <c r="L114" i="7"/>
  <c r="L115" i="7" s="1"/>
  <c r="O106" i="7"/>
  <c r="H87" i="7"/>
  <c r="E87" i="7"/>
  <c r="H46" i="7" s="1"/>
  <c r="A87" i="7"/>
  <c r="H50" i="7" s="1"/>
  <c r="Q48" i="7"/>
  <c r="H41" i="7"/>
  <c r="H39" i="7"/>
  <c r="I42" i="7" s="1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H17" i="7" l="1"/>
  <c r="H26" i="7"/>
  <c r="I47" i="7"/>
  <c r="H49" i="7"/>
  <c r="I51" i="7" s="1"/>
  <c r="M114" i="6"/>
  <c r="H45" i="6" s="1"/>
  <c r="L114" i="6"/>
  <c r="L115" i="6" s="1"/>
  <c r="O106" i="6"/>
  <c r="H87" i="6"/>
  <c r="E87" i="6"/>
  <c r="A87" i="6"/>
  <c r="H50" i="6" s="1"/>
  <c r="Q48" i="6"/>
  <c r="H46" i="6"/>
  <c r="H41" i="6"/>
  <c r="H39" i="6"/>
  <c r="I42" i="6" s="1"/>
  <c r="H35" i="6"/>
  <c r="I29" i="6"/>
  <c r="I37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I43" i="6" l="1"/>
  <c r="I29" i="7"/>
  <c r="I37" i="7" s="1"/>
  <c r="I27" i="7"/>
  <c r="I53" i="7" s="1"/>
  <c r="H26" i="6"/>
  <c r="H17" i="6"/>
  <c r="H49" i="6"/>
  <c r="I51" i="6"/>
  <c r="I47" i="6"/>
  <c r="I43" i="7" l="1"/>
  <c r="I29" i="8"/>
  <c r="I37" i="8" s="1"/>
  <c r="I43" i="8" s="1"/>
  <c r="I27" i="6"/>
  <c r="I53" i="6" s="1"/>
  <c r="M114" i="5" l="1"/>
  <c r="H45" i="5" s="1"/>
  <c r="L114" i="5"/>
  <c r="L115" i="5" s="1"/>
  <c r="O106" i="5"/>
  <c r="H87" i="5"/>
  <c r="E87" i="5"/>
  <c r="H46" i="5" s="1"/>
  <c r="A87" i="5"/>
  <c r="H50" i="5" s="1"/>
  <c r="Q48" i="5"/>
  <c r="H41" i="5"/>
  <c r="H39" i="5"/>
  <c r="I42" i="5" s="1"/>
  <c r="H35" i="5"/>
  <c r="I29" i="5"/>
  <c r="I37" i="5" s="1"/>
  <c r="I43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47" i="5" l="1"/>
  <c r="H17" i="5"/>
  <c r="I27" i="5" s="1"/>
  <c r="I53" i="5" s="1"/>
  <c r="H49" i="5"/>
  <c r="I51" i="5" s="1"/>
  <c r="M114" i="4"/>
  <c r="H45" i="4" s="1"/>
  <c r="L114" i="4"/>
  <c r="L115" i="4" s="1"/>
  <c r="O106" i="4"/>
  <c r="H87" i="4"/>
  <c r="E87" i="4"/>
  <c r="A87" i="4"/>
  <c r="H50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H26" i="4" l="1"/>
  <c r="H17" i="4"/>
  <c r="H49" i="4"/>
  <c r="I51" i="4"/>
  <c r="I47" i="4"/>
  <c r="I52" i="1"/>
  <c r="I27" i="4" l="1"/>
  <c r="I53" i="4" s="1"/>
  <c r="I55" i="1"/>
  <c r="I30" i="4"/>
  <c r="I52" i="4" s="1"/>
  <c r="I30" i="5" s="1"/>
  <c r="I52" i="5" s="1"/>
  <c r="I30" i="6" l="1"/>
  <c r="I52" i="6" s="1"/>
  <c r="I55" i="5"/>
  <c r="I55" i="4"/>
  <c r="I30" i="7" l="1"/>
  <c r="I52" i="7" s="1"/>
  <c r="I55" i="6"/>
  <c r="I55" i="7" l="1"/>
  <c r="I30" i="8"/>
  <c r="I52" i="8" s="1"/>
  <c r="I55" i="8" s="1"/>
</calcChain>
</file>

<file path=xl/sharedStrings.xml><?xml version="1.0" encoding="utf-8"?>
<sst xmlns="http://schemas.openxmlformats.org/spreadsheetml/2006/main" count="1590" uniqueCount="67">
  <si>
    <t>CASH OPNAME</t>
  </si>
  <si>
    <t>Hari             :</t>
  </si>
  <si>
    <t>Selasa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</si>
  <si>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</si>
  <si>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</si>
  <si>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</si>
  <si>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</si>
  <si>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</si>
  <si>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</si>
  <si>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</si>
  <si>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</si>
  <si>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</si>
  <si>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</si>
  <si>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</si>
  <si>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</si>
  <si>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</si>
  <si>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</si>
  <si>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</si>
  <si>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</si>
  <si>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</si>
  <si>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</si>
  <si>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</si>
  <si>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</si>
  <si>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</si>
  <si>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</si>
  <si>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</si>
  <si>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</si>
  <si>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</si>
  <si>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</si>
  <si>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</si>
  <si>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</si>
  <si>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</si>
  <si>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</si>
  <si>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</si>
  <si>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</si>
  <si>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</si>
  <si>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</si>
  <si>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</si>
  <si>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</si>
  <si>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</si>
  <si>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</si>
  <si>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</si>
  <si>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</si>
  <si>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</si>
  <si>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;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</si>
  <si>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</si>
  <si>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</si>
  <si>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</si>
  <si>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</si>
  <si>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</si>
  <si>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</si>
  <si>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</si>
  <si>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</si>
  <si>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</si>
  <si>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</si>
  <si>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,</t>
  </si>
  <si>
    <t>Rabu</t>
  </si>
  <si>
    <t>Kamis</t>
  </si>
  <si>
    <t>Jumat</t>
  </si>
  <si>
    <t>Roni Nugraha</t>
  </si>
  <si>
    <t>Silmi Nur Addini, ST</t>
  </si>
  <si>
    <t>Kasir</t>
  </si>
  <si>
    <t>Sabtu</t>
  </si>
  <si>
    <t>Senin</t>
  </si>
  <si>
    <t>Minggu</t>
  </si>
  <si>
    <t>Jum'at</t>
  </si>
  <si>
    <t>1. Wafa Tsamrotul Fuadah,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</si>
</sst>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1" fillId="0" borderId="0"/>
    <xf numFmtId="41" fontId="4" fillId="0" borderId="0" applyFont="0" applyFill="0" applyBorder="0" applyAlignment="0" applyProtection="0"/>
  </cellStyleXfs>
  <cellXfs count="131">
    <xf numFmtId="0" fontId="0" fillId="0" borderId="0" xfId="0"/>
    <xf numFmtId="0" fontId="5" fillId="0" borderId="0" xfId="3" applyFont="1" applyAlignment="1">
      <alignment horizontal="center"/>
    </xf>
    <xf numFmtId="0" fontId="6" fillId="0" borderId="0" xfId="4" applyFont="1"/>
    <xf numFmtId="0" fontId="7" fillId="0" borderId="0" xfId="4" applyFont="1" applyFill="1" applyAlignment="1">
      <alignment horizontal="right"/>
    </xf>
    <xf numFmtId="41" fontId="8" fillId="0" borderId="0" xfId="4" applyNumberFormat="1" applyFont="1" applyFill="1"/>
    <xf numFmtId="0" fontId="8" fillId="0" borderId="0" xfId="4" applyFont="1" applyAlignment="1">
      <alignment horizontal="center" wrapText="1"/>
    </xf>
    <xf numFmtId="0" fontId="8" fillId="0" borderId="0" xfId="4" applyFont="1"/>
    <xf numFmtId="0" fontId="6" fillId="0" borderId="0" xfId="0" applyFont="1"/>
    <xf numFmtId="0" fontId="4" fillId="0" borderId="0" xfId="3" applyFont="1" applyAlignment="1"/>
    <xf numFmtId="164" fontId="4" fillId="0" borderId="0" xfId="3" applyNumberFormat="1" applyFont="1" applyAlignment="1"/>
    <xf numFmtId="41" fontId="4" fillId="0" borderId="0" xfId="3" applyNumberFormat="1" applyFont="1"/>
    <xf numFmtId="41" fontId="4" fillId="0" borderId="0" xfId="3" applyNumberFormat="1" applyFont="1" applyAlignment="1">
      <alignment horizontal="left"/>
    </xf>
    <xf numFmtId="14" fontId="4" fillId="0" borderId="0" xfId="3" applyNumberFormat="1" applyFont="1" applyAlignment="1">
      <alignment horizontal="left"/>
    </xf>
    <xf numFmtId="41" fontId="4" fillId="0" borderId="0" xfId="1" applyFont="1" applyAlignment="1">
      <alignment horizontal="left"/>
    </xf>
    <xf numFmtId="41" fontId="9" fillId="0" borderId="0" xfId="3" applyNumberFormat="1" applyFont="1" applyFill="1" applyAlignment="1">
      <alignment horizontal="right"/>
    </xf>
    <xf numFmtId="20" fontId="4" fillId="0" borderId="0" xfId="3" applyNumberFormat="1" applyFont="1" applyAlignment="1">
      <alignment horizontal="left"/>
    </xf>
    <xf numFmtId="20" fontId="4" fillId="0" borderId="0" xfId="3" applyNumberFormat="1" applyFont="1" applyAlignment="1"/>
    <xf numFmtId="41" fontId="4" fillId="0" borderId="0" xfId="3" applyNumberFormat="1" applyFont="1" applyFill="1" applyAlignment="1"/>
    <xf numFmtId="0" fontId="8" fillId="0" borderId="0" xfId="0" applyFont="1" applyAlignment="1">
      <alignment horizontal="center" wrapText="1"/>
    </xf>
    <xf numFmtId="0" fontId="10" fillId="0" borderId="0" xfId="3" applyFont="1" applyAlignment="1"/>
    <xf numFmtId="0" fontId="11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Fill="1" applyAlignment="1"/>
    <xf numFmtId="41" fontId="4" fillId="0" borderId="0" xfId="3" applyNumberFormat="1" applyFont="1" applyAlignment="1"/>
    <xf numFmtId="0" fontId="4" fillId="0" borderId="0" xfId="3" applyNumberFormat="1" applyFont="1" applyFill="1" applyBorder="1"/>
    <xf numFmtId="0" fontId="4" fillId="0" borderId="0" xfId="3" applyFont="1" applyAlignment="1">
      <alignment horizontal="center" wrapText="1"/>
    </xf>
    <xf numFmtId="41" fontId="12" fillId="0" borderId="0" xfId="3" applyNumberFormat="1" applyFont="1" applyFill="1" applyBorder="1" applyAlignment="1">
      <alignment horizontal="center"/>
    </xf>
    <xf numFmtId="41" fontId="13" fillId="3" borderId="0" xfId="3" applyNumberFormat="1" applyFont="1" applyFill="1" applyAlignment="1">
      <alignment horizontal="center"/>
    </xf>
    <xf numFmtId="0" fontId="14" fillId="0" borderId="0" xfId="4" applyFont="1" applyAlignment="1">
      <alignment horizontal="center" wrapText="1"/>
    </xf>
    <xf numFmtId="0" fontId="10" fillId="0" borderId="0" xfId="3" applyFont="1" applyAlignment="1">
      <alignment horizontal="center"/>
    </xf>
    <xf numFmtId="0" fontId="6" fillId="0" borderId="0" xfId="0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1" fontId="4" fillId="0" borderId="0" xfId="3" applyNumberFormat="1" applyFont="1" applyFill="1" applyBorder="1"/>
    <xf numFmtId="165" fontId="6" fillId="0" borderId="0" xfId="4" applyNumberFormat="1" applyFont="1"/>
    <xf numFmtId="165" fontId="8" fillId="0" borderId="0" xfId="4" applyNumberFormat="1" applyFont="1" applyBorder="1"/>
    <xf numFmtId="3" fontId="2" fillId="4" borderId="0" xfId="0" applyNumberFormat="1" applyFont="1" applyFill="1" applyAlignment="1">
      <alignment horizontal="right" wrapText="1"/>
    </xf>
    <xf numFmtId="41" fontId="4" fillId="0" borderId="0" xfId="3" applyNumberFormat="1" applyFont="1" applyFill="1"/>
    <xf numFmtId="165" fontId="8" fillId="0" borderId="0" xfId="5" applyNumberFormat="1" applyFont="1" applyFill="1" applyBorder="1" applyAlignment="1"/>
    <xf numFmtId="1" fontId="8" fillId="0" borderId="0" xfId="4" quotePrefix="1" applyNumberFormat="1" applyFont="1" applyFill="1" applyBorder="1" applyAlignment="1">
      <alignment horizontal="center" wrapText="1"/>
    </xf>
    <xf numFmtId="1" fontId="8" fillId="0" borderId="0" xfId="4" applyNumberFormat="1" applyFont="1" applyFill="1" applyBorder="1" applyAlignment="1">
      <alignment horizontal="center" wrapText="1"/>
    </xf>
    <xf numFmtId="165" fontId="4" fillId="0" borderId="0" xfId="3" applyNumberFormat="1" applyFont="1" applyFill="1"/>
    <xf numFmtId="41" fontId="4" fillId="0" borderId="0" xfId="4" applyNumberFormat="1" applyFont="1" applyFill="1" applyBorder="1"/>
    <xf numFmtId="0" fontId="4" fillId="0" borderId="0" xfId="3" applyFont="1" applyFill="1"/>
    <xf numFmtId="41" fontId="4" fillId="0" borderId="2" xfId="3" applyNumberFormat="1" applyFont="1" applyBorder="1" applyAlignment="1"/>
    <xf numFmtId="41" fontId="15" fillId="0" borderId="1" xfId="1" applyFont="1" applyBorder="1" applyAlignment="1">
      <alignment horizontal="right" vertical="center" wrapText="1"/>
    </xf>
    <xf numFmtId="164" fontId="4" fillId="0" borderId="0" xfId="3" applyNumberFormat="1" applyFont="1" applyBorder="1" applyAlignment="1"/>
    <xf numFmtId="41" fontId="15" fillId="0" borderId="1" xfId="1" applyFont="1" applyBorder="1" applyAlignment="1">
      <alignment horizontal="right" wrapText="1"/>
    </xf>
    <xf numFmtId="3" fontId="6" fillId="0" borderId="0" xfId="4" applyNumberFormat="1" applyFont="1" applyFill="1"/>
    <xf numFmtId="41" fontId="8" fillId="0" borderId="0" xfId="4" applyNumberFormat="1" applyFont="1" applyFill="1" applyBorder="1"/>
    <xf numFmtId="0" fontId="0" fillId="0" borderId="0" xfId="0" applyAlignment="1">
      <alignment wrapText="1"/>
    </xf>
    <xf numFmtId="16" fontId="4" fillId="0" borderId="0" xfId="3" applyNumberFormat="1" applyFont="1" applyFill="1"/>
    <xf numFmtId="164" fontId="4" fillId="0" borderId="0" xfId="3" applyNumberFormat="1" applyFont="1" applyFill="1" applyAlignment="1"/>
    <xf numFmtId="42" fontId="6" fillId="0" borderId="0" xfId="4" applyNumberFormat="1" applyFont="1"/>
    <xf numFmtId="164" fontId="4" fillId="0" borderId="2" xfId="3" applyNumberFormat="1" applyFont="1" applyBorder="1" applyAlignment="1"/>
    <xf numFmtId="41" fontId="8" fillId="3" borderId="0" xfId="0" applyNumberFormat="1" applyFont="1" applyFill="1"/>
    <xf numFmtId="164" fontId="16" fillId="0" borderId="0" xfId="3" applyNumberFormat="1" applyFont="1" applyBorder="1" applyAlignment="1"/>
    <xf numFmtId="164" fontId="16" fillId="0" borderId="0" xfId="3" applyNumberFormat="1" applyFont="1" applyAlignment="1"/>
    <xf numFmtId="164" fontId="10" fillId="0" borderId="0" xfId="3" applyNumberFormat="1" applyFont="1" applyAlignment="1"/>
    <xf numFmtId="0" fontId="6" fillId="0" borderId="0" xfId="0" applyFont="1" applyBorder="1"/>
    <xf numFmtId="0" fontId="6" fillId="0" borderId="0" xfId="4" applyFont="1" applyBorder="1"/>
    <xf numFmtId="41" fontId="4" fillId="0" borderId="0" xfId="3" applyNumberFormat="1" applyFont="1" applyBorder="1"/>
    <xf numFmtId="164" fontId="4" fillId="0" borderId="2" xfId="5" applyNumberFormat="1" applyFont="1" applyFill="1" applyBorder="1" applyAlignment="1">
      <alignment horizontal="left"/>
    </xf>
    <xf numFmtId="41" fontId="4" fillId="0" borderId="0" xfId="5" applyNumberFormat="1" applyFont="1" applyFill="1" applyBorder="1" applyAlignment="1"/>
    <xf numFmtId="41" fontId="4" fillId="0" borderId="0" xfId="5" applyNumberFormat="1" applyFont="1" applyFill="1" applyAlignment="1"/>
    <xf numFmtId="41" fontId="17" fillId="0" borderId="0" xfId="2" applyNumberFormat="1" applyFont="1" applyFill="1" applyBorder="1"/>
    <xf numFmtId="164" fontId="0" fillId="0" borderId="0" xfId="0" applyNumberFormat="1" applyAlignment="1">
      <alignment wrapText="1"/>
    </xf>
    <xf numFmtId="41" fontId="4" fillId="3" borderId="0" xfId="3" applyNumberFormat="1" applyFont="1" applyFill="1"/>
    <xf numFmtId="0" fontId="6" fillId="0" borderId="0" xfId="4" applyFont="1" applyFill="1"/>
    <xf numFmtId="42" fontId="6" fillId="0" borderId="0" xfId="0" applyNumberFormat="1" applyFont="1"/>
    <xf numFmtId="41" fontId="8" fillId="3" borderId="0" xfId="4" applyNumberFormat="1" applyFont="1" applyFill="1"/>
    <xf numFmtId="41" fontId="8" fillId="0" borderId="0" xfId="0" applyNumberFormat="1" applyFont="1"/>
    <xf numFmtId="42" fontId="4" fillId="0" borderId="0" xfId="3" applyNumberFormat="1" applyFont="1"/>
    <xf numFmtId="3" fontId="15" fillId="0" borderId="1" xfId="0" applyNumberFormat="1" applyFont="1" applyBorder="1" applyAlignment="1">
      <alignment horizontal="right" wrapText="1"/>
    </xf>
    <xf numFmtId="0" fontId="18" fillId="0" borderId="0" xfId="3" applyFont="1" applyAlignment="1">
      <alignment horizontal="left"/>
    </xf>
    <xf numFmtId="0" fontId="18" fillId="0" borderId="0" xfId="3" applyFont="1"/>
    <xf numFmtId="0" fontId="4" fillId="0" borderId="0" xfId="3" applyFont="1"/>
    <xf numFmtId="0" fontId="8" fillId="0" borderId="0" xfId="3" applyFont="1" applyAlignment="1">
      <alignment horizontal="left"/>
    </xf>
    <xf numFmtId="164" fontId="6" fillId="0" borderId="0" xfId="4" applyNumberFormat="1" applyFont="1"/>
    <xf numFmtId="0" fontId="19" fillId="0" borderId="0" xfId="3" applyFont="1" applyBorder="1"/>
    <xf numFmtId="164" fontId="20" fillId="0" borderId="0" xfId="3" applyNumberFormat="1" applyFont="1" applyBorder="1"/>
    <xf numFmtId="42" fontId="8" fillId="0" borderId="0" xfId="2" applyNumberFormat="1" applyFont="1" applyFill="1"/>
    <xf numFmtId="164" fontId="4" fillId="0" borderId="0" xfId="3" applyNumberFormat="1" applyFont="1"/>
    <xf numFmtId="41" fontId="21" fillId="0" borderId="0" xfId="0" applyNumberFormat="1" applyFont="1"/>
    <xf numFmtId="0" fontId="22" fillId="0" borderId="0" xfId="4" applyFont="1"/>
    <xf numFmtId="42" fontId="17" fillId="0" borderId="0" xfId="4" applyNumberFormat="1" applyFont="1"/>
    <xf numFmtId="41" fontId="17" fillId="0" borderId="0" xfId="0" applyNumberFormat="1" applyFont="1"/>
    <xf numFmtId="41" fontId="22" fillId="0" borderId="0" xfId="4" applyNumberFormat="1" applyFont="1"/>
    <xf numFmtId="0" fontId="22" fillId="0" borderId="0" xfId="0" applyFont="1"/>
    <xf numFmtId="42" fontId="22" fillId="0" borderId="0" xfId="4" applyNumberFormat="1" applyFont="1"/>
    <xf numFmtId="42" fontId="22" fillId="0" borderId="0" xfId="0" applyNumberFormat="1" applyFont="1"/>
    <xf numFmtId="42" fontId="8" fillId="0" borderId="0" xfId="0" applyNumberFormat="1" applyFont="1"/>
    <xf numFmtId="0" fontId="17" fillId="0" borderId="0" xfId="0" applyFont="1"/>
    <xf numFmtId="42" fontId="17" fillId="0" borderId="0" xfId="0" applyNumberFormat="1" applyFont="1"/>
    <xf numFmtId="41" fontId="8" fillId="0" borderId="0" xfId="2" applyNumberFormat="1" applyFont="1" applyFill="1"/>
    <xf numFmtId="3" fontId="15" fillId="0" borderId="0" xfId="0" applyNumberFormat="1" applyFont="1" applyAlignment="1">
      <alignment horizontal="right" wrapText="1"/>
    </xf>
    <xf numFmtId="41" fontId="6" fillId="0" borderId="0" xfId="0" applyNumberFormat="1" applyFont="1"/>
    <xf numFmtId="41" fontId="7" fillId="0" borderId="0" xfId="1" applyFont="1" applyFill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/>
    <xf numFmtId="41" fontId="7" fillId="0" borderId="0" xfId="0" applyNumberFormat="1" applyFont="1" applyFill="1" applyAlignment="1">
      <alignment horizontal="right"/>
    </xf>
    <xf numFmtId="41" fontId="8" fillId="3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41" fontId="15" fillId="0" borderId="1" xfId="1" applyFont="1" applyBorder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" fontId="6" fillId="0" borderId="0" xfId="4" applyNumberFormat="1" applyFont="1"/>
    <xf numFmtId="0" fontId="7" fillId="0" borderId="1" xfId="0" applyFont="1" applyFill="1" applyBorder="1" applyAlignment="1">
      <alignment horizontal="right"/>
    </xf>
    <xf numFmtId="41" fontId="4" fillId="0" borderId="0" xfId="1" applyFont="1" applyFill="1" applyBorder="1"/>
    <xf numFmtId="41" fontId="4" fillId="0" borderId="0" xfId="1" applyFont="1" applyFill="1"/>
    <xf numFmtId="41" fontId="8" fillId="0" borderId="0" xfId="1" quotePrefix="1" applyFont="1" applyFill="1" applyBorder="1" applyAlignment="1">
      <alignment horizontal="center" wrapText="1"/>
    </xf>
    <xf numFmtId="41" fontId="8" fillId="0" borderId="0" xfId="1" applyFont="1" applyFill="1" applyBorder="1" applyAlignment="1">
      <alignment horizontal="center" wrapText="1"/>
    </xf>
    <xf numFmtId="41" fontId="6" fillId="0" borderId="0" xfId="1" applyFont="1" applyFill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0.%20Oktober/CO%20daily%20-%20Oktober%202017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Okt 17"/>
      <sheetName val="03 Okt 17 "/>
      <sheetName val="04 Okt 17  "/>
      <sheetName val="05 Okt 17"/>
      <sheetName val="06 Okt 17 (2)"/>
      <sheetName val="08 Okt 17"/>
      <sheetName val="09 Okt 17"/>
      <sheetName val="10 Okt 17"/>
      <sheetName val="11 Okt 17 "/>
      <sheetName val="12 Okt 17"/>
      <sheetName val="123 Okt 17"/>
      <sheetName val="14 Okt 17"/>
      <sheetName val="16 Okt 17 "/>
      <sheetName val="17 Okt 17"/>
      <sheetName val="18 Okt 17"/>
      <sheetName val="19 Okt 17"/>
      <sheetName val="20 Okt 17"/>
      <sheetName val="21 Okt 17"/>
      <sheetName val="23 Okt 17"/>
      <sheetName val="24 Okt 17"/>
      <sheetName val="25 Okt 17"/>
      <sheetName val="26 Okt 17"/>
      <sheetName val="27 Okt 17"/>
      <sheetName val="28 Okt 17"/>
      <sheetName val="30 Okt 17"/>
      <sheetName val="31 Okt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7">
          <cell r="I37">
            <v>709404603</v>
          </cell>
        </row>
      </sheetData>
      <sheetData sheetId="23" refreshError="1"/>
      <sheetData sheetId="24">
        <row r="52">
          <cell r="I52">
            <v>36524500</v>
          </cell>
        </row>
      </sheetData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D40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37</v>
      </c>
      <c r="F8" s="22"/>
      <c r="G8" s="17">
        <f>C8*E8</f>
        <v>3700000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39</v>
      </c>
      <c r="F9" s="22"/>
      <c r="G9" s="17">
        <f t="shared" ref="G9:G16" si="0">C9*E9</f>
        <v>1950000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107</v>
      </c>
      <c r="F10" s="22"/>
      <c r="G10" s="17">
        <f t="shared" si="0"/>
        <v>2140000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108</v>
      </c>
      <c r="F11" s="22"/>
      <c r="G11" s="17">
        <f t="shared" si="0"/>
        <v>1080000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78</v>
      </c>
      <c r="F12" s="22"/>
      <c r="G12" s="17">
        <f>C12*E12</f>
        <v>390000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104</v>
      </c>
      <c r="F13" s="22"/>
      <c r="G13" s="17">
        <f t="shared" si="0"/>
        <v>208000</v>
      </c>
      <c r="H13" s="9"/>
      <c r="I13" s="17"/>
      <c r="K13" s="30">
        <v>43169</v>
      </c>
      <c r="L13" s="31">
        <v>400000</v>
      </c>
      <c r="M13" s="32">
        <v>40000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43170</v>
      </c>
      <c r="L14" s="31">
        <v>510000</v>
      </c>
      <c r="M14" s="32">
        <v>54000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43171</v>
      </c>
      <c r="L15" s="31">
        <v>40000</v>
      </c>
      <c r="M15" s="32">
        <v>40115000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43172</v>
      </c>
      <c r="L16" s="31">
        <v>2000000</v>
      </c>
      <c r="M16" s="32">
        <v>4000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9468000</v>
      </c>
      <c r="I17" s="10"/>
      <c r="K17" s="30">
        <v>43173</v>
      </c>
      <c r="L17" s="31">
        <v>2000000</v>
      </c>
      <c r="M17" s="32">
        <v>96000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43174</v>
      </c>
      <c r="L18" s="31">
        <v>2000000</v>
      </c>
      <c r="M18" s="36">
        <v>300000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43175</v>
      </c>
      <c r="L19" s="31">
        <v>1000000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43176</v>
      </c>
      <c r="L20" s="31">
        <v>1100000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43177</v>
      </c>
      <c r="L21" s="31">
        <v>950000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K22" s="30">
        <v>43178</v>
      </c>
      <c r="L22" s="31">
        <v>950000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43179</v>
      </c>
      <c r="L23" s="31">
        <v>800000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43180</v>
      </c>
      <c r="L24" s="31">
        <v>2000000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43181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K26" s="30">
        <v>43182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9469500</v>
      </c>
      <c r="J27" s="50"/>
      <c r="K27" s="30">
        <v>43183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43184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43185</v>
      </c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Okt 17'!I52</f>
        <v>36524500</v>
      </c>
      <c r="J30" s="50"/>
      <c r="K30" s="30">
        <v>43186</v>
      </c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43187</v>
      </c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43188</v>
      </c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43189</v>
      </c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43190</v>
      </c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43191</v>
      </c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43192</v>
      </c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43193</v>
      </c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K38" s="30">
        <v>43194</v>
      </c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K39" s="30">
        <v>43195</v>
      </c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K40" s="30">
        <v>43196</v>
      </c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40859000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20000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40879000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13750000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74000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13824000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9469500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9469500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52000</v>
      </c>
      <c r="B72" s="87"/>
      <c r="C72" s="88"/>
      <c r="D72" s="84"/>
      <c r="E72" s="89">
        <v>20000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22000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 t="s">
        <v>55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74000</v>
      </c>
      <c r="E87" s="69">
        <f>SUM(E69:E86)</f>
        <v>20000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13750000</v>
      </c>
      <c r="M114" s="101">
        <f>SUM(M13:M113)</f>
        <v>40859000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27500000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5" zoomScale="80" zoomScaleNormal="100" zoomScaleSheetLayoutView="8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62</v>
      </c>
      <c r="C3" s="10"/>
      <c r="D3" s="8"/>
      <c r="E3" s="8"/>
      <c r="F3" s="8"/>
      <c r="G3" s="8"/>
      <c r="H3" s="8" t="s">
        <v>3</v>
      </c>
      <c r="I3" s="12">
        <v>43050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43-24</f>
        <v>19</v>
      </c>
      <c r="F8" s="22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24</v>
      </c>
      <c r="F9" s="22"/>
      <c r="G9" s="17">
        <f t="shared" ref="G9:G16" si="0">C9*E9</f>
        <v>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26</v>
      </c>
      <c r="F11" s="22"/>
      <c r="G11" s="17">
        <f t="shared" si="0"/>
        <v>260000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69</v>
      </c>
      <c r="F12" s="22"/>
      <c r="G12" s="17">
        <f>C12*E12</f>
        <v>345000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11</v>
      </c>
      <c r="F13" s="22"/>
      <c r="G13" s="17">
        <f t="shared" si="0"/>
        <v>22000</v>
      </c>
      <c r="H13" s="9"/>
      <c r="I13" s="17"/>
      <c r="J13" s="107"/>
      <c r="K13" s="30">
        <v>43301</v>
      </c>
      <c r="L13" s="47"/>
      <c r="M13" s="32">
        <v>5749000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43306</v>
      </c>
      <c r="L14" s="45">
        <v>2000000</v>
      </c>
      <c r="M14" s="32">
        <v>1175000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43307</v>
      </c>
      <c r="L15" s="45">
        <v>950000</v>
      </c>
      <c r="M15" s="32">
        <v>160000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43308</v>
      </c>
      <c r="L16" s="45">
        <v>1000000</v>
      </c>
      <c r="M16" s="32">
        <v>650000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4667000</v>
      </c>
      <c r="I17" s="10"/>
      <c r="J17" s="107"/>
      <c r="K17" s="30">
        <v>43309</v>
      </c>
      <c r="L17" s="45">
        <v>900000</v>
      </c>
      <c r="M17" s="32">
        <v>400000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43310</v>
      </c>
      <c r="L18" s="45">
        <v>700000</v>
      </c>
      <c r="M18" s="36">
        <v>14000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43311</v>
      </c>
      <c r="L19" s="45">
        <v>850000</v>
      </c>
      <c r="M19" s="32">
        <v>175000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43312</v>
      </c>
      <c r="L20" s="45">
        <v>750000</v>
      </c>
      <c r="M20" s="32">
        <v>2400000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43313</v>
      </c>
      <c r="L21" s="45">
        <v>650000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43314</v>
      </c>
      <c r="L22" s="45">
        <v>800000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43315</v>
      </c>
      <c r="L23" s="45">
        <v>1100000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43316</v>
      </c>
      <c r="L24" s="45">
        <v>1700000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43317</v>
      </c>
      <c r="L25" s="45">
        <v>100000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43318</v>
      </c>
      <c r="L26" s="45">
        <v>900000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4667600</v>
      </c>
      <c r="J27" s="107"/>
      <c r="K27" s="30">
        <v>43319</v>
      </c>
      <c r="L27" s="45">
        <v>500000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43320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+'10 Nov'!I37</f>
        <v>481894603</v>
      </c>
      <c r="J29" s="107"/>
      <c r="K29" s="30">
        <v>43321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+'10 Nov'!I52</f>
        <v>2380600</v>
      </c>
      <c r="J30" s="107"/>
      <c r="K30" s="30">
        <v>43322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43323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10723000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10723000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12900000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110000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13010000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4667600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4667600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50000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60000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110000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12900000</v>
      </c>
      <c r="M114" s="101">
        <f>SUM(M13:M113)</f>
        <v>10723000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25800000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80" zoomScaleNormal="100" zoomScaleSheetLayoutView="8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43051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69+19</f>
        <v>88</v>
      </c>
      <c r="F8" s="22"/>
      <c r="G8" s="17">
        <f>C8*E8</f>
        <v>8800000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f>24+16</f>
        <v>40</v>
      </c>
      <c r="F9" s="22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25</v>
      </c>
      <c r="F11" s="22"/>
      <c r="G11" s="17">
        <f t="shared" si="0"/>
        <v>250000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69</v>
      </c>
      <c r="F12" s="22"/>
      <c r="G12" s="17">
        <f>C12*E12</f>
        <v>345000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7</v>
      </c>
      <c r="F13" s="22"/>
      <c r="G13" s="17">
        <f t="shared" si="0"/>
        <v>14000</v>
      </c>
      <c r="H13" s="9"/>
      <c r="I13" s="17"/>
      <c r="J13" s="107"/>
      <c r="K13" s="30">
        <v>43301</v>
      </c>
      <c r="L13" s="47"/>
      <c r="M13" s="32">
        <v>30000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43320</v>
      </c>
      <c r="L14" s="45">
        <v>500000</v>
      </c>
      <c r="M14" s="32"/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43321</v>
      </c>
      <c r="L15" s="45">
        <v>1980000</v>
      </c>
      <c r="M15" s="32"/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43322</v>
      </c>
      <c r="L16" s="45">
        <v>700000</v>
      </c>
      <c r="M16" s="32"/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12329000</v>
      </c>
      <c r="I17" s="10"/>
      <c r="J17" s="107"/>
      <c r="K17" s="30">
        <v>43323</v>
      </c>
      <c r="L17" s="45">
        <v>1400000</v>
      </c>
      <c r="M17" s="32"/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43324</v>
      </c>
      <c r="L18" s="45">
        <v>200000</v>
      </c>
      <c r="M18" s="36"/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43325</v>
      </c>
      <c r="L19" s="45">
        <v>1080000</v>
      </c>
      <c r="M19" s="32"/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43326</v>
      </c>
      <c r="L20" s="45">
        <v>750000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43327</v>
      </c>
      <c r="L21" s="45">
        <v>1082000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43328</v>
      </c>
      <c r="L22" s="45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43329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43330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43331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43332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12329600</v>
      </c>
      <c r="J27" s="107"/>
      <c r="K27" s="30">
        <v>43333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+'11 Nov'!I37</f>
        <v>481894603</v>
      </c>
      <c r="J29" s="107"/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+'11 Nov'!I52</f>
        <v>4667600</v>
      </c>
      <c r="J30" s="107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30000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30000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7692000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7692000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12329600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12329600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7692000</v>
      </c>
      <c r="M114" s="101">
        <f>SUM(M13:M113)</f>
        <v>30000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15384000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K28" sqref="K28:K3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49</v>
      </c>
      <c r="F8" s="22"/>
      <c r="G8" s="17">
        <f>C8*E8</f>
        <v>4900000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103</v>
      </c>
      <c r="F9" s="22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43</v>
      </c>
      <c r="F10" s="22"/>
      <c r="G10" s="17">
        <f t="shared" si="0"/>
        <v>860000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24</v>
      </c>
      <c r="F11" s="22"/>
      <c r="G11" s="17">
        <f t="shared" si="0"/>
        <v>240000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67</v>
      </c>
      <c r="F12" s="22"/>
      <c r="G12" s="17">
        <f>C12*E12</f>
        <v>335000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10</v>
      </c>
      <c r="F13" s="22"/>
      <c r="G13" s="17">
        <f t="shared" si="0"/>
        <v>20000</v>
      </c>
      <c r="H13" s="9"/>
      <c r="I13" s="17"/>
      <c r="J13" s="107"/>
      <c r="K13" s="30">
        <v>43301</v>
      </c>
      <c r="L13" s="47">
        <v>2000000</v>
      </c>
      <c r="M13" s="32">
        <v>45000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43328</v>
      </c>
      <c r="L14" s="45">
        <v>950000</v>
      </c>
      <c r="M14" s="32">
        <v>15159000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43329</v>
      </c>
      <c r="L15" s="45">
        <v>1000000</v>
      </c>
      <c r="M15" s="32">
        <v>1100000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43330</v>
      </c>
      <c r="L16" s="45">
        <v>580000</v>
      </c>
      <c r="M16" s="32">
        <v>20000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11505000</v>
      </c>
      <c r="I17" s="10"/>
      <c r="J17" s="107"/>
      <c r="K17" s="30">
        <v>43331</v>
      </c>
      <c r="L17" s="45">
        <v>1038000</v>
      </c>
      <c r="M17" s="32">
        <v>700000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43332</v>
      </c>
      <c r="L18" s="45">
        <v>250000</v>
      </c>
      <c r="M18" s="36">
        <v>65000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43333</v>
      </c>
      <c r="L19" s="45">
        <v>2000000</v>
      </c>
      <c r="M19" s="32">
        <v>310000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43334</v>
      </c>
      <c r="L20" s="45">
        <v>2000000</v>
      </c>
      <c r="M20" s="32">
        <v>400000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43335</v>
      </c>
      <c r="L21" s="45">
        <v>1000000</v>
      </c>
      <c r="M21" s="32">
        <v>1200000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4</v>
      </c>
      <c r="F22" s="8"/>
      <c r="G22" s="23">
        <f>C22*E22</f>
        <v>800</v>
      </c>
      <c r="H22" s="9"/>
      <c r="I22" s="10"/>
      <c r="J22" s="107"/>
      <c r="K22" s="30">
        <v>43336</v>
      </c>
      <c r="L22" s="45">
        <v>750000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2</v>
      </c>
      <c r="F23" s="8"/>
      <c r="G23" s="23">
        <f>C23*E23</f>
        <v>200</v>
      </c>
      <c r="H23" s="9"/>
      <c r="I23" s="10"/>
      <c r="J23" s="107"/>
      <c r="K23" s="30">
        <v>43337</v>
      </c>
      <c r="L23" s="45">
        <v>1600000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43338</v>
      </c>
      <c r="L24" s="45">
        <v>1000000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43339</v>
      </c>
      <c r="L25" s="45">
        <v>800000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J26" s="107"/>
      <c r="K26" s="30">
        <v>43340</v>
      </c>
      <c r="L26" s="45">
        <v>800000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11506500</v>
      </c>
      <c r="J27" s="107"/>
      <c r="K27" s="30">
        <v>43341</v>
      </c>
      <c r="L27" s="45">
        <v>2400000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43342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Nov'!I37</f>
        <v>481894603</v>
      </c>
      <c r="J29" s="107"/>
      <c r="K29" s="30">
        <v>43343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 Nov'!I52</f>
        <v>12329600</v>
      </c>
      <c r="J30" s="107"/>
      <c r="K30" s="30">
        <v>43344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43345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18999000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18999000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18168000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7900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18175900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11506500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11506500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7900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7900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18168000</v>
      </c>
      <c r="M114" s="101">
        <f>SUM(M13:M113)</f>
        <v>18999000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36336000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D30" zoomScale="80" zoomScaleNormal="100" zoomScaleSheetLayoutView="8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195</v>
      </c>
      <c r="F8" s="22"/>
      <c r="G8" s="17">
        <f>C8*E8</f>
        <v>19500000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339</v>
      </c>
      <c r="F9" s="22"/>
      <c r="G9" s="17">
        <f t="shared" ref="G9:G16" si="0">C9*E9</f>
        <v>16950000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32</v>
      </c>
      <c r="F11" s="22"/>
      <c r="G11" s="17">
        <f t="shared" si="0"/>
        <v>320000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69</v>
      </c>
      <c r="F12" s="22"/>
      <c r="G12" s="17">
        <f>C12*E12</f>
        <v>345000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12</v>
      </c>
      <c r="F13" s="22"/>
      <c r="G13" s="17">
        <f t="shared" si="0"/>
        <v>24000</v>
      </c>
      <c r="H13" s="9"/>
      <c r="I13" s="17"/>
      <c r="J13" s="107"/>
      <c r="K13" s="30">
        <v>43342</v>
      </c>
      <c r="L13" s="47">
        <v>800000</v>
      </c>
      <c r="M13" s="32">
        <v>225000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43343</v>
      </c>
      <c r="L14" s="47">
        <v>1500000</v>
      </c>
      <c r="M14" s="32">
        <v>250000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43344</v>
      </c>
      <c r="L15" s="47">
        <v>950000</v>
      </c>
      <c r="M15" s="32">
        <v>70000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43345</v>
      </c>
      <c r="L16" s="47">
        <v>800000</v>
      </c>
      <c r="M16" s="32">
        <v>800000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38079000</v>
      </c>
      <c r="I17" s="10"/>
      <c r="J17" s="107"/>
      <c r="K17" s="30">
        <v>43346</v>
      </c>
      <c r="L17" s="47">
        <v>950000</v>
      </c>
      <c r="M17" s="32">
        <v>1500000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43347</v>
      </c>
      <c r="L18" s="47">
        <v>1170000</v>
      </c>
      <c r="M18" s="36">
        <v>1500000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43348</v>
      </c>
      <c r="L19" s="47">
        <v>605000</v>
      </c>
      <c r="M19" s="32">
        <v>150000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43349</v>
      </c>
      <c r="L20" s="47">
        <v>700000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43350</v>
      </c>
      <c r="L21" s="47">
        <v>900000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4</v>
      </c>
      <c r="F22" s="8"/>
      <c r="G22" s="23">
        <f>C22*E22</f>
        <v>800</v>
      </c>
      <c r="H22" s="9"/>
      <c r="I22" s="10"/>
      <c r="J22" s="107"/>
      <c r="K22" s="30">
        <v>43351</v>
      </c>
      <c r="L22" s="47">
        <v>950000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2</v>
      </c>
      <c r="F23" s="8"/>
      <c r="G23" s="23">
        <f>C23*E23</f>
        <v>200</v>
      </c>
      <c r="H23" s="9"/>
      <c r="I23" s="10"/>
      <c r="J23" s="107"/>
      <c r="K23" s="30">
        <v>43352</v>
      </c>
      <c r="L23" s="47">
        <v>1020000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43353</v>
      </c>
      <c r="L24" s="47">
        <v>1000000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43354</v>
      </c>
      <c r="L25" s="47">
        <v>950000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J26" s="107"/>
      <c r="K26" s="30">
        <v>43355</v>
      </c>
      <c r="L26" s="47">
        <v>1800000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38080500</v>
      </c>
      <c r="J27" s="107"/>
      <c r="K27" s="30">
        <v>43356</v>
      </c>
      <c r="L27" s="47">
        <v>1000000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43357</v>
      </c>
      <c r="L28" s="47">
        <v>1000000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>
        <v>43358</v>
      </c>
      <c r="L29" s="47">
        <v>1800000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'13 Nov '!I27</f>
        <v>11506500</v>
      </c>
      <c r="J30" s="107"/>
      <c r="K30" s="30">
        <v>43359</v>
      </c>
      <c r="L30" s="47">
        <v>200000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43360</v>
      </c>
      <c r="L31" s="47">
        <v>1900000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43361</v>
      </c>
      <c r="L32" s="47">
        <v>4000000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43362</v>
      </c>
      <c r="L33" s="47">
        <v>1000000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43363</v>
      </c>
      <c r="L34" s="47">
        <v>1000000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43364</v>
      </c>
      <c r="L35" s="47">
        <v>1000000</v>
      </c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43365</v>
      </c>
      <c r="L36" s="47">
        <v>950000</v>
      </c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K37" s="30">
        <v>43366</v>
      </c>
      <c r="L37" s="47">
        <v>900000</v>
      </c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43367</v>
      </c>
      <c r="L38" s="47">
        <v>800000</v>
      </c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43368</v>
      </c>
      <c r="L39" s="47">
        <v>800000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>
        <v>600000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4495000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4495000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31045000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24000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31069000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38080500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38080500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24000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24000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31045000</v>
      </c>
      <c r="M114" s="101">
        <f>SUM(M13:M113)</f>
        <v>4495000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62090000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M14" sqref="M14:M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61+19</f>
        <v>80</v>
      </c>
      <c r="F8" s="22"/>
      <c r="G8" s="17">
        <f>C8*E8</f>
        <v>8000000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85</v>
      </c>
      <c r="F9" s="22"/>
      <c r="G9" s="17">
        <f t="shared" ref="G9:G16" si="0">C9*E9</f>
        <v>4250000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31</v>
      </c>
      <c r="F11" s="22"/>
      <c r="G11" s="17">
        <f t="shared" si="0"/>
        <v>310000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65</v>
      </c>
      <c r="F12" s="22"/>
      <c r="G12" s="17">
        <f>C12*E12</f>
        <v>325000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8</v>
      </c>
      <c r="F13" s="22"/>
      <c r="G13" s="17">
        <f t="shared" si="0"/>
        <v>16000</v>
      </c>
      <c r="H13" s="9"/>
      <c r="I13" s="17"/>
      <c r="J13" s="107"/>
      <c r="K13" s="30">
        <v>43369</v>
      </c>
      <c r="L13" s="45">
        <v>500000</v>
      </c>
      <c r="M13" s="32">
        <v>2150000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43371</v>
      </c>
      <c r="L14" s="45">
        <v>900000</v>
      </c>
      <c r="M14" s="32">
        <v>21404000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43372</v>
      </c>
      <c r="L15" s="45">
        <v>500000</v>
      </c>
      <c r="M15" s="32">
        <v>18449600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43373</v>
      </c>
      <c r="L16" s="45">
        <v>1000000</v>
      </c>
      <c r="M16" s="32">
        <v>215000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13821000</v>
      </c>
      <c r="I17" s="10"/>
      <c r="J17" s="107"/>
      <c r="K17" s="30">
        <v>43374</v>
      </c>
      <c r="L17" s="45">
        <v>900000</v>
      </c>
      <c r="M17" s="32">
        <v>100000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43375</v>
      </c>
      <c r="L18" s="45">
        <v>1000000</v>
      </c>
      <c r="M18" s="36">
        <v>275000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43376</v>
      </c>
      <c r="L19" s="45">
        <v>950000</v>
      </c>
      <c r="M19" s="32">
        <v>100000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43377</v>
      </c>
      <c r="L20" s="45">
        <v>1600000</v>
      </c>
      <c r="M20" s="32">
        <v>100000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3</v>
      </c>
      <c r="F21" s="8"/>
      <c r="G21" s="23">
        <f>C21*E21</f>
        <v>1500</v>
      </c>
      <c r="H21" s="9"/>
      <c r="I21" s="23"/>
      <c r="J21" s="107"/>
      <c r="K21" s="30">
        <v>43378</v>
      </c>
      <c r="L21" s="45">
        <v>950000</v>
      </c>
      <c r="M21" s="32">
        <v>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43379</v>
      </c>
      <c r="L22" s="45">
        <v>1250000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J23" s="107"/>
      <c r="K23" s="30">
        <v>43380</v>
      </c>
      <c r="L23" s="45">
        <v>1250000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43381</v>
      </c>
      <c r="L24" s="45">
        <v>2050000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43382</v>
      </c>
      <c r="L25" s="45">
        <v>1000000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J26" s="107"/>
      <c r="K26" s="30">
        <v>43383</v>
      </c>
      <c r="L26" s="45">
        <v>541000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13822500</v>
      </c>
      <c r="J27" s="107"/>
      <c r="K27" s="30">
        <v>43384</v>
      </c>
      <c r="L27" s="45">
        <v>1150000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43385</v>
      </c>
      <c r="L28" s="45">
        <v>1000000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>
        <v>43386</v>
      </c>
      <c r="L29" s="45">
        <v>1000000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+'14 Nov'!I52</f>
        <v>38080500</v>
      </c>
      <c r="J30" s="107"/>
      <c r="K30" s="30">
        <v>43387</v>
      </c>
      <c r="L30" s="45">
        <v>900000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43388</v>
      </c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43389</v>
      </c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43390</v>
      </c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43391</v>
      </c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43392</v>
      </c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43393</v>
      </c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K37" s="30">
        <v>43394</v>
      </c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43395</v>
      </c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43396</v>
      </c>
      <c r="L39" s="47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43397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42813600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42813600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18441000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114600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18555600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13822500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13822500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65000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49600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114600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18441000</v>
      </c>
      <c r="M114" s="101">
        <f>SUM(M13:M113)</f>
        <v>42813600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36882000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M24" sqref="M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43055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80</v>
      </c>
      <c r="F8" s="22"/>
      <c r="G8" s="17">
        <f>C8*E8</f>
        <v>8000000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163</v>
      </c>
      <c r="F9" s="22"/>
      <c r="G9" s="17">
        <f t="shared" ref="G9:G16" si="0">C9*E9</f>
        <v>8150000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34</v>
      </c>
      <c r="F11" s="22"/>
      <c r="G11" s="17">
        <f t="shared" si="0"/>
        <v>340000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63</v>
      </c>
      <c r="F12" s="22"/>
      <c r="G12" s="17">
        <f>C12*E12</f>
        <v>315000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</v>
      </c>
      <c r="F13" s="22"/>
      <c r="G13" s="17">
        <f t="shared" si="0"/>
        <v>10000</v>
      </c>
      <c r="H13" s="9"/>
      <c r="I13" s="17"/>
      <c r="J13" s="107"/>
      <c r="K13" s="30">
        <v>43388</v>
      </c>
      <c r="L13" s="45">
        <v>800000</v>
      </c>
      <c r="M13" s="32">
        <v>70000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43389</v>
      </c>
      <c r="L14" s="45">
        <v>950000</v>
      </c>
      <c r="M14" s="32">
        <v>65000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43390</v>
      </c>
      <c r="L15" s="45">
        <v>550000</v>
      </c>
      <c r="M15" s="32">
        <v>750000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43391</v>
      </c>
      <c r="L16" s="45">
        <v>1500000</v>
      </c>
      <c r="M16" s="32">
        <v>500000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17735000</v>
      </c>
      <c r="I17" s="10"/>
      <c r="J17" s="107"/>
      <c r="K17" s="30">
        <v>43392</v>
      </c>
      <c r="L17" s="45">
        <v>950000</v>
      </c>
      <c r="M17" s="32">
        <v>300000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43393</v>
      </c>
      <c r="L18" s="45">
        <v>800000</v>
      </c>
      <c r="M18" s="36">
        <v>1900000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43394</v>
      </c>
      <c r="L19" s="45">
        <v>1150000</v>
      </c>
      <c r="M19" s="32">
        <v>500000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43395</v>
      </c>
      <c r="L20" s="45">
        <v>900000</v>
      </c>
      <c r="M20" s="32">
        <v>300000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43396</v>
      </c>
      <c r="L21" s="45">
        <v>1050000</v>
      </c>
      <c r="M21" s="32">
        <v>100000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43397</v>
      </c>
      <c r="L22" s="45">
        <v>100000</v>
      </c>
      <c r="M22" s="32">
        <v>250000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J23" s="107"/>
      <c r="K23" s="30">
        <v>43398</v>
      </c>
      <c r="L23" s="45">
        <v>900000</v>
      </c>
      <c r="M23" s="32">
        <v>200000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/>
      <c r="L24" s="45"/>
      <c r="M24" s="32">
        <v>550000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/>
      <c r="L25" s="45"/>
      <c r="M25" s="32">
        <v>100000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700</v>
      </c>
      <c r="I26" s="9"/>
      <c r="J26" s="107"/>
      <c r="K26" s="30"/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17735700</v>
      </c>
      <c r="J27" s="107"/>
      <c r="K27" s="30"/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/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/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+'15 Nov'!I52</f>
        <v>13822500</v>
      </c>
      <c r="J30" s="107"/>
      <c r="K30" s="30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7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5585000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240500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5825500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9650000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88700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9738700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17735700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17735700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77000</v>
      </c>
      <c r="B72" s="87"/>
      <c r="C72" s="88"/>
      <c r="D72" s="84"/>
      <c r="E72" s="89">
        <v>230000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9500</v>
      </c>
      <c r="B73" s="84"/>
      <c r="C73" s="88"/>
      <c r="D73" s="88"/>
      <c r="E73" s="90">
        <v>8000</v>
      </c>
      <c r="F73" s="68"/>
      <c r="H73" s="69"/>
      <c r="J73" s="50"/>
      <c r="L73" s="73"/>
      <c r="N73" s="39"/>
      <c r="O73" s="81"/>
    </row>
    <row r="74" spans="1:15" x14ac:dyDescent="0.25">
      <c r="A74" s="91">
        <v>2200</v>
      </c>
      <c r="B74" s="84"/>
      <c r="C74" s="92"/>
      <c r="D74" s="92"/>
      <c r="E74" s="90">
        <v>2500</v>
      </c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88700</v>
      </c>
      <c r="E87" s="69">
        <f>SUM(E69:E86)</f>
        <v>240500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9650000</v>
      </c>
      <c r="M114" s="101">
        <f>SUM(M13:M113)</f>
        <v>5585000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19300000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6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65</v>
      </c>
      <c r="C3" s="10"/>
      <c r="D3" s="8"/>
      <c r="E3" s="8"/>
      <c r="F3" s="8"/>
      <c r="G3" s="8"/>
      <c r="H3" s="8" t="s">
        <v>3</v>
      </c>
      <c r="I3" s="12">
        <v>43056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159</v>
      </c>
      <c r="F8" s="22"/>
      <c r="G8" s="17">
        <f>C8*E8</f>
        <v>15900000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168</v>
      </c>
      <c r="F9" s="22"/>
      <c r="G9" s="17">
        <f t="shared" ref="G9:G16" si="0">C9*E9</f>
        <v>8400000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48</v>
      </c>
      <c r="F10" s="22"/>
      <c r="G10" s="17">
        <f t="shared" si="0"/>
        <v>960000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8</v>
      </c>
      <c r="F11" s="22"/>
      <c r="G11" s="17">
        <f t="shared" si="0"/>
        <v>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57</v>
      </c>
      <c r="F12" s="22"/>
      <c r="G12" s="17">
        <f>C12*E12</f>
        <v>285000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43399</v>
      </c>
      <c r="L13" s="45">
        <v>5000000</v>
      </c>
      <c r="M13" s="32">
        <v>150000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43400</v>
      </c>
      <c r="L14" s="45">
        <v>800000</v>
      </c>
      <c r="M14" s="32">
        <v>500000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43401</v>
      </c>
      <c r="L15" s="45">
        <v>950000</v>
      </c>
      <c r="M15" s="32">
        <v>40000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43402</v>
      </c>
      <c r="L16" s="45">
        <v>1000000</v>
      </c>
      <c r="M16" s="32">
        <v>3617500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25625000</v>
      </c>
      <c r="I17" s="10"/>
      <c r="J17" s="107"/>
      <c r="K17" s="30">
        <v>43403</v>
      </c>
      <c r="L17" s="45">
        <v>2500000</v>
      </c>
      <c r="M17" s="32">
        <v>120000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43404</v>
      </c>
      <c r="L18" s="45">
        <v>710000</v>
      </c>
      <c r="M18" s="36">
        <v>72000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43405</v>
      </c>
      <c r="L19" s="45">
        <v>950000</v>
      </c>
      <c r="M19" s="32">
        <v>143000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J20" s="107"/>
      <c r="K20" s="30">
        <v>43406</v>
      </c>
      <c r="L20" s="45">
        <v>900000</v>
      </c>
      <c r="M20" s="32">
        <v>850000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43407</v>
      </c>
      <c r="L21" s="45">
        <v>480000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J22" s="107"/>
      <c r="K22" s="30">
        <v>43408</v>
      </c>
      <c r="L22" s="120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3</v>
      </c>
      <c r="F23" s="8"/>
      <c r="G23" s="23">
        <f>C23*E23</f>
        <v>300</v>
      </c>
      <c r="H23" s="9"/>
      <c r="I23" s="10"/>
      <c r="J23" s="107"/>
      <c r="K23" s="30">
        <v>43409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43410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/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3200</v>
      </c>
      <c r="I26" s="9"/>
      <c r="J26" s="107"/>
      <c r="K26" s="30"/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25628200</v>
      </c>
      <c r="J27" s="107"/>
      <c r="K27" s="30"/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/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/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+'16 Nov '!I52</f>
        <v>17735700</v>
      </c>
      <c r="J30" s="107"/>
      <c r="K30" s="30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7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5492500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5492500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13290000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95000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13385000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25628200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25628200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95000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95000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13290000</v>
      </c>
      <c r="M114" s="101">
        <f>SUM(M13:M113)</f>
        <v>5492500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26580000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25" zoomScale="80" zoomScaleNormal="100" zoomScaleSheetLayoutView="80" workbookViewId="0">
      <selection activeCell="M13" sqref="M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45</v>
      </c>
      <c r="F9" s="22"/>
      <c r="G9" s="17">
        <f t="shared" ref="G9:G16" si="0">C9*E9</f>
        <v>2250000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7</v>
      </c>
      <c r="F11" s="22"/>
      <c r="G11" s="17">
        <f t="shared" si="0"/>
        <v>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7</v>
      </c>
      <c r="F13" s="22"/>
      <c r="G13" s="17">
        <f t="shared" si="0"/>
        <v>14000</v>
      </c>
      <c r="H13" s="9"/>
      <c r="I13" s="17"/>
      <c r="J13" s="107"/>
      <c r="K13" s="30">
        <v>43408</v>
      </c>
      <c r="L13" s="45">
        <v>850000</v>
      </c>
      <c r="M13" s="33">
        <v>30007000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7"/>
      <c r="K14" s="30">
        <v>43409</v>
      </c>
      <c r="L14" s="45">
        <v>800000</v>
      </c>
      <c r="M14" s="33">
        <v>50000</v>
      </c>
      <c r="O14" s="34">
        <v>40000000</v>
      </c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43410</v>
      </c>
      <c r="L15" s="45">
        <v>800000</v>
      </c>
      <c r="M15" s="33">
        <v>30000</v>
      </c>
      <c r="O15" s="34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43411</v>
      </c>
      <c r="L16" s="45">
        <v>1020000</v>
      </c>
      <c r="M16" s="121">
        <v>700000</v>
      </c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5530000</v>
      </c>
      <c r="I17" s="10"/>
      <c r="J17" s="107"/>
      <c r="K17" s="30">
        <v>43412</v>
      </c>
      <c r="L17" s="45">
        <v>800000</v>
      </c>
      <c r="M17" s="121">
        <v>200000</v>
      </c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43413</v>
      </c>
      <c r="L18" s="45">
        <v>1800000</v>
      </c>
      <c r="M18" s="122">
        <v>5725000</v>
      </c>
      <c r="O18" s="34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43414</v>
      </c>
      <c r="L19" s="45">
        <v>760000</v>
      </c>
      <c r="M19" s="123">
        <v>1000000</v>
      </c>
      <c r="O19" s="34"/>
      <c r="P19" s="38"/>
    </row>
    <row r="20" spans="1:19" x14ac:dyDescent="0.2">
      <c r="A20" s="8"/>
      <c r="B20" s="8"/>
      <c r="C20" s="23">
        <v>1000</v>
      </c>
      <c r="D20" s="8"/>
      <c r="E20" s="8">
        <v>4</v>
      </c>
      <c r="F20" s="8"/>
      <c r="G20" s="23">
        <f>C20*E20</f>
        <v>4000</v>
      </c>
      <c r="H20" s="9"/>
      <c r="I20" s="23"/>
      <c r="J20" s="107"/>
      <c r="K20" s="30">
        <v>43415</v>
      </c>
      <c r="L20" s="45">
        <v>1000000</v>
      </c>
      <c r="M20" s="123">
        <v>210000</v>
      </c>
      <c r="O20" s="34"/>
      <c r="P20" s="38"/>
    </row>
    <row r="21" spans="1:19" x14ac:dyDescent="0.2">
      <c r="A21" s="8"/>
      <c r="B21" s="8"/>
      <c r="C21" s="23">
        <v>500</v>
      </c>
      <c r="D21" s="8"/>
      <c r="E21" s="8">
        <v>8</v>
      </c>
      <c r="F21" s="8"/>
      <c r="G21" s="23">
        <f>C21*E21</f>
        <v>4000</v>
      </c>
      <c r="H21" s="9"/>
      <c r="I21" s="23"/>
      <c r="J21" s="107"/>
      <c r="K21" s="30">
        <v>43416</v>
      </c>
      <c r="L21" s="45">
        <v>1900000</v>
      </c>
      <c r="M21" s="124">
        <v>380000</v>
      </c>
      <c r="O21" s="41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43417</v>
      </c>
      <c r="L22" s="45">
        <v>1000000</v>
      </c>
      <c r="M22" s="124">
        <v>120000</v>
      </c>
      <c r="O22" s="9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8</v>
      </c>
      <c r="F23" s="8"/>
      <c r="G23" s="23">
        <f>C23*E23</f>
        <v>800</v>
      </c>
      <c r="H23" s="9"/>
      <c r="I23" s="10"/>
      <c r="J23" s="107"/>
      <c r="K23" s="30">
        <v>43418</v>
      </c>
      <c r="L23" s="45">
        <v>900000</v>
      </c>
      <c r="M23" s="123">
        <v>350000</v>
      </c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43419</v>
      </c>
      <c r="L24" s="45">
        <v>900000</v>
      </c>
      <c r="M24" s="123">
        <v>900000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43420</v>
      </c>
      <c r="L25" s="45">
        <v>1100000</v>
      </c>
      <c r="M25" s="123">
        <v>450000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9000</v>
      </c>
      <c r="I26" s="9"/>
      <c r="J26" s="107"/>
      <c r="K26" s="30">
        <v>43421</v>
      </c>
      <c r="L26" s="45">
        <v>1000000</v>
      </c>
      <c r="M26" s="125">
        <v>230000</v>
      </c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5539000</v>
      </c>
      <c r="J27" s="107"/>
      <c r="K27" s="30">
        <v>43422</v>
      </c>
      <c r="L27" s="45">
        <v>500000</v>
      </c>
      <c r="M27" s="121">
        <v>750000</v>
      </c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43423</v>
      </c>
      <c r="L28" s="45">
        <v>200000</v>
      </c>
      <c r="M28" s="121">
        <v>23500</v>
      </c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>
        <v>43424</v>
      </c>
      <c r="L29" s="45">
        <v>750000</v>
      </c>
      <c r="M29" s="121">
        <v>40000000</v>
      </c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+'17 Nov'!I52</f>
        <v>25628200</v>
      </c>
      <c r="J30" s="107"/>
      <c r="K30" s="30">
        <v>43425</v>
      </c>
      <c r="L30" s="45">
        <v>900000</v>
      </c>
      <c r="M30" s="32">
        <v>277200</v>
      </c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43426</v>
      </c>
      <c r="L31" s="45">
        <v>800000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43427</v>
      </c>
      <c r="L32" s="45">
        <v>3900000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43428</v>
      </c>
      <c r="L33" s="45">
        <v>1000000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43429</v>
      </c>
      <c r="L34" s="45">
        <v>3000000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40000000</v>
      </c>
      <c r="I35" s="9"/>
      <c r="J35" s="107"/>
      <c r="K35" s="30">
        <v>43430</v>
      </c>
      <c r="L35" s="45">
        <v>1000000</v>
      </c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43431</v>
      </c>
      <c r="L36" s="45">
        <v>300000</v>
      </c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521894603</v>
      </c>
      <c r="J37" s="107"/>
      <c r="K37" s="30">
        <v>43432</v>
      </c>
      <c r="L37" s="45">
        <v>550000</v>
      </c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43433</v>
      </c>
      <c r="L38" s="45">
        <v>600000</v>
      </c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43434</v>
      </c>
      <c r="L39" s="45">
        <v>500000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43435</v>
      </c>
      <c r="L40" s="45">
        <v>1500000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43436</v>
      </c>
      <c r="L41" s="45">
        <v>950000</v>
      </c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43437</v>
      </c>
      <c r="L42" s="45">
        <v>500000</v>
      </c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727573081</v>
      </c>
      <c r="J43" s="107"/>
      <c r="K43" s="30">
        <v>43438</v>
      </c>
      <c r="L43" s="45">
        <v>900000</v>
      </c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43439</v>
      </c>
      <c r="L44" s="45">
        <v>1800000</v>
      </c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81402700</v>
      </c>
      <c r="I45" s="9"/>
      <c r="J45" s="107"/>
      <c r="K45" s="30">
        <v>43440</v>
      </c>
      <c r="L45" s="45">
        <v>3600000</v>
      </c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157500</v>
      </c>
      <c r="I46" s="9" t="s">
        <v>7</v>
      </c>
      <c r="J46" s="107"/>
      <c r="K46" s="30">
        <v>43441</v>
      </c>
      <c r="L46" s="45">
        <v>1000000</v>
      </c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81560200</v>
      </c>
      <c r="J47" s="107"/>
      <c r="K47" s="30">
        <v>43442</v>
      </c>
      <c r="L47" s="45">
        <v>2100000</v>
      </c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43443</v>
      </c>
      <c r="L48" s="45">
        <v>900000</v>
      </c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61471000</v>
      </c>
      <c r="I49" s="9">
        <v>0</v>
      </c>
      <c r="J49" s="107"/>
      <c r="K49" s="30">
        <v>43444</v>
      </c>
      <c r="L49" s="45">
        <v>850000</v>
      </c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>
        <v>43445</v>
      </c>
      <c r="L50" s="45">
        <v>900000</v>
      </c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61471000</v>
      </c>
      <c r="J51" s="107"/>
      <c r="K51" s="30">
        <v>43446</v>
      </c>
      <c r="L51" s="45">
        <v>800000</v>
      </c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5539000</v>
      </c>
      <c r="J52" s="108"/>
      <c r="K52" s="30">
        <v>43447</v>
      </c>
      <c r="L52" s="45">
        <v>1000000</v>
      </c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5539000</v>
      </c>
      <c r="J53" s="108"/>
      <c r="K53" s="30">
        <v>43448</v>
      </c>
      <c r="L53" s="45">
        <v>950000</v>
      </c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43449</v>
      </c>
      <c r="L54" s="45">
        <v>1950000</v>
      </c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43450</v>
      </c>
      <c r="L55" s="45">
        <v>4400000</v>
      </c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43451</v>
      </c>
      <c r="L56" s="45">
        <v>770000</v>
      </c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>
        <v>43452</v>
      </c>
      <c r="L57" s="45">
        <v>1000000</v>
      </c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43453</v>
      </c>
      <c r="L58" s="45">
        <v>800000</v>
      </c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43454</v>
      </c>
      <c r="L59" s="45">
        <v>800000</v>
      </c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43455</v>
      </c>
      <c r="L60" s="45">
        <v>2000000</v>
      </c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43456</v>
      </c>
      <c r="L61" s="45">
        <v>900000</v>
      </c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43457</v>
      </c>
      <c r="L62" s="45">
        <v>521000</v>
      </c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43458</v>
      </c>
      <c r="L63" s="45">
        <v>1000000</v>
      </c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43459</v>
      </c>
      <c r="L64" s="45">
        <v>950000</v>
      </c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43460</v>
      </c>
      <c r="L65" s="45">
        <v>0</v>
      </c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43461</v>
      </c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43462</v>
      </c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43463</v>
      </c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43464</v>
      </c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K70" s="30">
        <v>43465</v>
      </c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K71" s="30">
        <v>43466</v>
      </c>
      <c r="L71" s="73"/>
      <c r="N71" s="39"/>
      <c r="O71" s="81"/>
    </row>
    <row r="72" spans="1:15" x14ac:dyDescent="0.25">
      <c r="A72" s="86"/>
      <c r="B72" s="87"/>
      <c r="C72" s="88"/>
      <c r="D72" s="84"/>
      <c r="E72" s="89">
        <v>150000</v>
      </c>
      <c r="F72" s="2"/>
      <c r="G72" s="2"/>
      <c r="H72" s="53"/>
      <c r="I72" s="2"/>
      <c r="J72" s="50"/>
      <c r="K72" s="30">
        <v>43467</v>
      </c>
      <c r="L72" s="73"/>
      <c r="N72" s="39"/>
      <c r="O72" s="81"/>
    </row>
    <row r="73" spans="1:15" x14ac:dyDescent="0.25">
      <c r="A73" s="85"/>
      <c r="B73" s="84"/>
      <c r="C73" s="88"/>
      <c r="D73" s="88"/>
      <c r="E73" s="90">
        <v>7500</v>
      </c>
      <c r="F73" s="68"/>
      <c r="H73" s="69"/>
      <c r="J73" s="50"/>
      <c r="K73" s="30">
        <v>43468</v>
      </c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K74" s="30">
        <v>43469</v>
      </c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K75" s="30">
        <v>43470</v>
      </c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K76" s="30">
        <v>43471</v>
      </c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K77" s="30">
        <v>43472</v>
      </c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K78" s="30">
        <v>43473</v>
      </c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K79" s="30">
        <v>43474</v>
      </c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K80" s="30">
        <v>43475</v>
      </c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K81" s="30">
        <v>43476</v>
      </c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K82" s="30">
        <v>43477</v>
      </c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K83" s="30">
        <v>43478</v>
      </c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K84" s="30">
        <v>43479</v>
      </c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K85" s="30">
        <v>43480</v>
      </c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K86" s="30">
        <v>43481</v>
      </c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157500</v>
      </c>
      <c r="H87" s="69">
        <f>SUM(H69:H86)</f>
        <v>0</v>
      </c>
      <c r="J87" s="50"/>
      <c r="K87" s="30">
        <v>43482</v>
      </c>
      <c r="L87" s="95"/>
      <c r="N87" s="39"/>
      <c r="O87" s="81"/>
    </row>
    <row r="88" spans="1:15" x14ac:dyDescent="0.25">
      <c r="J88" s="50"/>
      <c r="K88" s="30">
        <v>43483</v>
      </c>
      <c r="L88" s="95"/>
      <c r="N88" s="39"/>
      <c r="O88" s="81"/>
    </row>
    <row r="89" spans="1:15" x14ac:dyDescent="0.25">
      <c r="J89" s="50"/>
      <c r="K89" s="30">
        <v>43484</v>
      </c>
      <c r="L89" s="95"/>
      <c r="N89" s="39"/>
      <c r="O89" s="81"/>
    </row>
    <row r="90" spans="1:15" x14ac:dyDescent="0.25">
      <c r="H90" s="7">
        <v>2</v>
      </c>
      <c r="J90" s="50"/>
      <c r="K90" s="30">
        <v>43485</v>
      </c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40000000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61471000</v>
      </c>
      <c r="M114" s="101">
        <f>SUM(M13:M113)</f>
        <v>81402700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122942000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80" zoomScaleNormal="100" zoomScaleSheetLayoutView="80" workbookViewId="0">
      <selection activeCell="K56" sqref="K5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43060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0+16</f>
        <v>16</v>
      </c>
      <c r="F8" s="22"/>
      <c r="G8" s="17">
        <f>C8*E8</f>
        <v>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f>40+18</f>
        <v>58</v>
      </c>
      <c r="F9" s="22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f>45+5</f>
        <v>50</v>
      </c>
      <c r="F10" s="22"/>
      <c r="G10" s="17">
        <f t="shared" si="0"/>
        <v>1000000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6</v>
      </c>
      <c r="F11" s="22"/>
      <c r="G11" s="17">
        <f t="shared" si="0"/>
        <v>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f>6+1</f>
        <v>7</v>
      </c>
      <c r="F13" s="22"/>
      <c r="G13" s="17">
        <f t="shared" si="0"/>
        <v>14000</v>
      </c>
      <c r="H13" s="9"/>
      <c r="I13" s="17"/>
      <c r="J13" s="107"/>
      <c r="K13" s="30">
        <v>43460</v>
      </c>
      <c r="L13" s="45">
        <v>650000</v>
      </c>
      <c r="M13" s="33">
        <v>38000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43461</v>
      </c>
      <c r="L14" s="45">
        <v>620000</v>
      </c>
      <c r="M14" s="33">
        <v>210000</v>
      </c>
      <c r="O14" s="34">
        <v>15000000</v>
      </c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43462</v>
      </c>
      <c r="L15" s="45">
        <v>800000</v>
      </c>
      <c r="M15" s="33">
        <v>15000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43463</v>
      </c>
      <c r="L16" s="45">
        <v>600000</v>
      </c>
      <c r="M16" s="121">
        <v>600000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5829000</v>
      </c>
      <c r="I17" s="10"/>
      <c r="J17" s="107"/>
      <c r="K17" s="30">
        <v>43464</v>
      </c>
      <c r="L17" s="45">
        <v>2000000</v>
      </c>
      <c r="M17" s="121">
        <v>400000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43465</v>
      </c>
      <c r="L18" s="45">
        <v>4900000</v>
      </c>
      <c r="M18" s="122">
        <v>250000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43466</v>
      </c>
      <c r="L19" s="45">
        <v>950000</v>
      </c>
      <c r="M19" s="123">
        <v>300000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4</v>
      </c>
      <c r="F20" s="8"/>
      <c r="G20" s="23">
        <f>C20*E20</f>
        <v>4000</v>
      </c>
      <c r="H20" s="9"/>
      <c r="I20" s="23"/>
      <c r="J20" s="107"/>
      <c r="K20" s="30">
        <v>43467</v>
      </c>
      <c r="L20" s="45">
        <v>1050000</v>
      </c>
      <c r="M20" s="123">
        <v>100000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8</v>
      </c>
      <c r="F21" s="8"/>
      <c r="G21" s="23">
        <f>C21*E21</f>
        <v>4000</v>
      </c>
      <c r="H21" s="9"/>
      <c r="I21" s="23"/>
      <c r="J21" s="107"/>
      <c r="K21" s="30">
        <v>43468</v>
      </c>
      <c r="L21" s="45">
        <v>707000</v>
      </c>
      <c r="M21" s="124">
        <v>50000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43469</v>
      </c>
      <c r="L22" s="45">
        <v>1875000</v>
      </c>
      <c r="M22" s="124">
        <v>340000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8</v>
      </c>
      <c r="F23" s="8"/>
      <c r="G23" s="23">
        <f>C23*E23</f>
        <v>800</v>
      </c>
      <c r="H23" s="9"/>
      <c r="I23" s="10"/>
      <c r="J23" s="107"/>
      <c r="K23" s="30">
        <v>43470</v>
      </c>
      <c r="L23" s="45">
        <v>850000</v>
      </c>
      <c r="M23" s="123">
        <v>15000000</v>
      </c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43471</v>
      </c>
      <c r="L24" s="45">
        <v>850000</v>
      </c>
      <c r="M24" s="123">
        <v>1700000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43472</v>
      </c>
      <c r="L25" s="45">
        <v>1000000</v>
      </c>
      <c r="M25" s="123">
        <v>1500000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9000</v>
      </c>
      <c r="I26" s="9"/>
      <c r="J26" s="107"/>
      <c r="K26" s="30">
        <v>43473</v>
      </c>
      <c r="L26" s="45">
        <v>600000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5838000</v>
      </c>
      <c r="J27" s="107"/>
      <c r="K27" s="30">
        <v>43474</v>
      </c>
      <c r="L27" s="45">
        <v>2500000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43475</v>
      </c>
      <c r="L28" s="45">
        <v>850000</v>
      </c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+'19 Nov'!I37</f>
        <v>521894603</v>
      </c>
      <c r="J29" s="107"/>
      <c r="K29" s="30">
        <v>43476</v>
      </c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+'19 Nov'!I52</f>
        <v>5539000</v>
      </c>
      <c r="J30" s="107"/>
      <c r="K30" s="30">
        <v>43477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43478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43479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43480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43481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15000000</v>
      </c>
      <c r="I35" s="9"/>
      <c r="J35" s="107"/>
      <c r="K35" s="30">
        <v>43482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43483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536894603</v>
      </c>
      <c r="J37" s="107"/>
      <c r="K37" s="30">
        <v>43484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43485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20503000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20503000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20802000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20802000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5838000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5838000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66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15000000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20802000</v>
      </c>
      <c r="M114" s="101">
        <f>SUM(M13:M113)</f>
        <v>20503000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41604000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5" zoomScale="80" zoomScaleNormal="100" zoomScaleSheetLayoutView="80" workbookViewId="0">
      <selection activeCell="M18" sqref="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43061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115</v>
      </c>
      <c r="F8" s="22"/>
      <c r="G8" s="17">
        <f>C8*E8</f>
        <v>11500000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158</v>
      </c>
      <c r="F9" s="22"/>
      <c r="G9" s="17">
        <f t="shared" ref="G9:G16" si="0">C9*E9</f>
        <v>7900000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52</v>
      </c>
      <c r="F10" s="22"/>
      <c r="G10" s="17">
        <f t="shared" si="0"/>
        <v>1040000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7</v>
      </c>
      <c r="F11" s="22"/>
      <c r="G11" s="17">
        <f t="shared" si="0"/>
        <v>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50</v>
      </c>
      <c r="F12" s="22"/>
      <c r="G12" s="17">
        <f>C12*E12</f>
        <v>250000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5</v>
      </c>
      <c r="F13" s="22"/>
      <c r="G13" s="17">
        <f t="shared" si="0"/>
        <v>10000</v>
      </c>
      <c r="H13" s="9"/>
      <c r="I13" s="17"/>
      <c r="J13" s="107"/>
      <c r="K13" s="30">
        <v>43476</v>
      </c>
      <c r="L13" s="45">
        <v>800000</v>
      </c>
      <c r="M13" s="33">
        <v>100000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43477</v>
      </c>
      <c r="L14" s="45">
        <v>1000000</v>
      </c>
      <c r="M14" s="33">
        <v>400000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43478</v>
      </c>
      <c r="L15" s="45">
        <v>900000</v>
      </c>
      <c r="M15" s="33">
        <v>205000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43479</v>
      </c>
      <c r="L16" s="45">
        <v>800000</v>
      </c>
      <c r="M16" s="121">
        <v>35000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20770000</v>
      </c>
      <c r="I17" s="10"/>
      <c r="J17" s="107"/>
      <c r="K17" s="30">
        <v>43480</v>
      </c>
      <c r="L17" s="45">
        <v>900000</v>
      </c>
      <c r="M17" s="121">
        <v>100000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43481</v>
      </c>
      <c r="L18" s="45">
        <v>1600000</v>
      </c>
      <c r="M18" s="122"/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43482</v>
      </c>
      <c r="L19" s="45">
        <v>850000</v>
      </c>
      <c r="M19" s="123"/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5</v>
      </c>
      <c r="F20" s="8"/>
      <c r="G20" s="23">
        <f>C20*E20</f>
        <v>5000</v>
      </c>
      <c r="H20" s="9"/>
      <c r="I20" s="23"/>
      <c r="J20" s="107"/>
      <c r="K20" s="30">
        <v>43483</v>
      </c>
      <c r="L20" s="45">
        <v>600000</v>
      </c>
      <c r="M20" s="123"/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8</v>
      </c>
      <c r="F21" s="8"/>
      <c r="G21" s="23">
        <f>C21*E21</f>
        <v>4000</v>
      </c>
      <c r="H21" s="9"/>
      <c r="I21" s="23"/>
      <c r="J21" s="107"/>
      <c r="K21" s="30">
        <v>43484</v>
      </c>
      <c r="L21" s="45">
        <v>950000</v>
      </c>
      <c r="M21" s="124"/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43485</v>
      </c>
      <c r="L22" s="45">
        <v>750000</v>
      </c>
      <c r="M22" s="124"/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9</v>
      </c>
      <c r="F23" s="8"/>
      <c r="G23" s="23">
        <f>C23*E23</f>
        <v>900</v>
      </c>
      <c r="H23" s="9"/>
      <c r="I23" s="10"/>
      <c r="J23" s="107"/>
      <c r="K23" s="30">
        <v>43486</v>
      </c>
      <c r="L23" s="45">
        <v>1500000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43487</v>
      </c>
      <c r="L24" s="45">
        <v>1500000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43488</v>
      </c>
      <c r="L25" s="45">
        <v>800000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10100</v>
      </c>
      <c r="I26" s="9"/>
      <c r="J26" s="107"/>
      <c r="K26" s="30">
        <v>43489</v>
      </c>
      <c r="L26" s="45">
        <v>1000000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20780100</v>
      </c>
      <c r="J27" s="107"/>
      <c r="K27" s="30">
        <v>43490</v>
      </c>
      <c r="L27" s="45">
        <v>1000000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43491</v>
      </c>
      <c r="L28" s="45">
        <v>800000</v>
      </c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Nov'!I37</f>
        <v>536894603</v>
      </c>
      <c r="J29" s="107"/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+'21 Nov'!I52</f>
        <v>5838000</v>
      </c>
      <c r="J30" s="107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536894603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840000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840000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15750000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32100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15782100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20780100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20780100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32100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32100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15750000</v>
      </c>
      <c r="M114" s="101">
        <f>SUM(M13:M113)</f>
        <v>840000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31500000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C39" sqref="C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100</v>
      </c>
      <c r="F8" s="22"/>
      <c r="G8" s="17">
        <f>C8*E8</f>
        <v>10000000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102</v>
      </c>
      <c r="F9" s="22"/>
      <c r="G9" s="17">
        <f t="shared" ref="G9:G16" si="0">C9*E9</f>
        <v>5100000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91</v>
      </c>
      <c r="F10" s="22"/>
      <c r="G10" s="17">
        <f t="shared" si="0"/>
        <v>1820000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93</v>
      </c>
      <c r="F11" s="22"/>
      <c r="G11" s="17">
        <f t="shared" si="0"/>
        <v>930000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43181</v>
      </c>
      <c r="L13" s="31">
        <v>900000</v>
      </c>
      <c r="M13" s="32">
        <v>525000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43182</v>
      </c>
      <c r="L14" s="31">
        <v>2000000</v>
      </c>
      <c r="M14" s="32">
        <v>2440000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43183</v>
      </c>
      <c r="L15" s="31">
        <v>2000000</v>
      </c>
      <c r="M15" s="32">
        <v>45000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43184</v>
      </c>
      <c r="L16" s="31">
        <v>2000000</v>
      </c>
      <c r="M16" s="32">
        <v>850000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18409000</v>
      </c>
      <c r="I17" s="10"/>
      <c r="K17" s="30">
        <v>43185</v>
      </c>
      <c r="L17" s="31">
        <v>2000000</v>
      </c>
      <c r="M17" s="32">
        <v>470000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43186</v>
      </c>
      <c r="L18" s="31">
        <v>2000000</v>
      </c>
      <c r="M18" s="36">
        <v>200000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43187</v>
      </c>
      <c r="L19" s="31">
        <v>950000</v>
      </c>
      <c r="M19" s="32">
        <v>350000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43188</v>
      </c>
      <c r="L20" s="31">
        <v>800000</v>
      </c>
      <c r="M20" s="32">
        <v>468500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43189</v>
      </c>
      <c r="L21" s="31">
        <v>1000000</v>
      </c>
      <c r="M21" s="32">
        <v>120000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43190</v>
      </c>
      <c r="L22" s="31">
        <v>1000000</v>
      </c>
      <c r="M22" s="32">
        <v>90000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43191</v>
      </c>
      <c r="L23" s="31">
        <v>500000</v>
      </c>
      <c r="M23" s="32">
        <v>69600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43192</v>
      </c>
      <c r="L24" s="31">
        <v>1600000</v>
      </c>
      <c r="M24" s="32">
        <v>300000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43193</v>
      </c>
      <c r="L25" s="45">
        <v>594000</v>
      </c>
      <c r="M25" s="32">
        <v>20000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1400</v>
      </c>
      <c r="I26" s="9"/>
      <c r="K26" s="30">
        <v>43194</v>
      </c>
      <c r="L26" s="47"/>
      <c r="M26" s="32">
        <v>1720000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18410400</v>
      </c>
      <c r="J27" s="50"/>
      <c r="K27" s="30">
        <v>43195</v>
      </c>
      <c r="L27" s="47"/>
      <c r="M27" s="32">
        <v>850000</v>
      </c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43196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+'31 okt'!I52</f>
        <v>9469500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8518100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8518100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17344000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115000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17459000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18410400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18410400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30000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70000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115000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17344000</v>
      </c>
      <c r="M114" s="101">
        <f>SUM(M13:M113)</f>
        <v>8518100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34688000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80" zoomScaleNormal="100" zoomScaleSheetLayoutView="80" workbookViewId="0">
      <selection activeCell="J32" sqref="J3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43062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26</v>
      </c>
      <c r="F8" s="22"/>
      <c r="G8" s="17">
        <f>C8*E8</f>
        <v>2600000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179</v>
      </c>
      <c r="F9" s="22"/>
      <c r="G9" s="17">
        <f t="shared" ref="G9:G16" si="0">C9*E9</f>
        <v>8950000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</v>
      </c>
      <c r="F11" s="22"/>
      <c r="G11" s="17">
        <f t="shared" si="0"/>
        <v>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41</v>
      </c>
      <c r="F12" s="22"/>
      <c r="G12" s="17">
        <f>C12*E12</f>
        <v>205000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43492</v>
      </c>
      <c r="L13" s="45">
        <v>1150000</v>
      </c>
      <c r="M13" s="33">
        <v>350000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43493</v>
      </c>
      <c r="L14" s="45">
        <v>1000000</v>
      </c>
      <c r="M14" s="33">
        <v>12819500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43494</v>
      </c>
      <c r="L15" s="45">
        <v>1500000</v>
      </c>
      <c r="M15" s="33">
        <v>100000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43495</v>
      </c>
      <c r="L16" s="45">
        <v>800000</v>
      </c>
      <c r="M16" s="121">
        <v>800000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12725000</v>
      </c>
      <c r="I17" s="10"/>
      <c r="J17" s="107"/>
      <c r="K17" s="30">
        <v>43496</v>
      </c>
      <c r="L17" s="45">
        <v>1000000</v>
      </c>
      <c r="M17" s="121">
        <v>250000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43497</v>
      </c>
      <c r="L18" s="45">
        <v>1200000</v>
      </c>
      <c r="M18" s="122">
        <v>730200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43498</v>
      </c>
      <c r="L19" s="45">
        <v>600000</v>
      </c>
      <c r="M19" s="123">
        <v>99000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3</v>
      </c>
      <c r="F20" s="8"/>
      <c r="G20" s="23">
        <f>C20*E20</f>
        <v>3000</v>
      </c>
      <c r="H20" s="9"/>
      <c r="I20" s="23"/>
      <c r="J20" s="107"/>
      <c r="K20" s="30">
        <v>43499</v>
      </c>
      <c r="L20" s="45">
        <v>2000000</v>
      </c>
      <c r="M20" s="123">
        <v>50000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6</v>
      </c>
      <c r="F21" s="8"/>
      <c r="G21" s="23">
        <f>C21*E21</f>
        <v>3000</v>
      </c>
      <c r="H21" s="9"/>
      <c r="I21" s="23"/>
      <c r="J21" s="107"/>
      <c r="K21" s="30">
        <v>43500</v>
      </c>
      <c r="L21" s="45">
        <v>1650000</v>
      </c>
      <c r="M21" s="124">
        <v>600000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43501</v>
      </c>
      <c r="L22" s="45">
        <v>1200000</v>
      </c>
      <c r="M22" s="124">
        <v>390000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9</v>
      </c>
      <c r="F23" s="8"/>
      <c r="G23" s="23">
        <f>C23*E23</f>
        <v>900</v>
      </c>
      <c r="H23" s="9"/>
      <c r="I23" s="10"/>
      <c r="J23" s="107"/>
      <c r="K23" s="30">
        <v>43502</v>
      </c>
      <c r="L23" s="45">
        <v>2850000</v>
      </c>
      <c r="M23" s="123">
        <v>20000</v>
      </c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43503</v>
      </c>
      <c r="L24" s="45">
        <v>300000</v>
      </c>
      <c r="M24" s="123">
        <v>200000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43504</v>
      </c>
      <c r="L25" s="45">
        <v>-2000000</v>
      </c>
      <c r="M25" s="123">
        <v>16800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7100</v>
      </c>
      <c r="I26" s="9"/>
      <c r="J26" s="107"/>
      <c r="K26" s="30">
        <v>43505</v>
      </c>
      <c r="L26" s="45"/>
      <c r="M26" s="125">
        <v>6000000</v>
      </c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12732100</v>
      </c>
      <c r="J27" s="107"/>
      <c r="K27" s="30">
        <v>43506</v>
      </c>
      <c r="L27" s="45"/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43507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Nov'!I37</f>
        <v>536894603</v>
      </c>
      <c r="J29" s="107"/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+'22 nov'!I52</f>
        <v>20780100</v>
      </c>
      <c r="J30" s="107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536894603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22425500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2000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22427500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13250000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1129500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14379500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12732100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12732100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2000</v>
      </c>
      <c r="B72" s="87"/>
      <c r="C72" s="88"/>
      <c r="D72" s="84"/>
      <c r="E72" s="89">
        <v>2000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500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800000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>
        <v>97000</v>
      </c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>
        <v>25000</v>
      </c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>
        <v>20000</v>
      </c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>
        <v>10000</v>
      </c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>
        <v>175000</v>
      </c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1129500</v>
      </c>
      <c r="E87" s="69">
        <f>SUM(E69:E86)</f>
        <v>2000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13250000</v>
      </c>
      <c r="M114" s="101">
        <f>SUM(M13:M113)</f>
        <v>22425500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26500000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8" zoomScale="80" zoomScaleNormal="100" zoomScaleSheetLayoutView="80" workbookViewId="0">
      <selection activeCell="H37" sqref="H3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43063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179</v>
      </c>
      <c r="F9" s="22"/>
      <c r="G9" s="17">
        <f t="shared" ref="G9:G16" si="0">C9*E9</f>
        <v>8950000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35</v>
      </c>
      <c r="F10" s="22"/>
      <c r="G10" s="17">
        <f t="shared" si="0"/>
        <v>700000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</v>
      </c>
      <c r="F11" s="22"/>
      <c r="G11" s="17">
        <f t="shared" si="0"/>
        <v>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43504</v>
      </c>
      <c r="L13" s="45">
        <v>300000</v>
      </c>
      <c r="M13" s="33">
        <v>3770400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43505</v>
      </c>
      <c r="L14" s="45">
        <v>1020000</v>
      </c>
      <c r="M14" s="33">
        <v>111772400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43506</v>
      </c>
      <c r="L15" s="45">
        <v>850000</v>
      </c>
      <c r="M15" s="33">
        <v>96000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43507</v>
      </c>
      <c r="L16" s="45">
        <v>1630000</v>
      </c>
      <c r="M16" s="121">
        <v>500000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9690000</v>
      </c>
      <c r="I17" s="10"/>
      <c r="J17" s="107"/>
      <c r="K17" s="30">
        <v>43508</v>
      </c>
      <c r="L17" s="45">
        <v>950000</v>
      </c>
      <c r="M17" s="121">
        <v>1600000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43509</v>
      </c>
      <c r="L18" s="45">
        <v>1000000</v>
      </c>
      <c r="M18" s="122">
        <v>250000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43510</v>
      </c>
      <c r="L19" s="45">
        <v>550000</v>
      </c>
      <c r="M19" s="123">
        <v>20000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43511</v>
      </c>
      <c r="L20" s="45">
        <v>5000000</v>
      </c>
      <c r="M20" s="123">
        <v>500000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6</v>
      </c>
      <c r="F21" s="8"/>
      <c r="G21" s="23">
        <f>C21*E21</f>
        <v>3000</v>
      </c>
      <c r="H21" s="9"/>
      <c r="I21" s="23"/>
      <c r="J21" s="107"/>
      <c r="K21" s="30">
        <v>43512</v>
      </c>
      <c r="L21" s="45">
        <v>2200000</v>
      </c>
      <c r="M21" s="124">
        <v>30000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43513</v>
      </c>
      <c r="L22" s="45">
        <v>600000</v>
      </c>
      <c r="M22" s="124">
        <v>4500000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3</v>
      </c>
      <c r="F23" s="8"/>
      <c r="G23" s="23">
        <f>C23*E23</f>
        <v>300</v>
      </c>
      <c r="H23" s="9"/>
      <c r="I23" s="10"/>
      <c r="J23" s="107"/>
      <c r="K23" s="30">
        <v>43514</v>
      </c>
      <c r="L23" s="45">
        <v>550000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43515</v>
      </c>
      <c r="L24" s="45">
        <v>3000000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43516</v>
      </c>
      <c r="L25" s="45">
        <v>1000000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3300</v>
      </c>
      <c r="I26" s="9"/>
      <c r="J26" s="107"/>
      <c r="K26" s="30">
        <v>43517</v>
      </c>
      <c r="L26" s="45">
        <v>100000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9693300</v>
      </c>
      <c r="J27" s="107"/>
      <c r="K27" s="30">
        <v>43518</v>
      </c>
      <c r="L27" s="45">
        <v>700000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43519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Nov'!I37</f>
        <v>536894603</v>
      </c>
      <c r="J29" s="107"/>
      <c r="K29" s="30">
        <v>43520</v>
      </c>
      <c r="L29" s="45">
        <v>100000000</v>
      </c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+'23 Nov '!I52</f>
        <v>12732100</v>
      </c>
      <c r="J30" s="107"/>
      <c r="K30" s="30">
        <v>43521</v>
      </c>
      <c r="L30" s="120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43522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43523</v>
      </c>
      <c r="L32" s="45">
        <v>500000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43524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43525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100000000</v>
      </c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436894603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123038800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123038800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119950000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50000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120000000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9693300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9693300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25000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50000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119950000</v>
      </c>
      <c r="M114" s="101">
        <f>SUM(M13:M113)</f>
        <v>123038800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239900000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L25" sqref="L2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63</v>
      </c>
      <c r="F9" s="22"/>
      <c r="G9" s="17">
        <f t="shared" ref="G9:G16" si="0">C9*E9</f>
        <v>3150000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89</v>
      </c>
      <c r="F10" s="22"/>
      <c r="G10" s="17">
        <f t="shared" si="0"/>
        <v>1780000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95</v>
      </c>
      <c r="F11" s="22"/>
      <c r="G11" s="17">
        <f t="shared" si="0"/>
        <v>950000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43193</v>
      </c>
      <c r="L13" s="31">
        <v>1050000</v>
      </c>
      <c r="M13" s="32">
        <v>385000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43194</v>
      </c>
      <c r="L14" s="31">
        <v>850000</v>
      </c>
      <c r="M14" s="32">
        <v>20000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43195</v>
      </c>
      <c r="L15" s="31">
        <v>1000000</v>
      </c>
      <c r="M15" s="32">
        <v>70000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43196</v>
      </c>
      <c r="L16" s="31">
        <v>175000</v>
      </c>
      <c r="M16" s="32">
        <v>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8439000</v>
      </c>
      <c r="I17" s="10"/>
      <c r="K17" s="30">
        <v>43197</v>
      </c>
      <c r="L17" s="31">
        <v>1000000</v>
      </c>
      <c r="M17" s="32">
        <v>11000000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43198</v>
      </c>
      <c r="L18" s="31">
        <v>950000</v>
      </c>
      <c r="M18" s="36">
        <v>2500000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43199</v>
      </c>
      <c r="L19" s="31">
        <v>2010000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K20" s="30">
        <v>43200</v>
      </c>
      <c r="L20" s="31">
        <v>1200000</v>
      </c>
      <c r="M20" s="32">
        <v>250000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43201</v>
      </c>
      <c r="L21" s="31">
        <v>0</v>
      </c>
      <c r="M21" s="32">
        <v>200000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43202</v>
      </c>
      <c r="L22" s="31"/>
      <c r="M22" s="32">
        <v>200000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43203</v>
      </c>
      <c r="L23" s="31"/>
      <c r="M23" s="32">
        <v>3820000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43204</v>
      </c>
      <c r="L24" s="31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43205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</v>
      </c>
      <c r="I26" s="9"/>
      <c r="K26" s="30">
        <v>43206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8439400</v>
      </c>
      <c r="J27" s="50"/>
      <c r="K27" s="30">
        <v>43207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 nov'!I52</f>
        <v>18410400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18745000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70000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18815000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8235000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609000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8844000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8439400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8439400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25000</v>
      </c>
      <c r="B72" s="87"/>
      <c r="C72" s="88"/>
      <c r="D72" s="84"/>
      <c r="E72" s="89">
        <v>60000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100000</v>
      </c>
      <c r="B73" s="84"/>
      <c r="C73" s="88"/>
      <c r="D73" s="88"/>
      <c r="E73" s="90">
        <v>10000</v>
      </c>
      <c r="F73" s="68"/>
      <c r="H73" s="69"/>
      <c r="J73" s="50"/>
      <c r="L73" s="73"/>
      <c r="N73" s="39"/>
      <c r="O73" s="81"/>
    </row>
    <row r="74" spans="1:15" x14ac:dyDescent="0.25">
      <c r="A74" s="91">
        <v>4000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>
        <v>100000</v>
      </c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>
        <v>376000</v>
      </c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>
        <v>4000</v>
      </c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609000</v>
      </c>
      <c r="E87" s="69">
        <f>SUM(E69:E86)</f>
        <v>70000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8235000</v>
      </c>
      <c r="M114" s="101">
        <f>SUM(M13:M113)</f>
        <v>18745000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16470000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43042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27</v>
      </c>
      <c r="F9" s="22"/>
      <c r="G9" s="17">
        <f t="shared" ref="G9:G16" si="0">C9*E9</f>
        <v>1350000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75</v>
      </c>
      <c r="F10" s="22"/>
      <c r="G10" s="17">
        <f t="shared" si="0"/>
        <v>1500000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47</v>
      </c>
      <c r="F11" s="22"/>
      <c r="G11" s="17">
        <f t="shared" si="0"/>
        <v>470000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55</v>
      </c>
      <c r="F12" s="22"/>
      <c r="G12" s="17">
        <f>C12*E12</f>
        <v>275000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61</v>
      </c>
      <c r="F13" s="22"/>
      <c r="G13" s="17">
        <f t="shared" si="0"/>
        <v>122000</v>
      </c>
      <c r="H13" s="9"/>
      <c r="I13" s="17"/>
      <c r="K13" s="30">
        <v>43201</v>
      </c>
      <c r="L13" s="31">
        <v>1700000</v>
      </c>
      <c r="M13" s="32">
        <v>3502500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43202</v>
      </c>
      <c r="L14" s="31">
        <v>650000</v>
      </c>
      <c r="M14" s="32">
        <v>600000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43203</v>
      </c>
      <c r="L15" s="31">
        <v>950000</v>
      </c>
      <c r="M15" s="32">
        <v>9925000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43204</v>
      </c>
      <c r="L16" s="31">
        <v>800000</v>
      </c>
      <c r="M16" s="32">
        <v>1000000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5717000</v>
      </c>
      <c r="I17" s="10"/>
      <c r="K17" s="30">
        <v>43205</v>
      </c>
      <c r="L17" s="31">
        <v>1000000</v>
      </c>
      <c r="M17" s="32">
        <v>4000000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43206</v>
      </c>
      <c r="L18" s="31">
        <v>850000</v>
      </c>
      <c r="M18" s="36">
        <v>20000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43207</v>
      </c>
      <c r="L19" s="31">
        <v>700000</v>
      </c>
      <c r="M19" s="32">
        <v>110000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K20" s="30">
        <v>43208</v>
      </c>
      <c r="L20" s="31">
        <v>536000</v>
      </c>
      <c r="M20" s="32">
        <v>236000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43209</v>
      </c>
      <c r="L21" s="31">
        <v>600000</v>
      </c>
      <c r="M21" s="32">
        <v>25000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43210</v>
      </c>
      <c r="L22" s="31">
        <v>1250000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6</v>
      </c>
      <c r="F23" s="8"/>
      <c r="G23" s="23">
        <f>C23*E23</f>
        <v>600</v>
      </c>
      <c r="H23" s="9"/>
      <c r="I23" s="10"/>
      <c r="K23" s="30">
        <v>43211</v>
      </c>
      <c r="L23" s="31">
        <v>634000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43212</v>
      </c>
      <c r="L24" s="31">
        <v>500000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43213</v>
      </c>
      <c r="L25" s="31">
        <v>1000000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3500</v>
      </c>
      <c r="I26" s="9"/>
      <c r="K26" s="30">
        <v>43214</v>
      </c>
      <c r="L26" s="31">
        <v>300000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5720500</v>
      </c>
      <c r="J27" s="50"/>
      <c r="K27" s="30">
        <v>43215</v>
      </c>
      <c r="L27" s="31">
        <v>450000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43216</v>
      </c>
      <c r="L28" s="31">
        <v>600000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43217</v>
      </c>
      <c r="L29" s="31">
        <v>611000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 nov'!I52</f>
        <v>8439400</v>
      </c>
      <c r="J30" s="50"/>
      <c r="K30" s="30">
        <v>43218</v>
      </c>
      <c r="L30" s="31">
        <v>500000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43219</v>
      </c>
      <c r="L31" s="31">
        <v>100000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43220</v>
      </c>
      <c r="L32" s="31">
        <v>500000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43221</v>
      </c>
      <c r="L33" s="31">
        <v>445000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43222</v>
      </c>
      <c r="L34" s="31">
        <v>250000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43223</v>
      </c>
      <c r="L35" s="31">
        <v>200000</v>
      </c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43224</v>
      </c>
      <c r="L36" s="31">
        <v>300000</v>
      </c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43225</v>
      </c>
      <c r="L37" s="31">
        <v>600000</v>
      </c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19418500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19418500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16026000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673600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16699600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5720500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5720500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273600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673600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16026000</v>
      </c>
      <c r="M114" s="101">
        <f>SUM(M13:M113)</f>
        <v>19418500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32052000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1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43045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11</v>
      </c>
      <c r="F8" s="22"/>
      <c r="G8" s="17">
        <f>C8*E8</f>
        <v>1100000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237</v>
      </c>
      <c r="F9" s="22"/>
      <c r="G9" s="17">
        <f t="shared" ref="G9:G16" si="0">C9*E9</f>
        <v>11850000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77</v>
      </c>
      <c r="F10" s="22"/>
      <c r="G10" s="17">
        <f t="shared" si="0"/>
        <v>1540000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60</v>
      </c>
      <c r="F11" s="22"/>
      <c r="G11" s="17">
        <f t="shared" si="0"/>
        <v>600000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54</v>
      </c>
      <c r="F12" s="22"/>
      <c r="G12" s="17">
        <f>C12*E12</f>
        <v>270000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59</v>
      </c>
      <c r="F13" s="22"/>
      <c r="G13" s="17">
        <f t="shared" si="0"/>
        <v>118000</v>
      </c>
      <c r="H13" s="9"/>
      <c r="I13" s="17"/>
      <c r="J13" s="107" t="s">
        <v>59</v>
      </c>
      <c r="K13" s="30">
        <v>43226</v>
      </c>
      <c r="L13" s="45">
        <v>1000000</v>
      </c>
      <c r="M13" s="32">
        <v>22000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 t="s">
        <v>60</v>
      </c>
      <c r="K14" s="30">
        <v>43227</v>
      </c>
      <c r="L14" s="45">
        <v>2000000</v>
      </c>
      <c r="M14" s="32">
        <v>100000</v>
      </c>
      <c r="N14" s="33"/>
      <c r="O14" s="34">
        <v>20000000</v>
      </c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 t="s">
        <v>60</v>
      </c>
      <c r="K15" s="30">
        <v>43228</v>
      </c>
      <c r="L15" s="45">
        <v>800000</v>
      </c>
      <c r="M15" s="32">
        <v>8000000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 t="s">
        <v>60</v>
      </c>
      <c r="K16" s="30">
        <v>43229</v>
      </c>
      <c r="L16" s="45">
        <v>800000</v>
      </c>
      <c r="M16" s="32">
        <v>1000000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15478000</v>
      </c>
      <c r="I17" s="10"/>
      <c r="J17" s="107" t="s">
        <v>60</v>
      </c>
      <c r="K17" s="30">
        <v>43230</v>
      </c>
      <c r="L17" s="45">
        <v>1000000</v>
      </c>
      <c r="M17" s="32">
        <v>50000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 t="s">
        <v>60</v>
      </c>
      <c r="K18" s="30">
        <v>43231</v>
      </c>
      <c r="L18" s="45">
        <v>400000</v>
      </c>
      <c r="M18" s="36">
        <v>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 t="s">
        <v>60</v>
      </c>
      <c r="K19" s="30">
        <v>43232</v>
      </c>
      <c r="L19" s="45">
        <v>1420000</v>
      </c>
      <c r="M19" s="32">
        <v>100000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J20" s="107" t="s">
        <v>60</v>
      </c>
      <c r="K20" s="30">
        <v>43233</v>
      </c>
      <c r="L20" s="45">
        <v>500000</v>
      </c>
      <c r="M20" s="32">
        <v>300000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2</v>
      </c>
      <c r="F21" s="8"/>
      <c r="G21" s="23">
        <f>C21*E21</f>
        <v>1000</v>
      </c>
      <c r="H21" s="9"/>
      <c r="I21" s="23"/>
      <c r="J21" s="107" t="s">
        <v>59</v>
      </c>
      <c r="K21" s="30">
        <v>43234</v>
      </c>
      <c r="L21" s="45">
        <v>700000</v>
      </c>
      <c r="M21" s="32">
        <v>500000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J22" s="107" t="s">
        <v>59</v>
      </c>
      <c r="K22" s="30">
        <v>43235</v>
      </c>
      <c r="L22" s="45">
        <v>800000</v>
      </c>
      <c r="M22" s="32">
        <v>-800000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6</v>
      </c>
      <c r="F23" s="8"/>
      <c r="G23" s="23">
        <f>C23*E23</f>
        <v>600</v>
      </c>
      <c r="H23" s="9"/>
      <c r="I23" s="10"/>
      <c r="J23" s="107" t="s">
        <v>59</v>
      </c>
      <c r="K23" s="30">
        <v>43236</v>
      </c>
      <c r="L23" s="45">
        <v>400000</v>
      </c>
      <c r="M23" s="32">
        <v>20000000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 t="s">
        <v>59</v>
      </c>
      <c r="K24" s="30">
        <v>43237</v>
      </c>
      <c r="L24" s="45">
        <v>800000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 t="s">
        <v>59</v>
      </c>
      <c r="K25" s="30">
        <v>43238</v>
      </c>
      <c r="L25" s="45">
        <v>800000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4000</v>
      </c>
      <c r="I26" s="9"/>
      <c r="J26" s="107" t="s">
        <v>59</v>
      </c>
      <c r="K26" s="30">
        <v>43239</v>
      </c>
      <c r="L26" s="45">
        <v>500000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15482000</v>
      </c>
      <c r="J27" s="107" t="s">
        <v>59</v>
      </c>
      <c r="K27" s="30">
        <v>43240</v>
      </c>
      <c r="L27" s="45">
        <v>500000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 t="s">
        <v>59</v>
      </c>
      <c r="K28" s="30">
        <v>43241</v>
      </c>
      <c r="L28" s="45">
        <v>1500000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 Nov'!I37</f>
        <v>709404603</v>
      </c>
      <c r="J29" s="107" t="s">
        <v>59</v>
      </c>
      <c r="K29" s="30">
        <v>43242</v>
      </c>
      <c r="L29" s="45">
        <v>550000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 Nov'!I52</f>
        <v>5720500</v>
      </c>
      <c r="J30" s="107" t="s">
        <v>59</v>
      </c>
      <c r="K30" s="30">
        <v>43243</v>
      </c>
      <c r="L30" s="45">
        <v>700000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 t="s">
        <v>59</v>
      </c>
      <c r="K31" s="30">
        <v>43244</v>
      </c>
      <c r="L31" s="45">
        <v>750000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 t="s">
        <v>59</v>
      </c>
      <c r="K32" s="30">
        <v>43245</v>
      </c>
      <c r="L32" s="45">
        <v>800000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 t="s">
        <v>59</v>
      </c>
      <c r="K33" s="30">
        <v>43246</v>
      </c>
      <c r="L33" s="45">
        <v>700000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 t="s">
        <v>59</v>
      </c>
      <c r="K34" s="30">
        <v>43247</v>
      </c>
      <c r="L34" s="45">
        <v>700000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20000000</v>
      </c>
      <c r="I35" s="9"/>
      <c r="J35" s="107" t="s">
        <v>59</v>
      </c>
      <c r="K35" s="30">
        <v>43248</v>
      </c>
      <c r="L35" s="45">
        <v>562500</v>
      </c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147510000</v>
      </c>
      <c r="I36" s="8" t="s">
        <v>7</v>
      </c>
      <c r="J36" s="107" t="s">
        <v>59</v>
      </c>
      <c r="K36" s="30">
        <v>43249</v>
      </c>
      <c r="L36" s="45">
        <v>750000</v>
      </c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 t="s">
        <v>59</v>
      </c>
      <c r="K37" s="30">
        <v>43250</v>
      </c>
      <c r="L37" s="45">
        <v>300000</v>
      </c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 t="s">
        <v>59</v>
      </c>
      <c r="K38" s="30">
        <v>43251</v>
      </c>
      <c r="L38" s="45">
        <v>800000</v>
      </c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 t="s">
        <v>59</v>
      </c>
      <c r="K39" s="30">
        <v>43252</v>
      </c>
      <c r="L39" s="45">
        <v>660000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 t="s">
        <v>59</v>
      </c>
      <c r="K40" s="30">
        <v>43253</v>
      </c>
      <c r="L40" s="45">
        <v>1500000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 t="s">
        <v>59</v>
      </c>
      <c r="K41" s="30">
        <v>43254</v>
      </c>
      <c r="L41" s="45">
        <v>500000</v>
      </c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 t="s">
        <v>59</v>
      </c>
      <c r="K42" s="30">
        <v>43255</v>
      </c>
      <c r="L42" s="45">
        <v>400000</v>
      </c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 t="s">
        <v>59</v>
      </c>
      <c r="K43" s="30">
        <v>43256</v>
      </c>
      <c r="L43" s="45">
        <v>400000</v>
      </c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 t="s">
        <v>59</v>
      </c>
      <c r="K44" s="30">
        <v>43257</v>
      </c>
      <c r="L44" s="45">
        <v>400000</v>
      </c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29772000</v>
      </c>
      <c r="I45" s="9"/>
      <c r="J45" s="107" t="s">
        <v>59</v>
      </c>
      <c r="K45" s="30">
        <v>43258</v>
      </c>
      <c r="L45" s="45">
        <v>1200000</v>
      </c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4000</v>
      </c>
      <c r="I46" s="9" t="s">
        <v>7</v>
      </c>
      <c r="J46" s="107" t="s">
        <v>59</v>
      </c>
      <c r="K46" s="30">
        <v>43259</v>
      </c>
      <c r="L46" s="45">
        <v>1350000</v>
      </c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29776000</v>
      </c>
      <c r="J47" s="107" t="s">
        <v>59</v>
      </c>
      <c r="K47" s="30">
        <v>43260</v>
      </c>
      <c r="L47" s="45">
        <v>1000000</v>
      </c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 t="s">
        <v>59</v>
      </c>
      <c r="K48" s="30">
        <v>43261</v>
      </c>
      <c r="L48" s="45">
        <v>600000</v>
      </c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39537500</v>
      </c>
      <c r="I49" s="9">
        <v>0</v>
      </c>
      <c r="J49" s="107" t="s">
        <v>59</v>
      </c>
      <c r="K49" s="30">
        <v>43262</v>
      </c>
      <c r="L49" s="45">
        <v>600000</v>
      </c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 t="s">
        <v>59</v>
      </c>
      <c r="K50" s="30">
        <v>43263</v>
      </c>
      <c r="L50" s="45">
        <v>1600000</v>
      </c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39537500</v>
      </c>
      <c r="J51" s="107" t="s">
        <v>59</v>
      </c>
      <c r="K51" s="30">
        <v>43264</v>
      </c>
      <c r="L51" s="45">
        <v>550000</v>
      </c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15482000</v>
      </c>
      <c r="J52" s="108" t="s">
        <v>60</v>
      </c>
      <c r="K52" s="30">
        <v>43265</v>
      </c>
      <c r="L52" s="73">
        <v>1000000</v>
      </c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15482000</v>
      </c>
      <c r="J53" s="108" t="s">
        <v>60</v>
      </c>
      <c r="K53" s="30">
        <v>43266</v>
      </c>
      <c r="L53" s="73">
        <v>800000</v>
      </c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 t="s">
        <v>59</v>
      </c>
      <c r="K54" s="30">
        <v>43267</v>
      </c>
      <c r="L54" s="73">
        <v>950000</v>
      </c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 t="s">
        <v>59</v>
      </c>
      <c r="K55" s="30">
        <v>43268</v>
      </c>
      <c r="L55" s="73">
        <v>545000</v>
      </c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 t="s">
        <v>59</v>
      </c>
      <c r="K56" s="30">
        <v>43269</v>
      </c>
      <c r="L56" s="73">
        <v>750000</v>
      </c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 t="s">
        <v>59</v>
      </c>
      <c r="K57" s="30">
        <v>43270</v>
      </c>
      <c r="L57" s="73">
        <v>950000</v>
      </c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 t="s">
        <v>59</v>
      </c>
      <c r="K58" s="30">
        <v>43271</v>
      </c>
      <c r="L58" s="73">
        <v>1000000</v>
      </c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 t="s">
        <v>59</v>
      </c>
      <c r="K59" s="30">
        <v>43272</v>
      </c>
      <c r="L59" s="73">
        <v>800000</v>
      </c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 t="s">
        <v>60</v>
      </c>
      <c r="K60" s="30">
        <v>43273</v>
      </c>
      <c r="L60" s="73">
        <v>250000</v>
      </c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 t="s">
        <v>60</v>
      </c>
      <c r="K61" s="30">
        <v>43274</v>
      </c>
      <c r="L61" s="73">
        <v>1200000</v>
      </c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43275</v>
      </c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43276</v>
      </c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43277</v>
      </c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43278</v>
      </c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43279</v>
      </c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43280</v>
      </c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43281</v>
      </c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43282</v>
      </c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>
        <v>4000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4000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20000000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39537500</v>
      </c>
      <c r="M114" s="101">
        <f>SUM(M13:M113)</f>
        <v>29772000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79075000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43046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28</v>
      </c>
      <c r="F8" s="22"/>
      <c r="G8" s="17">
        <f>C8*E8</f>
        <v>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73</v>
      </c>
      <c r="F9" s="22"/>
      <c r="G9" s="17">
        <f t="shared" ref="G9:G16" si="0">C9*E9</f>
        <v>3650000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74</v>
      </c>
      <c r="F10" s="22"/>
      <c r="G10" s="17">
        <f t="shared" si="0"/>
        <v>1480000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56</v>
      </c>
      <c r="F11" s="22"/>
      <c r="G11" s="17">
        <f t="shared" si="0"/>
        <v>560000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07"/>
      <c r="K13" s="30">
        <v>43275</v>
      </c>
      <c r="L13" s="45">
        <v>1000000</v>
      </c>
      <c r="M13" s="32">
        <v>4881100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43276</v>
      </c>
      <c r="L14" s="45">
        <v>1000000</v>
      </c>
      <c r="M14" s="32">
        <v>3438300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43277</v>
      </c>
      <c r="L15" s="45">
        <v>860000</v>
      </c>
      <c r="M15" s="32">
        <v>2035000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43278</v>
      </c>
      <c r="L16" s="45">
        <v>1000000</v>
      </c>
      <c r="M16" s="32">
        <v>1160000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8857000</v>
      </c>
      <c r="I17" s="10"/>
      <c r="J17" s="107"/>
      <c r="K17" s="30">
        <v>43279</v>
      </c>
      <c r="L17" s="45">
        <v>1000000</v>
      </c>
      <c r="M17" s="32">
        <v>1750000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43280</v>
      </c>
      <c r="L18" s="45">
        <v>545000</v>
      </c>
      <c r="M18" s="36">
        <v>100000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43281</v>
      </c>
      <c r="L19" s="45">
        <v>710000</v>
      </c>
      <c r="M19" s="32">
        <v>210000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43282</v>
      </c>
      <c r="L20" s="45">
        <v>500000</v>
      </c>
      <c r="M20" s="32">
        <v>205000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2</v>
      </c>
      <c r="F21" s="8"/>
      <c r="G21" s="23">
        <f>C21*E21</f>
        <v>1000</v>
      </c>
      <c r="H21" s="9"/>
      <c r="I21" s="23"/>
      <c r="J21" s="107"/>
      <c r="K21" s="30">
        <v>43283</v>
      </c>
      <c r="L21" s="45">
        <v>541000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43284</v>
      </c>
      <c r="L22" s="45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4</v>
      </c>
      <c r="F23" s="8"/>
      <c r="G23" s="23">
        <f>C23*E23</f>
        <v>400</v>
      </c>
      <c r="H23" s="9"/>
      <c r="I23" s="10"/>
      <c r="J23" s="107"/>
      <c r="K23" s="30">
        <v>43285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43286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43287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1600</v>
      </c>
      <c r="I26" s="9"/>
      <c r="J26" s="107"/>
      <c r="K26" s="30">
        <v>43288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8858600</v>
      </c>
      <c r="J27" s="107"/>
      <c r="K27" s="30">
        <v>43289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43290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+'6 nov'!I37</f>
        <v>581894603</v>
      </c>
      <c r="J29" s="107"/>
      <c r="K29" s="30">
        <v>43291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+'6 nov'!I52</f>
        <v>15482000</v>
      </c>
      <c r="J30" s="107"/>
      <c r="K30" s="30">
        <v>43292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43293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43294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43295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43296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43297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43298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43299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43300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43301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43302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43303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43304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K43" s="30">
        <v>43305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43306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13779400</v>
      </c>
      <c r="I45" s="9"/>
      <c r="J45" s="107"/>
      <c r="K45" s="30">
        <v>43307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43308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13779400</v>
      </c>
      <c r="J47" s="107"/>
      <c r="K47" s="30">
        <v>43309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43310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7156000</v>
      </c>
      <c r="I49" s="9">
        <v>0</v>
      </c>
      <c r="J49" s="107"/>
      <c r="K49" s="30">
        <v>43311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>
        <v>43312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7156000</v>
      </c>
      <c r="J51" s="107"/>
      <c r="K51" s="30">
        <v>43313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8858600</v>
      </c>
      <c r="J52" s="108"/>
      <c r="K52" s="30">
        <v>43314</v>
      </c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8858600</v>
      </c>
      <c r="J53" s="108"/>
      <c r="K53" s="30">
        <v>43315</v>
      </c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43316</v>
      </c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43317</v>
      </c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43318</v>
      </c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K57" s="30">
        <v>43319</v>
      </c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43320</v>
      </c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43321</v>
      </c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43322</v>
      </c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43323</v>
      </c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7156000</v>
      </c>
      <c r="M114" s="101">
        <f>SUM(M13:M113)</f>
        <v>13779400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14312000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80" zoomScaleNormal="100" zoomScaleSheetLayoutView="8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59+27</f>
        <v>86</v>
      </c>
      <c r="F8" s="22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35</v>
      </c>
      <c r="F9" s="22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116</v>
      </c>
      <c r="F10" s="22"/>
      <c r="G10" s="17">
        <f t="shared" si="0"/>
        <v>2320000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83</v>
      </c>
      <c r="F11" s="22"/>
      <c r="G11" s="17">
        <f t="shared" si="0"/>
        <v>830000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101</v>
      </c>
      <c r="F12" s="22"/>
      <c r="G12" s="17">
        <f>C12*E12</f>
        <v>505000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07"/>
      <c r="K13" s="30">
        <v>43284</v>
      </c>
      <c r="L13" s="47">
        <v>1900000</v>
      </c>
      <c r="M13" s="32">
        <v>300000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43285</v>
      </c>
      <c r="L14" s="47">
        <v>900000</v>
      </c>
      <c r="M14" s="32">
        <v>23000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43286</v>
      </c>
      <c r="L15" s="47">
        <v>1000000</v>
      </c>
      <c r="M15" s="32">
        <v>143000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43287</v>
      </c>
      <c r="L16" s="47">
        <v>800000</v>
      </c>
      <c r="M16" s="32">
        <v>75000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14117000</v>
      </c>
      <c r="I17" s="10"/>
      <c r="J17" s="107"/>
      <c r="K17" s="30">
        <v>43288</v>
      </c>
      <c r="L17" s="47">
        <v>950000</v>
      </c>
      <c r="M17" s="32">
        <v>342000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43289</v>
      </c>
      <c r="L18" s="47">
        <v>800000</v>
      </c>
      <c r="M18" s="36">
        <v>340000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43290</v>
      </c>
      <c r="L19" s="47">
        <v>900000</v>
      </c>
      <c r="M19" s="32">
        <v>160000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43291</v>
      </c>
      <c r="L20" s="47">
        <v>750000</v>
      </c>
      <c r="M20" s="32">
        <v>70000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43292</v>
      </c>
      <c r="L21" s="47">
        <v>800000</v>
      </c>
      <c r="M21" s="32">
        <v>205000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43293</v>
      </c>
      <c r="L22" s="47">
        <v>1125000</v>
      </c>
      <c r="M22" s="32">
        <v>400000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43294</v>
      </c>
      <c r="L23" s="47">
        <v>1150000</v>
      </c>
      <c r="M23" s="32">
        <v>4270000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43295</v>
      </c>
      <c r="L24" s="47">
        <v>700000</v>
      </c>
      <c r="M24" s="32">
        <v>250000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43296</v>
      </c>
      <c r="L25" s="111"/>
      <c r="M25" s="32">
        <v>100000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43297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14117600</v>
      </c>
      <c r="J27" s="107"/>
      <c r="K27" s="30">
        <v>43298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43299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43300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+'7 nov '!I52</f>
        <v>8858600</v>
      </c>
      <c r="J30" s="107"/>
      <c r="K30" s="30">
        <v>43301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43302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43303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43304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43305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43306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43307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43308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43309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43310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43311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43312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43313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K43" s="30">
        <v>43314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43315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6678000</v>
      </c>
      <c r="I45" s="9"/>
      <c r="J45" s="107"/>
      <c r="K45" s="30">
        <v>43316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43317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6678000</v>
      </c>
      <c r="J47" s="107"/>
      <c r="K47" s="30">
        <v>43318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43319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11775000</v>
      </c>
      <c r="I49" s="9">
        <v>0</v>
      </c>
      <c r="J49" s="107"/>
      <c r="K49" s="30">
        <v>43320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162000</v>
      </c>
      <c r="I50" s="9"/>
      <c r="J50" s="107"/>
      <c r="K50" s="30">
        <v>43321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11937000</v>
      </c>
      <c r="J51" s="107"/>
      <c r="K51" s="30">
        <v>43322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14117600</v>
      </c>
      <c r="J52" s="108"/>
      <c r="K52" s="30">
        <v>43323</v>
      </c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14117600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112000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50000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162000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11775000</v>
      </c>
      <c r="M114" s="101">
        <f>SUM(M13:M113)</f>
        <v>6678000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23550000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80" zoomScaleNormal="100" zoomScaleSheetLayoutView="80" workbookViewId="0">
      <selection activeCell="E60" sqref="E6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</v>
      </c>
      <c r="F8" s="22"/>
      <c r="G8" s="17">
        <f>C8*E8</f>
        <v>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21</v>
      </c>
      <c r="F9" s="22"/>
      <c r="G9" s="17">
        <f t="shared" ref="G9:G16" si="0">C9*E9</f>
        <v>1050000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117</v>
      </c>
      <c r="F10" s="22"/>
      <c r="G10" s="17">
        <f t="shared" si="0"/>
        <v>2340000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98</v>
      </c>
      <c r="F11" s="22"/>
      <c r="G11" s="17">
        <f t="shared" si="0"/>
        <v>980000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94</v>
      </c>
      <c r="F12" s="22"/>
      <c r="G12" s="17">
        <f>C12*E12</f>
        <v>470000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51</v>
      </c>
      <c r="F13" s="22"/>
      <c r="G13" s="17">
        <f t="shared" si="0"/>
        <v>102000</v>
      </c>
      <c r="H13" s="9"/>
      <c r="I13" s="17"/>
      <c r="J13" s="107"/>
      <c r="K13" s="30">
        <v>43296</v>
      </c>
      <c r="L13" s="47">
        <v>200000</v>
      </c>
      <c r="M13" s="32">
        <v>35000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43297</v>
      </c>
      <c r="L14" s="47">
        <v>1500000</v>
      </c>
      <c r="M14" s="32">
        <v>208000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43298</v>
      </c>
      <c r="L15" s="47">
        <v>850000</v>
      </c>
      <c r="M15" s="32">
        <v>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43299</v>
      </c>
      <c r="L16" s="47">
        <v>450000</v>
      </c>
      <c r="M16" s="32">
        <v>60000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5242000</v>
      </c>
      <c r="I17" s="10"/>
      <c r="J17" s="107"/>
      <c r="K17" s="30">
        <v>43300</v>
      </c>
      <c r="L17" s="47">
        <v>1750000</v>
      </c>
      <c r="M17" s="32">
        <v>7163000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43301</v>
      </c>
      <c r="L18" s="47"/>
      <c r="M18" s="36">
        <v>1700000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43302</v>
      </c>
      <c r="L19" s="47"/>
      <c r="M19" s="32">
        <v>400000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43303</v>
      </c>
      <c r="L20" s="47"/>
      <c r="M20" s="32">
        <v>350000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43304</v>
      </c>
      <c r="L21" s="47"/>
      <c r="M21" s="32">
        <v>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43305</v>
      </c>
      <c r="L22" s="47"/>
      <c r="M22" s="32">
        <v>330000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43306</v>
      </c>
      <c r="L23" s="47"/>
      <c r="M23" s="32">
        <v>750000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43307</v>
      </c>
      <c r="L24" s="47"/>
      <c r="M24" s="32">
        <v>200000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43308</v>
      </c>
      <c r="L25" s="111"/>
      <c r="M25" s="32">
        <v>2555000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43309</v>
      </c>
      <c r="L26" s="45"/>
      <c r="M26" s="32">
        <v>200000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5242600</v>
      </c>
      <c r="J27" s="107"/>
      <c r="K27" s="30">
        <v>43310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43311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43312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+'8 nov '!I52</f>
        <v>14117600</v>
      </c>
      <c r="J30" s="107"/>
      <c r="K30" s="30">
        <v>43313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43314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43315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43316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43317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43318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43319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43320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43321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43322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43323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14071000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14071000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4750000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446000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5196000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5242600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5242600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45000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1000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446000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4750000</v>
      </c>
      <c r="M114" s="101">
        <f>SUM(M13:M113)</f>
        <v>14071000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9500000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6</v>
      </c>
      <c r="F8" s="22"/>
      <c r="G8" s="17">
        <f>C8*E8</f>
        <v>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</v>
      </c>
      <c r="F9" s="22"/>
      <c r="G9" s="17">
        <f t="shared" ref="G9:G16" si="0">C9*E9</f>
        <v>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48</v>
      </c>
      <c r="F10" s="22"/>
      <c r="G10" s="17">
        <f t="shared" si="0"/>
        <v>960000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27</v>
      </c>
      <c r="F11" s="22"/>
      <c r="G11" s="17">
        <f t="shared" si="0"/>
        <v>270000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74</v>
      </c>
      <c r="F12" s="22"/>
      <c r="G12" s="17">
        <f>C12*E12</f>
        <v>370000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15</v>
      </c>
      <c r="F13" s="22"/>
      <c r="G13" s="17">
        <f t="shared" si="0"/>
        <v>30000</v>
      </c>
      <c r="H13" s="9"/>
      <c r="I13" s="17"/>
      <c r="J13" s="107"/>
      <c r="K13" s="30">
        <v>43301</v>
      </c>
      <c r="L13" s="47"/>
      <c r="M13" s="32">
        <v>100000000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43302</v>
      </c>
      <c r="L14" s="47">
        <v>850000</v>
      </c>
      <c r="M14" s="32">
        <v>60000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43303</v>
      </c>
      <c r="L15" s="47">
        <v>800000</v>
      </c>
      <c r="M15" s="32">
        <v>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43304</v>
      </c>
      <c r="L16" s="47">
        <v>100000000</v>
      </c>
      <c r="M16" s="32">
        <v>1569000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2380000</v>
      </c>
      <c r="I17" s="10"/>
      <c r="J17" s="107"/>
      <c r="K17" s="30">
        <v>43305</v>
      </c>
      <c r="L17" s="47">
        <v>650000</v>
      </c>
      <c r="M17" s="32">
        <v>3430000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43306</v>
      </c>
      <c r="L18" s="47"/>
      <c r="M18" s="36">
        <v>30000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43307</v>
      </c>
      <c r="L19" s="47"/>
      <c r="M19" s="32"/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43308</v>
      </c>
      <c r="L20" s="47"/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43309</v>
      </c>
      <c r="L21" s="47"/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43310</v>
      </c>
      <c r="L22" s="47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43311</v>
      </c>
      <c r="L23" s="47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43312</v>
      </c>
      <c r="L24" s="47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43313</v>
      </c>
      <c r="L25" s="111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43314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2380600</v>
      </c>
      <c r="J27" s="107"/>
      <c r="K27" s="30">
        <v>43315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43316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43317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+'9 nov '!I52</f>
        <v>5242600</v>
      </c>
      <c r="J30" s="107"/>
      <c r="K30" s="30">
        <v>43318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43319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43320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43321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43322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43323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100000000</v>
      </c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105189000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105189000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102300000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27000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102327000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2380600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2380600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11000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16000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27000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102300000</v>
      </c>
      <c r="M114" s="101">
        <f>SUM(M13:M113)</f>
        <v>105189000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204600000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31 okt</vt:lpstr>
      <vt:lpstr>1 nov</vt:lpstr>
      <vt:lpstr>2 nov</vt:lpstr>
      <vt:lpstr>3 Nov</vt:lpstr>
      <vt:lpstr>6 nov</vt:lpstr>
      <vt:lpstr>7 nov </vt:lpstr>
      <vt:lpstr>8 nov </vt:lpstr>
      <vt:lpstr>9 nov </vt:lpstr>
      <vt:lpstr>10 Nov</vt:lpstr>
      <vt:lpstr>11 Nov</vt:lpstr>
      <vt:lpstr>12 Nov</vt:lpstr>
      <vt:lpstr>13 Nov </vt:lpstr>
      <vt:lpstr>14 Nov</vt:lpstr>
      <vt:lpstr>15 Nov</vt:lpstr>
      <vt:lpstr>16 Nov </vt:lpstr>
      <vt:lpstr>17 Nov</vt:lpstr>
      <vt:lpstr>19 Nov</vt:lpstr>
      <vt:lpstr>21 Nov</vt:lpstr>
      <vt:lpstr>22 nov</vt:lpstr>
      <vt:lpstr>23 Nov </vt:lpstr>
      <vt:lpstr>24 Nov </vt:lpstr>
      <vt:lpstr>'1 nov'!Print_Area</vt:lpstr>
      <vt:lpstr>'10 Nov'!Print_Area</vt:lpstr>
      <vt:lpstr>'11 Nov'!Print_Area</vt:lpstr>
      <vt:lpstr>'12 Nov'!Print_Area</vt:lpstr>
      <vt:lpstr>'13 Nov '!Print_Area</vt:lpstr>
      <vt:lpstr>'14 Nov'!Print_Area</vt:lpstr>
      <vt:lpstr>'15 Nov'!Print_Area</vt:lpstr>
      <vt:lpstr>'16 Nov '!Print_Area</vt:lpstr>
      <vt:lpstr>'17 Nov'!Print_Area</vt:lpstr>
      <vt:lpstr>'19 Nov'!Print_Area</vt:lpstr>
      <vt:lpstr>'2 nov'!Print_Area</vt:lpstr>
      <vt:lpstr>'21 Nov'!Print_Area</vt:lpstr>
      <vt:lpstr>'22 nov'!Print_Area</vt:lpstr>
      <vt:lpstr>'23 Nov '!Print_Area</vt:lpstr>
      <vt:lpstr>'24 Nov '!Print_Area</vt:lpstr>
      <vt:lpstr>'3 Nov'!Print_Area</vt:lpstr>
      <vt:lpstr>'31 okt'!Print_Area</vt:lpstr>
      <vt:lpstr>'6 nov'!Print_Area</vt:lpstr>
      <vt:lpstr>'7 nov '!Print_Area</vt:lpstr>
      <vt:lpstr>'8 nov '!Print_Area</vt:lpstr>
      <vt:lpstr>'9 nov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2017-11-24T07:44:20Z</cp:lastPrinted>
  <dcterms:created xsi:type="dcterms:W3CDTF">2017-11-01T01:56:54Z</dcterms:created>
  <dcterms:modified xsi:type="dcterms:W3CDTF">2017-11-25T10:07:42Z</dcterms:modified>
</cp:coreProperties>
</file>