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E47" i="8" l="1"/>
  <c r="AJ39" i="8" l="1"/>
  <c r="AE31" i="8" l="1"/>
  <c r="AE35" i="8"/>
  <c r="U44" i="6"/>
  <c r="AB34" i="8" l="1"/>
  <c r="AA9" i="6" l="1"/>
  <c r="T23" i="6"/>
  <c r="U29" i="1" l="1"/>
  <c r="AA40" i="6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<sst xmlns="http://schemas.openxmlformats.org/spreadsheetml/2006/main" count="1272" uniqueCount="442">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</sst>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Q1" zoomScale="90" zoomScaleNormal="90" workbookViewId="0">
      <pane ySplit="6" topLeftCell="A13" activePane="bottomLeft" state="frozen"/>
      <selection pane="bottomLeft" activeCell="U27" sqref="U27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7" t="s">
        <v>1</v>
      </c>
      <c r="B5" s="384" t="s">
        <v>2</v>
      </c>
      <c r="C5" s="384" t="s">
        <v>3</v>
      </c>
      <c r="D5" s="384" t="s">
        <v>4</v>
      </c>
      <c r="E5" s="389" t="s">
        <v>5</v>
      </c>
      <c r="F5" s="394" t="s">
        <v>6</v>
      </c>
      <c r="G5" s="394"/>
      <c r="H5" s="384" t="s">
        <v>10</v>
      </c>
      <c r="I5" s="384" t="s">
        <v>27</v>
      </c>
      <c r="J5" s="391" t="s">
        <v>26</v>
      </c>
      <c r="K5" s="392"/>
      <c r="L5" s="393"/>
      <c r="M5" s="395" t="s">
        <v>9</v>
      </c>
      <c r="N5" s="395"/>
      <c r="O5" s="395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65" t="s">
        <v>62</v>
      </c>
      <c r="BA5" s="66" t="s">
        <v>62</v>
      </c>
    </row>
    <row r="6" spans="1:54" s="72" customFormat="1" x14ac:dyDescent="0.2">
      <c r="A6" s="388"/>
      <c r="B6" s="385"/>
      <c r="C6" s="385"/>
      <c r="D6" s="385"/>
      <c r="E6" s="390"/>
      <c r="F6" s="68" t="s">
        <v>7</v>
      </c>
      <c r="G6" s="69" t="s">
        <v>8</v>
      </c>
      <c r="H6" s="385"/>
      <c r="I6" s="385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700000</v>
      </c>
      <c r="AD8" s="325">
        <f t="shared" si="0"/>
        <v>10000</v>
      </c>
      <c r="AE8" s="327">
        <v>710000</v>
      </c>
      <c r="AF8" s="327">
        <v>300000</v>
      </c>
      <c r="AG8" s="325">
        <f t="shared" si="1"/>
        <v>410000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835000</v>
      </c>
      <c r="AD16" s="324">
        <f t="shared" si="25"/>
        <v>0</v>
      </c>
      <c r="AE16" s="330">
        <v>835000</v>
      </c>
      <c r="AF16" s="330">
        <v>30000</v>
      </c>
      <c r="AG16" s="324">
        <f t="shared" si="21"/>
        <v>805000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>
        <v>500000</v>
      </c>
      <c r="AD17" s="324">
        <f t="shared" si="25"/>
        <v>500000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665000</v>
      </c>
      <c r="AD19" s="324">
        <f t="shared" si="25"/>
        <v>2000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>
        <v>1000000</v>
      </c>
      <c r="AD21" s="324">
        <f t="shared" si="25"/>
        <v>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667000</v>
      </c>
      <c r="AA25" s="324">
        <f t="shared" si="24"/>
        <v>0</v>
      </c>
      <c r="AB25" s="336">
        <v>667000</v>
      </c>
      <c r="AC25" s="336">
        <v>667000</v>
      </c>
      <c r="AD25" s="324">
        <f t="shared" si="25"/>
        <v>0</v>
      </c>
      <c r="AE25" s="336">
        <v>667000</v>
      </c>
      <c r="AF25" s="336">
        <v>2000</v>
      </c>
      <c r="AG25" s="324">
        <f t="shared" si="21"/>
        <v>665000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2000000</v>
      </c>
      <c r="L26" s="324">
        <f t="shared" si="6"/>
        <v>1000000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>
        <v>900000</v>
      </c>
      <c r="X27" s="324">
        <f t="shared" si="18"/>
        <v>0</v>
      </c>
      <c r="Y27" s="324">
        <v>900000</v>
      </c>
      <c r="Z27" s="324">
        <v>900000</v>
      </c>
      <c r="AA27" s="324">
        <f t="shared" si="24"/>
        <v>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>
        <v>1000000</v>
      </c>
      <c r="AA28" s="324">
        <f t="shared" si="24"/>
        <v>0</v>
      </c>
      <c r="AB28" s="324">
        <v>1000000</v>
      </c>
      <c r="AC28" s="324">
        <v>1000000</v>
      </c>
      <c r="AD28" s="324">
        <f t="shared" si="25"/>
        <v>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400000</v>
      </c>
      <c r="X29" s="324">
        <f t="shared" si="18"/>
        <v>400000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>
        <v>1000000</v>
      </c>
      <c r="AD31" s="325">
        <f t="shared" si="25"/>
        <v>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1100000</v>
      </c>
      <c r="AA32" s="325">
        <f t="shared" si="24"/>
        <v>100000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0"/>
      <c r="B47" s="380"/>
      <c r="C47" s="380"/>
      <c r="D47" s="380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38335000</v>
      </c>
      <c r="L47" s="369">
        <f t="shared" si="47"/>
        <v>8850000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21404000</v>
      </c>
      <c r="X47" s="369">
        <f t="shared" si="47"/>
        <v>8570000</v>
      </c>
      <c r="Y47" s="369">
        <f t="shared" si="47"/>
        <v>26974000</v>
      </c>
      <c r="Z47" s="369">
        <f t="shared" si="47"/>
        <v>15954000</v>
      </c>
      <c r="AA47" s="369">
        <f t="shared" si="47"/>
        <v>11020000</v>
      </c>
      <c r="AB47" s="369">
        <f t="shared" si="47"/>
        <v>26974000</v>
      </c>
      <c r="AC47" s="369">
        <f t="shared" si="47"/>
        <v>8742000</v>
      </c>
      <c r="AD47" s="369">
        <f t="shared" si="47"/>
        <v>18232000</v>
      </c>
      <c r="AE47" s="369">
        <f t="shared" si="47"/>
        <v>29974000</v>
      </c>
      <c r="AF47" s="369">
        <f t="shared" si="47"/>
        <v>1132000</v>
      </c>
      <c r="AG47" s="369">
        <f t="shared" si="47"/>
        <v>28842000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9"/>
      <c r="B49" s="379"/>
      <c r="C49" s="379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3950000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4125000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4500000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4000000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5700000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4000000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4000000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4000000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4800000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3996000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10700000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4500000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4000000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5200000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5000000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7300000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6000000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6000000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7000000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185121000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T22" activePane="bottomRight" state="frozen"/>
      <selection pane="topRight" activeCell="E1" sqref="E1"/>
      <selection pane="bottomLeft" activeCell="A7" sqref="A7"/>
      <selection pane="bottomRight" activeCell="AD40" sqref="AD40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405" t="s">
        <v>6</v>
      </c>
      <c r="G5" s="405"/>
      <c r="H5" s="389" t="s">
        <v>10</v>
      </c>
      <c r="I5" s="389" t="s">
        <v>27</v>
      </c>
      <c r="J5" s="407" t="s">
        <v>26</v>
      </c>
      <c r="K5" s="408"/>
      <c r="L5" s="409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2"/>
      <c r="B6" s="404"/>
      <c r="C6" s="390"/>
      <c r="D6" s="390"/>
      <c r="E6" s="390"/>
      <c r="F6" s="78" t="s">
        <v>7</v>
      </c>
      <c r="G6" s="79" t="s">
        <v>8</v>
      </c>
      <c r="H6" s="406"/>
      <c r="I6" s="390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1750000</v>
      </c>
      <c r="L8" s="12">
        <f t="shared" ref="L8:L44" si="1">J8-K8</f>
        <v>1750000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>
        <v>1100000</v>
      </c>
      <c r="AA10" s="12">
        <f t="shared" si="23"/>
        <v>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>
        <v>950000</v>
      </c>
      <c r="AA11" s="12">
        <f t="shared" si="23"/>
        <v>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>
        <v>1600000</v>
      </c>
      <c r="X15" s="12">
        <f t="shared" si="32"/>
        <v>0</v>
      </c>
      <c r="Y15" s="12">
        <v>1600000</v>
      </c>
      <c r="Z15" s="12">
        <v>400000</v>
      </c>
      <c r="AA15" s="12">
        <f t="shared" si="33"/>
        <v>1200000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>
        <v>950000</v>
      </c>
      <c r="AD16" s="12">
        <f t="shared" si="34"/>
        <v>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>
        <v>850000</v>
      </c>
      <c r="AD18" s="12">
        <f t="shared" si="34"/>
        <v>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900000</v>
      </c>
      <c r="AD21" s="12">
        <f t="shared" si="34"/>
        <v>0</v>
      </c>
      <c r="AE21" s="12">
        <v>900000</v>
      </c>
      <c r="AF21" s="12">
        <v>900000</v>
      </c>
      <c r="AG21" s="12">
        <f t="shared" si="35"/>
        <v>0</v>
      </c>
      <c r="AH21" s="12">
        <v>900000</v>
      </c>
      <c r="AI21" s="12">
        <v>900000</v>
      </c>
      <c r="AJ21" s="12">
        <f t="shared" si="26"/>
        <v>0</v>
      </c>
      <c r="AK21" s="12">
        <v>900000</v>
      </c>
      <c r="AL21" s="12">
        <v>900000</v>
      </c>
      <c r="AM21" s="12">
        <f t="shared" si="27"/>
        <v>0</v>
      </c>
      <c r="AN21" s="12">
        <v>900000</v>
      </c>
      <c r="AO21" s="12">
        <v>400000</v>
      </c>
      <c r="AP21" s="12">
        <f t="shared" si="28"/>
        <v>500000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>
        <v>800000</v>
      </c>
      <c r="AA22" s="54">
        <f t="shared" si="33"/>
        <v>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>
        <v>800000</v>
      </c>
      <c r="AA24" s="54">
        <f t="shared" si="33"/>
        <v>0</v>
      </c>
      <c r="AB24" s="12">
        <v>800000</v>
      </c>
      <c r="AC24" s="12">
        <v>800000</v>
      </c>
      <c r="AD24" s="54">
        <f t="shared" si="34"/>
        <v>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>
        <v>1020000</v>
      </c>
      <c r="AA27" s="54">
        <f t="shared" si="33"/>
        <v>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>
        <v>900000</v>
      </c>
      <c r="AD28" s="54">
        <f t="shared" si="34"/>
        <v>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>
        <v>950000</v>
      </c>
      <c r="AA33" s="54">
        <f t="shared" si="33"/>
        <v>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>
        <v>950000</v>
      </c>
      <c r="AA34" s="54">
        <f t="shared" si="33"/>
        <v>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>
        <v>950000</v>
      </c>
      <c r="AD35" s="54">
        <f t="shared" si="34"/>
        <v>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>
        <v>900000</v>
      </c>
      <c r="AD36" s="54">
        <f t="shared" si="34"/>
        <v>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>
        <v>900000</v>
      </c>
      <c r="AD38" s="54">
        <f t="shared" si="34"/>
        <v>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>
        <v>1000000</v>
      </c>
      <c r="AD40" s="41">
        <f t="shared" si="34"/>
        <v>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>
        <v>950000</v>
      </c>
      <c r="AA41" s="54">
        <f t="shared" si="33"/>
        <v>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>
        <v>1000000</v>
      </c>
      <c r="AA48" s="41">
        <f t="shared" si="48"/>
        <v>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520000</v>
      </c>
      <c r="U52" s="41">
        <f t="shared" si="46"/>
        <v>105000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6"/>
      <c r="B110" s="397"/>
      <c r="C110" s="397"/>
      <c r="D110" s="397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40375000</v>
      </c>
      <c r="L110" s="235">
        <f t="shared" ref="L110:AY110" si="61">SUM(L7:L109)</f>
        <v>7750000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31405000</v>
      </c>
      <c r="U110" s="235">
        <f t="shared" si="61"/>
        <v>6172000</v>
      </c>
      <c r="V110" s="235">
        <f t="shared" si="61"/>
        <v>37577000</v>
      </c>
      <c r="W110" s="235">
        <f t="shared" si="61"/>
        <v>28535000</v>
      </c>
      <c r="X110" s="235">
        <f t="shared" si="61"/>
        <v>9042000</v>
      </c>
      <c r="Y110" s="235">
        <f t="shared" si="61"/>
        <v>37577000</v>
      </c>
      <c r="Z110" s="235">
        <f t="shared" si="61"/>
        <v>23585000</v>
      </c>
      <c r="AA110" s="235">
        <f t="shared" si="61"/>
        <v>13992000</v>
      </c>
      <c r="AB110" s="235">
        <f t="shared" si="61"/>
        <v>35977000</v>
      </c>
      <c r="AC110" s="235">
        <f t="shared" si="61"/>
        <v>10345000</v>
      </c>
      <c r="AD110" s="235">
        <f t="shared" si="61"/>
        <v>25632000</v>
      </c>
      <c r="AE110" s="235">
        <f t="shared" si="61"/>
        <v>35977000</v>
      </c>
      <c r="AF110" s="235">
        <f t="shared" si="61"/>
        <v>3095000</v>
      </c>
      <c r="AG110" s="235">
        <f t="shared" si="61"/>
        <v>32882000</v>
      </c>
      <c r="AH110" s="235">
        <f t="shared" si="61"/>
        <v>35977000</v>
      </c>
      <c r="AI110" s="235">
        <f t="shared" si="61"/>
        <v>2295000</v>
      </c>
      <c r="AJ110" s="235">
        <f t="shared" si="61"/>
        <v>33682000</v>
      </c>
      <c r="AK110" s="235">
        <f t="shared" si="61"/>
        <v>35977000</v>
      </c>
      <c r="AL110" s="235">
        <f t="shared" si="61"/>
        <v>1525000</v>
      </c>
      <c r="AM110" s="235">
        <f t="shared" si="61"/>
        <v>34452000</v>
      </c>
      <c r="AN110" s="235">
        <f t="shared" si="61"/>
        <v>35977000</v>
      </c>
      <c r="AO110" s="235">
        <f t="shared" si="61"/>
        <v>1025000</v>
      </c>
      <c r="AP110" s="235">
        <f t="shared" si="61"/>
        <v>34952000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9" t="s">
        <v>125</v>
      </c>
      <c r="B113" s="379"/>
      <c r="C113" s="379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1750000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5250000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5500000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4750000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1200000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3800000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3850000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3400000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4000000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500000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4000000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3200000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4800000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5100000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3600000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4500000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4750000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4750000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4750000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3800000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3600000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3600000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5000000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4750000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4750000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6000000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6650000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6650000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5105000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220595000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96490000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112350000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X22" activePane="bottomRight" state="frozen"/>
      <selection pane="topRight" activeCell="F1" sqref="F1"/>
      <selection pane="bottomLeft" activeCell="A7" sqref="A7"/>
      <selection pane="bottomRight" activeCell="C40" sqref="A1:BD516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1" t="s">
        <v>6</v>
      </c>
      <c r="G5" s="421"/>
      <c r="H5" s="419" t="s">
        <v>10</v>
      </c>
      <c r="I5" s="419" t="s">
        <v>27</v>
      </c>
      <c r="J5" s="422" t="s">
        <v>26</v>
      </c>
      <c r="K5" s="423"/>
      <c r="L5" s="424"/>
      <c r="M5" s="413" t="s">
        <v>9</v>
      </c>
      <c r="N5" s="413"/>
      <c r="O5" s="413"/>
      <c r="P5" s="413" t="s">
        <v>14</v>
      </c>
      <c r="Q5" s="413"/>
      <c r="R5" s="413"/>
      <c r="S5" s="413" t="s">
        <v>15</v>
      </c>
      <c r="T5" s="413"/>
      <c r="U5" s="413"/>
      <c r="V5" s="413" t="s">
        <v>16</v>
      </c>
      <c r="W5" s="413"/>
      <c r="X5" s="413"/>
      <c r="Y5" s="413" t="s">
        <v>17</v>
      </c>
      <c r="Z5" s="413"/>
      <c r="AA5" s="413"/>
      <c r="AB5" s="413" t="s">
        <v>18</v>
      </c>
      <c r="AC5" s="413"/>
      <c r="AD5" s="413"/>
      <c r="AE5" s="413" t="s">
        <v>19</v>
      </c>
      <c r="AF5" s="413"/>
      <c r="AG5" s="413"/>
      <c r="AH5" s="413" t="s">
        <v>20</v>
      </c>
      <c r="AI5" s="413"/>
      <c r="AJ5" s="413"/>
      <c r="AK5" s="413" t="s">
        <v>21</v>
      </c>
      <c r="AL5" s="413"/>
      <c r="AM5" s="413"/>
      <c r="AN5" s="413" t="s">
        <v>22</v>
      </c>
      <c r="AO5" s="413"/>
      <c r="AP5" s="413"/>
      <c r="AQ5" s="413" t="s">
        <v>46</v>
      </c>
      <c r="AR5" s="413"/>
      <c r="AS5" s="414"/>
      <c r="AT5" s="413" t="s">
        <v>47</v>
      </c>
      <c r="AU5" s="413"/>
      <c r="AV5" s="413"/>
      <c r="AW5" s="425" t="s">
        <v>25</v>
      </c>
      <c r="AX5" s="426"/>
      <c r="AY5" s="42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6"/>
      <c r="B6" s="418"/>
      <c r="C6" s="420"/>
      <c r="D6" s="420"/>
      <c r="E6" s="420"/>
      <c r="F6" s="129" t="s">
        <v>7</v>
      </c>
      <c r="G6" s="130" t="s">
        <v>8</v>
      </c>
      <c r="H6" s="420"/>
      <c r="I6" s="420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>
        <v>750000</v>
      </c>
      <c r="AA8" s="54">
        <f>Y8-Z8</f>
        <v>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>
        <v>625000</v>
      </c>
      <c r="AA9" s="54">
        <f>Y9-Z9</f>
        <v>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>
        <v>450000</v>
      </c>
      <c r="X11" s="262">
        <f>V11-W11</f>
        <v>0</v>
      </c>
      <c r="Y11" s="260">
        <v>450000</v>
      </c>
      <c r="Z11" s="53">
        <v>450000</v>
      </c>
      <c r="AA11" s="262">
        <f>Y11-Z11</f>
        <v>0</v>
      </c>
      <c r="AB11" s="260">
        <v>450000</v>
      </c>
      <c r="AC11" s="53">
        <v>450000</v>
      </c>
      <c r="AD11" s="262">
        <f>AB11-AC11</f>
        <v>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>
        <v>950000</v>
      </c>
      <c r="AD14" s="54">
        <f>AB14-AC14</f>
        <v>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>
        <v>900000</v>
      </c>
      <c r="AD16" s="54">
        <f t="shared" si="14"/>
        <v>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>
        <v>850000</v>
      </c>
      <c r="AD18" s="54">
        <f t="shared" ref="AD18:AD21" si="26">AB18-AC18</f>
        <v>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>
        <v>900000</v>
      </c>
      <c r="AD19" s="54">
        <f t="shared" si="26"/>
        <v>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950000+950000+950000</f>
        <v>2850000</v>
      </c>
      <c r="U23" s="54">
        <f t="shared" si="33"/>
        <v>2150000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>
        <v>800000</v>
      </c>
      <c r="X30" s="54">
        <f t="shared" si="46"/>
        <v>0</v>
      </c>
      <c r="Y30" s="12">
        <v>800000</v>
      </c>
      <c r="Z30" s="12">
        <v>800000</v>
      </c>
      <c r="AA30" s="54">
        <f t="shared" si="47"/>
        <v>0</v>
      </c>
      <c r="AB30" s="12">
        <v>800000</v>
      </c>
      <c r="AC30" s="12">
        <v>800000</v>
      </c>
      <c r="AD30" s="54">
        <f t="shared" si="48"/>
        <v>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>
        <v>800000</v>
      </c>
      <c r="AA33" s="54">
        <f t="shared" si="47"/>
        <v>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950000</v>
      </c>
      <c r="AD35" s="54">
        <f t="shared" si="48"/>
        <v>0</v>
      </c>
      <c r="AE35" s="12">
        <v>950000</v>
      </c>
      <c r="AF35" s="12">
        <v>100000</v>
      </c>
      <c r="AG35" s="54">
        <f t="shared" si="49"/>
        <v>850000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>
        <v>950000</v>
      </c>
      <c r="AD40" s="54">
        <f t="shared" si="48"/>
        <v>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1000000</v>
      </c>
      <c r="AA41" s="54">
        <f t="shared" si="47"/>
        <v>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>
        <v>950000</v>
      </c>
      <c r="AD42" s="54">
        <f t="shared" si="48"/>
        <v>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>+S44-T44</f>
        <v>0</v>
      </c>
      <c r="V44" s="12">
        <v>800000</v>
      </c>
      <c r="W44" s="12">
        <v>150000</v>
      </c>
      <c r="X44" s="54">
        <f t="shared" si="46"/>
        <v>650000</v>
      </c>
      <c r="Y44" s="12">
        <v>800000</v>
      </c>
      <c r="Z44" s="12">
        <v>0</v>
      </c>
      <c r="AA44" s="54">
        <f t="shared" si="47"/>
        <v>800000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/>
      <c r="X48" s="54">
        <f t="shared" ref="X48:X51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/>
      <c r="AD53" s="54">
        <f t="shared" si="82"/>
        <v>900000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/>
      <c r="AD54" s="54">
        <f t="shared" si="82"/>
        <v>900000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>
        <v>900000</v>
      </c>
      <c r="X57" s="54">
        <f t="shared" si="89"/>
        <v>0</v>
      </c>
      <c r="Y57" s="12">
        <v>900000</v>
      </c>
      <c r="Z57" s="12">
        <v>900000</v>
      </c>
      <c r="AA57" s="54">
        <f t="shared" si="90"/>
        <v>0</v>
      </c>
      <c r="AB57" s="12">
        <v>900000</v>
      </c>
      <c r="AC57" s="12">
        <v>900000</v>
      </c>
      <c r="AD57" s="54">
        <f t="shared" si="91"/>
        <v>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>
        <v>800000</v>
      </c>
      <c r="X58" s="54">
        <f t="shared" si="89"/>
        <v>0</v>
      </c>
      <c r="Y58" s="12">
        <v>800000</v>
      </c>
      <c r="Z58" s="12">
        <v>800000</v>
      </c>
      <c r="AA58" s="54">
        <f t="shared" si="90"/>
        <v>0</v>
      </c>
      <c r="AB58" s="12">
        <v>800000</v>
      </c>
      <c r="AC58" s="12"/>
      <c r="AD58" s="54">
        <f t="shared" si="91"/>
        <v>800000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/>
      <c r="AD62" s="54">
        <f t="shared" si="91"/>
        <v>900000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>
        <v>800000</v>
      </c>
      <c r="AD65" s="54">
        <f t="shared" si="91"/>
        <v>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>
        <v>800000</v>
      </c>
      <c r="AD66" s="54">
        <f t="shared" si="91"/>
        <v>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/>
      <c r="AD67" s="54">
        <f t="shared" si="91"/>
        <v>950000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/>
      <c r="AA71" s="54">
        <f>Y71-Z71</f>
        <v>620000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>
        <v>1000000</v>
      </c>
      <c r="AA75" s="105">
        <f t="shared" ref="AA75:AA76" si="120">+Y75-Z75</f>
        <v>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>
        <v>1000000</v>
      </c>
      <c r="AA76" s="105">
        <f t="shared" si="120"/>
        <v>0</v>
      </c>
      <c r="AB76" s="42">
        <v>1000000</v>
      </c>
      <c r="AC76" s="42"/>
      <c r="AD76" s="105">
        <f t="shared" si="121"/>
        <v>1000000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>
        <v>1000000</v>
      </c>
      <c r="AD77" s="105">
        <f t="shared" ref="AD77:AD78" si="133">AB77-AC77</f>
        <v>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/>
      <c r="AA81" s="54">
        <f t="shared" ref="AA81:AA84" si="143">Y81-Z81</f>
        <v>1000000</v>
      </c>
      <c r="AB81" s="42">
        <v>1000000</v>
      </c>
      <c r="AC81" s="42"/>
      <c r="AD81" s="54">
        <f t="shared" ref="AD81:AD84" si="144">AB81-AC81</f>
        <v>1000000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/>
      <c r="AA83" s="54">
        <f t="shared" si="143"/>
        <v>655000</v>
      </c>
      <c r="AB83" s="42">
        <v>655000</v>
      </c>
      <c r="AC83" s="42"/>
      <c r="AD83" s="54">
        <f t="shared" si="144"/>
        <v>655000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/>
      <c r="AD84" s="54">
        <f t="shared" si="144"/>
        <v>1150000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>
        <v>1150000</v>
      </c>
      <c r="AD85" s="54">
        <f t="shared" ref="AD85:AD88" si="150">+AB85-AC85</f>
        <v>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/>
      <c r="AD86" s="54">
        <f t="shared" si="150"/>
        <v>1150000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>
        <v>820000</v>
      </c>
      <c r="X89" s="54">
        <f t="shared" ref="X89:X92" si="158">+V89-W89</f>
        <v>0</v>
      </c>
      <c r="Y89" s="42">
        <v>820000</v>
      </c>
      <c r="Z89" s="42">
        <v>820000</v>
      </c>
      <c r="AA89" s="54">
        <f t="shared" ref="AA89:AA92" si="159">+Y89-Z89</f>
        <v>0</v>
      </c>
      <c r="AB89" s="42">
        <v>820000</v>
      </c>
      <c r="AC89" s="42">
        <v>820000</v>
      </c>
      <c r="AD89" s="54">
        <f t="shared" ref="AD89:AD92" si="160">+AB89-AC89</f>
        <v>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/>
      <c r="AD90" s="54">
        <f t="shared" si="160"/>
        <v>1150000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521000</v>
      </c>
      <c r="U92" s="54">
        <f t="shared" si="157"/>
        <v>104000</v>
      </c>
      <c r="V92" s="42">
        <v>625000</v>
      </c>
      <c r="W92" s="42"/>
      <c r="X92" s="54">
        <f t="shared" si="158"/>
        <v>625000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>
        <v>600000</v>
      </c>
      <c r="AA93" s="54">
        <f t="shared" ref="AA93" si="169">+Y93-Z93</f>
        <v>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0" t="s">
        <v>28</v>
      </c>
      <c r="B143" s="411"/>
      <c r="C143" s="411"/>
      <c r="D143" s="412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44687000</v>
      </c>
      <c r="R143" s="211">
        <f t="shared" si="199"/>
        <v>12040000</v>
      </c>
      <c r="S143" s="211">
        <f t="shared" si="199"/>
        <v>71777000</v>
      </c>
      <c r="T143" s="211">
        <f t="shared" si="199"/>
        <v>53933000</v>
      </c>
      <c r="U143" s="211">
        <f t="shared" si="199"/>
        <v>17844000</v>
      </c>
      <c r="V143" s="211">
        <f t="shared" si="199"/>
        <v>66777000</v>
      </c>
      <c r="W143" s="211">
        <f t="shared" si="199"/>
        <v>43877000</v>
      </c>
      <c r="X143" s="211">
        <f t="shared" si="199"/>
        <v>22900000</v>
      </c>
      <c r="Y143" s="211">
        <f t="shared" si="199"/>
        <v>66777000</v>
      </c>
      <c r="Z143" s="211">
        <f t="shared" si="199"/>
        <v>38132000</v>
      </c>
      <c r="AA143" s="211">
        <f t="shared" si="199"/>
        <v>28645000</v>
      </c>
      <c r="AB143" s="211">
        <f t="shared" si="199"/>
        <v>71277000</v>
      </c>
      <c r="AC143" s="211">
        <f t="shared" si="199"/>
        <v>18187000</v>
      </c>
      <c r="AD143" s="211">
        <f t="shared" si="199"/>
        <v>53090000</v>
      </c>
      <c r="AE143" s="211">
        <f t="shared" si="199"/>
        <v>66777000</v>
      </c>
      <c r="AF143" s="211">
        <f t="shared" si="199"/>
        <v>2917000</v>
      </c>
      <c r="AG143" s="211">
        <f t="shared" si="199"/>
        <v>63860000</v>
      </c>
      <c r="AH143" s="211">
        <f t="shared" si="199"/>
        <v>66777000</v>
      </c>
      <c r="AI143" s="211">
        <f t="shared" si="199"/>
        <v>2117000</v>
      </c>
      <c r="AJ143" s="211">
        <f t="shared" si="199"/>
        <v>64660000</v>
      </c>
      <c r="AK143" s="211">
        <f t="shared" ref="AK143:BA143" si="200">SUM(AK7:AK142)</f>
        <v>66777000</v>
      </c>
      <c r="AL143" s="211">
        <f t="shared" si="200"/>
        <v>2117000</v>
      </c>
      <c r="AM143" s="211">
        <f t="shared" si="200"/>
        <v>64660000</v>
      </c>
      <c r="AN143" s="211">
        <f t="shared" si="200"/>
        <v>66027000</v>
      </c>
      <c r="AO143" s="211">
        <f t="shared" si="200"/>
        <v>2117000</v>
      </c>
      <c r="AP143" s="211">
        <f t="shared" si="200"/>
        <v>63910000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9" t="s">
        <v>125</v>
      </c>
      <c r="B145" s="379"/>
      <c r="C145" s="379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3750000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3750000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3750000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1800000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3800000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3600000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3400000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3600000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4000000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4095000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6650000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5250000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4750000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3200000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4000000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4750000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3700000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5700000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3800000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5120000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3800000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5450000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5950000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4500000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4500000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3600000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4000000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4500000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3200000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3200000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4750000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3720000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6000000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6000000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5000000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7000000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5240000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8050000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6900000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8050000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4920000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8050000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5729000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5400000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146300000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130310000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Q1" workbookViewId="0">
      <pane ySplit="6" topLeftCell="A7" activePane="bottomLeft" state="frozen"/>
      <selection pane="bottomLeft" activeCell="AE8" sqref="AE8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6" t="s">
        <v>6</v>
      </c>
      <c r="G5" s="446"/>
      <c r="H5" s="441" t="s">
        <v>10</v>
      </c>
      <c r="I5" s="441" t="s">
        <v>27</v>
      </c>
      <c r="J5" s="85"/>
      <c r="K5" s="443" t="s">
        <v>26</v>
      </c>
      <c r="L5" s="444"/>
      <c r="M5" s="445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34" t="s">
        <v>25</v>
      </c>
      <c r="AY5" s="435"/>
      <c r="AZ5" s="436"/>
      <c r="BA5" s="81" t="s">
        <v>62</v>
      </c>
      <c r="BC5" s="431" t="s">
        <v>29</v>
      </c>
    </row>
    <row r="6" spans="1:55" s="57" customFormat="1" ht="15.75" customHeight="1" thickBot="1" x14ac:dyDescent="0.25">
      <c r="A6" s="438"/>
      <c r="B6" s="440"/>
      <c r="C6" s="442"/>
      <c r="D6" s="442"/>
      <c r="E6" s="442"/>
      <c r="F6" s="55" t="s">
        <v>7</v>
      </c>
      <c r="G6" s="56" t="s">
        <v>8</v>
      </c>
      <c r="H6" s="442"/>
      <c r="I6" s="442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2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>
        <v>750000</v>
      </c>
      <c r="AE7" s="54">
        <f>AC7-AD7</f>
        <v>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>
        <v>850000</v>
      </c>
      <c r="AE8" s="54">
        <f>AC8-AD8</f>
        <v>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s="121" customFormat="1" x14ac:dyDescent="0.2">
      <c r="A11" s="364">
        <v>5</v>
      </c>
      <c r="B11" s="282"/>
      <c r="C11" s="283" t="s">
        <v>175</v>
      </c>
      <c r="D11" s="284" t="s">
        <v>375</v>
      </c>
      <c r="E11" s="285">
        <v>14000000</v>
      </c>
      <c r="F11" s="285"/>
      <c r="G11" s="285">
        <v>7000000</v>
      </c>
      <c r="H11" s="285">
        <f t="shared" si="0"/>
        <v>7000000</v>
      </c>
      <c r="I11" s="285">
        <v>2000000</v>
      </c>
      <c r="J11" s="269"/>
      <c r="K11" s="285"/>
      <c r="L11" s="285"/>
      <c r="M11" s="286">
        <f t="shared" si="1"/>
        <v>0</v>
      </c>
      <c r="N11" s="285">
        <v>500000</v>
      </c>
      <c r="O11" s="287">
        <v>500000</v>
      </c>
      <c r="P11" s="288">
        <f t="shared" si="4"/>
        <v>0</v>
      </c>
      <c r="Q11" s="285">
        <v>500000</v>
      </c>
      <c r="R11" s="285">
        <v>500000</v>
      </c>
      <c r="S11" s="289">
        <f t="shared" si="5"/>
        <v>0</v>
      </c>
      <c r="T11" s="285">
        <v>500000</v>
      </c>
      <c r="U11" s="285">
        <v>500000</v>
      </c>
      <c r="V11" s="289">
        <f t="shared" si="6"/>
        <v>0</v>
      </c>
      <c r="W11" s="285">
        <v>500000</v>
      </c>
      <c r="X11" s="285">
        <v>500000</v>
      </c>
      <c r="Y11" s="289">
        <f t="shared" si="7"/>
        <v>0</v>
      </c>
      <c r="Z11" s="285">
        <v>500000</v>
      </c>
      <c r="AA11" s="285">
        <v>500000</v>
      </c>
      <c r="AB11" s="289">
        <f t="shared" si="8"/>
        <v>0</v>
      </c>
      <c r="AC11" s="285">
        <v>500000</v>
      </c>
      <c r="AD11" s="285">
        <v>500000</v>
      </c>
      <c r="AE11" s="289">
        <f t="shared" si="9"/>
        <v>0</v>
      </c>
      <c r="AF11" s="285">
        <v>500000</v>
      </c>
      <c r="AG11" s="285">
        <v>500000</v>
      </c>
      <c r="AH11" s="289">
        <f t="shared" si="10"/>
        <v>0</v>
      </c>
      <c r="AI11" s="285">
        <v>500000</v>
      </c>
      <c r="AJ11" s="285">
        <v>500000</v>
      </c>
      <c r="AK11" s="289">
        <f t="shared" si="11"/>
        <v>0</v>
      </c>
      <c r="AL11" s="285">
        <v>500000</v>
      </c>
      <c r="AM11" s="285">
        <v>500000</v>
      </c>
      <c r="AN11" s="289">
        <f t="shared" si="12"/>
        <v>0</v>
      </c>
      <c r="AO11" s="285">
        <v>500000</v>
      </c>
      <c r="AP11" s="285">
        <v>500000</v>
      </c>
      <c r="AQ11" s="289">
        <f t="shared" si="13"/>
        <v>0</v>
      </c>
      <c r="AR11" s="285"/>
      <c r="AS11" s="285"/>
      <c r="AT11" s="290">
        <f t="shared" si="2"/>
        <v>0</v>
      </c>
      <c r="AU11" s="285"/>
      <c r="AV11" s="285"/>
      <c r="AW11" s="286"/>
      <c r="AX11" s="285"/>
      <c r="AY11" s="285"/>
      <c r="AZ11" s="285"/>
      <c r="BA11" s="121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>
        <v>900000</v>
      </c>
      <c r="AB12" s="252">
        <f t="shared" si="8"/>
        <v>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900000</v>
      </c>
      <c r="AE13" s="12">
        <f t="shared" si="9"/>
        <v>0</v>
      </c>
      <c r="AF13" s="12">
        <v>900000</v>
      </c>
      <c r="AG13" s="54">
        <v>100000</v>
      </c>
      <c r="AH13" s="12">
        <f t="shared" si="10"/>
        <v>800000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>
        <v>800000</v>
      </c>
      <c r="AB16" s="252">
        <f t="shared" si="8"/>
        <v>0</v>
      </c>
      <c r="AC16" s="12">
        <v>800000</v>
      </c>
      <c r="AD16" s="255">
        <v>800000</v>
      </c>
      <c r="AE16" s="252">
        <f t="shared" si="9"/>
        <v>0</v>
      </c>
      <c r="AF16" s="12">
        <v>800000</v>
      </c>
      <c r="AG16" s="255">
        <v>800000</v>
      </c>
      <c r="AH16" s="252">
        <f t="shared" si="10"/>
        <v>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>
        <v>950000</v>
      </c>
      <c r="Y18" s="252">
        <f t="shared" si="15"/>
        <v>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950000</v>
      </c>
      <c r="AK19" s="252">
        <f t="shared" si="19"/>
        <v>0</v>
      </c>
      <c r="AL19" s="12">
        <v>950000</v>
      </c>
      <c r="AM19" s="255">
        <v>250000</v>
      </c>
      <c r="AN19" s="252">
        <f t="shared" si="12"/>
        <v>700000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>
        <v>1000000</v>
      </c>
      <c r="AE23" s="252">
        <f t="shared" si="17"/>
        <v>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>
        <v>750000</v>
      </c>
      <c r="AE24" s="252">
        <f t="shared" si="17"/>
        <v>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>
        <v>950000</v>
      </c>
      <c r="AB27" s="252">
        <f t="shared" si="16"/>
        <v>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>
        <v>800000</v>
      </c>
      <c r="AE31" s="252">
        <f>AC31-AD31</f>
        <v>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>
        <v>800000</v>
      </c>
      <c r="Y32" s="252">
        <f t="shared" si="15"/>
        <v>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>
        <v>950000</v>
      </c>
      <c r="AB34" s="252">
        <f>Z34-AA34</f>
        <v>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>
        <v>900000</v>
      </c>
      <c r="AE35" s="252">
        <f>AC35-AD35</f>
        <v>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1020000</v>
      </c>
      <c r="V36" s="252">
        <f t="shared" si="25"/>
        <v>0</v>
      </c>
      <c r="W36" s="12">
        <v>1020000</v>
      </c>
      <c r="X36" s="255">
        <v>1020000</v>
      </c>
      <c r="Y36" s="252">
        <f t="shared" si="15"/>
        <v>0</v>
      </c>
      <c r="Z36" s="12">
        <v>1020000</v>
      </c>
      <c r="AA36" s="255">
        <v>1020000</v>
      </c>
      <c r="AB36" s="252">
        <f t="shared" si="16"/>
        <v>0</v>
      </c>
      <c r="AC36" s="12">
        <v>1020000</v>
      </c>
      <c r="AD36" s="255">
        <v>0</v>
      </c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>
        <v>800000</v>
      </c>
      <c r="AE37" s="252">
        <f t="shared" si="17"/>
        <v>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>
        <v>900000</v>
      </c>
      <c r="AE38" s="252">
        <f t="shared" si="17"/>
        <v>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584000</v>
      </c>
      <c r="AH39" s="252">
        <f t="shared" si="18"/>
        <v>0</v>
      </c>
      <c r="AI39" s="12">
        <v>584000</v>
      </c>
      <c r="AJ39" s="255">
        <f>96000+16000</f>
        <v>112000</v>
      </c>
      <c r="AK39" s="252">
        <f t="shared" si="19"/>
        <v>472000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>
        <v>1000000</v>
      </c>
      <c r="AE43" s="252">
        <f t="shared" si="29"/>
        <v>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>
        <v>1020000</v>
      </c>
      <c r="AB46" s="252">
        <f t="shared" si="28"/>
        <v>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791000</v>
      </c>
      <c r="AE47" s="252">
        <f t="shared" si="29"/>
        <v>0</v>
      </c>
      <c r="AF47" s="12">
        <v>791000</v>
      </c>
      <c r="AG47" s="255">
        <v>54000</v>
      </c>
      <c r="AH47" s="252">
        <f t="shared" si="30"/>
        <v>737000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>
        <v>1000000</v>
      </c>
      <c r="AE56" s="54">
        <f t="shared" si="54"/>
        <v>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>
        <v>1000000</v>
      </c>
      <c r="AB57" s="54">
        <f t="shared" si="53"/>
        <v>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>
        <v>1000000</v>
      </c>
      <c r="AE58" s="54">
        <f t="shared" si="54"/>
        <v>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>
        <v>1150000</v>
      </c>
      <c r="AB62" s="54">
        <f t="shared" si="62"/>
        <v>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900000</v>
      </c>
      <c r="AB64" s="54">
        <f t="shared" si="62"/>
        <v>250000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400000</v>
      </c>
      <c r="AB66" s="54">
        <f t="shared" si="62"/>
        <v>750000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8"/>
      <c r="B82" s="429"/>
      <c r="C82" s="429"/>
      <c r="D82" s="430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48170000</v>
      </c>
      <c r="V82" s="193">
        <f t="shared" si="81"/>
        <v>9075000</v>
      </c>
      <c r="W82" s="193">
        <f t="shared" si="81"/>
        <v>49745000</v>
      </c>
      <c r="X82" s="193">
        <f t="shared" si="81"/>
        <v>36670000</v>
      </c>
      <c r="Y82" s="193">
        <f t="shared" si="81"/>
        <v>13075000</v>
      </c>
      <c r="Z82" s="193">
        <f t="shared" si="81"/>
        <v>49745000</v>
      </c>
      <c r="AA82" s="193">
        <f t="shared" si="81"/>
        <v>32320000</v>
      </c>
      <c r="AB82" s="193">
        <f t="shared" si="81"/>
        <v>17425000</v>
      </c>
      <c r="AC82" s="193">
        <f t="shared" si="81"/>
        <v>54245000</v>
      </c>
      <c r="AD82" s="193">
        <f t="shared" si="81"/>
        <v>15045000</v>
      </c>
      <c r="AE82" s="193">
        <f t="shared" si="81"/>
        <v>39200000</v>
      </c>
      <c r="AF82" s="193">
        <f t="shared" si="81"/>
        <v>49745000</v>
      </c>
      <c r="AG82" s="193">
        <f t="shared" si="81"/>
        <v>3568000</v>
      </c>
      <c r="AH82" s="193">
        <f t="shared" si="81"/>
        <v>46177000</v>
      </c>
      <c r="AI82" s="193">
        <f t="shared" si="81"/>
        <v>49745000</v>
      </c>
      <c r="AJ82" s="193">
        <f t="shared" si="81"/>
        <v>1562000</v>
      </c>
      <c r="AK82" s="193">
        <f t="shared" si="81"/>
        <v>48183000</v>
      </c>
      <c r="AL82" s="193">
        <f t="shared" si="81"/>
        <v>49745000</v>
      </c>
      <c r="AM82" s="193">
        <f t="shared" si="81"/>
        <v>750000</v>
      </c>
      <c r="AN82" s="193">
        <f t="shared" si="81"/>
        <v>48995000</v>
      </c>
      <c r="AO82" s="193">
        <f t="shared" si="81"/>
        <v>48895000</v>
      </c>
      <c r="AP82" s="193">
        <f t="shared" si="81"/>
        <v>500000</v>
      </c>
      <c r="AQ82" s="193">
        <f t="shared" si="81"/>
        <v>48395000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9" t="s">
        <v>125</v>
      </c>
      <c r="B83" s="379"/>
      <c r="C83" s="379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3000000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4250000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2880000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4500000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3500000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4750000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5000000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2400000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5700000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1650000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5100000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5000000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4000000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4500000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4750000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3200000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4800000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4750000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3600000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5100000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3200000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3600000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2800000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4750000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4000000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5100000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4700000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6000000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6000000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5000000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6000000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5000000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8050000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6500000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8300000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299655000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148205000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151450000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workbookViewId="0">
      <pane ySplit="6" topLeftCell="A9" activePane="bottomLeft" state="frozen"/>
      <selection pane="bottomLeft" activeCell="C21" sqref="C21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1" t="s">
        <v>1</v>
      </c>
      <c r="B5" s="453" t="s">
        <v>2</v>
      </c>
      <c r="C5" s="455" t="s">
        <v>3</v>
      </c>
      <c r="D5" s="457" t="s">
        <v>4</v>
      </c>
      <c r="E5" s="457" t="s">
        <v>5</v>
      </c>
      <c r="F5" s="460" t="s">
        <v>6</v>
      </c>
      <c r="G5" s="460"/>
      <c r="H5" s="457" t="s">
        <v>10</v>
      </c>
      <c r="I5" s="457" t="s">
        <v>27</v>
      </c>
      <c r="J5" s="462" t="s">
        <v>26</v>
      </c>
      <c r="K5" s="463"/>
      <c r="L5" s="464"/>
      <c r="M5" s="450" t="s">
        <v>9</v>
      </c>
      <c r="N5" s="450"/>
      <c r="O5" s="459"/>
      <c r="P5" s="450" t="s">
        <v>14</v>
      </c>
      <c r="Q5" s="450"/>
      <c r="R5" s="450"/>
      <c r="S5" s="450" t="s">
        <v>15</v>
      </c>
      <c r="T5" s="450"/>
      <c r="U5" s="450"/>
      <c r="V5" s="450" t="s">
        <v>16</v>
      </c>
      <c r="W5" s="450"/>
      <c r="X5" s="450"/>
      <c r="Y5" s="450" t="s">
        <v>17</v>
      </c>
      <c r="Z5" s="450"/>
      <c r="AA5" s="450"/>
      <c r="AB5" s="450" t="s">
        <v>18</v>
      </c>
      <c r="AC5" s="450"/>
      <c r="AD5" s="450"/>
      <c r="AE5" s="450" t="s">
        <v>19</v>
      </c>
      <c r="AF5" s="450"/>
      <c r="AG5" s="450"/>
      <c r="AH5" s="450" t="s">
        <v>20</v>
      </c>
      <c r="AI5" s="450"/>
      <c r="AJ5" s="450"/>
      <c r="AK5" s="450" t="s">
        <v>21</v>
      </c>
      <c r="AL5" s="450"/>
      <c r="AM5" s="450"/>
      <c r="AN5" s="450" t="s">
        <v>22</v>
      </c>
      <c r="AO5" s="450"/>
      <c r="AP5" s="450"/>
      <c r="AQ5" s="450" t="s">
        <v>23</v>
      </c>
      <c r="AR5" s="450"/>
      <c r="AS5" s="450"/>
      <c r="AT5" s="450" t="s">
        <v>49</v>
      </c>
      <c r="AU5" s="450"/>
      <c r="AV5" s="450"/>
      <c r="AW5" s="465" t="s">
        <v>25</v>
      </c>
      <c r="AX5" s="466"/>
      <c r="AY5" s="467"/>
      <c r="AZ5" s="273" t="s">
        <v>62</v>
      </c>
    </row>
    <row r="6" spans="1:52" s="217" customFormat="1" ht="12" thickBot="1" x14ac:dyDescent="0.25">
      <c r="A6" s="452"/>
      <c r="B6" s="454"/>
      <c r="C6" s="456"/>
      <c r="D6" s="458"/>
      <c r="E6" s="458"/>
      <c r="F6" s="213" t="s">
        <v>7</v>
      </c>
      <c r="G6" s="214" t="s">
        <v>8</v>
      </c>
      <c r="H6" s="461"/>
      <c r="I6" s="458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>
        <v>900000</v>
      </c>
      <c r="AA9" s="41">
        <f t="shared" ref="AA9:AA10" si="19">Y9-Z9</f>
        <v>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>
        <v>1000000</v>
      </c>
      <c r="AA14" s="230">
        <f t="shared" si="9"/>
        <v>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800000</v>
      </c>
      <c r="X19" s="230">
        <f t="shared" si="8"/>
        <v>0</v>
      </c>
      <c r="Y19" s="12">
        <v>800000</v>
      </c>
      <c r="Z19" s="12">
        <v>800000</v>
      </c>
      <c r="AA19" s="230">
        <f t="shared" si="9"/>
        <v>0</v>
      </c>
      <c r="AB19" s="12">
        <v>800000</v>
      </c>
      <c r="AC19" s="12">
        <v>800000</v>
      </c>
      <c r="AD19" s="230">
        <f t="shared" si="10"/>
        <v>0</v>
      </c>
      <c r="AE19" s="12">
        <v>800000</v>
      </c>
      <c r="AF19" s="12">
        <v>800000</v>
      </c>
      <c r="AG19" s="230">
        <f t="shared" si="11"/>
        <v>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s="121" customFormat="1" x14ac:dyDescent="0.2">
      <c r="A20" s="364">
        <v>14</v>
      </c>
      <c r="B20" s="303"/>
      <c r="C20" s="304" t="s">
        <v>290</v>
      </c>
      <c r="D20" s="267" t="s">
        <v>374</v>
      </c>
      <c r="E20" s="285">
        <v>14000000</v>
      </c>
      <c r="F20" s="285"/>
      <c r="G20" s="285"/>
      <c r="H20" s="285">
        <f t="shared" si="0"/>
        <v>14000000</v>
      </c>
      <c r="I20" s="285">
        <v>2000000</v>
      </c>
      <c r="J20" s="285">
        <v>3000000</v>
      </c>
      <c r="K20" s="285">
        <v>3000000</v>
      </c>
      <c r="L20" s="305">
        <f t="shared" si="1"/>
        <v>0</v>
      </c>
      <c r="M20" s="285">
        <v>900000</v>
      </c>
      <c r="N20" s="285">
        <v>900000</v>
      </c>
      <c r="O20" s="306">
        <f t="shared" ref="O20" si="30">M20-N20</f>
        <v>0</v>
      </c>
      <c r="P20" s="285">
        <v>900000</v>
      </c>
      <c r="Q20" s="285">
        <v>900000</v>
      </c>
      <c r="R20" s="306">
        <f t="shared" si="6"/>
        <v>0</v>
      </c>
      <c r="S20" s="285">
        <v>900000</v>
      </c>
      <c r="T20" s="285">
        <v>900000</v>
      </c>
      <c r="U20" s="306">
        <f t="shared" si="7"/>
        <v>0</v>
      </c>
      <c r="V20" s="285">
        <v>900000</v>
      </c>
      <c r="W20" s="285">
        <v>900000</v>
      </c>
      <c r="X20" s="306">
        <f t="shared" si="8"/>
        <v>0</v>
      </c>
      <c r="Y20" s="285">
        <v>900000</v>
      </c>
      <c r="Z20" s="285">
        <v>900000</v>
      </c>
      <c r="AA20" s="306">
        <f t="shared" si="9"/>
        <v>0</v>
      </c>
      <c r="AB20" s="285">
        <v>900000</v>
      </c>
      <c r="AC20" s="285">
        <v>900000</v>
      </c>
      <c r="AD20" s="306">
        <f t="shared" si="10"/>
        <v>0</v>
      </c>
      <c r="AE20" s="285">
        <v>900000</v>
      </c>
      <c r="AF20" s="285">
        <v>900000</v>
      </c>
      <c r="AG20" s="306">
        <f t="shared" si="11"/>
        <v>0</v>
      </c>
      <c r="AH20" s="285">
        <v>900000</v>
      </c>
      <c r="AI20" s="285">
        <v>900000</v>
      </c>
      <c r="AJ20" s="306">
        <f t="shared" si="12"/>
        <v>0</v>
      </c>
      <c r="AK20" s="285">
        <v>900000</v>
      </c>
      <c r="AL20" s="285">
        <v>900000</v>
      </c>
      <c r="AM20" s="306">
        <f t="shared" si="13"/>
        <v>0</v>
      </c>
      <c r="AN20" s="285">
        <v>900000</v>
      </c>
      <c r="AO20" s="285">
        <v>900000</v>
      </c>
      <c r="AP20" s="306">
        <f t="shared" si="14"/>
        <v>0</v>
      </c>
      <c r="AQ20" s="285"/>
      <c r="AR20" s="285"/>
      <c r="AS20" s="305">
        <f t="shared" si="3"/>
        <v>0</v>
      </c>
      <c r="AT20" s="285"/>
      <c r="AU20" s="285"/>
      <c r="AV20" s="285">
        <f t="shared" si="25"/>
        <v>0</v>
      </c>
      <c r="AW20" s="285"/>
      <c r="AX20" s="285"/>
      <c r="AY20" s="285"/>
      <c r="AZ20" s="120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>
        <v>2375000</v>
      </c>
      <c r="AD22" s="41">
        <f t="shared" ref="AD22:AD25" si="36">AB22-AC22</f>
        <v>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v>700000</v>
      </c>
      <c r="AA24" s="230">
        <f t="shared" si="35"/>
        <v>0</v>
      </c>
      <c r="AB24" s="12">
        <v>700000</v>
      </c>
      <c r="AC24" s="12">
        <v>150000</v>
      </c>
      <c r="AD24" s="230">
        <f t="shared" si="36"/>
        <v>550000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800000</v>
      </c>
      <c r="X28" s="54">
        <f>V28-W28</f>
        <v>0</v>
      </c>
      <c r="Y28" s="42">
        <v>800000</v>
      </c>
      <c r="Z28" s="42">
        <v>800000</v>
      </c>
      <c r="AA28" s="54">
        <f>Y28-Z28</f>
        <v>0</v>
      </c>
      <c r="AB28" s="42">
        <v>800000</v>
      </c>
      <c r="AC28" s="42">
        <v>800000</v>
      </c>
      <c r="AD28" s="54">
        <f>AB28-AC28</f>
        <v>0</v>
      </c>
      <c r="AE28" s="42">
        <v>800000</v>
      </c>
      <c r="AF28" s="42">
        <v>700000</v>
      </c>
      <c r="AG28" s="54">
        <f>AE28-AF28</f>
        <v>100000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>
        <v>850000</v>
      </c>
      <c r="AD29" s="54">
        <f>AB29-AC29</f>
        <v>0</v>
      </c>
      <c r="AE29" s="42">
        <v>850000</v>
      </c>
      <c r="AF29" s="42">
        <v>850000</v>
      </c>
      <c r="AG29" s="54">
        <f>AE29-AF29</f>
        <v>0</v>
      </c>
      <c r="AH29" s="42">
        <v>850000</v>
      </c>
      <c r="AI29" s="42">
        <v>850000</v>
      </c>
      <c r="AJ29" s="54">
        <f>AH29-AI29</f>
        <v>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/>
      <c r="AJ30" s="54">
        <f t="shared" ref="AJ30:AJ50" si="50">AH30-AI30</f>
        <v>750000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740000</v>
      </c>
      <c r="X31" s="230">
        <f t="shared" si="46"/>
        <v>0</v>
      </c>
      <c r="Y31" s="12">
        <v>740000</v>
      </c>
      <c r="Z31" s="12">
        <v>360000</v>
      </c>
      <c r="AA31" s="230">
        <f t="shared" si="47"/>
        <v>380000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>
        <v>1000000</v>
      </c>
      <c r="AJ42" s="41">
        <f t="shared" si="50"/>
        <v>0</v>
      </c>
      <c r="AK42" s="12">
        <v>1000000</v>
      </c>
      <c r="AL42" s="12">
        <v>1000000</v>
      </c>
      <c r="AM42" s="41">
        <f t="shared" si="51"/>
        <v>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700000</v>
      </c>
      <c r="AA46" s="230">
        <f t="shared" si="47"/>
        <v>200000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>
        <v>900000</v>
      </c>
      <c r="AD47" s="230">
        <f t="shared" si="48"/>
        <v>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985000</v>
      </c>
      <c r="AD48" s="41">
        <f t="shared" si="48"/>
        <v>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/>
      <c r="X50" s="54">
        <f t="shared" si="46"/>
        <v>900000</v>
      </c>
      <c r="Y50" s="12">
        <v>900000</v>
      </c>
      <c r="Z50" s="12"/>
      <c r="AA50" s="54">
        <f t="shared" si="47"/>
        <v>900000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7" t="s">
        <v>28</v>
      </c>
      <c r="B77" s="448"/>
      <c r="C77" s="448"/>
      <c r="D77" s="449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30204000</v>
      </c>
      <c r="R77" s="280">
        <f t="shared" si="83"/>
        <v>4450000</v>
      </c>
      <c r="S77" s="280">
        <f t="shared" si="83"/>
        <v>38014000</v>
      </c>
      <c r="T77" s="280">
        <f t="shared" si="83"/>
        <v>29944000</v>
      </c>
      <c r="U77" s="280">
        <f t="shared" si="83"/>
        <v>8070000</v>
      </c>
      <c r="V77" s="280">
        <f t="shared" si="83"/>
        <v>38639000</v>
      </c>
      <c r="W77" s="280">
        <f t="shared" si="83"/>
        <v>25019000</v>
      </c>
      <c r="X77" s="280">
        <f t="shared" si="83"/>
        <v>13620000</v>
      </c>
      <c r="Y77" s="280">
        <f t="shared" si="83"/>
        <v>35639000</v>
      </c>
      <c r="Z77" s="280">
        <f t="shared" si="83"/>
        <v>19629000</v>
      </c>
      <c r="AA77" s="280">
        <f t="shared" si="83"/>
        <v>16010000</v>
      </c>
      <c r="AB77" s="280">
        <f t="shared" si="83"/>
        <v>38014000</v>
      </c>
      <c r="AC77" s="280">
        <f t="shared" si="83"/>
        <v>12040000</v>
      </c>
      <c r="AD77" s="280">
        <f t="shared" si="83"/>
        <v>25974000</v>
      </c>
      <c r="AE77" s="280">
        <f t="shared" si="83"/>
        <v>37639000</v>
      </c>
      <c r="AF77" s="280">
        <f t="shared" si="83"/>
        <v>5900000</v>
      </c>
      <c r="AG77" s="280">
        <f t="shared" si="83"/>
        <v>31739000</v>
      </c>
      <c r="AH77" s="280">
        <f t="shared" si="83"/>
        <v>35639000</v>
      </c>
      <c r="AI77" s="280">
        <f t="shared" si="83"/>
        <v>3650000</v>
      </c>
      <c r="AJ77" s="280">
        <f t="shared" si="83"/>
        <v>31989000</v>
      </c>
      <c r="AK77" s="280">
        <f t="shared" si="83"/>
        <v>38014000</v>
      </c>
      <c r="AL77" s="280">
        <f t="shared" si="83"/>
        <v>2800000</v>
      </c>
      <c r="AM77" s="280">
        <f t="shared" si="83"/>
        <v>35214000</v>
      </c>
      <c r="AN77" s="280">
        <f t="shared" si="83"/>
        <v>35639000</v>
      </c>
      <c r="AO77" s="280">
        <f t="shared" si="83"/>
        <v>1800000</v>
      </c>
      <c r="AP77" s="280">
        <f t="shared" si="83"/>
        <v>33839000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9" t="s">
        <v>125</v>
      </c>
      <c r="B79" s="379"/>
      <c r="C79" s="379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4500000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4500000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5000000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5000000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3500000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2400000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2375000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4500000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3350000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7650000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4560000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2500000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1700000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3750000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4080000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5400000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5000000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4750000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2000000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4700000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3600000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5910000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213635000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113610000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100025000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13" workbookViewId="0">
      <selection activeCell="R36" sqref="R36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169035000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21404000</v>
      </c>
      <c r="H17" s="8">
        <f>+BA!Z47</f>
        <v>15954000</v>
      </c>
      <c r="I17" s="8">
        <f>+BA!AC47</f>
        <v>8742000</v>
      </c>
      <c r="J17" s="8">
        <f>+BA!AF47</f>
        <v>1132000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276779000</v>
      </c>
    </row>
    <row r="18" spans="1:20" x14ac:dyDescent="0.2">
      <c r="A18" s="7">
        <v>2</v>
      </c>
      <c r="B18" s="20" t="s">
        <v>52</v>
      </c>
      <c r="C18" s="11">
        <f>+KA!K110+KA!I110</f>
        <v>257797500</v>
      </c>
      <c r="D18" s="11">
        <f>+KA!N110</f>
        <v>28335000</v>
      </c>
      <c r="E18" s="11">
        <f>+KA!Q110</f>
        <v>33635000</v>
      </c>
      <c r="F18" s="11">
        <f>+KA!T110</f>
        <v>31405000</v>
      </c>
      <c r="G18" s="11">
        <f>+KA!W110</f>
        <v>28535000</v>
      </c>
      <c r="H18" s="11">
        <f>+KA!Z110</f>
        <v>23585000</v>
      </c>
      <c r="I18" s="11">
        <f>+KA!AC110</f>
        <v>10345000</v>
      </c>
      <c r="J18" s="11">
        <f>+KA!AF110</f>
        <v>3095000</v>
      </c>
      <c r="K18" s="11">
        <f>+KA!AI110</f>
        <v>2295000</v>
      </c>
      <c r="L18" s="246">
        <f>+KA!AL110</f>
        <v>1525000</v>
      </c>
      <c r="M18" s="11">
        <f>+KA!AO110</f>
        <v>1025000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422202500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44687000</v>
      </c>
      <c r="F19" s="11">
        <f>+OM!T143</f>
        <v>53933000</v>
      </c>
      <c r="G19" s="11">
        <f>+OM!W143</f>
        <v>43877000</v>
      </c>
      <c r="H19" s="11">
        <f>+OM!Z143</f>
        <v>38132000</v>
      </c>
      <c r="I19" s="11">
        <f>+OM!AC143</f>
        <v>18187000</v>
      </c>
      <c r="J19" s="11">
        <f>+OM!AF143</f>
        <v>2917000</v>
      </c>
      <c r="K19" s="11">
        <f>+OM!AI143</f>
        <v>2117000</v>
      </c>
      <c r="L19" s="246">
        <f>+OM!AL143</f>
        <v>2117000</v>
      </c>
      <c r="M19" s="11">
        <f>+OM!AO143</f>
        <v>2117000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707876000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48170000</v>
      </c>
      <c r="G20" s="11">
        <f>+TI!X82</f>
        <v>36670000</v>
      </c>
      <c r="H20" s="11">
        <f>+TI!AA82</f>
        <v>32320000</v>
      </c>
      <c r="I20" s="11">
        <f>TI!AD82</f>
        <v>15045000</v>
      </c>
      <c r="J20" s="11">
        <f>+TI!AG82</f>
        <v>3568000</v>
      </c>
      <c r="K20" s="11">
        <f>+TI!AJ82</f>
        <v>1562000</v>
      </c>
      <c r="L20" s="246">
        <f>+TI!AM82</f>
        <v>750000</v>
      </c>
      <c r="M20" s="11">
        <f>+TI!AP82</f>
        <v>500000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532345000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30204000</v>
      </c>
      <c r="F21" s="11">
        <f>+TO!T77</f>
        <v>29944000</v>
      </c>
      <c r="G21" s="11">
        <f>+TO!W77</f>
        <v>25019000</v>
      </c>
      <c r="H21" s="11">
        <f>+TO!Z77</f>
        <v>19629000</v>
      </c>
      <c r="I21" s="11">
        <f>+TO!AC77</f>
        <v>12040000</v>
      </c>
      <c r="J21" s="11">
        <f>+TO!AF77</f>
        <v>5900000</v>
      </c>
      <c r="K21" s="11">
        <f>+TO!AI77</f>
        <v>3650000</v>
      </c>
      <c r="L21" s="246">
        <f>+TO!AL77</f>
        <v>2800000</v>
      </c>
      <c r="M21" s="11">
        <f>+TO!AO77</f>
        <v>1800000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388345000</v>
      </c>
    </row>
    <row r="22" spans="1:20" s="308" customFormat="1" x14ac:dyDescent="0.2">
      <c r="A22" s="21"/>
      <c r="B22" s="21" t="s">
        <v>50</v>
      </c>
      <c r="C22" s="26">
        <f>SUM(C17:C21)</f>
        <v>1436687500</v>
      </c>
      <c r="D22" s="26">
        <f t="shared" ref="D22:R22" si="2">SUM(D17:D21)</f>
        <v>146745000</v>
      </c>
      <c r="E22" s="26">
        <f t="shared" si="2"/>
        <v>166450000</v>
      </c>
      <c r="F22" s="26">
        <f t="shared" si="2"/>
        <v>185756000</v>
      </c>
      <c r="G22" s="26">
        <f t="shared" si="2"/>
        <v>155505000</v>
      </c>
      <c r="H22" s="26">
        <f t="shared" si="2"/>
        <v>129620000</v>
      </c>
      <c r="I22" s="26">
        <f t="shared" si="2"/>
        <v>64359000</v>
      </c>
      <c r="J22" s="26">
        <f t="shared" si="2"/>
        <v>16612000</v>
      </c>
      <c r="K22" s="26">
        <f t="shared" si="2"/>
        <v>10424000</v>
      </c>
      <c r="L22" s="247">
        <f t="shared" si="2"/>
        <v>7992000</v>
      </c>
      <c r="M22" s="26">
        <f t="shared" si="2"/>
        <v>5442000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2327547500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8850000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8570000</v>
      </c>
      <c r="H28" s="238">
        <f>BA!AA47</f>
        <v>11020000</v>
      </c>
      <c r="I28" s="238">
        <f>+BA!AD47</f>
        <v>18232000</v>
      </c>
      <c r="J28" s="238">
        <f>+BA!AG47</f>
        <v>28842000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185121000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7750000</v>
      </c>
      <c r="D29" s="239">
        <f>+KA!O110</f>
        <v>3317000</v>
      </c>
      <c r="E29" s="239">
        <f>+KA!R110</f>
        <v>3317000</v>
      </c>
      <c r="F29" s="239">
        <f>+KA!U110</f>
        <v>6172000</v>
      </c>
      <c r="G29" s="239">
        <f>+KA!X110</f>
        <v>9042000</v>
      </c>
      <c r="H29" s="239">
        <f>+KA!AA110</f>
        <v>13992000</v>
      </c>
      <c r="I29" s="239">
        <f>+KA!AD110</f>
        <v>25632000</v>
      </c>
      <c r="J29" s="239">
        <f>+KA!AG110</f>
        <v>32882000</v>
      </c>
      <c r="K29" s="239">
        <f>+KA!AJ110</f>
        <v>33682000</v>
      </c>
      <c r="L29" s="248">
        <f>+KA!AM110</f>
        <v>34452000</v>
      </c>
      <c r="M29" s="239">
        <f>+KA!AP110</f>
        <v>34952000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214570000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12040000</v>
      </c>
      <c r="F30" s="239">
        <f>+OM!U143</f>
        <v>17844000</v>
      </c>
      <c r="G30" s="239">
        <f>+OM!X143</f>
        <v>22900000</v>
      </c>
      <c r="H30" s="239">
        <f>+OM!AA143</f>
        <v>28645000</v>
      </c>
      <c r="I30" s="239">
        <f>+OM!AD143</f>
        <v>53090000</v>
      </c>
      <c r="J30" s="239">
        <f>+OM!AG143</f>
        <v>63860000</v>
      </c>
      <c r="K30" s="239">
        <f>+OM!AJ143</f>
        <v>64660000</v>
      </c>
      <c r="L30" s="248">
        <f>+OM!AM143</f>
        <v>64660000</v>
      </c>
      <c r="M30" s="239">
        <f>+OM!AP143</f>
        <v>63910000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458104000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9075000</v>
      </c>
      <c r="G31" s="239">
        <f>+TI!Y82</f>
        <v>13075000</v>
      </c>
      <c r="H31" s="239">
        <f>+TI!AB82</f>
        <v>17425000</v>
      </c>
      <c r="I31" s="239">
        <f>+TI!AE82</f>
        <v>39200000</v>
      </c>
      <c r="J31" s="239">
        <f>+TI!AH82</f>
        <v>46177000</v>
      </c>
      <c r="K31" s="239">
        <f>+TI!AK82</f>
        <v>48183000</v>
      </c>
      <c r="L31" s="248">
        <f>+TI!AN82</f>
        <v>48995000</v>
      </c>
      <c r="M31" s="239">
        <f>+TI!AQ82</f>
        <v>48395000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314705000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4450000</v>
      </c>
      <c r="F32" s="239">
        <f>+TO!U77</f>
        <v>8070000</v>
      </c>
      <c r="G32" s="239">
        <f>+TO!X77</f>
        <v>13620000</v>
      </c>
      <c r="H32" s="239">
        <f>+TO!AA77</f>
        <v>16010000</v>
      </c>
      <c r="I32" s="239">
        <f>+TO!AD77</f>
        <v>25974000</v>
      </c>
      <c r="J32" s="239">
        <f>+TO!AG77</f>
        <v>31739000</v>
      </c>
      <c r="K32" s="239">
        <f>+TO!AJ77</f>
        <v>31989000</v>
      </c>
      <c r="L32" s="248">
        <f>+TO!AM77</f>
        <v>35214000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219935000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54850000</v>
      </c>
      <c r="D33" s="240">
        <f t="shared" ref="D33:Q33" si="3">SUM(D28:D32)</f>
        <v>21127000</v>
      </c>
      <c r="E33" s="240">
        <f t="shared" si="3"/>
        <v>28427000</v>
      </c>
      <c r="F33" s="240">
        <f t="shared" si="3"/>
        <v>45831000</v>
      </c>
      <c r="G33" s="240">
        <f t="shared" ref="G33:N33" si="4">SUM(G28:G32)</f>
        <v>67207000</v>
      </c>
      <c r="H33" s="240">
        <f t="shared" si="4"/>
        <v>87092000</v>
      </c>
      <c r="I33" s="240">
        <f t="shared" si="4"/>
        <v>162128000</v>
      </c>
      <c r="J33" s="240">
        <f t="shared" si="4"/>
        <v>203500000</v>
      </c>
      <c r="K33" s="240">
        <f t="shared" si="4"/>
        <v>204688000</v>
      </c>
      <c r="L33" s="249">
        <f t="shared" si="4"/>
        <v>209495000</v>
      </c>
      <c r="M33" s="240">
        <f t="shared" si="4"/>
        <v>210220000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1392435000</v>
      </c>
      <c r="S33" s="311">
        <f>R11-R22</f>
        <v>1392435000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8850000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8570000</v>
      </c>
      <c r="H43" s="310">
        <f t="shared" si="5"/>
        <v>11020000</v>
      </c>
      <c r="I43" s="310">
        <f t="shared" si="5"/>
        <v>18232000</v>
      </c>
      <c r="J43" s="310">
        <f t="shared" si="5"/>
        <v>28842000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185121000</v>
      </c>
    </row>
    <row r="44" spans="1:19" x14ac:dyDescent="0.2">
      <c r="B44" s="20" t="s">
        <v>52</v>
      </c>
      <c r="C44" s="310">
        <f t="shared" ref="C44:R44" si="6">C7-C18</f>
        <v>7750000</v>
      </c>
      <c r="D44" s="310">
        <f t="shared" si="6"/>
        <v>3317000</v>
      </c>
      <c r="E44" s="310">
        <f t="shared" si="6"/>
        <v>3317000</v>
      </c>
      <c r="F44" s="310">
        <f t="shared" si="6"/>
        <v>6172000</v>
      </c>
      <c r="G44" s="310">
        <f t="shared" si="6"/>
        <v>9042000</v>
      </c>
      <c r="H44" s="310">
        <f t="shared" si="6"/>
        <v>13992000</v>
      </c>
      <c r="I44" s="310">
        <f t="shared" si="6"/>
        <v>25632000</v>
      </c>
      <c r="J44" s="310">
        <f t="shared" si="6"/>
        <v>32882000</v>
      </c>
      <c r="K44" s="310">
        <f t="shared" si="6"/>
        <v>33682000</v>
      </c>
      <c r="L44" s="310">
        <f t="shared" si="6"/>
        <v>34452000</v>
      </c>
      <c r="M44" s="310">
        <f t="shared" si="6"/>
        <v>34952000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214570000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12040000</v>
      </c>
      <c r="F45" s="310">
        <f t="shared" si="7"/>
        <v>17844000</v>
      </c>
      <c r="G45" s="310">
        <f t="shared" si="7"/>
        <v>22900000</v>
      </c>
      <c r="H45" s="310">
        <f t="shared" si="7"/>
        <v>28645000</v>
      </c>
      <c r="I45" s="310">
        <f t="shared" si="7"/>
        <v>53090000</v>
      </c>
      <c r="J45" s="310">
        <f t="shared" si="7"/>
        <v>63860000</v>
      </c>
      <c r="K45" s="310">
        <f t="shared" si="7"/>
        <v>64660000</v>
      </c>
      <c r="L45" s="310">
        <f t="shared" si="7"/>
        <v>64660000</v>
      </c>
      <c r="M45" s="310">
        <f t="shared" si="7"/>
        <v>63910000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458104000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9075000</v>
      </c>
      <c r="G46" s="310">
        <f t="shared" si="8"/>
        <v>13075000</v>
      </c>
      <c r="H46" s="310">
        <f t="shared" si="8"/>
        <v>17425000</v>
      </c>
      <c r="I46" s="310">
        <f t="shared" si="8"/>
        <v>39200000</v>
      </c>
      <c r="J46" s="310">
        <f t="shared" si="8"/>
        <v>46177000</v>
      </c>
      <c r="K46" s="310">
        <f t="shared" si="8"/>
        <v>48183000</v>
      </c>
      <c r="L46" s="310">
        <f t="shared" si="8"/>
        <v>48995000</v>
      </c>
      <c r="M46" s="310">
        <f t="shared" si="8"/>
        <v>48395000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314705000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4450000</v>
      </c>
      <c r="F47" s="310">
        <f t="shared" si="9"/>
        <v>8070000</v>
      </c>
      <c r="G47" s="310">
        <f t="shared" si="9"/>
        <v>13620000</v>
      </c>
      <c r="H47" s="310">
        <f t="shared" si="9"/>
        <v>16010000</v>
      </c>
      <c r="I47" s="310">
        <f t="shared" si="9"/>
        <v>25974000</v>
      </c>
      <c r="J47" s="310">
        <f t="shared" si="9"/>
        <v>31739000</v>
      </c>
      <c r="K47" s="310">
        <f t="shared" si="9"/>
        <v>31989000</v>
      </c>
      <c r="L47" s="310">
        <f t="shared" si="9"/>
        <v>35214000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219935000</v>
      </c>
    </row>
    <row r="48" spans="1:19" x14ac:dyDescent="0.2">
      <c r="C48" s="310">
        <f t="shared" ref="C48:R48" si="10">C11-C22</f>
        <v>54850000</v>
      </c>
      <c r="D48" s="310">
        <f t="shared" si="10"/>
        <v>21127000</v>
      </c>
      <c r="E48" s="310">
        <f t="shared" si="10"/>
        <v>28427000</v>
      </c>
      <c r="F48" s="310">
        <f t="shared" si="10"/>
        <v>45831000</v>
      </c>
      <c r="G48" s="310">
        <f t="shared" si="10"/>
        <v>67207000</v>
      </c>
      <c r="H48" s="310">
        <f t="shared" si="10"/>
        <v>87092000</v>
      </c>
      <c r="I48" s="310">
        <f t="shared" si="10"/>
        <v>162128000</v>
      </c>
      <c r="J48" s="310">
        <f t="shared" si="10"/>
        <v>203500000</v>
      </c>
      <c r="K48" s="310">
        <f t="shared" si="10"/>
        <v>204688000</v>
      </c>
      <c r="L48" s="310">
        <f t="shared" si="10"/>
        <v>209495000</v>
      </c>
      <c r="M48" s="310">
        <f t="shared" si="10"/>
        <v>210220000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1392435000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5" t="s">
        <v>1</v>
      </c>
      <c r="B2" s="417" t="s">
        <v>2</v>
      </c>
      <c r="C2" s="419" t="s">
        <v>3</v>
      </c>
      <c r="D2" s="419" t="s">
        <v>4</v>
      </c>
      <c r="E2" s="419" t="s">
        <v>5</v>
      </c>
      <c r="F2" s="421" t="s">
        <v>6</v>
      </c>
      <c r="G2" s="421"/>
      <c r="H2" s="419" t="s">
        <v>10</v>
      </c>
      <c r="I2" s="419" t="s">
        <v>27</v>
      </c>
      <c r="J2" s="422" t="s">
        <v>26</v>
      </c>
      <c r="K2" s="423"/>
      <c r="L2" s="471"/>
      <c r="M2" s="413" t="s">
        <v>9</v>
      </c>
      <c r="N2" s="413"/>
      <c r="O2" s="413"/>
      <c r="P2" s="413" t="s">
        <v>14</v>
      </c>
      <c r="Q2" s="413"/>
      <c r="R2" s="413"/>
      <c r="S2" s="413" t="s">
        <v>15</v>
      </c>
      <c r="T2" s="413"/>
      <c r="U2" s="413"/>
      <c r="V2" s="413" t="s">
        <v>16</v>
      </c>
      <c r="W2" s="413"/>
      <c r="X2" s="413"/>
      <c r="Y2" s="413" t="s">
        <v>17</v>
      </c>
      <c r="Z2" s="413"/>
      <c r="AA2" s="413"/>
      <c r="AB2" s="413" t="s">
        <v>18</v>
      </c>
      <c r="AC2" s="413"/>
      <c r="AD2" s="413"/>
      <c r="AE2" s="413" t="s">
        <v>19</v>
      </c>
      <c r="AF2" s="413"/>
      <c r="AG2" s="413"/>
      <c r="AH2" s="413" t="s">
        <v>20</v>
      </c>
      <c r="AI2" s="413"/>
      <c r="AJ2" s="413"/>
      <c r="AK2" s="413" t="s">
        <v>21</v>
      </c>
      <c r="AL2" s="413"/>
      <c r="AM2" s="413"/>
      <c r="AN2" s="413" t="s">
        <v>22</v>
      </c>
      <c r="AO2" s="413"/>
      <c r="AP2" s="413"/>
      <c r="AQ2" s="413" t="s">
        <v>23</v>
      </c>
      <c r="AR2" s="413"/>
      <c r="AS2" s="413"/>
      <c r="AT2" s="413" t="s">
        <v>24</v>
      </c>
      <c r="AU2" s="413"/>
      <c r="AV2" s="413"/>
      <c r="AW2" s="425" t="s">
        <v>25</v>
      </c>
      <c r="AX2" s="426"/>
      <c r="AY2" s="42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6"/>
      <c r="B3" s="418"/>
      <c r="C3" s="420"/>
      <c r="D3" s="420"/>
      <c r="E3" s="420"/>
      <c r="F3" s="129" t="s">
        <v>7</v>
      </c>
      <c r="G3" s="130" t="s">
        <v>8</v>
      </c>
      <c r="H3" s="420"/>
      <c r="I3" s="420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4500000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4000000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6000000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6000000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3800000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3600000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5000000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4500000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6000000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3350000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3600000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70350000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84950000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2017-12-10T03:11:47Z</dcterms:modified>
</cp:coreProperties>
</file>