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activeTab="8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</sheets>
  <externalReferences>
    <externalReference r:id="rId10"/>
    <externalReference r:id="rId11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8" hidden="1">'September 17'!$A$9:$M$566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8">'September 17'!$A$1:$J$566</definedName>
  </definedNames>
  <calcPr calcId="144525"/>
</workbook>
</file>

<file path=xl/calcChain.xml><?xml version="1.0" encoding="utf-8"?>
<calcChain xmlns="http://schemas.openxmlformats.org/spreadsheetml/2006/main"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J10" i="11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1" i="11" l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J145" i="11" l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L419" i="6" l="1"/>
  <c r="L420" i="6"/>
  <c r="L421" i="6"/>
  <c r="L422" i="6"/>
  <c r="L423" i="6"/>
  <c r="L424" i="6"/>
  <c r="L418" i="6"/>
  <c r="L408" i="6" l="1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J11" i="1"/>
  <c r="L11" i="1" s="1"/>
  <c r="H11" i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K911" i="4"/>
  <c r="H908" i="4"/>
  <c r="K908" i="4"/>
  <c r="J908" i="4"/>
  <c r="I908" i="4"/>
  <c r="K458" i="1"/>
  <c r="H436" i="1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<sst xmlns="http://schemas.openxmlformats.org/spreadsheetml/2006/main" count="17124" uniqueCount="10288">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</sst>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590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41" fontId="7" fillId="3" borderId="4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14" fillId="0" borderId="4" xfId="1" applyFont="1" applyFill="1" applyBorder="1" applyAlignment="1">
      <alignment vertical="center"/>
    </xf>
    <xf numFmtId="41" fontId="7" fillId="0" borderId="4" xfId="1" applyFont="1" applyFill="1" applyBorder="1" applyAlignment="1">
      <alignment vertical="center"/>
    </xf>
    <xf numFmtId="41" fontId="9" fillId="0" borderId="4" xfId="1" applyFont="1" applyFill="1" applyBorder="1" applyAlignment="1">
      <alignment horizontal="right" vertical="center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17" fillId="3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0" fillId="0" borderId="0" xfId="0" applyFont="1" applyFill="1" applyBorder="1" applyAlignment="1">
      <alignment horizontal="left" vertical="center" wrapText="1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41" fontId="7" fillId="0" borderId="0" xfId="0" applyNumberFormat="1" applyFont="1" applyFill="1" applyBorder="1" applyAlignment="1">
      <alignment vertical="center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41" fontId="8" fillId="0" borderId="4" xfId="1" applyFont="1" applyFill="1" applyBorder="1" applyAlignment="1">
      <alignment horizontal="center" vertical="center"/>
    </xf>
    <xf numFmtId="0" fontId="9" fillId="0" borderId="4" xfId="0" applyFont="1" applyFill="1" applyBorder="1" applyAlignment="1">
      <alignment vertical="center" wrapText="1"/>
    </xf>
    <xf numFmtId="41" fontId="8" fillId="0" borderId="4" xfId="1" applyFont="1" applyFill="1" applyBorder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41" fontId="8" fillId="0" borderId="0" xfId="0" applyNumberFormat="1" applyFont="1" applyFill="1" applyAlignment="1">
      <alignment vertical="center"/>
    </xf>
    <xf numFmtId="0" fontId="8" fillId="0" borderId="0" xfId="0" applyFont="1" applyFill="1" applyAlignment="1">
      <alignment vertical="center"/>
    </xf>
    <xf numFmtId="41" fontId="9" fillId="0" borderId="0" xfId="0" applyNumberFormat="1" applyFont="1" applyFill="1" applyBorder="1" applyAlignment="1">
      <alignment horizontal="left" vertical="center"/>
    </xf>
    <xf numFmtId="41" fontId="8" fillId="3" borderId="0" xfId="0" applyNumberFormat="1" applyFont="1" applyFill="1" applyAlignment="1">
      <alignment vertical="center"/>
    </xf>
    <xf numFmtId="41" fontId="3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 wrapText="1"/>
    </xf>
    <xf numFmtId="41" fontId="6" fillId="0" borderId="0" xfId="1" applyFont="1" applyFill="1" applyBorder="1" applyAlignment="1">
      <alignment horizontal="left" vertical="center"/>
    </xf>
    <xf numFmtId="41" fontId="6" fillId="0" borderId="0" xfId="1" applyNumberFormat="1" applyFont="1" applyFill="1" applyAlignment="1">
      <alignment horizontal="center" vertical="center"/>
    </xf>
    <xf numFmtId="41" fontId="6" fillId="0" borderId="0" xfId="1" applyFont="1" applyFill="1" applyAlignment="1">
      <alignment horizontal="center" vertical="center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0" fillId="0" borderId="4" xfId="1" applyFont="1" applyFill="1" applyBorder="1" applyAlignment="1">
      <alignment horizontal="center" vertical="center"/>
    </xf>
    <xf numFmtId="41" fontId="13" fillId="0" borderId="0" xfId="0" applyNumberFormat="1" applyFont="1" applyFill="1" applyBorder="1" applyAlignment="1">
      <alignment horizontal="left" vertical="center"/>
    </xf>
    <xf numFmtId="41" fontId="14" fillId="0" borderId="0" xfId="1" applyFont="1" applyFill="1" applyBorder="1" applyAlignment="1">
      <alignment horizontal="left" vertical="center"/>
    </xf>
    <xf numFmtId="41" fontId="14" fillId="0" borderId="0" xfId="0" applyNumberFormat="1" applyFont="1" applyFill="1" applyBorder="1" applyAlignment="1">
      <alignment horizontal="left" vertical="center"/>
    </xf>
    <xf numFmtId="41" fontId="6" fillId="0" borderId="0" xfId="0" applyNumberFormat="1" applyFont="1" applyFill="1" applyBorder="1" applyAlignment="1">
      <alignment horizontal="left" vertical="center"/>
    </xf>
    <xf numFmtId="41" fontId="6" fillId="0" borderId="4" xfId="1" applyFont="1" applyFill="1" applyBorder="1" applyAlignment="1">
      <alignment vertical="center"/>
    </xf>
    <xf numFmtId="41" fontId="14" fillId="0" borderId="0" xfId="0" applyNumberFormat="1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left" vertical="center"/>
    </xf>
    <xf numFmtId="41" fontId="13" fillId="0" borderId="0" xfId="0" applyNumberFormat="1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3" xfId="0" applyFont="1" applyFill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14" fillId="0" borderId="0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9" fillId="3" borderId="4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right" vertical="center"/>
    </xf>
    <xf numFmtId="41" fontId="9" fillId="0" borderId="0" xfId="0" applyNumberFormat="1" applyFont="1" applyFill="1" applyBorder="1" applyAlignment="1">
      <alignment vertical="center" wrapText="1"/>
    </xf>
    <xf numFmtId="0" fontId="7" fillId="5" borderId="4" xfId="0" applyFont="1" applyFill="1" applyBorder="1" applyAlignment="1">
      <alignment horizontal="center"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vertical="center"/>
    </xf>
    <xf numFmtId="0" fontId="23" fillId="0" borderId="4" xfId="0" applyFont="1" applyFill="1" applyBorder="1" applyAlignment="1">
      <alignment horizontal="right" vertical="center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/>
    </xf>
    <xf numFmtId="0" fontId="7" fillId="6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43" fontId="7" fillId="0" borderId="0" xfId="4" applyFont="1" applyFill="1" applyAlignment="1">
      <alignment horizontal="right" vertical="center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57"/>
    </row>
    <row r="7" spans="1:14" ht="15.75" x14ac:dyDescent="0.25">
      <c r="A7" s="585" t="s">
        <v>80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3562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340" zoomScale="85" zoomScaleSheetLayoutView="85" workbookViewId="0">
      <selection activeCell="C380" sqref="C38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3927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4578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5728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6541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7476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ref="J206:J210" si="16">+J205-I206</f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ref="L257:L261" si="19">+H257</f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 t="shared" ref="J338:J339" si="25"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 t="shared" si="25"/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ref="J341:J343" si="26">+J340+H341</f>
        <v>317135000</v>
      </c>
      <c r="K341" s="80"/>
      <c r="L341" s="246">
        <f t="shared" ref="L341:L348" si="27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6"/>
        <v>317535000</v>
      </c>
      <c r="K342" s="80"/>
      <c r="L342" s="246">
        <f t="shared" si="27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6"/>
        <v>317635000</v>
      </c>
      <c r="K343" s="80"/>
      <c r="L343" s="246">
        <f t="shared" si="27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>+J343+H344</f>
        <v>317935000</v>
      </c>
      <c r="K344" s="80"/>
      <c r="L344" s="246">
        <f t="shared" si="27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>+J344+H345</f>
        <v>319935000</v>
      </c>
      <c r="K345" s="80"/>
      <c r="L345" s="246">
        <f t="shared" si="27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8">+J345+H346</f>
        <v>323935000</v>
      </c>
      <c r="K346" s="80"/>
      <c r="L346" s="246">
        <f t="shared" si="27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8"/>
        <v>324735000</v>
      </c>
      <c r="K347" s="80"/>
      <c r="L347" s="246">
        <f t="shared" si="27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8"/>
        <v>325335000</v>
      </c>
      <c r="K348" s="80"/>
      <c r="L348" s="246">
        <f t="shared" si="27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8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8"/>
        <v>329285000</v>
      </c>
      <c r="K350" s="80"/>
      <c r="L350" s="246">
        <f t="shared" ref="L350:L352" si="29"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8"/>
        <v>331285000</v>
      </c>
      <c r="K351" s="80"/>
      <c r="L351" s="246">
        <f t="shared" si="29"/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8"/>
        <v>333685000</v>
      </c>
      <c r="K352" s="80"/>
      <c r="L352" s="246">
        <f t="shared" si="29"/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30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30"/>
        <v>329341500</v>
      </c>
      <c r="K355" s="80" t="s">
        <v>5332</v>
      </c>
      <c r="L355" s="246">
        <f t="shared" ref="L355:L360" si="31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30"/>
        <v>328704900</v>
      </c>
      <c r="K356" s="80" t="s">
        <v>5331</v>
      </c>
      <c r="L356" s="246">
        <f t="shared" si="31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30"/>
        <v>328464900</v>
      </c>
      <c r="K357" s="80" t="s">
        <v>5870</v>
      </c>
      <c r="L357" s="246">
        <f t="shared" si="31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30"/>
        <v>327478400</v>
      </c>
      <c r="K358" s="80" t="s">
        <v>5870</v>
      </c>
      <c r="L358" s="246">
        <f t="shared" si="31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30"/>
        <v>285294800</v>
      </c>
      <c r="K359" s="80" t="s">
        <v>5333</v>
      </c>
      <c r="L359" s="246">
        <f t="shared" si="31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30"/>
        <v>212920800</v>
      </c>
      <c r="K360" s="80" t="s">
        <v>5332</v>
      </c>
      <c r="L360" s="246">
        <f t="shared" si="31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2">+J361+H362</f>
        <v>217668300</v>
      </c>
      <c r="K362" s="80"/>
      <c r="L362" s="246">
        <f t="shared" ref="L362:L401" si="33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2"/>
        <v>219168300</v>
      </c>
      <c r="K363" s="80"/>
      <c r="L363" s="246">
        <f t="shared" si="33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2"/>
        <v>221068300</v>
      </c>
      <c r="K364" s="80"/>
      <c r="L364" s="246">
        <f t="shared" si="33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2"/>
        <v>227068300</v>
      </c>
      <c r="K365" s="80"/>
      <c r="L365" s="246">
        <f t="shared" si="33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2"/>
        <v>232068300</v>
      </c>
      <c r="K366" s="80"/>
      <c r="L366" s="246">
        <f t="shared" si="33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2"/>
        <v>233018300</v>
      </c>
      <c r="K367" s="80"/>
      <c r="L367" s="246">
        <f t="shared" si="33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2"/>
        <v>233818300</v>
      </c>
      <c r="K368" s="80"/>
      <c r="L368" s="246">
        <f t="shared" si="33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2"/>
        <v>234668300</v>
      </c>
      <c r="K369" s="80"/>
      <c r="L369" s="246">
        <f t="shared" si="33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2"/>
        <v>236568300</v>
      </c>
      <c r="K370" s="80"/>
      <c r="L370" s="246">
        <f t="shared" si="33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2"/>
        <v>237148300</v>
      </c>
      <c r="K371" s="80"/>
      <c r="L371" s="246">
        <f t="shared" si="33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2"/>
        <v>237948300</v>
      </c>
      <c r="K372" s="80"/>
      <c r="L372" s="246">
        <f t="shared" si="33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2"/>
        <v>240948300</v>
      </c>
      <c r="K373" s="80"/>
      <c r="L373" s="246">
        <f t="shared" si="33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2"/>
        <v>241948300</v>
      </c>
      <c r="K374" s="80"/>
      <c r="L374" s="246">
        <f t="shared" si="33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2"/>
        <v>244948300</v>
      </c>
      <c r="K375" s="80"/>
      <c r="L375" s="246">
        <f t="shared" si="33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2"/>
        <v>245748300</v>
      </c>
      <c r="K376" s="80"/>
      <c r="L376" s="246">
        <f t="shared" si="33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2"/>
        <v>248748300</v>
      </c>
      <c r="K377" s="80"/>
      <c r="L377" s="246">
        <f t="shared" si="33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2"/>
        <v>249548300</v>
      </c>
      <c r="K378" s="80"/>
      <c r="L378" s="246">
        <f t="shared" si="33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2"/>
        <v>250058300</v>
      </c>
      <c r="K379" s="80"/>
      <c r="L379" s="246">
        <f t="shared" si="33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2"/>
        <v>250803300</v>
      </c>
      <c r="K380" s="80"/>
      <c r="L380" s="246">
        <f t="shared" si="33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2"/>
        <v>252803300</v>
      </c>
      <c r="K381" s="80"/>
      <c r="L381" s="246">
        <f t="shared" si="33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2"/>
        <v>257803300</v>
      </c>
      <c r="K382" s="80"/>
      <c r="L382" s="246">
        <f t="shared" si="33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2"/>
        <v>258303300</v>
      </c>
      <c r="K383" s="80"/>
      <c r="L383" s="246">
        <f t="shared" si="33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2"/>
        <v>263303300</v>
      </c>
      <c r="K384" s="80"/>
      <c r="L384" s="246">
        <f t="shared" si="33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3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3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4">+J386+H387</f>
        <v>415853300</v>
      </c>
      <c r="K387" s="80"/>
      <c r="L387" s="246">
        <f t="shared" si="33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4"/>
        <v>420853300</v>
      </c>
      <c r="K388" s="80"/>
      <c r="L388" s="246">
        <f t="shared" si="33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4"/>
        <v>423853300</v>
      </c>
      <c r="K389" s="80"/>
      <c r="L389" s="246">
        <f t="shared" si="33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4"/>
        <v>428853300</v>
      </c>
      <c r="K390" s="80"/>
      <c r="L390" s="246">
        <f t="shared" si="33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4"/>
        <v>431853300</v>
      </c>
      <c r="K391" s="80"/>
      <c r="L391" s="246">
        <f t="shared" si="33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4"/>
        <v>433453300</v>
      </c>
      <c r="K392" s="80"/>
      <c r="L392" s="246">
        <f t="shared" si="33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4"/>
        <v>434453300</v>
      </c>
      <c r="K393" s="80"/>
      <c r="L393" s="246">
        <f t="shared" si="33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4"/>
        <v>439453300</v>
      </c>
      <c r="K394" s="80"/>
      <c r="L394" s="246">
        <f t="shared" si="33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4"/>
        <v>452953300</v>
      </c>
      <c r="K395" s="80"/>
      <c r="L395" s="246">
        <f t="shared" si="33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4"/>
        <v>462953300</v>
      </c>
      <c r="K396" s="80"/>
      <c r="L396" s="246">
        <f t="shared" si="33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4"/>
        <v>465328300</v>
      </c>
      <c r="K397" s="80"/>
      <c r="L397" s="246">
        <f t="shared" si="33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4"/>
        <v>478828300</v>
      </c>
      <c r="K398" s="80"/>
      <c r="L398" s="246">
        <f t="shared" si="33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4"/>
        <v>482328300</v>
      </c>
      <c r="K399" s="80" t="s">
        <v>8251</v>
      </c>
      <c r="L399" s="246">
        <f t="shared" si="33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4"/>
        <v>483328300</v>
      </c>
      <c r="K400" s="80"/>
      <c r="L400" s="246">
        <f t="shared" si="33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4"/>
        <v>484328300</v>
      </c>
      <c r="K401" s="80"/>
      <c r="L401" s="246">
        <f t="shared" si="33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5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6">+J402-I403</f>
        <v>483582800</v>
      </c>
      <c r="K403" s="80" t="s">
        <v>8262</v>
      </c>
      <c r="L403" s="246">
        <f t="shared" si="35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6"/>
        <v>462705100</v>
      </c>
      <c r="K404" s="80" t="s">
        <v>5489</v>
      </c>
      <c r="L404" s="246">
        <f t="shared" si="35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6"/>
        <v>457367600</v>
      </c>
      <c r="K405" s="80" t="s">
        <v>5489</v>
      </c>
      <c r="L405" s="246">
        <f t="shared" si="35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6"/>
        <v>455807600</v>
      </c>
      <c r="K406" s="80" t="s">
        <v>5489</v>
      </c>
      <c r="L406" s="246">
        <f t="shared" si="35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6"/>
        <v>339727800</v>
      </c>
      <c r="K407" s="80" t="s">
        <v>5332</v>
      </c>
      <c r="L407" s="246">
        <f t="shared" si="35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6"/>
        <v>338867800</v>
      </c>
      <c r="K408" s="80" t="s">
        <v>5870</v>
      </c>
      <c r="L408" s="246">
        <f t="shared" si="35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6"/>
        <v>316448700</v>
      </c>
      <c r="K409" s="80"/>
      <c r="L409" s="246">
        <f t="shared" si="35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551" activePane="bottomLeft" state="frozen"/>
      <selection pane="bottomLeft" activeCell="L2" sqref="L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1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2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2"/>
      <c r="K5" s="48"/>
      <c r="L5" s="247"/>
      <c r="M5" s="341"/>
      <c r="N5" s="50"/>
    </row>
    <row r="6" spans="1:14" ht="15.75" x14ac:dyDescent="0.25">
      <c r="A6" s="585" t="str">
        <f>+'[1]Okt 07'!A6:H6</f>
        <v xml:space="preserve">BUKU KAS </v>
      </c>
      <c r="B6" s="585"/>
      <c r="C6" s="585"/>
      <c r="D6" s="585"/>
      <c r="E6" s="585"/>
      <c r="F6" s="585"/>
      <c r="G6" s="585"/>
      <c r="H6" s="585"/>
      <c r="I6" s="585"/>
      <c r="J6" s="585"/>
      <c r="K6" s="56"/>
      <c r="M6" s="342"/>
    </row>
    <row r="7" spans="1:14" ht="15.75" x14ac:dyDescent="0.25">
      <c r="A7" s="585" t="s">
        <v>8363</v>
      </c>
      <c r="B7" s="585"/>
      <c r="C7" s="585"/>
      <c r="D7" s="585"/>
      <c r="E7" s="585"/>
      <c r="F7" s="585"/>
      <c r="G7" s="585"/>
      <c r="H7" s="585"/>
      <c r="I7" s="585"/>
      <c r="J7" s="585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3"/>
      <c r="K8" s="65"/>
      <c r="M8" s="342"/>
    </row>
    <row r="9" spans="1:14" ht="25.5" x14ac:dyDescent="0.2">
      <c r="A9" s="586" t="s">
        <v>0</v>
      </c>
      <c r="B9" s="587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4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4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5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5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5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5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5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5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5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5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5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5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5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5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5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5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5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5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5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5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5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5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5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5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5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5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5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5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5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5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5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5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5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5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5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5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5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5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5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5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5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5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5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5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5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5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5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5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5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5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5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5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5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5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5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5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5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5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5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5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5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5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5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5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5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5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5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5">
        <f t="shared" ref="J76:J80" si="2">+J75+H76</f>
        <v>426178300</v>
      </c>
      <c r="K76" s="71"/>
      <c r="L76" s="246">
        <f t="shared" ref="L76:L80" si="3"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5">
        <f t="shared" si="2"/>
        <v>427178300</v>
      </c>
      <c r="K77" s="71"/>
      <c r="L77" s="246">
        <f t="shared" si="3"/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5">
        <f t="shared" si="2"/>
        <v>428178300</v>
      </c>
      <c r="K78" s="71"/>
      <c r="L78" s="246">
        <f t="shared" si="3"/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5">
        <f t="shared" si="2"/>
        <v>428978300</v>
      </c>
      <c r="K79" s="71"/>
      <c r="L79" s="246">
        <f t="shared" si="3"/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5">
        <f t="shared" si="2"/>
        <v>431978300</v>
      </c>
      <c r="K80" s="71"/>
      <c r="L80" s="246">
        <f t="shared" si="3"/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5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5">
        <f>+J81+H82</f>
        <v>426180800</v>
      </c>
      <c r="K82" s="71"/>
      <c r="L82" s="246">
        <f t="shared" ref="L82:L112" si="4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5">
        <f t="shared" ref="J83:J90" si="5">+J82+H83</f>
        <v>428080800</v>
      </c>
      <c r="K83" s="71"/>
      <c r="L83" s="246">
        <f t="shared" si="4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5">
        <f t="shared" si="5"/>
        <v>430580800</v>
      </c>
      <c r="K84" s="71"/>
      <c r="L84" s="246">
        <f t="shared" si="4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5">
        <f t="shared" si="5"/>
        <v>433080800</v>
      </c>
      <c r="K85" s="71"/>
      <c r="L85" s="246">
        <f t="shared" si="4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5">
        <f t="shared" si="5"/>
        <v>434080800</v>
      </c>
      <c r="K86" s="71"/>
      <c r="L86" s="246">
        <f t="shared" si="4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5">
        <f t="shared" si="5"/>
        <v>435080800</v>
      </c>
      <c r="K87" s="71"/>
      <c r="L87" s="246">
        <f t="shared" si="4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5">
        <f t="shared" si="5"/>
        <v>437080800</v>
      </c>
      <c r="K88" s="71"/>
      <c r="L88" s="246">
        <f t="shared" si="4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5">
        <f t="shared" si="5"/>
        <v>437780800</v>
      </c>
      <c r="K89" s="71"/>
      <c r="L89" s="246">
        <f t="shared" si="4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5">
        <f t="shared" si="5"/>
        <v>442780800</v>
      </c>
      <c r="K90" s="71"/>
      <c r="L90" s="246">
        <f t="shared" si="4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5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5">
        <f t="shared" ref="J92:J94" si="6"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5">
        <f t="shared" si="6"/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5">
        <f t="shared" si="6"/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5">
        <f>+J94+H95</f>
        <v>355097900</v>
      </c>
      <c r="K95" s="71"/>
      <c r="L95" s="246">
        <f t="shared" si="4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5">
        <f>+J95+H96</f>
        <v>355897900</v>
      </c>
      <c r="K96" s="71"/>
      <c r="L96" s="246">
        <f t="shared" si="4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5">
        <f t="shared" ref="J97:J101" si="7">+J96+H97</f>
        <v>356847900</v>
      </c>
      <c r="K97" s="71"/>
      <c r="L97" s="246">
        <f t="shared" si="4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5">
        <f t="shared" si="7"/>
        <v>358847900</v>
      </c>
      <c r="K98" s="71"/>
      <c r="L98" s="246">
        <f t="shared" si="4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5">
        <f t="shared" si="7"/>
        <v>359647900</v>
      </c>
      <c r="K99" s="71"/>
      <c r="L99" s="246">
        <f t="shared" si="4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5">
        <f t="shared" si="7"/>
        <v>362147900</v>
      </c>
      <c r="K100" s="71"/>
      <c r="L100" s="246">
        <f t="shared" si="4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5">
        <f t="shared" si="7"/>
        <v>363147900</v>
      </c>
      <c r="K101" s="71"/>
      <c r="L101" s="246">
        <f t="shared" si="4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5">
        <f>+J101+H102</f>
        <v>364047900</v>
      </c>
      <c r="K102" s="71"/>
      <c r="L102" s="246">
        <f t="shared" si="4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5">
        <f t="shared" ref="J103:J115" si="8">+J102+H103</f>
        <v>364947900</v>
      </c>
      <c r="K103" s="71"/>
      <c r="L103" s="246">
        <f t="shared" si="4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5">
        <f t="shared" si="8"/>
        <v>366947900</v>
      </c>
      <c r="K104" s="71"/>
      <c r="L104" s="246">
        <f t="shared" si="4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5">
        <f t="shared" si="8"/>
        <v>370947900</v>
      </c>
      <c r="K105" s="71"/>
      <c r="L105" s="246">
        <f t="shared" si="4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5">
        <f t="shared" si="8"/>
        <v>371947900</v>
      </c>
      <c r="K106" s="71"/>
      <c r="L106" s="246">
        <f t="shared" si="4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5">
        <f t="shared" si="8"/>
        <v>373947900</v>
      </c>
      <c r="K107" s="71"/>
      <c r="L107" s="246">
        <f t="shared" si="4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5">
        <f t="shared" si="8"/>
        <v>374122900</v>
      </c>
      <c r="K108" s="71"/>
      <c r="L108" s="246">
        <f t="shared" si="4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5">
        <f t="shared" si="8"/>
        <v>376622900</v>
      </c>
      <c r="K109" s="71"/>
      <c r="L109" s="246">
        <f t="shared" si="4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5">
        <f t="shared" si="8"/>
        <v>379122900</v>
      </c>
      <c r="K110" s="71"/>
      <c r="L110" s="246">
        <f t="shared" si="4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5">
        <f t="shared" si="8"/>
        <v>381102900</v>
      </c>
      <c r="K111" s="71"/>
      <c r="L111" s="246">
        <f t="shared" si="4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5">
        <f t="shared" si="8"/>
        <v>382102900</v>
      </c>
      <c r="K112" s="71"/>
      <c r="L112" s="246">
        <f t="shared" si="4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5">
        <f t="shared" si="8"/>
        <v>382647900</v>
      </c>
      <c r="K113" s="71"/>
      <c r="L113" s="246">
        <f t="shared" ref="L113:L156" si="9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5">
        <f t="shared" si="8"/>
        <v>383247900</v>
      </c>
      <c r="K114" s="71"/>
      <c r="L114" s="246">
        <f t="shared" si="9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5">
        <f t="shared" si="8"/>
        <v>384197900</v>
      </c>
      <c r="K115" s="71"/>
      <c r="L115" s="246">
        <f t="shared" si="9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5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5">
        <f t="shared" ref="J117:J120" si="10">+J116-I117</f>
        <v>379094900</v>
      </c>
      <c r="K117" s="71" t="s">
        <v>5870</v>
      </c>
      <c r="L117" s="246">
        <f t="shared" ref="L117:L120" si="11"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5">
        <f t="shared" si="10"/>
        <v>377104900</v>
      </c>
      <c r="K118" s="71" t="s">
        <v>5870</v>
      </c>
      <c r="L118" s="246">
        <f t="shared" si="11"/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5">
        <f t="shared" si="10"/>
        <v>376874900</v>
      </c>
      <c r="K119" s="71" t="s">
        <v>5870</v>
      </c>
      <c r="L119" s="246">
        <f t="shared" si="11"/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5">
        <f t="shared" si="10"/>
        <v>369110900</v>
      </c>
      <c r="K120" s="71" t="s">
        <v>5876</v>
      </c>
      <c r="L120" s="246">
        <f t="shared" si="11"/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5">
        <f>+J120+H121</f>
        <v>370810900</v>
      </c>
      <c r="L121" s="246">
        <f t="shared" si="9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5">
        <f t="shared" ref="J122:J125" si="12">+J121+H122</f>
        <v>371610900</v>
      </c>
      <c r="L122" s="246">
        <f t="shared" si="9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5">
        <f t="shared" si="12"/>
        <v>373610900</v>
      </c>
      <c r="L123" s="246">
        <f t="shared" si="9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5">
        <f t="shared" si="12"/>
        <v>375060900</v>
      </c>
      <c r="L124" s="246">
        <f t="shared" si="9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5">
        <f t="shared" si="12"/>
        <v>376060900</v>
      </c>
      <c r="L125" s="246">
        <f t="shared" si="9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5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5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5">
        <f>+J127+H128</f>
        <v>371696200</v>
      </c>
      <c r="L128" s="246">
        <f t="shared" si="9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5">
        <f t="shared" ref="J129:J134" si="13">+J128+H129</f>
        <v>372496200</v>
      </c>
      <c r="L129" s="246">
        <f t="shared" si="9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5">
        <f t="shared" si="13"/>
        <v>375496200</v>
      </c>
      <c r="L130" s="246">
        <f t="shared" si="9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5">
        <f t="shared" si="13"/>
        <v>376396200</v>
      </c>
      <c r="L131" s="246">
        <f t="shared" si="9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5">
        <f t="shared" si="13"/>
        <v>377196200</v>
      </c>
      <c r="L132" s="246">
        <f t="shared" si="9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5">
        <f t="shared" si="13"/>
        <v>378196200</v>
      </c>
      <c r="L133" s="246">
        <f t="shared" si="9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5">
        <f t="shared" si="13"/>
        <v>379146200</v>
      </c>
      <c r="L134" s="246">
        <f t="shared" si="9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5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5">
        <f>+J135+H136</f>
        <v>378846200</v>
      </c>
      <c r="L136" s="246">
        <f t="shared" si="9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5">
        <f t="shared" ref="J137:J156" si="14">+J136+H137</f>
        <v>380846200</v>
      </c>
      <c r="L137" s="246">
        <f t="shared" si="9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5">
        <f t="shared" si="14"/>
        <v>381506200</v>
      </c>
      <c r="L138" s="246">
        <f t="shared" si="9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5">
        <f t="shared" si="14"/>
        <v>381906200</v>
      </c>
      <c r="L139" s="246">
        <f t="shared" si="9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5">
        <f t="shared" si="14"/>
        <v>382306200</v>
      </c>
      <c r="L140" s="246">
        <f t="shared" si="9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5">
        <f t="shared" si="14"/>
        <v>382846200</v>
      </c>
      <c r="L141" s="246">
        <f t="shared" si="9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5">
        <f t="shared" si="14"/>
        <v>384846200</v>
      </c>
      <c r="L142" s="246">
        <f t="shared" si="9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5">
        <f t="shared" si="14"/>
        <v>385671200</v>
      </c>
      <c r="L143" s="246">
        <f t="shared" si="9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5">
        <f t="shared" si="14"/>
        <v>387171200</v>
      </c>
      <c r="L144" s="246">
        <f t="shared" si="9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5">
        <f t="shared" si="14"/>
        <v>391831200</v>
      </c>
      <c r="L145" s="246">
        <f t="shared" si="9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5">
        <f t="shared" si="14"/>
        <v>392956200</v>
      </c>
      <c r="L146" s="246">
        <f t="shared" si="9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5">
        <f t="shared" si="14"/>
        <v>393496200</v>
      </c>
      <c r="L147" s="246">
        <f t="shared" si="9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5">
        <f t="shared" si="14"/>
        <v>394496200</v>
      </c>
      <c r="L148" s="246">
        <f t="shared" si="9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5">
        <f t="shared" si="14"/>
        <v>395204200</v>
      </c>
      <c r="L149" s="246">
        <f t="shared" si="9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5">
        <f t="shared" si="14"/>
        <v>395954200</v>
      </c>
      <c r="L150" s="246">
        <f t="shared" si="9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5">
        <f t="shared" si="14"/>
        <v>396454200</v>
      </c>
      <c r="L151" s="246">
        <f t="shared" si="9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5">
        <f t="shared" si="14"/>
        <v>397204200</v>
      </c>
      <c r="L152" s="246">
        <f t="shared" si="9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5">
        <f t="shared" si="14"/>
        <v>399704200</v>
      </c>
      <c r="L153" s="246">
        <f t="shared" si="9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5">
        <f t="shared" si="14"/>
        <v>401704200</v>
      </c>
      <c r="L154" s="246">
        <f t="shared" si="9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5">
        <f t="shared" si="14"/>
        <v>402704200</v>
      </c>
      <c r="L155" s="246">
        <f t="shared" si="9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5">
        <f t="shared" si="14"/>
        <v>403786200</v>
      </c>
      <c r="L156" s="246">
        <f t="shared" si="9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5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5">
        <f t="shared" ref="J158:J171" si="15">+J157+H158</f>
        <v>406227200</v>
      </c>
      <c r="K158" s="263"/>
      <c r="L158" s="246">
        <f t="shared" ref="L158:L163" si="16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5">
        <f t="shared" si="15"/>
        <v>407227200</v>
      </c>
      <c r="K159" s="263"/>
      <c r="L159" s="246">
        <f t="shared" si="16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5">
        <f t="shared" si="15"/>
        <v>408117200</v>
      </c>
      <c r="K160" s="263"/>
      <c r="L160" s="246">
        <f t="shared" si="16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5">
        <f t="shared" si="15"/>
        <v>408617200</v>
      </c>
      <c r="K161" s="263"/>
      <c r="L161" s="246">
        <f t="shared" si="16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5">
        <f t="shared" si="15"/>
        <v>409517200</v>
      </c>
      <c r="K162" s="35"/>
      <c r="L162" s="246">
        <f t="shared" si="16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5">
        <f t="shared" si="15"/>
        <v>410317200</v>
      </c>
      <c r="K163" s="35"/>
      <c r="L163" s="246">
        <f t="shared" si="16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5">
        <f t="shared" si="15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5">
        <f t="shared" si="15"/>
        <v>415337200</v>
      </c>
      <c r="K165" s="35"/>
      <c r="L165" s="246">
        <f t="shared" ref="L165:L192" si="17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5">
        <f t="shared" si="15"/>
        <v>416337200</v>
      </c>
      <c r="K166" s="80"/>
      <c r="L166" s="246">
        <f t="shared" si="17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5">
        <f t="shared" si="15"/>
        <v>417137200</v>
      </c>
      <c r="K167" s="80"/>
      <c r="L167" s="246">
        <f t="shared" si="17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5">
        <f t="shared" si="15"/>
        <v>417887200</v>
      </c>
      <c r="K168" s="80"/>
      <c r="L168" s="246">
        <f t="shared" si="17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5">
        <f t="shared" si="15"/>
        <v>418737200</v>
      </c>
      <c r="K169" s="80"/>
      <c r="L169" s="246">
        <f t="shared" si="17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5">
        <f t="shared" si="15"/>
        <v>423737200</v>
      </c>
      <c r="K170" s="80"/>
      <c r="L170" s="246">
        <f t="shared" si="17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5">
        <f t="shared" si="15"/>
        <v>424887200</v>
      </c>
      <c r="K171" s="80"/>
      <c r="L171" s="246">
        <f t="shared" si="17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5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5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5">
        <f t="shared" ref="J174:J175" si="18"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5">
        <f t="shared" si="18"/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5">
        <f>+J175+H176</f>
        <v>396172800</v>
      </c>
      <c r="K176" s="80"/>
      <c r="L176" s="246">
        <f t="shared" si="17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5">
        <f t="shared" ref="J177:J180" si="19">+J176+H177</f>
        <v>396872800</v>
      </c>
      <c r="K177" s="80"/>
      <c r="L177" s="246">
        <f t="shared" si="17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5">
        <f t="shared" si="19"/>
        <v>400372800</v>
      </c>
      <c r="K178" s="80"/>
      <c r="L178" s="246">
        <f t="shared" si="17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5">
        <f t="shared" si="19"/>
        <v>401372800</v>
      </c>
      <c r="K179" s="80"/>
      <c r="L179" s="246">
        <f t="shared" si="17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5">
        <f t="shared" si="19"/>
        <v>401622800</v>
      </c>
      <c r="K180" s="80"/>
      <c r="L180" s="246">
        <f t="shared" si="17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5">
        <f>+J180+H181</f>
        <v>402497800</v>
      </c>
      <c r="K181" s="87"/>
      <c r="L181" s="246">
        <f t="shared" si="17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5">
        <f t="shared" ref="J182:J192" si="20">+J181+H182</f>
        <v>404897800</v>
      </c>
      <c r="K182" s="87"/>
      <c r="L182" s="246">
        <f t="shared" si="17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5">
        <f t="shared" si="20"/>
        <v>405897800</v>
      </c>
      <c r="K183" s="87"/>
      <c r="L183" s="246">
        <f t="shared" si="17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5">
        <f t="shared" si="20"/>
        <v>406437800</v>
      </c>
      <c r="K184" s="87"/>
      <c r="L184" s="246">
        <f t="shared" si="17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5">
        <f t="shared" si="20"/>
        <v>408237800</v>
      </c>
      <c r="K185" s="87"/>
      <c r="L185" s="246">
        <f t="shared" si="17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5">
        <f t="shared" si="20"/>
        <v>409257800</v>
      </c>
      <c r="K186" s="87"/>
      <c r="L186" s="246">
        <f t="shared" si="17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5">
        <f t="shared" si="20"/>
        <v>409757800</v>
      </c>
      <c r="K187" s="87"/>
      <c r="L187" s="246">
        <f t="shared" si="17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5">
        <f t="shared" si="20"/>
        <v>412757800</v>
      </c>
      <c r="K188" s="87"/>
      <c r="L188" s="246">
        <f t="shared" si="17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5">
        <f t="shared" si="20"/>
        <v>415457800</v>
      </c>
      <c r="K189" s="87"/>
      <c r="L189" s="246">
        <f t="shared" si="17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5">
        <f t="shared" si="20"/>
        <v>418457800</v>
      </c>
      <c r="K190" s="87"/>
      <c r="L190" s="246">
        <f t="shared" si="17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5">
        <f t="shared" si="20"/>
        <v>419307800</v>
      </c>
      <c r="K191" s="87"/>
      <c r="L191" s="246">
        <f t="shared" si="17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5">
        <f t="shared" si="20"/>
        <v>420107800</v>
      </c>
      <c r="K192" s="87"/>
      <c r="L192" s="246">
        <f t="shared" si="17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5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5">
        <f t="shared" ref="J194:J195" si="21">+J193-I194</f>
        <v>419285800</v>
      </c>
      <c r="K194" s="80" t="s">
        <v>5870</v>
      </c>
      <c r="L194" s="246">
        <f t="shared" ref="L194:L195" si="22"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5">
        <f t="shared" si="21"/>
        <v>418777200</v>
      </c>
      <c r="K195" s="80" t="s">
        <v>6275</v>
      </c>
      <c r="L195" s="246">
        <f t="shared" si="22"/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5">
        <f>+J195+H196</f>
        <v>419777200</v>
      </c>
      <c r="K196" s="80"/>
      <c r="L196" s="246">
        <f t="shared" ref="L196:L199" si="23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5">
        <f t="shared" ref="J197:J209" si="24">+J196+H197</f>
        <v>424777200</v>
      </c>
      <c r="K197" s="80"/>
      <c r="L197" s="246">
        <f t="shared" si="23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5">
        <f t="shared" si="24"/>
        <v>425577200</v>
      </c>
      <c r="K198" s="80"/>
      <c r="L198" s="246">
        <f t="shared" si="23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5">
        <f t="shared" si="24"/>
        <v>426477200</v>
      </c>
      <c r="K199" s="80"/>
      <c r="L199" s="246">
        <f t="shared" si="23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5">
        <f t="shared" si="24"/>
        <v>427187200</v>
      </c>
      <c r="K200" s="80"/>
      <c r="L200" s="246">
        <f>+H200</f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5">
        <f t="shared" si="24"/>
        <v>431687200</v>
      </c>
      <c r="K201" s="80"/>
      <c r="L201" s="246">
        <f>+H201</f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5">
        <f t="shared" si="24"/>
        <v>432587200</v>
      </c>
      <c r="K202" s="80"/>
      <c r="L202" s="246">
        <f>+H202</f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5">
        <f t="shared" si="24"/>
        <v>433787200</v>
      </c>
      <c r="K203" s="80"/>
      <c r="L203" s="246">
        <f t="shared" ref="L203:L205" si="25">+H203</f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5">
        <f t="shared" si="24"/>
        <v>434687200</v>
      </c>
      <c r="K204" s="80"/>
      <c r="L204" s="246">
        <f t="shared" si="25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5">
        <f t="shared" si="24"/>
        <v>435637200</v>
      </c>
      <c r="K205" s="80"/>
      <c r="L205" s="246">
        <f t="shared" si="25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5">
        <f t="shared" si="24"/>
        <v>437437200</v>
      </c>
      <c r="K206" s="80"/>
      <c r="L206" s="246">
        <f>+H206</f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5">
        <f t="shared" si="24"/>
        <v>437937200</v>
      </c>
      <c r="K207" s="80"/>
      <c r="L207" s="246">
        <f t="shared" ref="L207:L252" si="2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5">
        <f t="shared" si="24"/>
        <v>438687200</v>
      </c>
      <c r="K208" s="470"/>
      <c r="L208" s="246">
        <f t="shared" si="2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5">
        <f t="shared" si="24"/>
        <v>548687200</v>
      </c>
      <c r="K209" s="470"/>
      <c r="L209" s="246">
        <f t="shared" si="2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5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5">
        <f t="shared" ref="J211:J212" si="27"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5">
        <f t="shared" si="27"/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5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5">
        <f t="shared" ref="J214:J216" si="28">+J213+H214</f>
        <v>503211700</v>
      </c>
      <c r="K214" s="80"/>
      <c r="L214" s="246">
        <f t="shared" ref="L214:L216" si="29"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5">
        <f t="shared" si="28"/>
        <v>504811700</v>
      </c>
      <c r="K215" s="80"/>
      <c r="L215" s="246">
        <f t="shared" si="29"/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5">
        <f t="shared" si="28"/>
        <v>506811700</v>
      </c>
      <c r="K216" s="80"/>
      <c r="L216" s="246">
        <f t="shared" si="29"/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5">
        <f>+J216+H217</f>
        <v>508811700</v>
      </c>
      <c r="K217" s="80"/>
      <c r="L217" s="246">
        <f t="shared" si="2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5">
        <f t="shared" ref="J218:J252" si="30">+J217+H218</f>
        <v>509611700</v>
      </c>
      <c r="K218" s="80"/>
      <c r="L218" s="246">
        <f t="shared" si="2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5">
        <f t="shared" si="30"/>
        <v>510381700</v>
      </c>
      <c r="K219" s="80"/>
      <c r="L219" s="246">
        <f t="shared" si="2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5">
        <f t="shared" si="30"/>
        <v>512881700</v>
      </c>
      <c r="K220" s="80"/>
      <c r="L220" s="246">
        <f t="shared" si="2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5">
        <f t="shared" si="30"/>
        <v>513831700</v>
      </c>
      <c r="K221" s="80"/>
      <c r="L221" s="246">
        <f t="shared" si="2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5">
        <f t="shared" si="30"/>
        <v>515831700</v>
      </c>
      <c r="K222" s="80"/>
      <c r="L222" s="246">
        <f t="shared" si="2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5">
        <f t="shared" si="30"/>
        <v>516581700</v>
      </c>
      <c r="K223" s="80"/>
      <c r="L223" s="246">
        <f t="shared" si="2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5">
        <f t="shared" si="30"/>
        <v>517481700</v>
      </c>
      <c r="K224" s="80"/>
      <c r="L224" s="246">
        <f t="shared" si="2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5">
        <f t="shared" si="30"/>
        <v>518431700</v>
      </c>
      <c r="K225" s="80"/>
      <c r="L225" s="246">
        <f t="shared" si="2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5">
        <f t="shared" si="30"/>
        <v>519381700</v>
      </c>
      <c r="K226" s="80"/>
      <c r="L226" s="246">
        <f t="shared" si="2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5">
        <f t="shared" si="30"/>
        <v>520231700</v>
      </c>
      <c r="K227" s="80"/>
      <c r="L227" s="246">
        <f t="shared" si="2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5">
        <f t="shared" si="30"/>
        <v>521231700</v>
      </c>
      <c r="K228" s="80"/>
      <c r="L228" s="246">
        <f t="shared" si="2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5">
        <f t="shared" si="30"/>
        <v>522231700</v>
      </c>
      <c r="K229" s="80"/>
      <c r="L229" s="246">
        <f t="shared" si="2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5">
        <f t="shared" si="30"/>
        <v>523131700</v>
      </c>
      <c r="K230" s="80"/>
      <c r="L230" s="246">
        <f t="shared" si="2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5">
        <f t="shared" si="30"/>
        <v>523981700</v>
      </c>
      <c r="K231" s="80"/>
      <c r="L231" s="246">
        <f t="shared" si="2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5">
        <f t="shared" si="30"/>
        <v>524781700</v>
      </c>
      <c r="K232" s="80"/>
      <c r="L232" s="246">
        <f t="shared" si="2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5">
        <f t="shared" si="30"/>
        <v>525331700</v>
      </c>
      <c r="K233" s="80"/>
      <c r="L233" s="246">
        <f t="shared" si="2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5">
        <f t="shared" si="30"/>
        <v>526281700</v>
      </c>
      <c r="K234" s="80"/>
      <c r="L234" s="246">
        <f t="shared" si="2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5">
        <f t="shared" si="30"/>
        <v>527131700</v>
      </c>
      <c r="K235" s="80"/>
      <c r="L235" s="246">
        <f t="shared" si="2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5">
        <f t="shared" si="30"/>
        <v>528081700</v>
      </c>
      <c r="K236" s="80"/>
      <c r="L236" s="246">
        <f t="shared" si="2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5">
        <f t="shared" si="30"/>
        <v>528981700</v>
      </c>
      <c r="K237" s="80"/>
      <c r="L237" s="246">
        <f t="shared" si="2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5">
        <f t="shared" si="30"/>
        <v>529931700</v>
      </c>
      <c r="K238" s="80"/>
      <c r="L238" s="246">
        <f t="shared" si="2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5">
        <f t="shared" si="30"/>
        <v>530731700</v>
      </c>
      <c r="K239" s="80"/>
      <c r="L239" s="246">
        <f t="shared" si="2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5">
        <f t="shared" si="30"/>
        <v>531731700</v>
      </c>
      <c r="K240" s="80"/>
      <c r="L240" s="246">
        <f t="shared" si="2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5">
        <f t="shared" si="30"/>
        <v>532731700</v>
      </c>
      <c r="K241" s="80"/>
      <c r="L241" s="246">
        <f t="shared" si="2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5">
        <f t="shared" si="30"/>
        <v>533731700</v>
      </c>
      <c r="K242" s="80"/>
      <c r="L242" s="246">
        <f t="shared" si="2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5">
        <f t="shared" si="30"/>
        <v>534531700</v>
      </c>
      <c r="K243" s="80"/>
      <c r="L243" s="246">
        <f t="shared" si="2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5">
        <f t="shared" si="30"/>
        <v>535531700</v>
      </c>
      <c r="K244" s="80"/>
      <c r="L244" s="246">
        <f t="shared" si="2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5">
        <f t="shared" si="30"/>
        <v>536431700</v>
      </c>
      <c r="K245" s="80"/>
      <c r="L245" s="246">
        <f t="shared" si="2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5">
        <f t="shared" si="30"/>
        <v>541431700</v>
      </c>
      <c r="K246" s="80"/>
      <c r="L246" s="246">
        <f t="shared" si="2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5">
        <f t="shared" si="30"/>
        <v>542431700</v>
      </c>
      <c r="K247" s="80"/>
      <c r="L247" s="246">
        <f t="shared" si="2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5">
        <f t="shared" si="30"/>
        <v>543381700</v>
      </c>
      <c r="K248" s="80"/>
      <c r="L248" s="246">
        <f t="shared" si="2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5">
        <f t="shared" si="30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5">
        <f t="shared" si="30"/>
        <v>545731700</v>
      </c>
      <c r="K250" s="80"/>
      <c r="L250" s="246">
        <f t="shared" si="2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5">
        <f t="shared" si="30"/>
        <v>546731700</v>
      </c>
      <c r="K251" s="80"/>
      <c r="L251" s="246">
        <f t="shared" si="2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5">
        <f t="shared" si="30"/>
        <v>549581700</v>
      </c>
      <c r="K252" s="80"/>
      <c r="L252" s="246">
        <f t="shared" si="2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5">
        <f>+J252-I253</f>
        <v>467132800</v>
      </c>
      <c r="K253" s="80" t="s">
        <v>5332</v>
      </c>
      <c r="L253" s="246">
        <f t="shared" ref="L253:L255" si="31"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5">
        <f t="shared" ref="J254:J255" si="32">+J253-I254</f>
        <v>466882800</v>
      </c>
      <c r="K254" s="80" t="s">
        <v>5870</v>
      </c>
      <c r="L254" s="246">
        <f t="shared" si="31"/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5">
        <f t="shared" si="32"/>
        <v>416882800</v>
      </c>
      <c r="K255" s="80" t="s">
        <v>5332</v>
      </c>
      <c r="L255" s="246">
        <f t="shared" si="31"/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5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5">
        <f t="shared" ref="J257:J292" si="33">+J256+H257</f>
        <v>418287800</v>
      </c>
      <c r="K257" s="80"/>
      <c r="L257" s="246">
        <f t="shared" ref="L257:L264" si="34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5">
        <f t="shared" si="33"/>
        <v>419187800</v>
      </c>
      <c r="K258" s="80"/>
      <c r="L258" s="246">
        <f t="shared" si="34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5">
        <f t="shared" si="33"/>
        <v>420137800</v>
      </c>
      <c r="K259" s="80"/>
      <c r="L259" s="246">
        <f t="shared" si="34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5">
        <f t="shared" si="33"/>
        <v>421137800</v>
      </c>
      <c r="K260" s="80"/>
      <c r="L260" s="246">
        <f t="shared" si="34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5">
        <f t="shared" si="33"/>
        <v>421937800</v>
      </c>
      <c r="K261" s="80"/>
      <c r="L261" s="246">
        <f t="shared" si="34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5">
        <f t="shared" si="33"/>
        <v>422737800</v>
      </c>
      <c r="K262" s="80"/>
      <c r="L262" s="246">
        <f t="shared" si="34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5">
        <f t="shared" si="33"/>
        <v>424737800</v>
      </c>
      <c r="K263" s="80"/>
      <c r="L263" s="246">
        <f t="shared" si="34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5">
        <f t="shared" si="33"/>
        <v>427737800</v>
      </c>
      <c r="K264" s="80"/>
      <c r="L264" s="246">
        <f t="shared" si="34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5">
        <f t="shared" si="33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5">
        <f t="shared" si="33"/>
        <v>428987800</v>
      </c>
      <c r="K266" s="80"/>
      <c r="L266" s="246">
        <f t="shared" ref="L266:L326" si="35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5">
        <f t="shared" si="33"/>
        <v>429387800</v>
      </c>
      <c r="K267" s="80"/>
      <c r="L267" s="246">
        <f t="shared" si="35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5">
        <f t="shared" si="33"/>
        <v>429887800</v>
      </c>
      <c r="K268" s="80"/>
      <c r="L268" s="246">
        <f t="shared" si="35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5">
        <f t="shared" si="33"/>
        <v>430887800</v>
      </c>
      <c r="K269" s="80"/>
      <c r="L269" s="246">
        <f t="shared" si="35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5">
        <f t="shared" si="33"/>
        <v>431437800</v>
      </c>
      <c r="K270" s="80"/>
      <c r="L270" s="246">
        <f t="shared" si="35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5">
        <f t="shared" si="33"/>
        <v>431837800</v>
      </c>
      <c r="K271" s="80"/>
      <c r="L271" s="246">
        <f t="shared" si="35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5">
        <f t="shared" si="33"/>
        <v>432237800</v>
      </c>
      <c r="K272" s="80"/>
      <c r="L272" s="246">
        <f t="shared" si="35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5">
        <f t="shared" si="33"/>
        <v>433237800</v>
      </c>
      <c r="K273" s="80"/>
      <c r="L273" s="246">
        <f t="shared" si="35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5">
        <f t="shared" si="33"/>
        <v>434737800</v>
      </c>
      <c r="K274" s="80"/>
      <c r="L274" s="246">
        <f t="shared" si="35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5">
        <f t="shared" si="33"/>
        <v>435287800</v>
      </c>
      <c r="K275" s="80"/>
      <c r="L275" s="246">
        <f t="shared" si="35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5">
        <f t="shared" si="33"/>
        <v>435987800</v>
      </c>
      <c r="K276" s="80"/>
      <c r="L276" s="246">
        <f t="shared" si="35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5">
        <f t="shared" si="33"/>
        <v>436587800</v>
      </c>
      <c r="K277" s="80"/>
      <c r="L277" s="246">
        <f t="shared" si="35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5">
        <f t="shared" si="33"/>
        <v>437254800</v>
      </c>
      <c r="K278" s="80"/>
      <c r="L278" s="246">
        <f t="shared" si="35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5">
        <f t="shared" si="33"/>
        <v>438754800</v>
      </c>
      <c r="K279" s="80"/>
      <c r="L279" s="246">
        <f t="shared" si="35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5">
        <f t="shared" si="33"/>
        <v>439754800</v>
      </c>
      <c r="K280" s="80"/>
      <c r="L280" s="246">
        <f t="shared" si="35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5">
        <f t="shared" si="33"/>
        <v>440554800</v>
      </c>
      <c r="K281" s="80"/>
      <c r="L281" s="246">
        <f t="shared" si="35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5">
        <f t="shared" si="33"/>
        <v>441354800</v>
      </c>
      <c r="K282" s="80"/>
      <c r="L282" s="246">
        <f t="shared" si="35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5">
        <f t="shared" si="33"/>
        <v>446354800</v>
      </c>
      <c r="K283" s="80"/>
      <c r="L283" s="246">
        <f t="shared" si="35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5">
        <f t="shared" si="33"/>
        <v>448854800</v>
      </c>
      <c r="K284" s="80"/>
      <c r="L284" s="246">
        <f t="shared" si="35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5">
        <f t="shared" si="33"/>
        <v>449564800</v>
      </c>
      <c r="K285" s="80"/>
      <c r="L285" s="246">
        <f t="shared" si="35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5">
        <f t="shared" si="33"/>
        <v>454314800</v>
      </c>
      <c r="K286" s="80"/>
      <c r="L286" s="246">
        <f t="shared" si="35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5">
        <f t="shared" si="33"/>
        <v>456314800</v>
      </c>
      <c r="K287" s="80"/>
      <c r="L287" s="246">
        <f t="shared" si="35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5">
        <f t="shared" si="33"/>
        <v>458314800</v>
      </c>
      <c r="K288" s="80"/>
      <c r="L288" s="246">
        <f t="shared" si="35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5">
        <f t="shared" si="33"/>
        <v>459264800</v>
      </c>
      <c r="K289" s="80"/>
      <c r="L289" s="246">
        <f t="shared" si="35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5">
        <f t="shared" si="33"/>
        <v>460264800</v>
      </c>
      <c r="K290" s="80"/>
      <c r="L290" s="246">
        <f t="shared" si="35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5">
        <f t="shared" si="33"/>
        <v>460864800</v>
      </c>
      <c r="K291" s="80"/>
      <c r="L291" s="246">
        <f t="shared" si="35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5">
        <f t="shared" si="33"/>
        <v>465864800</v>
      </c>
      <c r="K292" s="80"/>
      <c r="L292" s="246">
        <f t="shared" si="35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5">
        <f>+J292+H293</f>
        <v>466864800</v>
      </c>
      <c r="K293" s="80"/>
      <c r="L293" s="246">
        <f t="shared" si="35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5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5">
        <f t="shared" ref="J295:J298" si="36"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5">
        <f t="shared" si="36"/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5">
        <f t="shared" si="36"/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5">
        <f t="shared" si="36"/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5">
        <f>+J298+H299</f>
        <v>414910800</v>
      </c>
      <c r="K299" s="80"/>
      <c r="L299" s="246">
        <f t="shared" si="35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5">
        <f t="shared" ref="J300:J316" si="37">+J299+H300</f>
        <v>415530800</v>
      </c>
      <c r="K300" s="80"/>
      <c r="L300" s="246">
        <f t="shared" si="35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5">
        <f t="shared" si="37"/>
        <v>416330800</v>
      </c>
      <c r="K301" s="80"/>
      <c r="L301" s="246">
        <f t="shared" si="35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5">
        <f t="shared" si="37"/>
        <v>417030800</v>
      </c>
      <c r="K302" s="80"/>
      <c r="L302" s="246">
        <f t="shared" si="35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5">
        <f t="shared" si="37"/>
        <v>419030800</v>
      </c>
      <c r="K303" s="80"/>
      <c r="L303" s="246">
        <f t="shared" si="35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5">
        <f t="shared" si="37"/>
        <v>420530800</v>
      </c>
      <c r="K304" s="80"/>
      <c r="L304" s="246">
        <f t="shared" si="35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5">
        <f t="shared" si="37"/>
        <v>421040800</v>
      </c>
      <c r="K305" s="80"/>
      <c r="L305" s="246">
        <f t="shared" si="35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5">
        <f t="shared" si="37"/>
        <v>421750800</v>
      </c>
      <c r="K306" s="80"/>
      <c r="L306" s="246">
        <f t="shared" si="35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5">
        <f t="shared" si="37"/>
        <v>422250800</v>
      </c>
      <c r="K307" s="80"/>
      <c r="L307" s="246">
        <f t="shared" si="35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5">
        <f t="shared" si="37"/>
        <v>423250800</v>
      </c>
      <c r="K308" s="80"/>
      <c r="L308" s="246">
        <f t="shared" si="35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5">
        <f t="shared" si="37"/>
        <v>424250800</v>
      </c>
      <c r="K309" s="80"/>
      <c r="L309" s="246">
        <f t="shared" si="35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5">
        <f t="shared" si="37"/>
        <v>426250800</v>
      </c>
      <c r="K310" s="80"/>
      <c r="L310" s="246">
        <f t="shared" si="35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5">
        <f t="shared" si="37"/>
        <v>427050800</v>
      </c>
      <c r="K311" s="80"/>
      <c r="L311" s="246">
        <f t="shared" si="35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5">
        <f t="shared" si="37"/>
        <v>428550800</v>
      </c>
      <c r="K312" s="80"/>
      <c r="L312" s="246">
        <f t="shared" si="35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5">
        <f t="shared" si="37"/>
        <v>428750800</v>
      </c>
      <c r="K313" s="80"/>
      <c r="L313" s="246">
        <f t="shared" si="35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5">
        <f t="shared" si="37"/>
        <v>429600800</v>
      </c>
      <c r="K314" s="80"/>
      <c r="L314" s="246">
        <f t="shared" si="35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5">
        <f t="shared" si="37"/>
        <v>430550800</v>
      </c>
      <c r="K315" s="80"/>
      <c r="L315" s="246">
        <f t="shared" si="35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5">
        <f t="shared" si="37"/>
        <v>432350800</v>
      </c>
      <c r="K316" s="80"/>
      <c r="L316" s="246">
        <f t="shared" si="35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5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5">
        <f t="shared" ref="J318:J320" si="38"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5">
        <f t="shared" si="38"/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5">
        <f t="shared" si="38"/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5">
        <f>+J320+H321</f>
        <v>431430300</v>
      </c>
      <c r="K321" s="80"/>
      <c r="L321" s="246">
        <f t="shared" si="35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5">
        <f t="shared" ref="J322:J345" si="39">+J321+H322</f>
        <v>431930300</v>
      </c>
      <c r="K322" s="80"/>
      <c r="L322" s="246">
        <f t="shared" si="35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5">
        <f t="shared" si="39"/>
        <v>432730300</v>
      </c>
      <c r="K323" s="80"/>
      <c r="L323" s="246">
        <f t="shared" si="35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5">
        <f t="shared" si="39"/>
        <v>433480300</v>
      </c>
      <c r="K324" s="80"/>
      <c r="L324" s="246">
        <f t="shared" si="35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5">
        <f t="shared" si="39"/>
        <v>437480300</v>
      </c>
      <c r="K325" s="80"/>
      <c r="L325" s="246">
        <f t="shared" si="35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5">
        <f t="shared" si="39"/>
        <v>441980300</v>
      </c>
      <c r="K326" s="80"/>
      <c r="L326" s="246">
        <f t="shared" si="35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5">
        <f t="shared" si="39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5">
        <f t="shared" si="39"/>
        <v>443480300</v>
      </c>
      <c r="K328" s="80"/>
      <c r="L328" s="246">
        <f t="shared" ref="L328:L376" si="40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5">
        <f t="shared" si="39"/>
        <v>444500300</v>
      </c>
      <c r="K329" s="80"/>
      <c r="L329" s="246">
        <f t="shared" si="40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5">
        <f t="shared" si="39"/>
        <v>445050300</v>
      </c>
      <c r="K330" s="80"/>
      <c r="L330" s="246">
        <f t="shared" si="40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5">
        <f t="shared" si="39"/>
        <v>446000300</v>
      </c>
      <c r="K331" s="80"/>
      <c r="L331" s="246">
        <f t="shared" si="40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5">
        <f t="shared" si="39"/>
        <v>446800300</v>
      </c>
      <c r="K332" s="80"/>
      <c r="L332" s="246">
        <f t="shared" si="40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5">
        <f t="shared" si="39"/>
        <v>447700300</v>
      </c>
      <c r="K333" s="80"/>
      <c r="L333" s="246">
        <f t="shared" si="40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5">
        <f t="shared" si="39"/>
        <v>448500300</v>
      </c>
      <c r="K334" s="80"/>
      <c r="L334" s="246">
        <f t="shared" si="40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5">
        <f t="shared" si="39"/>
        <v>449450300</v>
      </c>
      <c r="K335" s="80"/>
      <c r="L335" s="246">
        <f t="shared" si="40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5">
        <f t="shared" si="39"/>
        <v>450450300</v>
      </c>
      <c r="K336" s="80"/>
      <c r="L336" s="246">
        <f t="shared" si="40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5">
        <f t="shared" si="39"/>
        <v>452350300</v>
      </c>
      <c r="K337" s="80"/>
      <c r="L337" s="246">
        <f t="shared" si="40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5">
        <f t="shared" si="39"/>
        <v>455050300</v>
      </c>
      <c r="K338" s="80"/>
      <c r="L338" s="246">
        <f t="shared" si="40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5">
        <f t="shared" si="39"/>
        <v>455800300</v>
      </c>
      <c r="K339" s="80"/>
      <c r="L339" s="246">
        <f t="shared" si="40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5">
        <f t="shared" si="39"/>
        <v>456750300</v>
      </c>
      <c r="K340" s="80"/>
      <c r="L340" s="246">
        <f t="shared" si="40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5">
        <f t="shared" si="39"/>
        <v>457700300</v>
      </c>
      <c r="K341" s="80"/>
      <c r="L341" s="246">
        <f t="shared" si="40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5">
        <f t="shared" si="39"/>
        <v>458900300</v>
      </c>
      <c r="K342" s="80"/>
      <c r="L342" s="246">
        <f t="shared" si="40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5">
        <f t="shared" si="39"/>
        <v>459750300</v>
      </c>
      <c r="K343" s="80"/>
      <c r="L343" s="246">
        <f t="shared" si="40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5">
        <f t="shared" si="39"/>
        <v>461750300</v>
      </c>
      <c r="K344" s="80"/>
      <c r="L344" s="246">
        <f t="shared" si="40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5">
        <f t="shared" si="39"/>
        <v>462500300</v>
      </c>
      <c r="K345" s="80"/>
      <c r="L345" s="246">
        <f t="shared" si="40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40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41">+J347+H348</f>
        <v>393691300</v>
      </c>
      <c r="K348" s="80"/>
      <c r="L348" s="246">
        <f t="shared" si="40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41"/>
        <v>395591300</v>
      </c>
      <c r="K349" s="80"/>
      <c r="L349" s="246">
        <f t="shared" si="40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41"/>
        <v>398091300</v>
      </c>
      <c r="K350" s="80"/>
      <c r="L350" s="246">
        <f t="shared" si="40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41"/>
        <v>399091300</v>
      </c>
      <c r="K351" s="80"/>
      <c r="L351" s="246">
        <f t="shared" si="40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41"/>
        <v>401091300</v>
      </c>
      <c r="K352" s="80"/>
      <c r="L352" s="246">
        <f t="shared" si="40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41"/>
        <v>402391300</v>
      </c>
      <c r="K353" s="80"/>
      <c r="L353" s="246">
        <f t="shared" si="40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41"/>
        <v>404291300</v>
      </c>
      <c r="K354" s="80"/>
      <c r="L354" s="246">
        <f t="shared" si="40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41"/>
        <v>405291300</v>
      </c>
      <c r="K355" s="80"/>
      <c r="L355" s="246">
        <f t="shared" si="40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41"/>
        <v>406291300</v>
      </c>
      <c r="K356" s="80"/>
      <c r="L356" s="246">
        <f t="shared" si="40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41"/>
        <v>407291300</v>
      </c>
      <c r="K357" s="80"/>
      <c r="L357" s="246">
        <f t="shared" si="40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41"/>
        <v>407876300</v>
      </c>
      <c r="K358" s="80"/>
      <c r="L358" s="246">
        <f t="shared" si="40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41"/>
        <v>422726300</v>
      </c>
      <c r="K359" s="80"/>
      <c r="L359" s="246">
        <f t="shared" si="40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 t="shared" ref="J361:J363" si="42"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 t="shared" si="42"/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 t="shared" si="42"/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40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43">+J364+H365</f>
        <v>411691300</v>
      </c>
      <c r="K365" s="80"/>
      <c r="L365" s="246">
        <f t="shared" si="40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43"/>
        <v>412191300</v>
      </c>
      <c r="K366" s="80"/>
      <c r="L366" s="246">
        <f t="shared" si="40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43"/>
        <v>412691300</v>
      </c>
      <c r="K367" s="80"/>
      <c r="L367" s="246">
        <f t="shared" si="40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43"/>
        <v>413316300</v>
      </c>
      <c r="K368" s="80"/>
      <c r="L368" s="246">
        <f t="shared" si="40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43"/>
        <v>414336300</v>
      </c>
      <c r="K369" s="80"/>
      <c r="L369" s="246">
        <f t="shared" si="40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43"/>
        <v>415186300</v>
      </c>
      <c r="K370" s="80"/>
      <c r="L370" s="246">
        <f t="shared" si="40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43"/>
        <v>416036300</v>
      </c>
      <c r="K371" s="80"/>
      <c r="L371" s="246">
        <f t="shared" si="40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43"/>
        <v>416986300</v>
      </c>
      <c r="K372" s="80"/>
      <c r="L372" s="246">
        <f t="shared" si="40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43"/>
        <v>417486300</v>
      </c>
      <c r="K373" s="80"/>
      <c r="L373" s="246">
        <f t="shared" si="40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43"/>
        <v>418386300</v>
      </c>
      <c r="K374" s="80"/>
      <c r="L374" s="246">
        <f t="shared" si="40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43"/>
        <v>418966300</v>
      </c>
      <c r="K375" s="80"/>
      <c r="L375" s="246">
        <f t="shared" si="40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43"/>
        <v>420966300</v>
      </c>
      <c r="K376" s="80"/>
      <c r="L376" s="246">
        <f t="shared" si="40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43"/>
        <v>421946300</v>
      </c>
      <c r="K377" s="80"/>
      <c r="L377" s="246">
        <f t="shared" ref="L377:L396" si="44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43"/>
        <v>422426300</v>
      </c>
      <c r="K378" s="80"/>
      <c r="L378" s="246">
        <f t="shared" si="44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43"/>
        <v>423376300</v>
      </c>
      <c r="K379" s="80"/>
      <c r="L379" s="246">
        <f t="shared" si="44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43"/>
        <v>424126300</v>
      </c>
      <c r="K380" s="80"/>
      <c r="L380" s="246">
        <f t="shared" si="44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43"/>
        <v>424976300</v>
      </c>
      <c r="K381" s="80"/>
      <c r="L381" s="246">
        <f t="shared" si="44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43"/>
        <v>425836300</v>
      </c>
      <c r="K382" s="80"/>
      <c r="L382" s="246">
        <f t="shared" si="44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43"/>
        <v>426336300</v>
      </c>
      <c r="K383" s="80"/>
      <c r="L383" s="246">
        <f t="shared" si="44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43"/>
        <v>426936300</v>
      </c>
      <c r="K384" s="80"/>
      <c r="L384" s="246">
        <f t="shared" si="44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43"/>
        <v>427436300</v>
      </c>
      <c r="K385" s="80"/>
      <c r="L385" s="246">
        <f t="shared" si="44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43"/>
        <v>428636300</v>
      </c>
      <c r="K386" s="80"/>
      <c r="L386" s="246">
        <f t="shared" si="44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43"/>
        <v>429636300</v>
      </c>
      <c r="K387" s="80"/>
      <c r="L387" s="246">
        <f t="shared" si="44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43"/>
        <v>430416300</v>
      </c>
      <c r="K388" s="80"/>
      <c r="L388" s="246">
        <f t="shared" si="44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43"/>
        <v>434566300</v>
      </c>
      <c r="K389" s="80"/>
      <c r="L389" s="246">
        <f t="shared" si="44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43"/>
        <v>435966300</v>
      </c>
      <c r="K390" s="80"/>
      <c r="L390" s="246">
        <f t="shared" si="44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43"/>
        <v>438366300</v>
      </c>
      <c r="K391" s="80"/>
      <c r="L391" s="246">
        <f t="shared" si="44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43"/>
        <v>439366300</v>
      </c>
      <c r="K392" s="80"/>
      <c r="L392" s="246">
        <f t="shared" si="44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43"/>
        <v>440966300</v>
      </c>
      <c r="K393" s="80"/>
      <c r="L393" s="246">
        <f t="shared" si="44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43"/>
        <v>442466300</v>
      </c>
      <c r="K394" s="80"/>
      <c r="L394" s="246">
        <f t="shared" si="44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43"/>
        <v>454588800</v>
      </c>
      <c r="K395" s="80"/>
      <c r="L395" s="246">
        <f t="shared" si="44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43"/>
        <v>455588800</v>
      </c>
      <c r="K396" s="80"/>
      <c r="L396" s="246">
        <f t="shared" si="44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43"/>
        <v>456388800</v>
      </c>
      <c r="K397" s="80"/>
      <c r="L397" s="246">
        <f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43"/>
        <v>457338800</v>
      </c>
      <c r="K398" s="80"/>
      <c r="L398" s="246">
        <f t="shared" ref="L398:L400" si="45">+H398</f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43"/>
        <v>459388800</v>
      </c>
      <c r="K399" s="80"/>
      <c r="L399" s="246">
        <f t="shared" si="45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43"/>
        <v>466888800</v>
      </c>
      <c r="K400" s="80"/>
      <c r="L400" s="246">
        <f t="shared" si="45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43"/>
        <v>468688800</v>
      </c>
      <c r="K401" s="80"/>
      <c r="L401" s="246">
        <f>+H401</f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43"/>
        <v>469688800</v>
      </c>
      <c r="K402" s="80"/>
      <c r="L402" s="246">
        <f>+H402</f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43"/>
        <v>470588800</v>
      </c>
      <c r="K403" s="80"/>
      <c r="L403" s="246">
        <f t="shared" ref="L403:L405" si="46">+H403</f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43"/>
        <v>470688800</v>
      </c>
      <c r="K404" s="80"/>
      <c r="L404" s="246">
        <f t="shared" si="46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43"/>
        <v>473388800</v>
      </c>
      <c r="K405" s="80"/>
      <c r="L405" s="246">
        <f t="shared" si="46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47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48">+J406-I407</f>
        <v>467615300</v>
      </c>
      <c r="K407" s="80" t="s">
        <v>5332</v>
      </c>
      <c r="L407" s="246">
        <f t="shared" si="47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48"/>
        <v>465918300</v>
      </c>
      <c r="K408" s="80" t="s">
        <v>5870</v>
      </c>
      <c r="L408" s="246">
        <f t="shared" si="47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48"/>
        <v>381329300</v>
      </c>
      <c r="K409" s="80" t="s">
        <v>5332</v>
      </c>
      <c r="L409" s="246">
        <f t="shared" si="47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48"/>
        <v>364589300</v>
      </c>
      <c r="K410" s="80" t="s">
        <v>6275</v>
      </c>
      <c r="L410" s="246">
        <f t="shared" si="47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48"/>
        <v>363239800</v>
      </c>
      <c r="K411" s="80" t="s">
        <v>5332</v>
      </c>
      <c r="L411" s="246">
        <f t="shared" si="47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48"/>
        <v>362105800</v>
      </c>
      <c r="K412" s="80" t="s">
        <v>6275</v>
      </c>
      <c r="L412" s="246">
        <f t="shared" si="47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48"/>
        <v>360420800</v>
      </c>
      <c r="K413" s="80" t="s">
        <v>8262</v>
      </c>
      <c r="L413" s="246">
        <f t="shared" si="47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48"/>
        <v>360332300</v>
      </c>
      <c r="K414" s="80" t="s">
        <v>5870</v>
      </c>
      <c r="L414" s="246">
        <f t="shared" si="47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48"/>
        <v>358562800</v>
      </c>
      <c r="K415" s="80" t="s">
        <v>5332</v>
      </c>
      <c r="L415" s="246">
        <f t="shared" si="47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49">+J416+H417</f>
        <v>365462800</v>
      </c>
      <c r="K417" s="80"/>
      <c r="L417" s="246">
        <f t="shared" ref="L417:L426" si="50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49"/>
        <v>366462800</v>
      </c>
      <c r="K418" s="80"/>
      <c r="L418" s="246">
        <f t="shared" si="50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49"/>
        <v>367462800</v>
      </c>
      <c r="K419" s="80"/>
      <c r="L419" s="246">
        <f t="shared" si="50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49"/>
        <v>369062800</v>
      </c>
      <c r="K420" s="80"/>
      <c r="L420" s="246">
        <f t="shared" si="50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49"/>
        <v>378912800</v>
      </c>
      <c r="K421" s="80"/>
      <c r="L421" s="246">
        <f t="shared" si="50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49"/>
        <v>379312800</v>
      </c>
      <c r="K422" s="80"/>
      <c r="L422" s="246">
        <f t="shared" si="50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49"/>
        <v>380012800</v>
      </c>
      <c r="K423" s="80"/>
      <c r="L423" s="246">
        <f t="shared" si="50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49"/>
        <v>381212800</v>
      </c>
      <c r="K424" s="80"/>
      <c r="L424" s="246">
        <f t="shared" si="50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49"/>
        <v>382212800</v>
      </c>
      <c r="K425" s="80"/>
      <c r="L425" s="246">
        <f t="shared" si="50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49"/>
        <v>383112800</v>
      </c>
      <c r="K426" s="80"/>
      <c r="L426" s="246">
        <f t="shared" si="50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51">+J427+H428</f>
        <v>386112800</v>
      </c>
      <c r="K428" s="80"/>
      <c r="L428" s="246">
        <f t="shared" ref="L428:L445" si="52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51"/>
        <v>387912800</v>
      </c>
      <c r="K429" s="80"/>
      <c r="L429" s="246">
        <f t="shared" si="52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51"/>
        <v>389812800</v>
      </c>
      <c r="K430" s="80"/>
      <c r="L430" s="246">
        <f t="shared" si="52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51"/>
        <v>390912800</v>
      </c>
      <c r="K431" s="80"/>
      <c r="L431" s="246">
        <f t="shared" si="52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51"/>
        <v>392912800</v>
      </c>
      <c r="K432" s="80"/>
      <c r="L432" s="246">
        <f t="shared" si="52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51"/>
        <v>393572800</v>
      </c>
      <c r="K433" s="80"/>
      <c r="L433" s="246">
        <f t="shared" si="52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51"/>
        <v>395072800</v>
      </c>
      <c r="K434" s="80"/>
      <c r="L434" s="246">
        <f t="shared" si="52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51"/>
        <v>396872800</v>
      </c>
      <c r="K435" s="80"/>
      <c r="L435" s="246">
        <f t="shared" si="52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51"/>
        <v>397672800</v>
      </c>
      <c r="K436" s="80"/>
      <c r="L436" s="246">
        <f t="shared" si="52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51"/>
        <v>399572800</v>
      </c>
      <c r="K437" s="80"/>
      <c r="L437" s="246">
        <f t="shared" si="52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51"/>
        <v>403372800</v>
      </c>
      <c r="K438" s="80"/>
      <c r="L438" s="246">
        <f t="shared" si="52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51"/>
        <v>404372800</v>
      </c>
      <c r="K439" s="80"/>
      <c r="L439" s="246">
        <f t="shared" si="52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51"/>
        <v>405972800</v>
      </c>
      <c r="K440" s="80"/>
      <c r="L440" s="246">
        <f t="shared" si="52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51"/>
        <v>406772800</v>
      </c>
      <c r="K441" s="80"/>
      <c r="L441" s="246">
        <f t="shared" si="52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51"/>
        <v>408772800</v>
      </c>
      <c r="K442" s="80"/>
      <c r="L442" s="246">
        <f t="shared" si="52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51"/>
        <v>410272800</v>
      </c>
      <c r="K443" s="80"/>
      <c r="L443" s="246">
        <f t="shared" si="52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51"/>
        <v>411322800</v>
      </c>
      <c r="K444" s="80"/>
      <c r="L444" s="246">
        <f t="shared" si="52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51"/>
        <v>412922800</v>
      </c>
      <c r="K445" s="80"/>
      <c r="L445" s="246">
        <f t="shared" si="52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 t="shared" ref="J447:J449" si="53"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 t="shared" si="53"/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 t="shared" si="53"/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54">+J450+H451</f>
        <v>398022800</v>
      </c>
      <c r="K451" s="80"/>
      <c r="L451" s="246">
        <f t="shared" ref="L451:L514" si="5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54"/>
        <v>399622800</v>
      </c>
      <c r="K452" s="80"/>
      <c r="L452" s="246">
        <f t="shared" si="5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54"/>
        <v>400622800</v>
      </c>
      <c r="K453" s="80"/>
      <c r="L453" s="246">
        <f t="shared" si="5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54"/>
        <v>401122800</v>
      </c>
      <c r="K454" s="80"/>
      <c r="L454" s="246">
        <f t="shared" si="5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54"/>
        <v>401822800</v>
      </c>
      <c r="K455" s="80"/>
      <c r="L455" s="246">
        <f t="shared" si="5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54"/>
        <v>403422800</v>
      </c>
      <c r="K456" s="80"/>
      <c r="L456" s="246">
        <f t="shared" si="5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54"/>
        <v>403722800</v>
      </c>
      <c r="K457" s="80"/>
      <c r="L457" s="246">
        <f t="shared" si="5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54"/>
        <v>404122800</v>
      </c>
      <c r="K458" s="80"/>
      <c r="L458" s="246">
        <f t="shared" si="5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54"/>
        <v>405172800</v>
      </c>
      <c r="K459" s="80"/>
      <c r="L459" s="246">
        <f t="shared" si="5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54"/>
        <v>407072800</v>
      </c>
      <c r="K460" s="80"/>
      <c r="L460" s="246">
        <f t="shared" si="5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54"/>
        <v>477072800</v>
      </c>
      <c r="K461" s="80"/>
      <c r="L461" s="246">
        <f t="shared" si="5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54"/>
        <v>479272800</v>
      </c>
      <c r="K462" s="80"/>
      <c r="L462" s="246">
        <f t="shared" si="5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54"/>
        <v>483272800</v>
      </c>
      <c r="K463" s="80"/>
      <c r="L463" s="246">
        <f t="shared" si="5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54"/>
        <v>484272800</v>
      </c>
      <c r="K464" s="80"/>
      <c r="L464" s="246">
        <f t="shared" si="5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54"/>
        <v>486272800</v>
      </c>
      <c r="K465" s="80"/>
      <c r="L465" s="246">
        <f t="shared" si="5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54"/>
        <v>488022800</v>
      </c>
      <c r="K466" s="80"/>
      <c r="L466" s="246">
        <f t="shared" si="5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54"/>
        <v>489372800</v>
      </c>
      <c r="K467" s="80"/>
      <c r="L467" s="246">
        <f t="shared" si="5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54"/>
        <v>490272800</v>
      </c>
      <c r="K468" s="80"/>
      <c r="L468" s="246">
        <f t="shared" si="5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54"/>
        <v>490872800</v>
      </c>
      <c r="K469" s="80"/>
      <c r="L469" s="246">
        <f t="shared" si="5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54"/>
        <v>493272800</v>
      </c>
      <c r="K470" s="80"/>
      <c r="L470" s="246">
        <f t="shared" si="5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54"/>
        <v>495072800</v>
      </c>
      <c r="K471" s="80"/>
      <c r="L471" s="246">
        <f t="shared" si="5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54"/>
        <v>495972800</v>
      </c>
      <c r="K472" s="80"/>
      <c r="L472" s="246">
        <f t="shared" si="5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54"/>
        <v>496772800</v>
      </c>
      <c r="K473" s="80"/>
      <c r="L473" s="246">
        <f t="shared" si="5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54"/>
        <v>496872800</v>
      </c>
      <c r="K474" s="80"/>
      <c r="L474" s="246">
        <f t="shared" si="5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54"/>
        <v>497072800</v>
      </c>
      <c r="K475" s="80"/>
      <c r="L475" s="246">
        <f t="shared" si="5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54"/>
        <v>497872800</v>
      </c>
      <c r="K476" s="80"/>
      <c r="L476" s="246">
        <f t="shared" si="5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54"/>
        <v>499147800</v>
      </c>
      <c r="K477" s="80"/>
      <c r="L477" s="246">
        <f t="shared" si="5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54"/>
        <v>501747800</v>
      </c>
      <c r="K478" s="80"/>
      <c r="L478" s="246">
        <f t="shared" si="5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54"/>
        <v>502397800</v>
      </c>
      <c r="K479" s="80"/>
      <c r="L479" s="246">
        <f t="shared" si="5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54"/>
        <v>503597800</v>
      </c>
      <c r="K480" s="80"/>
      <c r="L480" s="246">
        <f t="shared" si="5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54"/>
        <v>503797800</v>
      </c>
      <c r="K481" s="80"/>
      <c r="L481" s="246">
        <f t="shared" si="5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54"/>
        <v>504197800</v>
      </c>
      <c r="K482" s="80"/>
      <c r="L482" s="246">
        <f t="shared" si="5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54"/>
        <v>504597800</v>
      </c>
      <c r="K483" s="80"/>
      <c r="L483" s="246">
        <f t="shared" si="5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54"/>
        <v>505797800</v>
      </c>
      <c r="K484" s="80"/>
      <c r="L484" s="246">
        <f t="shared" si="5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54"/>
        <v>506797800</v>
      </c>
      <c r="K485" s="80"/>
      <c r="L485" s="246">
        <f t="shared" si="5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54"/>
        <v>508213800</v>
      </c>
      <c r="K486" s="80"/>
      <c r="L486" s="246">
        <f t="shared" si="5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54"/>
        <v>509563800</v>
      </c>
      <c r="K487" s="80"/>
      <c r="L487" s="246">
        <f t="shared" si="5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54"/>
        <v>510413800</v>
      </c>
      <c r="K488" s="80"/>
      <c r="L488" s="246">
        <f t="shared" si="5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54"/>
        <v>510913800</v>
      </c>
      <c r="K489" s="80"/>
      <c r="L489" s="246">
        <f t="shared" si="5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54"/>
        <v>511995800</v>
      </c>
      <c r="K490" s="80"/>
      <c r="L490" s="246">
        <f t="shared" si="5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54"/>
        <v>513795800</v>
      </c>
      <c r="K491" s="80"/>
      <c r="L491" s="246">
        <f t="shared" si="5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54"/>
        <v>515095800</v>
      </c>
      <c r="K492" s="80"/>
      <c r="L492" s="246">
        <f t="shared" si="5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54"/>
        <v>516295800</v>
      </c>
      <c r="K493" s="80"/>
      <c r="L493" s="246">
        <f t="shared" si="5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54"/>
        <v>517295800</v>
      </c>
      <c r="K494" s="80"/>
      <c r="L494" s="246">
        <f t="shared" si="5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54"/>
        <v>518495800</v>
      </c>
      <c r="K495" s="80"/>
      <c r="L495" s="246">
        <f t="shared" si="5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54"/>
        <v>519795800</v>
      </c>
      <c r="K496" s="80"/>
      <c r="L496" s="246">
        <f t="shared" si="5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54"/>
        <v>520295800</v>
      </c>
      <c r="K497" s="80"/>
      <c r="L497" s="246">
        <f t="shared" si="5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54"/>
        <v>521695800</v>
      </c>
      <c r="K498" s="80"/>
      <c r="L498" s="246">
        <f t="shared" si="5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54"/>
        <v>521995800</v>
      </c>
      <c r="K499" s="80"/>
      <c r="L499" s="246">
        <f t="shared" si="5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54"/>
        <v>524095800</v>
      </c>
      <c r="K500" s="80"/>
      <c r="L500" s="246">
        <f t="shared" si="5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54"/>
        <v>525095800</v>
      </c>
      <c r="K501" s="80"/>
      <c r="L501" s="246">
        <f t="shared" si="5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54"/>
        <v>525295800</v>
      </c>
      <c r="K502" s="80"/>
      <c r="L502" s="246">
        <f t="shared" si="5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54"/>
        <v>526695800</v>
      </c>
      <c r="K503" s="80"/>
      <c r="L503" s="246">
        <f t="shared" si="5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54"/>
        <v>527095800</v>
      </c>
      <c r="K504" s="80"/>
      <c r="L504" s="246">
        <f t="shared" si="5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54"/>
        <v>528595800</v>
      </c>
      <c r="K505" s="80"/>
      <c r="L505" s="246">
        <f t="shared" si="5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 t="shared" ref="J507:J509" si="56">+J506-I507</f>
        <v>414073500</v>
      </c>
      <c r="K507" s="80" t="s">
        <v>5332</v>
      </c>
      <c r="L507" s="246">
        <f t="shared" ref="L507:L509" si="57"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 t="shared" si="56"/>
        <v>413041500</v>
      </c>
      <c r="K508" s="80" t="s">
        <v>5331</v>
      </c>
      <c r="L508" s="246">
        <f t="shared" si="57"/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 t="shared" si="56"/>
        <v>412449500</v>
      </c>
      <c r="K509" s="80" t="s">
        <v>5870</v>
      </c>
      <c r="L509" s="246">
        <f t="shared" si="57"/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5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58">+J510+H511</f>
        <v>414549500</v>
      </c>
      <c r="K511" s="80"/>
      <c r="L511" s="246">
        <f t="shared" si="5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58"/>
        <v>415549500</v>
      </c>
      <c r="K512" s="80"/>
      <c r="L512" s="246">
        <f t="shared" si="5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58"/>
        <v>416549500</v>
      </c>
      <c r="K513" s="80"/>
      <c r="L513" s="246">
        <f t="shared" si="5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58"/>
        <v>417299500</v>
      </c>
      <c r="K514" s="80"/>
      <c r="L514" s="246">
        <f t="shared" si="5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58"/>
        <v>418799500</v>
      </c>
      <c r="K515" s="80"/>
      <c r="L515" s="246">
        <f t="shared" ref="L515:L533" si="59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58"/>
        <v>420299500</v>
      </c>
      <c r="K516" s="80"/>
      <c r="L516" s="246">
        <f t="shared" si="59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58"/>
        <v>421599500</v>
      </c>
      <c r="K517" s="80"/>
      <c r="L517" s="246">
        <f t="shared" si="59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58"/>
        <v>422224500</v>
      </c>
      <c r="K518" s="80"/>
      <c r="L518" s="246">
        <f t="shared" si="59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58"/>
        <v>423024500</v>
      </c>
      <c r="K519" s="80"/>
      <c r="L519" s="246">
        <f t="shared" si="59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58"/>
        <v>423624500</v>
      </c>
      <c r="K520" s="80"/>
      <c r="L520" s="246">
        <f t="shared" si="59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58"/>
        <v>424124500</v>
      </c>
      <c r="K521" s="80"/>
      <c r="L521" s="246">
        <f t="shared" si="59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58"/>
        <v>424624500</v>
      </c>
      <c r="K522" s="80"/>
      <c r="L522" s="246">
        <f t="shared" si="59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58"/>
        <v>425674500</v>
      </c>
      <c r="K523" s="80"/>
      <c r="L523" s="246">
        <f t="shared" si="59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58"/>
        <v>426274500</v>
      </c>
      <c r="K524" s="80"/>
      <c r="L524" s="246">
        <f t="shared" si="59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58"/>
        <v>427374500</v>
      </c>
      <c r="K525" s="80"/>
      <c r="L525" s="246">
        <f t="shared" si="59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58"/>
        <v>428774500</v>
      </c>
      <c r="K526" s="80"/>
      <c r="L526" s="246">
        <f t="shared" si="59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58"/>
        <v>429484500</v>
      </c>
      <c r="K527" s="80"/>
      <c r="L527" s="246">
        <f t="shared" si="59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58"/>
        <v>430784500</v>
      </c>
      <c r="K528" s="80"/>
      <c r="L528" s="246">
        <f t="shared" si="59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58"/>
        <v>431865500</v>
      </c>
      <c r="K529" s="80"/>
      <c r="L529" s="246">
        <f t="shared" si="59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58"/>
        <v>431866500</v>
      </c>
      <c r="K530" s="80"/>
      <c r="L530" s="246">
        <f t="shared" si="59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58"/>
        <v>432316500</v>
      </c>
      <c r="K531" s="80"/>
      <c r="L531" s="246">
        <f t="shared" si="59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58"/>
        <v>432716500</v>
      </c>
      <c r="K532" s="80"/>
      <c r="L532" s="246">
        <f t="shared" si="59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58"/>
        <v>433816500</v>
      </c>
      <c r="K533" s="80"/>
      <c r="L533" s="246">
        <f t="shared" si="59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60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61">+J534-I535</f>
        <v>433226500</v>
      </c>
      <c r="K535" s="80" t="s">
        <v>5870</v>
      </c>
      <c r="L535" s="246">
        <f t="shared" si="60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61"/>
        <v>427490500</v>
      </c>
      <c r="K536" s="80" t="s">
        <v>5332</v>
      </c>
      <c r="L536" s="246">
        <f t="shared" si="60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61"/>
        <v>427140500</v>
      </c>
      <c r="K537" s="80" t="s">
        <v>5870</v>
      </c>
      <c r="L537" s="246">
        <f t="shared" si="60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61"/>
        <v>425793500</v>
      </c>
      <c r="K538" s="80" t="s">
        <v>5876</v>
      </c>
      <c r="L538" s="246">
        <f t="shared" si="60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61"/>
        <v>425492500</v>
      </c>
      <c r="K539" s="80" t="s">
        <v>5331</v>
      </c>
      <c r="L539" s="246">
        <f t="shared" si="60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61"/>
        <v>418625900</v>
      </c>
      <c r="K540" s="80" t="s">
        <v>6275</v>
      </c>
      <c r="L540" s="246">
        <f t="shared" si="60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61"/>
        <v>416760900</v>
      </c>
      <c r="K541" s="80" t="s">
        <v>5331</v>
      </c>
      <c r="L541" s="246">
        <f t="shared" si="60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61"/>
        <v>406760900</v>
      </c>
      <c r="K542" s="80" t="s">
        <v>5332</v>
      </c>
      <c r="L542" s="246">
        <f t="shared" si="60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62">+J543+H544</f>
        <v>408250900</v>
      </c>
      <c r="K544" s="80"/>
      <c r="L544" s="246">
        <f t="shared" ref="L544:L552" si="63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62"/>
        <v>409250900</v>
      </c>
      <c r="K545" s="80"/>
      <c r="L545" s="246">
        <f t="shared" si="63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62"/>
        <v>411150900</v>
      </c>
      <c r="K546" s="80"/>
      <c r="L546" s="246">
        <f t="shared" si="63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62"/>
        <v>412150900</v>
      </c>
      <c r="K547" s="80"/>
      <c r="L547" s="246">
        <f t="shared" si="63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62"/>
        <v>417150900</v>
      </c>
      <c r="K548" s="80" t="s">
        <v>9503</v>
      </c>
      <c r="L548" s="246">
        <f t="shared" si="63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62"/>
        <v>418050900</v>
      </c>
      <c r="K549" s="80"/>
      <c r="L549" s="246">
        <f t="shared" si="63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62"/>
        <v>419050900</v>
      </c>
      <c r="K550" s="80"/>
      <c r="L550" s="246">
        <f t="shared" si="63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62"/>
        <v>419950900</v>
      </c>
      <c r="K551" s="80"/>
      <c r="L551" s="246">
        <f t="shared" si="63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62"/>
        <v>421120900</v>
      </c>
      <c r="K552" s="80"/>
      <c r="L552" s="246">
        <f t="shared" si="63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5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6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6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6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6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6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6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6"/>
      <c r="K560" s="80"/>
      <c r="L560" s="249"/>
      <c r="M560" s="342"/>
    </row>
    <row r="561" spans="6:6" x14ac:dyDescent="0.2">
      <c r="F561" s="154"/>
    </row>
    <row r="562" spans="6:6" x14ac:dyDescent="0.2">
      <c r="F562" s="490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pageSetUpPr fitToPage="1"/>
  </sheetPr>
  <dimension ref="A1:Q575"/>
  <sheetViews>
    <sheetView tabSelected="1" view="pageBreakPreview" zoomScale="85" zoomScaleSheetLayoutView="85" workbookViewId="0">
      <pane ySplit="10" topLeftCell="A300" activePane="bottomLeft" state="frozen"/>
      <selection pane="bottomLeft" activeCell="C307" sqref="C307"/>
    </sheetView>
  </sheetViews>
  <sheetFormatPr defaultRowHeight="12.75" x14ac:dyDescent="0.25"/>
  <cols>
    <col min="1" max="1" width="7.28515625" style="540" customWidth="1"/>
    <col min="2" max="2" width="4.140625" style="241" customWidth="1"/>
    <col min="3" max="3" width="27.28515625" style="526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269" customWidth="1"/>
    <col min="9" max="9" width="13.85546875" style="497" bestFit="1" customWidth="1"/>
    <col min="10" max="10" width="18.28515625" style="34" customWidth="1"/>
    <col min="11" max="11" width="15.42578125" style="210" customWidth="1"/>
    <col min="12" max="12" width="21.28515625" style="262" customWidth="1"/>
    <col min="13" max="13" width="16" style="515" customWidth="1"/>
    <col min="14" max="14" width="19" style="138" customWidth="1"/>
    <col min="15" max="15" width="17.5703125" style="139" customWidth="1"/>
    <col min="16" max="16" width="19" style="139" customWidth="1"/>
    <col min="17" max="16384" width="9.140625" style="139"/>
  </cols>
  <sheetData>
    <row r="1" spans="1:14" ht="14.25" x14ac:dyDescent="0.25">
      <c r="A1" s="513"/>
      <c r="B1" s="29"/>
      <c r="C1" s="514" t="s">
        <v>5725</v>
      </c>
      <c r="D1" s="29"/>
      <c r="E1" s="30"/>
      <c r="H1" s="266"/>
    </row>
    <row r="2" spans="1:14" ht="14.25" x14ac:dyDescent="0.25">
      <c r="A2" s="516"/>
      <c r="B2" s="29"/>
      <c r="C2" s="514" t="s">
        <v>5726</v>
      </c>
      <c r="D2" s="42"/>
      <c r="E2" s="43"/>
      <c r="H2" s="267"/>
    </row>
    <row r="3" spans="1:14" ht="14.25" x14ac:dyDescent="0.25">
      <c r="A3" s="516"/>
      <c r="B3" s="29"/>
      <c r="C3" s="514" t="s">
        <v>5727</v>
      </c>
      <c r="D3" s="42"/>
      <c r="E3" s="43"/>
      <c r="H3" s="266"/>
    </row>
    <row r="4" spans="1:14" s="133" customFormat="1" ht="15.75" x14ac:dyDescent="0.25">
      <c r="A4" s="516"/>
      <c r="B4" s="29"/>
      <c r="C4" s="517"/>
      <c r="D4" s="42"/>
      <c r="E4" s="43"/>
      <c r="F4" s="44"/>
      <c r="G4" s="518"/>
      <c r="H4" s="268"/>
      <c r="I4" s="498"/>
      <c r="J4" s="47"/>
      <c r="K4" s="519"/>
      <c r="L4" s="520"/>
      <c r="M4" s="521"/>
      <c r="N4" s="132"/>
    </row>
    <row r="5" spans="1:14" s="133" customFormat="1" ht="15.75" x14ac:dyDescent="0.25">
      <c r="A5" s="54"/>
      <c r="B5" s="54"/>
      <c r="C5" s="522"/>
      <c r="D5" s="54"/>
      <c r="E5" s="55"/>
      <c r="F5" s="44"/>
      <c r="G5" s="518"/>
      <c r="H5" s="268"/>
      <c r="I5" s="498"/>
      <c r="J5" s="47"/>
      <c r="K5" s="519"/>
      <c r="L5" s="520"/>
      <c r="M5" s="521"/>
      <c r="N5" s="132"/>
    </row>
    <row r="6" spans="1:14" ht="15.75" x14ac:dyDescent="0.25">
      <c r="A6" s="588" t="str">
        <f>+'[1]Okt 07'!A6:H6</f>
        <v xml:space="preserve">BUKU KAS </v>
      </c>
      <c r="B6" s="588"/>
      <c r="C6" s="588"/>
      <c r="D6" s="588"/>
      <c r="E6" s="588"/>
      <c r="F6" s="588"/>
      <c r="G6" s="588"/>
      <c r="H6" s="588"/>
      <c r="I6" s="588"/>
      <c r="J6" s="588"/>
      <c r="K6" s="523"/>
      <c r="M6" s="524"/>
    </row>
    <row r="7" spans="1:14" ht="15.75" x14ac:dyDescent="0.25">
      <c r="A7" s="588" t="s">
        <v>9355</v>
      </c>
      <c r="B7" s="588"/>
      <c r="C7" s="588"/>
      <c r="D7" s="588"/>
      <c r="E7" s="588"/>
      <c r="F7" s="588"/>
      <c r="G7" s="588"/>
      <c r="H7" s="588"/>
      <c r="I7" s="588"/>
      <c r="J7" s="588"/>
      <c r="K7" s="523"/>
      <c r="M7" s="525"/>
    </row>
    <row r="8" spans="1:14" x14ac:dyDescent="0.25">
      <c r="A8" s="61"/>
      <c r="B8" s="61"/>
      <c r="D8" s="61"/>
      <c r="F8" s="44"/>
      <c r="G8" s="44"/>
      <c r="J8" s="64"/>
      <c r="K8" s="427"/>
      <c r="M8" s="524"/>
    </row>
    <row r="9" spans="1:14" ht="25.5" x14ac:dyDescent="0.25">
      <c r="A9" s="589" t="s">
        <v>0</v>
      </c>
      <c r="B9" s="589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17" t="s">
        <v>8341</v>
      </c>
      <c r="M9" s="524"/>
    </row>
    <row r="10" spans="1:14" x14ac:dyDescent="0.25">
      <c r="A10" s="511" t="s">
        <v>8492</v>
      </c>
      <c r="B10" s="511"/>
      <c r="C10" s="1" t="s">
        <v>9</v>
      </c>
      <c r="D10" s="1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62">
        <f>+J10</f>
        <v>421120900</v>
      </c>
      <c r="M10" s="524"/>
    </row>
    <row r="11" spans="1:14" ht="25.5" hidden="1" x14ac:dyDescent="0.25">
      <c r="A11" s="1" t="s">
        <v>9373</v>
      </c>
      <c r="B11" s="7">
        <v>29</v>
      </c>
      <c r="C11" s="129" t="s">
        <v>9374</v>
      </c>
      <c r="D11" s="7" t="s">
        <v>7000</v>
      </c>
      <c r="E11" s="7"/>
      <c r="F11" s="7" t="s">
        <v>9364</v>
      </c>
      <c r="G11" s="1"/>
      <c r="H11" s="283">
        <v>950000</v>
      </c>
      <c r="I11" s="499"/>
      <c r="J11" s="24">
        <f>+J10+H11</f>
        <v>422070900</v>
      </c>
      <c r="K11" s="527"/>
      <c r="L11" s="262">
        <f>+H11</f>
        <v>950000</v>
      </c>
      <c r="M11" s="524" t="s">
        <v>6892</v>
      </c>
    </row>
    <row r="12" spans="1:14" ht="25.5" hidden="1" x14ac:dyDescent="0.25">
      <c r="A12" s="1"/>
      <c r="B12" s="7">
        <v>29</v>
      </c>
      <c r="C12" s="129" t="s">
        <v>9375</v>
      </c>
      <c r="D12" s="7" t="s">
        <v>7000</v>
      </c>
      <c r="E12" s="7"/>
      <c r="F12" s="7" t="s">
        <v>9365</v>
      </c>
      <c r="G12" s="1"/>
      <c r="H12" s="283">
        <v>800000</v>
      </c>
      <c r="I12" s="311"/>
      <c r="J12" s="24">
        <f t="shared" ref="J12:J29" si="0">+J11+H12</f>
        <v>422870900</v>
      </c>
      <c r="K12" s="527"/>
      <c r="L12" s="262">
        <f t="shared" ref="L12:L29" si="1">+H12</f>
        <v>800000</v>
      </c>
      <c r="M12" s="368" t="s">
        <v>6178</v>
      </c>
    </row>
    <row r="13" spans="1:14" s="533" customFormat="1" ht="25.5" hidden="1" x14ac:dyDescent="0.25">
      <c r="A13" s="528" t="s">
        <v>9373</v>
      </c>
      <c r="B13" s="7">
        <v>29</v>
      </c>
      <c r="C13" s="529" t="s">
        <v>9376</v>
      </c>
      <c r="D13" s="7" t="s">
        <v>4490</v>
      </c>
      <c r="E13" s="7"/>
      <c r="F13" s="7" t="s">
        <v>9366</v>
      </c>
      <c r="G13" s="11"/>
      <c r="H13" s="407">
        <v>950000</v>
      </c>
      <c r="I13" s="530"/>
      <c r="J13" s="24">
        <f t="shared" si="0"/>
        <v>423820900</v>
      </c>
      <c r="K13" s="527"/>
      <c r="L13" s="262">
        <f t="shared" si="1"/>
        <v>950000</v>
      </c>
      <c r="M13" s="531" t="s">
        <v>3546</v>
      </c>
      <c r="N13" s="532"/>
    </row>
    <row r="14" spans="1:14" s="533" customFormat="1" ht="25.5" hidden="1" x14ac:dyDescent="0.25">
      <c r="A14" s="528"/>
      <c r="B14" s="7">
        <v>29</v>
      </c>
      <c r="C14" s="529" t="s">
        <v>9377</v>
      </c>
      <c r="D14" s="7" t="s">
        <v>9287</v>
      </c>
      <c r="E14" s="7"/>
      <c r="F14" s="7" t="s">
        <v>9367</v>
      </c>
      <c r="G14" s="11"/>
      <c r="H14" s="407">
        <v>540000</v>
      </c>
      <c r="I14" s="530"/>
      <c r="J14" s="24">
        <f t="shared" si="0"/>
        <v>424360900</v>
      </c>
      <c r="K14" s="534"/>
      <c r="L14" s="262">
        <f t="shared" si="1"/>
        <v>540000</v>
      </c>
      <c r="M14" s="531" t="s">
        <v>2063</v>
      </c>
      <c r="N14" s="532"/>
    </row>
    <row r="15" spans="1:14" s="533" customFormat="1" ht="25.5" hidden="1" x14ac:dyDescent="0.25">
      <c r="A15" s="528"/>
      <c r="B15" s="7">
        <v>29</v>
      </c>
      <c r="C15" s="529" t="s">
        <v>9378</v>
      </c>
      <c r="D15" s="7" t="s">
        <v>1385</v>
      </c>
      <c r="E15" s="7"/>
      <c r="F15" s="7" t="s">
        <v>9368</v>
      </c>
      <c r="G15" s="11"/>
      <c r="H15" s="407">
        <v>900000</v>
      </c>
      <c r="I15" s="530"/>
      <c r="J15" s="24">
        <f t="shared" si="0"/>
        <v>425260900</v>
      </c>
      <c r="K15" s="534"/>
      <c r="L15" s="262">
        <f t="shared" si="1"/>
        <v>900000</v>
      </c>
      <c r="M15" s="531" t="s">
        <v>3839</v>
      </c>
      <c r="N15" s="532"/>
    </row>
    <row r="16" spans="1:14" s="533" customFormat="1" ht="25.5" hidden="1" x14ac:dyDescent="0.25">
      <c r="A16" s="528"/>
      <c r="B16" s="7">
        <v>29</v>
      </c>
      <c r="C16" s="529" t="s">
        <v>8939</v>
      </c>
      <c r="D16" s="7" t="s">
        <v>6082</v>
      </c>
      <c r="E16" s="7"/>
      <c r="F16" s="7" t="s">
        <v>9369</v>
      </c>
      <c r="G16" s="11"/>
      <c r="H16" s="407">
        <v>750000</v>
      </c>
      <c r="I16" s="530"/>
      <c r="J16" s="24">
        <f t="shared" si="0"/>
        <v>426010900</v>
      </c>
      <c r="K16" s="534"/>
      <c r="L16" s="262">
        <f t="shared" si="1"/>
        <v>750000</v>
      </c>
      <c r="M16" s="531" t="s">
        <v>3804</v>
      </c>
      <c r="N16" s="532"/>
    </row>
    <row r="17" spans="1:14" s="533" customFormat="1" ht="25.5" hidden="1" x14ac:dyDescent="0.25">
      <c r="A17" s="528"/>
      <c r="B17" s="7">
        <v>29</v>
      </c>
      <c r="C17" s="529" t="s">
        <v>9379</v>
      </c>
      <c r="D17" s="7" t="s">
        <v>6084</v>
      </c>
      <c r="E17" s="7"/>
      <c r="F17" s="7" t="s">
        <v>9370</v>
      </c>
      <c r="G17" s="11"/>
      <c r="H17" s="407">
        <v>500000</v>
      </c>
      <c r="I17" s="530"/>
      <c r="J17" s="24">
        <f t="shared" si="0"/>
        <v>426510900</v>
      </c>
      <c r="K17" s="534"/>
      <c r="L17" s="262">
        <f t="shared" si="1"/>
        <v>500000</v>
      </c>
      <c r="M17" s="531" t="s">
        <v>6832</v>
      </c>
      <c r="N17" s="532"/>
    </row>
    <row r="18" spans="1:14" s="533" customFormat="1" ht="36" hidden="1" customHeight="1" x14ac:dyDescent="0.25">
      <c r="A18" s="528"/>
      <c r="B18" s="7">
        <v>29</v>
      </c>
      <c r="C18" s="529" t="s">
        <v>9380</v>
      </c>
      <c r="D18" s="7" t="s">
        <v>4490</v>
      </c>
      <c r="E18" s="7"/>
      <c r="F18" s="7" t="s">
        <v>9371</v>
      </c>
      <c r="G18" s="11"/>
      <c r="H18" s="407">
        <v>800000</v>
      </c>
      <c r="I18" s="530"/>
      <c r="J18" s="24">
        <f t="shared" si="0"/>
        <v>427310900</v>
      </c>
      <c r="K18" s="534"/>
      <c r="L18" s="262">
        <f t="shared" si="1"/>
        <v>800000</v>
      </c>
      <c r="M18" s="531" t="s">
        <v>9381</v>
      </c>
      <c r="N18" s="532"/>
    </row>
    <row r="19" spans="1:14" s="533" customFormat="1" ht="25.5" hidden="1" x14ac:dyDescent="0.25">
      <c r="A19" s="528"/>
      <c r="B19" s="7">
        <v>29</v>
      </c>
      <c r="C19" s="529" t="s">
        <v>9382</v>
      </c>
      <c r="D19" s="7" t="s">
        <v>4490</v>
      </c>
      <c r="E19" s="7"/>
      <c r="F19" s="7" t="s">
        <v>9372</v>
      </c>
      <c r="G19" s="11"/>
      <c r="H19" s="407">
        <v>1000000</v>
      </c>
      <c r="I19" s="530"/>
      <c r="J19" s="24">
        <f t="shared" si="0"/>
        <v>428310900</v>
      </c>
      <c r="K19" s="534"/>
      <c r="L19" s="262">
        <f t="shared" si="1"/>
        <v>1000000</v>
      </c>
      <c r="M19" s="531" t="s">
        <v>9383</v>
      </c>
      <c r="N19" s="532"/>
    </row>
    <row r="20" spans="1:14" s="533" customFormat="1" ht="25.5" hidden="1" x14ac:dyDescent="0.25">
      <c r="A20" s="528"/>
      <c r="B20" s="7">
        <v>29</v>
      </c>
      <c r="C20" s="529" t="s">
        <v>9384</v>
      </c>
      <c r="D20" s="7" t="s">
        <v>9385</v>
      </c>
      <c r="E20" s="7"/>
      <c r="F20" s="7" t="s">
        <v>9387</v>
      </c>
      <c r="G20" s="11"/>
      <c r="H20" s="273">
        <v>1000000</v>
      </c>
      <c r="I20" s="530"/>
      <c r="J20" s="24">
        <f t="shared" si="0"/>
        <v>429310900</v>
      </c>
      <c r="K20" s="534"/>
      <c r="L20" s="262">
        <f t="shared" si="1"/>
        <v>1000000</v>
      </c>
      <c r="M20" s="531" t="s">
        <v>4778</v>
      </c>
      <c r="N20" s="532"/>
    </row>
    <row r="21" spans="1:14" s="533" customFormat="1" ht="25.5" hidden="1" x14ac:dyDescent="0.25">
      <c r="A21" s="528"/>
      <c r="B21" s="7">
        <v>30</v>
      </c>
      <c r="C21" s="529" t="s">
        <v>9386</v>
      </c>
      <c r="D21" s="7" t="s">
        <v>6084</v>
      </c>
      <c r="E21" s="7"/>
      <c r="F21" s="7" t="s">
        <v>9388</v>
      </c>
      <c r="G21" s="11"/>
      <c r="H21" s="273">
        <v>800000</v>
      </c>
      <c r="I21" s="530"/>
      <c r="J21" s="24">
        <f t="shared" si="0"/>
        <v>430110900</v>
      </c>
      <c r="K21" s="534"/>
      <c r="L21" s="262">
        <f t="shared" si="1"/>
        <v>800000</v>
      </c>
      <c r="M21" s="531" t="s">
        <v>5852</v>
      </c>
      <c r="N21" s="532"/>
    </row>
    <row r="22" spans="1:14" s="533" customFormat="1" ht="25.5" hidden="1" x14ac:dyDescent="0.25">
      <c r="A22" s="528"/>
      <c r="B22" s="7">
        <v>30</v>
      </c>
      <c r="C22" s="529" t="s">
        <v>9477</v>
      </c>
      <c r="D22" s="7" t="s">
        <v>1385</v>
      </c>
      <c r="E22" s="7"/>
      <c r="F22" s="7" t="s">
        <v>9456</v>
      </c>
      <c r="G22" s="11"/>
      <c r="H22" s="407">
        <v>950000</v>
      </c>
      <c r="I22" s="530"/>
      <c r="J22" s="24">
        <f t="shared" si="0"/>
        <v>431060900</v>
      </c>
      <c r="K22" s="534"/>
      <c r="L22" s="262">
        <f t="shared" si="1"/>
        <v>950000</v>
      </c>
      <c r="M22" s="531" t="s">
        <v>3075</v>
      </c>
      <c r="N22" s="535"/>
    </row>
    <row r="23" spans="1:14" s="540" customFormat="1" ht="25.5" hidden="1" x14ac:dyDescent="0.25">
      <c r="A23" s="536"/>
      <c r="B23" s="7">
        <v>30</v>
      </c>
      <c r="C23" s="529" t="s">
        <v>9478</v>
      </c>
      <c r="D23" s="7" t="s">
        <v>9287</v>
      </c>
      <c r="E23" s="7"/>
      <c r="F23" s="7" t="s">
        <v>9457</v>
      </c>
      <c r="G23" s="465"/>
      <c r="H23" s="407">
        <v>900000</v>
      </c>
      <c r="I23" s="373"/>
      <c r="J23" s="24">
        <f t="shared" si="0"/>
        <v>431960900</v>
      </c>
      <c r="K23" s="537"/>
      <c r="L23" s="262">
        <f t="shared" si="1"/>
        <v>900000</v>
      </c>
      <c r="M23" s="538" t="s">
        <v>2684</v>
      </c>
      <c r="N23" s="539"/>
    </row>
    <row r="24" spans="1:14" s="540" customFormat="1" ht="25.5" hidden="1" x14ac:dyDescent="0.25">
      <c r="A24" s="536"/>
      <c r="B24" s="7">
        <v>30</v>
      </c>
      <c r="C24" s="529" t="s">
        <v>9479</v>
      </c>
      <c r="D24" s="7" t="s">
        <v>5931</v>
      </c>
      <c r="E24" s="7"/>
      <c r="F24" s="7" t="s">
        <v>9458</v>
      </c>
      <c r="G24" s="465"/>
      <c r="H24" s="407">
        <v>1900000</v>
      </c>
      <c r="I24" s="373"/>
      <c r="J24" s="24">
        <f t="shared" si="0"/>
        <v>433860900</v>
      </c>
      <c r="K24" s="537"/>
      <c r="L24" s="262">
        <f t="shared" si="1"/>
        <v>1900000</v>
      </c>
      <c r="M24" s="538" t="s">
        <v>9480</v>
      </c>
      <c r="N24" s="539"/>
    </row>
    <row r="25" spans="1:14" s="540" customFormat="1" ht="25.5" hidden="1" x14ac:dyDescent="0.25">
      <c r="A25" s="536"/>
      <c r="B25" s="7">
        <v>30</v>
      </c>
      <c r="C25" s="529" t="s">
        <v>9481</v>
      </c>
      <c r="D25" s="7" t="s">
        <v>9482</v>
      </c>
      <c r="E25" s="7"/>
      <c r="F25" s="7" t="s">
        <v>9459</v>
      </c>
      <c r="G25" s="465"/>
      <c r="H25" s="407">
        <v>80000000</v>
      </c>
      <c r="I25" s="373"/>
      <c r="J25" s="24">
        <f t="shared" si="0"/>
        <v>513860900</v>
      </c>
      <c r="K25" s="537"/>
      <c r="L25" s="262">
        <f t="shared" si="1"/>
        <v>80000000</v>
      </c>
      <c r="M25" s="538" t="s">
        <v>9482</v>
      </c>
      <c r="N25" s="539"/>
    </row>
    <row r="26" spans="1:14" s="540" customFormat="1" ht="25.5" hidden="1" x14ac:dyDescent="0.25">
      <c r="A26" s="536"/>
      <c r="B26" s="7">
        <v>30</v>
      </c>
      <c r="C26" s="529" t="s">
        <v>9483</v>
      </c>
      <c r="D26" s="7" t="s">
        <v>9287</v>
      </c>
      <c r="E26" s="7"/>
      <c r="F26" s="7" t="s">
        <v>9460</v>
      </c>
      <c r="G26" s="465"/>
      <c r="H26" s="407">
        <v>500000</v>
      </c>
      <c r="I26" s="373"/>
      <c r="J26" s="24">
        <f t="shared" si="0"/>
        <v>514360900</v>
      </c>
      <c r="K26" s="537"/>
      <c r="L26" s="262">
        <f t="shared" si="1"/>
        <v>500000</v>
      </c>
      <c r="M26" s="538" t="s">
        <v>3553</v>
      </c>
      <c r="N26" s="539"/>
    </row>
    <row r="27" spans="1:14" s="540" customFormat="1" ht="25.5" hidden="1" x14ac:dyDescent="0.25">
      <c r="A27" s="536"/>
      <c r="B27" s="7">
        <v>30</v>
      </c>
      <c r="C27" s="529" t="s">
        <v>9484</v>
      </c>
      <c r="D27" s="7" t="s">
        <v>6082</v>
      </c>
      <c r="E27" s="7"/>
      <c r="F27" s="7" t="s">
        <v>9461</v>
      </c>
      <c r="G27" s="465"/>
      <c r="H27" s="407">
        <v>950000</v>
      </c>
      <c r="I27" s="373"/>
      <c r="J27" s="24">
        <f t="shared" si="0"/>
        <v>515310900</v>
      </c>
      <c r="K27" s="537"/>
      <c r="L27" s="262">
        <f t="shared" si="1"/>
        <v>950000</v>
      </c>
      <c r="M27" s="538" t="s">
        <v>7455</v>
      </c>
      <c r="N27" s="539"/>
    </row>
    <row r="28" spans="1:14" s="540" customFormat="1" ht="25.5" hidden="1" x14ac:dyDescent="0.25">
      <c r="A28" s="536"/>
      <c r="B28" s="7">
        <v>30</v>
      </c>
      <c r="C28" s="529" t="s">
        <v>9485</v>
      </c>
      <c r="D28" s="7" t="s">
        <v>9287</v>
      </c>
      <c r="E28" s="7"/>
      <c r="F28" s="7" t="s">
        <v>9462</v>
      </c>
      <c r="G28" s="465"/>
      <c r="H28" s="407">
        <v>1420000</v>
      </c>
      <c r="I28" s="373"/>
      <c r="J28" s="24">
        <f t="shared" si="0"/>
        <v>516730900</v>
      </c>
      <c r="K28" s="537"/>
      <c r="L28" s="262">
        <f t="shared" si="1"/>
        <v>1420000</v>
      </c>
      <c r="M28" s="538" t="s">
        <v>1400</v>
      </c>
      <c r="N28" s="539"/>
    </row>
    <row r="29" spans="1:14" s="533" customFormat="1" ht="25.5" hidden="1" x14ac:dyDescent="0.25">
      <c r="A29" s="528"/>
      <c r="B29" s="7">
        <v>30</v>
      </c>
      <c r="C29" s="529" t="s">
        <v>9486</v>
      </c>
      <c r="D29" s="7" t="s">
        <v>1433</v>
      </c>
      <c r="E29" s="7"/>
      <c r="F29" s="7" t="s">
        <v>9463</v>
      </c>
      <c r="G29" s="11"/>
      <c r="H29" s="407">
        <v>2000000</v>
      </c>
      <c r="I29" s="530"/>
      <c r="J29" s="24">
        <f t="shared" si="0"/>
        <v>518730900</v>
      </c>
      <c r="K29" s="534"/>
      <c r="L29" s="262">
        <f t="shared" si="1"/>
        <v>2000000</v>
      </c>
      <c r="M29" s="531" t="s">
        <v>4278</v>
      </c>
      <c r="N29" s="532"/>
    </row>
    <row r="30" spans="1:14" s="533" customFormat="1" ht="25.5" x14ac:dyDescent="0.25">
      <c r="A30" s="528"/>
      <c r="B30" s="95">
        <v>31</v>
      </c>
      <c r="C30" s="541" t="s">
        <v>9472</v>
      </c>
      <c r="D30" s="95"/>
      <c r="E30" s="95"/>
      <c r="F30" s="95" t="s">
        <v>9464</v>
      </c>
      <c r="G30" s="465"/>
      <c r="H30" s="429"/>
      <c r="I30" s="500">
        <v>380000</v>
      </c>
      <c r="J30" s="24">
        <f>+J29-I30</f>
        <v>518350900</v>
      </c>
      <c r="K30" s="534" t="s">
        <v>5876</v>
      </c>
      <c r="L30" s="262">
        <f t="shared" ref="L30:L37" si="2">-I30</f>
        <v>-380000</v>
      </c>
      <c r="M30" s="531" t="s">
        <v>3884</v>
      </c>
      <c r="N30" s="532"/>
    </row>
    <row r="31" spans="1:14" s="533" customFormat="1" ht="25.5" x14ac:dyDescent="0.25">
      <c r="A31" s="528"/>
      <c r="B31" s="95">
        <v>31</v>
      </c>
      <c r="C31" s="541" t="s">
        <v>9473</v>
      </c>
      <c r="D31" s="95"/>
      <c r="E31" s="95"/>
      <c r="F31" s="95" t="s">
        <v>9465</v>
      </c>
      <c r="G31" s="465"/>
      <c r="H31" s="472"/>
      <c r="I31" s="500">
        <v>107895700</v>
      </c>
      <c r="J31" s="24">
        <f t="shared" ref="J31:J37" si="3">+J30-I31</f>
        <v>410455200</v>
      </c>
      <c r="K31" s="534" t="s">
        <v>5332</v>
      </c>
      <c r="L31" s="262">
        <f t="shared" si="2"/>
        <v>-107895700</v>
      </c>
      <c r="M31" s="531" t="s">
        <v>141</v>
      </c>
      <c r="N31" s="532"/>
    </row>
    <row r="32" spans="1:14" s="533" customFormat="1" ht="25.5" x14ac:dyDescent="0.25">
      <c r="A32" s="528"/>
      <c r="B32" s="95">
        <v>31</v>
      </c>
      <c r="C32" s="541" t="s">
        <v>9474</v>
      </c>
      <c r="D32" s="465"/>
      <c r="E32" s="95"/>
      <c r="F32" s="95" t="s">
        <v>9466</v>
      </c>
      <c r="G32" s="465"/>
      <c r="H32" s="429"/>
      <c r="I32" s="500">
        <v>3494000</v>
      </c>
      <c r="J32" s="24">
        <f t="shared" si="3"/>
        <v>406961200</v>
      </c>
      <c r="K32" s="534" t="s">
        <v>5332</v>
      </c>
      <c r="L32" s="262">
        <f t="shared" si="2"/>
        <v>-3494000</v>
      </c>
      <c r="M32" s="531" t="s">
        <v>141</v>
      </c>
      <c r="N32" s="532"/>
    </row>
    <row r="33" spans="1:14" s="533" customFormat="1" ht="25.5" x14ac:dyDescent="0.25">
      <c r="A33" s="528"/>
      <c r="B33" s="95">
        <v>31</v>
      </c>
      <c r="C33" s="541" t="s">
        <v>9475</v>
      </c>
      <c r="D33" s="465"/>
      <c r="E33" s="95"/>
      <c r="F33" s="95" t="s">
        <v>9467</v>
      </c>
      <c r="G33" s="465"/>
      <c r="H33" s="429"/>
      <c r="I33" s="500">
        <v>518000</v>
      </c>
      <c r="J33" s="24">
        <f t="shared" si="3"/>
        <v>406443200</v>
      </c>
      <c r="K33" s="534" t="s">
        <v>5870</v>
      </c>
      <c r="L33" s="262">
        <f t="shared" si="2"/>
        <v>-518000</v>
      </c>
      <c r="M33" s="531" t="s">
        <v>1270</v>
      </c>
      <c r="N33" s="532"/>
    </row>
    <row r="34" spans="1:14" s="533" customFormat="1" ht="25.5" x14ac:dyDescent="0.25">
      <c r="A34" s="528"/>
      <c r="B34" s="95">
        <v>31</v>
      </c>
      <c r="C34" s="541" t="s">
        <v>9476</v>
      </c>
      <c r="D34" s="465"/>
      <c r="E34" s="95"/>
      <c r="F34" s="95" t="s">
        <v>9468</v>
      </c>
      <c r="G34" s="465"/>
      <c r="H34" s="429"/>
      <c r="I34" s="500">
        <v>97700</v>
      </c>
      <c r="J34" s="24">
        <f t="shared" si="3"/>
        <v>406345500</v>
      </c>
      <c r="K34" s="534" t="s">
        <v>5870</v>
      </c>
      <c r="L34" s="262">
        <f t="shared" si="2"/>
        <v>-97700</v>
      </c>
      <c r="M34" s="531" t="s">
        <v>5258</v>
      </c>
      <c r="N34" s="532"/>
    </row>
    <row r="35" spans="1:14" s="533" customFormat="1" ht="25.5" x14ac:dyDescent="0.25">
      <c r="A35" s="528"/>
      <c r="B35" s="95">
        <v>31</v>
      </c>
      <c r="C35" s="541" t="s">
        <v>9499</v>
      </c>
      <c r="D35" s="465"/>
      <c r="E35" s="95"/>
      <c r="F35" s="95" t="s">
        <v>9469</v>
      </c>
      <c r="G35" s="465"/>
      <c r="H35" s="472"/>
      <c r="I35" s="500">
        <v>882000</v>
      </c>
      <c r="J35" s="24">
        <f t="shared" si="3"/>
        <v>405463500</v>
      </c>
      <c r="K35" s="534" t="s">
        <v>5489</v>
      </c>
      <c r="L35" s="262">
        <f t="shared" si="2"/>
        <v>-882000</v>
      </c>
      <c r="M35" s="531" t="s">
        <v>5615</v>
      </c>
      <c r="N35" s="532"/>
    </row>
    <row r="36" spans="1:14" s="533" customFormat="1" ht="25.5" x14ac:dyDescent="0.25">
      <c r="A36" s="528"/>
      <c r="B36" s="95">
        <v>31</v>
      </c>
      <c r="C36" s="541" t="s">
        <v>9500</v>
      </c>
      <c r="D36" s="465"/>
      <c r="E36" s="95"/>
      <c r="F36" s="95" t="s">
        <v>9470</v>
      </c>
      <c r="G36" s="465"/>
      <c r="H36" s="472"/>
      <c r="I36" s="500">
        <v>108000</v>
      </c>
      <c r="J36" s="24">
        <f t="shared" si="3"/>
        <v>405355500</v>
      </c>
      <c r="K36" s="534" t="s">
        <v>5876</v>
      </c>
      <c r="L36" s="262">
        <f t="shared" si="2"/>
        <v>-108000</v>
      </c>
      <c r="M36" s="531" t="s">
        <v>4152</v>
      </c>
      <c r="N36" s="532"/>
    </row>
    <row r="37" spans="1:14" s="540" customFormat="1" ht="25.5" x14ac:dyDescent="0.25">
      <c r="A37" s="373"/>
      <c r="B37" s="95">
        <v>31</v>
      </c>
      <c r="C37" s="541" t="s">
        <v>9502</v>
      </c>
      <c r="D37" s="244"/>
      <c r="E37" s="95"/>
      <c r="F37" s="95" t="s">
        <v>9471</v>
      </c>
      <c r="G37" s="465"/>
      <c r="H37" s="472"/>
      <c r="I37" s="374">
        <v>1036000</v>
      </c>
      <c r="J37" s="24">
        <f t="shared" si="3"/>
        <v>404319500</v>
      </c>
      <c r="K37" s="537" t="s">
        <v>5870</v>
      </c>
      <c r="L37" s="262">
        <f t="shared" si="2"/>
        <v>-1036000</v>
      </c>
      <c r="M37" s="538" t="s">
        <v>5258</v>
      </c>
      <c r="N37" s="539"/>
    </row>
    <row r="38" spans="1:14" s="540" customFormat="1" ht="25.5" hidden="1" x14ac:dyDescent="0.25">
      <c r="A38" s="373"/>
      <c r="B38" s="7">
        <v>31</v>
      </c>
      <c r="C38" s="542" t="s">
        <v>9493</v>
      </c>
      <c r="D38" s="302" t="s">
        <v>9287</v>
      </c>
      <c r="E38" s="95"/>
      <c r="F38" s="7" t="s">
        <v>9487</v>
      </c>
      <c r="G38" s="465"/>
      <c r="H38" s="407">
        <v>1500000</v>
      </c>
      <c r="I38" s="374"/>
      <c r="J38" s="24">
        <f>+J37+H38</f>
        <v>405819500</v>
      </c>
      <c r="K38" s="537"/>
      <c r="L38" s="262">
        <f t="shared" ref="L38:L96" si="4">+H38</f>
        <v>1500000</v>
      </c>
      <c r="M38" s="538" t="s">
        <v>9494</v>
      </c>
      <c r="N38" s="539"/>
    </row>
    <row r="39" spans="1:14" s="540" customFormat="1" ht="25.5" hidden="1" x14ac:dyDescent="0.25">
      <c r="A39" s="373"/>
      <c r="B39" s="7">
        <v>31</v>
      </c>
      <c r="C39" s="542" t="s">
        <v>9495</v>
      </c>
      <c r="D39" s="302" t="s">
        <v>6082</v>
      </c>
      <c r="E39" s="7"/>
      <c r="F39" s="7" t="s">
        <v>9488</v>
      </c>
      <c r="G39" s="239"/>
      <c r="H39" s="407">
        <v>1000000</v>
      </c>
      <c r="I39" s="373"/>
      <c r="J39" s="24">
        <f t="shared" ref="J39:J96" si="5">+J38+H39</f>
        <v>406819500</v>
      </c>
      <c r="K39" s="537"/>
      <c r="L39" s="262">
        <f t="shared" si="4"/>
        <v>1000000</v>
      </c>
      <c r="M39" s="538" t="s">
        <v>5600</v>
      </c>
      <c r="N39" s="539"/>
    </row>
    <row r="40" spans="1:14" s="540" customFormat="1" ht="25.5" hidden="1" x14ac:dyDescent="0.25">
      <c r="A40" s="373"/>
      <c r="B40" s="7">
        <v>31</v>
      </c>
      <c r="C40" s="542" t="s">
        <v>9496</v>
      </c>
      <c r="D40" s="302" t="s">
        <v>6082</v>
      </c>
      <c r="E40" s="7"/>
      <c r="F40" s="7" t="s">
        <v>9489</v>
      </c>
      <c r="G40" s="239"/>
      <c r="H40" s="407">
        <v>800000</v>
      </c>
      <c r="I40" s="373"/>
      <c r="J40" s="24">
        <f t="shared" si="5"/>
        <v>407619500</v>
      </c>
      <c r="K40" s="537"/>
      <c r="L40" s="262">
        <f t="shared" si="4"/>
        <v>800000</v>
      </c>
      <c r="M40" s="538" t="s">
        <v>9497</v>
      </c>
      <c r="N40" s="539"/>
    </row>
    <row r="41" spans="1:14" s="540" customFormat="1" ht="30" hidden="1" x14ac:dyDescent="0.25">
      <c r="A41" s="373"/>
      <c r="B41" s="7">
        <v>31</v>
      </c>
      <c r="C41" s="542" t="s">
        <v>9498</v>
      </c>
      <c r="D41" s="302" t="s">
        <v>3118</v>
      </c>
      <c r="E41" s="7"/>
      <c r="F41" s="7" t="s">
        <v>9490</v>
      </c>
      <c r="G41" s="239"/>
      <c r="H41" s="407">
        <v>2000000</v>
      </c>
      <c r="I41" s="373"/>
      <c r="J41" s="24">
        <f t="shared" si="5"/>
        <v>409619500</v>
      </c>
      <c r="K41" s="537"/>
      <c r="L41" s="262">
        <f t="shared" si="4"/>
        <v>2000000</v>
      </c>
      <c r="M41" s="538" t="s">
        <v>8831</v>
      </c>
      <c r="N41" s="539"/>
    </row>
    <row r="42" spans="1:14" s="540" customFormat="1" ht="25.5" hidden="1" x14ac:dyDescent="0.25">
      <c r="A42" s="373"/>
      <c r="B42" s="7">
        <v>31</v>
      </c>
      <c r="C42" s="542" t="s">
        <v>8468</v>
      </c>
      <c r="D42" s="302" t="s">
        <v>6084</v>
      </c>
      <c r="E42" s="7"/>
      <c r="F42" s="7" t="s">
        <v>9491</v>
      </c>
      <c r="G42" s="239"/>
      <c r="H42" s="407">
        <v>950000</v>
      </c>
      <c r="I42" s="373"/>
      <c r="J42" s="24">
        <f t="shared" si="5"/>
        <v>410569500</v>
      </c>
      <c r="K42" s="537"/>
      <c r="L42" s="262">
        <f t="shared" si="4"/>
        <v>950000</v>
      </c>
      <c r="M42" s="538" t="s">
        <v>7443</v>
      </c>
      <c r="N42" s="539"/>
    </row>
    <row r="43" spans="1:14" s="540" customFormat="1" ht="30" hidden="1" x14ac:dyDescent="0.25">
      <c r="A43" s="373"/>
      <c r="B43" s="7">
        <v>31</v>
      </c>
      <c r="C43" s="542" t="s">
        <v>9548</v>
      </c>
      <c r="D43" s="302" t="s">
        <v>1830</v>
      </c>
      <c r="E43" s="7"/>
      <c r="F43" s="7" t="s">
        <v>9492</v>
      </c>
      <c r="G43" s="239"/>
      <c r="H43" s="407">
        <v>1000000</v>
      </c>
      <c r="I43" s="373"/>
      <c r="J43" s="24">
        <f t="shared" si="5"/>
        <v>411569500</v>
      </c>
      <c r="K43" s="537"/>
      <c r="L43" s="262">
        <f t="shared" si="4"/>
        <v>1000000</v>
      </c>
      <c r="M43" s="538" t="s">
        <v>3804</v>
      </c>
      <c r="N43" s="539"/>
    </row>
    <row r="44" spans="1:14" s="540" customFormat="1" ht="25.5" hidden="1" x14ac:dyDescent="0.25">
      <c r="A44" s="373"/>
      <c r="B44" s="7">
        <v>31</v>
      </c>
      <c r="C44" s="542" t="s">
        <v>9549</v>
      </c>
      <c r="D44" s="20" t="s">
        <v>6082</v>
      </c>
      <c r="E44" s="7"/>
      <c r="F44" s="7" t="s">
        <v>9501</v>
      </c>
      <c r="G44" s="239"/>
      <c r="H44" s="407">
        <v>950000</v>
      </c>
      <c r="I44" s="373"/>
      <c r="J44" s="24">
        <f t="shared" si="5"/>
        <v>412519500</v>
      </c>
      <c r="K44" s="537"/>
      <c r="L44" s="262">
        <f t="shared" si="4"/>
        <v>950000</v>
      </c>
      <c r="M44" s="538" t="s">
        <v>7181</v>
      </c>
      <c r="N44" s="539"/>
    </row>
    <row r="45" spans="1:14" s="540" customFormat="1" ht="25.5" hidden="1" x14ac:dyDescent="0.25">
      <c r="A45" s="373"/>
      <c r="B45" s="7">
        <v>31</v>
      </c>
      <c r="C45" s="542" t="s">
        <v>9550</v>
      </c>
      <c r="D45" s="20" t="s">
        <v>6082</v>
      </c>
      <c r="E45" s="7"/>
      <c r="F45" s="7" t="s">
        <v>9505</v>
      </c>
      <c r="G45" s="239"/>
      <c r="H45" s="485">
        <v>1800000</v>
      </c>
      <c r="I45" s="373"/>
      <c r="J45" s="24">
        <f t="shared" si="5"/>
        <v>414319500</v>
      </c>
      <c r="K45" s="537"/>
      <c r="L45" s="262">
        <f t="shared" si="4"/>
        <v>1800000</v>
      </c>
      <c r="M45" s="538" t="s">
        <v>1529</v>
      </c>
      <c r="N45" s="539"/>
    </row>
    <row r="46" spans="1:14" s="540" customFormat="1" ht="30" hidden="1" x14ac:dyDescent="0.25">
      <c r="A46" s="373"/>
      <c r="B46" s="7">
        <v>31</v>
      </c>
      <c r="C46" s="542" t="s">
        <v>9551</v>
      </c>
      <c r="D46" s="20" t="s">
        <v>2662</v>
      </c>
      <c r="E46" s="7"/>
      <c r="F46" s="7" t="s">
        <v>9506</v>
      </c>
      <c r="G46" s="239"/>
      <c r="H46" s="485">
        <v>1500000</v>
      </c>
      <c r="I46" s="373"/>
      <c r="J46" s="24">
        <f t="shared" si="5"/>
        <v>415819500</v>
      </c>
      <c r="K46" s="537"/>
      <c r="L46" s="262">
        <f t="shared" si="4"/>
        <v>1500000</v>
      </c>
      <c r="M46" s="538" t="s">
        <v>2622</v>
      </c>
      <c r="N46" s="539"/>
    </row>
    <row r="47" spans="1:14" s="540" customFormat="1" ht="25.5" hidden="1" x14ac:dyDescent="0.25">
      <c r="A47" s="373" t="s">
        <v>9504</v>
      </c>
      <c r="B47" s="469">
        <v>2</v>
      </c>
      <c r="C47" s="542" t="s">
        <v>9552</v>
      </c>
      <c r="D47" s="20" t="s">
        <v>9385</v>
      </c>
      <c r="E47" s="7"/>
      <c r="F47" s="7" t="s">
        <v>9507</v>
      </c>
      <c r="G47" s="239"/>
      <c r="H47" s="407">
        <v>1320000</v>
      </c>
      <c r="I47" s="373"/>
      <c r="J47" s="24">
        <f t="shared" si="5"/>
        <v>417139500</v>
      </c>
      <c r="K47" s="537"/>
      <c r="L47" s="262">
        <f t="shared" si="4"/>
        <v>1320000</v>
      </c>
      <c r="M47" s="538" t="s">
        <v>3619</v>
      </c>
      <c r="N47" s="539"/>
    </row>
    <row r="48" spans="1:14" s="540" customFormat="1" ht="25.5" hidden="1" x14ac:dyDescent="0.25">
      <c r="A48" s="373"/>
      <c r="B48" s="469">
        <v>2</v>
      </c>
      <c r="C48" s="542" t="s">
        <v>9553</v>
      </c>
      <c r="D48" s="20" t="s">
        <v>9287</v>
      </c>
      <c r="E48" s="7"/>
      <c r="F48" s="7" t="s">
        <v>9508</v>
      </c>
      <c r="G48" s="239"/>
      <c r="H48" s="407">
        <v>50000</v>
      </c>
      <c r="I48" s="373"/>
      <c r="J48" s="24">
        <f t="shared" si="5"/>
        <v>417189500</v>
      </c>
      <c r="K48" s="537"/>
      <c r="L48" s="262">
        <f t="shared" si="4"/>
        <v>50000</v>
      </c>
      <c r="M48" s="538" t="s">
        <v>3990</v>
      </c>
      <c r="N48" s="539"/>
    </row>
    <row r="49" spans="1:14" s="540" customFormat="1" ht="25.5" hidden="1" x14ac:dyDescent="0.25">
      <c r="A49" s="373"/>
      <c r="B49" s="469">
        <v>2</v>
      </c>
      <c r="C49" s="542" t="s">
        <v>9553</v>
      </c>
      <c r="D49" s="20" t="s">
        <v>9287</v>
      </c>
      <c r="E49" s="7"/>
      <c r="F49" s="7" t="s">
        <v>9509</v>
      </c>
      <c r="G49" s="239"/>
      <c r="H49" s="407">
        <v>450000</v>
      </c>
      <c r="I49" s="373"/>
      <c r="J49" s="24">
        <f t="shared" si="5"/>
        <v>417639500</v>
      </c>
      <c r="K49" s="537"/>
      <c r="L49" s="262">
        <f t="shared" si="4"/>
        <v>450000</v>
      </c>
      <c r="M49" s="538" t="s">
        <v>3990</v>
      </c>
      <c r="N49" s="539"/>
    </row>
    <row r="50" spans="1:14" s="540" customFormat="1" ht="25.5" hidden="1" x14ac:dyDescent="0.25">
      <c r="A50" s="373"/>
      <c r="B50" s="469">
        <v>2</v>
      </c>
      <c r="C50" s="542" t="s">
        <v>9554</v>
      </c>
      <c r="D50" s="20" t="s">
        <v>7468</v>
      </c>
      <c r="E50" s="95"/>
      <c r="F50" s="7" t="s">
        <v>9510</v>
      </c>
      <c r="G50" s="465"/>
      <c r="H50" s="407">
        <v>1000000</v>
      </c>
      <c r="I50" s="374"/>
      <c r="J50" s="24">
        <f t="shared" si="5"/>
        <v>418639500</v>
      </c>
      <c r="K50" s="537"/>
      <c r="L50" s="262">
        <f t="shared" si="4"/>
        <v>1000000</v>
      </c>
      <c r="M50" s="538" t="s">
        <v>2796</v>
      </c>
      <c r="N50" s="539"/>
    </row>
    <row r="51" spans="1:14" s="540" customFormat="1" ht="25.5" hidden="1" x14ac:dyDescent="0.25">
      <c r="A51" s="373"/>
      <c r="B51" s="469">
        <v>2</v>
      </c>
      <c r="C51" s="542" t="s">
        <v>9555</v>
      </c>
      <c r="D51" s="20" t="s">
        <v>9287</v>
      </c>
      <c r="E51" s="7"/>
      <c r="F51" s="7" t="s">
        <v>9511</v>
      </c>
      <c r="G51" s="239"/>
      <c r="H51" s="407">
        <v>800000</v>
      </c>
      <c r="I51" s="373"/>
      <c r="J51" s="24">
        <f t="shared" si="5"/>
        <v>419439500</v>
      </c>
      <c r="K51" s="537"/>
      <c r="L51" s="262">
        <f t="shared" si="4"/>
        <v>800000</v>
      </c>
      <c r="M51" s="538" t="s">
        <v>4887</v>
      </c>
      <c r="N51" s="539"/>
    </row>
    <row r="52" spans="1:14" s="540" customFormat="1" ht="25.5" hidden="1" x14ac:dyDescent="0.25">
      <c r="A52" s="373"/>
      <c r="B52" s="469">
        <v>2</v>
      </c>
      <c r="C52" s="542" t="s">
        <v>9556</v>
      </c>
      <c r="D52" s="20" t="s">
        <v>1227</v>
      </c>
      <c r="E52" s="7"/>
      <c r="F52" s="7" t="s">
        <v>9512</v>
      </c>
      <c r="G52" s="239"/>
      <c r="H52" s="407">
        <v>700000</v>
      </c>
      <c r="I52" s="373"/>
      <c r="J52" s="24">
        <f t="shared" si="5"/>
        <v>420139500</v>
      </c>
      <c r="K52" s="537"/>
      <c r="L52" s="262">
        <f t="shared" si="4"/>
        <v>700000</v>
      </c>
      <c r="M52" s="538" t="s">
        <v>9557</v>
      </c>
      <c r="N52" s="539"/>
    </row>
    <row r="53" spans="1:14" s="540" customFormat="1" ht="25.5" hidden="1" x14ac:dyDescent="0.25">
      <c r="A53" s="373"/>
      <c r="B53" s="469">
        <v>2</v>
      </c>
      <c r="C53" s="542" t="s">
        <v>9558</v>
      </c>
      <c r="D53" s="20" t="s">
        <v>1227</v>
      </c>
      <c r="E53" s="7"/>
      <c r="F53" s="7" t="s">
        <v>9513</v>
      </c>
      <c r="G53" s="239"/>
      <c r="H53" s="407">
        <v>825000</v>
      </c>
      <c r="I53" s="373"/>
      <c r="J53" s="24">
        <f t="shared" si="5"/>
        <v>420964500</v>
      </c>
      <c r="K53" s="537"/>
      <c r="L53" s="262">
        <f t="shared" si="4"/>
        <v>825000</v>
      </c>
      <c r="M53" s="538" t="s">
        <v>1540</v>
      </c>
      <c r="N53" s="539"/>
    </row>
    <row r="54" spans="1:14" s="540" customFormat="1" ht="25.5" hidden="1" x14ac:dyDescent="0.25">
      <c r="A54" s="373"/>
      <c r="B54" s="469">
        <v>2</v>
      </c>
      <c r="C54" s="542" t="s">
        <v>9559</v>
      </c>
      <c r="D54" s="20" t="s">
        <v>353</v>
      </c>
      <c r="E54" s="7"/>
      <c r="F54" s="7" t="s">
        <v>9514</v>
      </c>
      <c r="G54" s="239"/>
      <c r="H54" s="407">
        <v>1125000</v>
      </c>
      <c r="I54" s="373"/>
      <c r="J54" s="24">
        <f t="shared" si="5"/>
        <v>422089500</v>
      </c>
      <c r="K54" s="537"/>
      <c r="L54" s="262">
        <f t="shared" si="4"/>
        <v>1125000</v>
      </c>
      <c r="M54" s="538" t="s">
        <v>9560</v>
      </c>
      <c r="N54" s="539"/>
    </row>
    <row r="55" spans="1:14" s="540" customFormat="1" ht="25.5" hidden="1" x14ac:dyDescent="0.25">
      <c r="A55" s="373"/>
      <c r="B55" s="469">
        <v>2</v>
      </c>
      <c r="C55" s="542" t="s">
        <v>9561</v>
      </c>
      <c r="D55" s="20" t="s">
        <v>9287</v>
      </c>
      <c r="E55" s="7"/>
      <c r="F55" s="7" t="s">
        <v>9515</v>
      </c>
      <c r="G55" s="239"/>
      <c r="H55" s="407">
        <v>1300000</v>
      </c>
      <c r="I55" s="373"/>
      <c r="J55" s="24">
        <f t="shared" si="5"/>
        <v>423389500</v>
      </c>
      <c r="K55" s="537"/>
      <c r="L55" s="262">
        <f t="shared" si="4"/>
        <v>1300000</v>
      </c>
      <c r="M55" s="538" t="s">
        <v>488</v>
      </c>
      <c r="N55" s="539"/>
    </row>
    <row r="56" spans="1:14" s="540" customFormat="1" ht="25.5" hidden="1" x14ac:dyDescent="0.25">
      <c r="A56" s="373"/>
      <c r="B56" s="469">
        <v>2</v>
      </c>
      <c r="C56" s="542" t="s">
        <v>9562</v>
      </c>
      <c r="D56" s="20" t="s">
        <v>353</v>
      </c>
      <c r="E56" s="7"/>
      <c r="F56" s="7" t="s">
        <v>9516</v>
      </c>
      <c r="G56" s="239"/>
      <c r="H56" s="407">
        <v>1000000</v>
      </c>
      <c r="I56" s="373"/>
      <c r="J56" s="24">
        <f t="shared" si="5"/>
        <v>424389500</v>
      </c>
      <c r="K56" s="537"/>
      <c r="L56" s="262">
        <f t="shared" si="4"/>
        <v>1000000</v>
      </c>
      <c r="M56" s="538" t="s">
        <v>3467</v>
      </c>
      <c r="N56" s="539"/>
    </row>
    <row r="57" spans="1:14" s="540" customFormat="1" ht="25.5" hidden="1" x14ac:dyDescent="0.25">
      <c r="A57" s="373"/>
      <c r="B57" s="469">
        <v>2</v>
      </c>
      <c r="C57" s="542" t="s">
        <v>9563</v>
      </c>
      <c r="D57" s="302" t="s">
        <v>1227</v>
      </c>
      <c r="E57" s="95"/>
      <c r="F57" s="7" t="s">
        <v>9517</v>
      </c>
      <c r="G57" s="465"/>
      <c r="H57" s="407">
        <v>1500000</v>
      </c>
      <c r="I57" s="374"/>
      <c r="J57" s="24">
        <f t="shared" si="5"/>
        <v>425889500</v>
      </c>
      <c r="K57" s="537"/>
      <c r="L57" s="262">
        <f t="shared" si="4"/>
        <v>1500000</v>
      </c>
      <c r="M57" s="538" t="s">
        <v>3384</v>
      </c>
      <c r="N57" s="539"/>
    </row>
    <row r="58" spans="1:14" s="540" customFormat="1" ht="25.5" hidden="1" x14ac:dyDescent="0.25">
      <c r="A58" s="373"/>
      <c r="B58" s="469">
        <v>2</v>
      </c>
      <c r="C58" s="542" t="s">
        <v>9564</v>
      </c>
      <c r="D58" s="302" t="s">
        <v>9287</v>
      </c>
      <c r="E58" s="7"/>
      <c r="F58" s="7" t="s">
        <v>9518</v>
      </c>
      <c r="G58" s="239"/>
      <c r="H58" s="407">
        <v>500000</v>
      </c>
      <c r="I58" s="373"/>
      <c r="J58" s="24">
        <f t="shared" si="5"/>
        <v>426389500</v>
      </c>
      <c r="K58" s="537"/>
      <c r="L58" s="262">
        <f t="shared" si="4"/>
        <v>500000</v>
      </c>
      <c r="M58" s="538" t="s">
        <v>2640</v>
      </c>
      <c r="N58" s="539"/>
    </row>
    <row r="59" spans="1:14" s="540" customFormat="1" ht="25.5" hidden="1" x14ac:dyDescent="0.25">
      <c r="A59" s="373"/>
      <c r="B59" s="469">
        <v>4</v>
      </c>
      <c r="C59" s="542" t="s">
        <v>9565</v>
      </c>
      <c r="D59" s="302" t="s">
        <v>353</v>
      </c>
      <c r="E59" s="7"/>
      <c r="F59" s="7" t="s">
        <v>9519</v>
      </c>
      <c r="G59" s="239"/>
      <c r="H59" s="407">
        <v>650000</v>
      </c>
      <c r="I59" s="373"/>
      <c r="J59" s="24">
        <f t="shared" si="5"/>
        <v>427039500</v>
      </c>
      <c r="K59" s="537"/>
      <c r="L59" s="262">
        <f t="shared" si="4"/>
        <v>650000</v>
      </c>
      <c r="M59" s="538" t="s">
        <v>4904</v>
      </c>
      <c r="N59" s="539"/>
    </row>
    <row r="60" spans="1:14" s="540" customFormat="1" ht="25.5" hidden="1" x14ac:dyDescent="0.25">
      <c r="A60" s="373"/>
      <c r="B60" s="469">
        <v>4</v>
      </c>
      <c r="C60" s="542" t="s">
        <v>9565</v>
      </c>
      <c r="D60" s="302" t="s">
        <v>353</v>
      </c>
      <c r="E60" s="7"/>
      <c r="F60" s="7" t="s">
        <v>9520</v>
      </c>
      <c r="G60" s="239"/>
      <c r="H60" s="407">
        <v>50000</v>
      </c>
      <c r="I60" s="373"/>
      <c r="J60" s="24">
        <f t="shared" si="5"/>
        <v>427089500</v>
      </c>
      <c r="K60" s="537"/>
      <c r="L60" s="262">
        <f t="shared" si="4"/>
        <v>50000</v>
      </c>
      <c r="M60" s="538" t="s">
        <v>4904</v>
      </c>
      <c r="N60" s="539"/>
    </row>
    <row r="61" spans="1:14" s="540" customFormat="1" ht="25.5" hidden="1" x14ac:dyDescent="0.25">
      <c r="A61" s="373"/>
      <c r="B61" s="469">
        <v>4</v>
      </c>
      <c r="C61" s="542" t="s">
        <v>9566</v>
      </c>
      <c r="D61" s="302" t="s">
        <v>353</v>
      </c>
      <c r="E61" s="7"/>
      <c r="F61" s="7" t="s">
        <v>9521</v>
      </c>
      <c r="G61" s="239"/>
      <c r="H61" s="407">
        <v>4000000</v>
      </c>
      <c r="I61" s="373"/>
      <c r="J61" s="24">
        <f t="shared" si="5"/>
        <v>431089500</v>
      </c>
      <c r="K61" s="537"/>
      <c r="L61" s="262">
        <f t="shared" si="4"/>
        <v>4000000</v>
      </c>
      <c r="M61" s="538" t="s">
        <v>2823</v>
      </c>
      <c r="N61" s="539"/>
    </row>
    <row r="62" spans="1:14" s="540" customFormat="1" ht="25.5" hidden="1" x14ac:dyDescent="0.25">
      <c r="A62" s="373"/>
      <c r="B62" s="469">
        <v>4</v>
      </c>
      <c r="C62" s="542" t="s">
        <v>9567</v>
      </c>
      <c r="D62" s="302" t="s">
        <v>1227</v>
      </c>
      <c r="E62" s="7"/>
      <c r="F62" s="7" t="s">
        <v>9522</v>
      </c>
      <c r="G62" s="239"/>
      <c r="H62" s="407">
        <v>800000</v>
      </c>
      <c r="I62" s="373"/>
      <c r="J62" s="24">
        <f t="shared" si="5"/>
        <v>431889500</v>
      </c>
      <c r="K62" s="537"/>
      <c r="L62" s="262">
        <f t="shared" si="4"/>
        <v>800000</v>
      </c>
      <c r="M62" s="538" t="s">
        <v>4821</v>
      </c>
      <c r="N62" s="539"/>
    </row>
    <row r="63" spans="1:14" s="540" customFormat="1" ht="25.5" hidden="1" x14ac:dyDescent="0.25">
      <c r="A63" s="373"/>
      <c r="B63" s="469">
        <v>4</v>
      </c>
      <c r="C63" s="542" t="s">
        <v>9568</v>
      </c>
      <c r="D63" s="302" t="s">
        <v>1227</v>
      </c>
      <c r="E63" s="7"/>
      <c r="F63" s="7" t="s">
        <v>9523</v>
      </c>
      <c r="G63" s="239"/>
      <c r="H63" s="407">
        <v>2000000</v>
      </c>
      <c r="I63" s="373"/>
      <c r="J63" s="24">
        <f t="shared" si="5"/>
        <v>433889500</v>
      </c>
      <c r="K63" s="537"/>
      <c r="L63" s="262">
        <f t="shared" si="4"/>
        <v>2000000</v>
      </c>
      <c r="M63" s="538" t="s">
        <v>4970</v>
      </c>
      <c r="N63" s="539"/>
    </row>
    <row r="64" spans="1:14" s="540" customFormat="1" ht="25.5" hidden="1" x14ac:dyDescent="0.25">
      <c r="A64" s="373"/>
      <c r="B64" s="469">
        <v>4</v>
      </c>
      <c r="C64" s="542" t="s">
        <v>9569</v>
      </c>
      <c r="D64" s="302" t="s">
        <v>9287</v>
      </c>
      <c r="E64" s="7"/>
      <c r="F64" s="7" t="s">
        <v>9524</v>
      </c>
      <c r="G64" s="239"/>
      <c r="H64" s="407">
        <v>1000000</v>
      </c>
      <c r="I64" s="373"/>
      <c r="J64" s="24">
        <f t="shared" si="5"/>
        <v>434889500</v>
      </c>
      <c r="K64" s="537"/>
      <c r="L64" s="262">
        <f t="shared" si="4"/>
        <v>1000000</v>
      </c>
      <c r="M64" s="538" t="s">
        <v>1944</v>
      </c>
      <c r="N64" s="539"/>
    </row>
    <row r="65" spans="1:14" s="540" customFormat="1" ht="25.5" hidden="1" x14ac:dyDescent="0.25">
      <c r="A65" s="373"/>
      <c r="B65" s="469">
        <v>4</v>
      </c>
      <c r="C65" s="542" t="s">
        <v>9570</v>
      </c>
      <c r="D65" s="302" t="s">
        <v>9287</v>
      </c>
      <c r="E65" s="7"/>
      <c r="F65" s="7" t="s">
        <v>9525</v>
      </c>
      <c r="G65" s="239"/>
      <c r="H65" s="407">
        <v>400000</v>
      </c>
      <c r="I65" s="373"/>
      <c r="J65" s="24">
        <f t="shared" si="5"/>
        <v>435289500</v>
      </c>
      <c r="K65" s="537"/>
      <c r="L65" s="262">
        <f t="shared" si="4"/>
        <v>400000</v>
      </c>
      <c r="M65" s="538" t="s">
        <v>290</v>
      </c>
      <c r="N65" s="539"/>
    </row>
    <row r="66" spans="1:14" s="540" customFormat="1" ht="25.5" hidden="1" x14ac:dyDescent="0.25">
      <c r="A66" s="373"/>
      <c r="B66" s="469">
        <v>4</v>
      </c>
      <c r="C66" s="542" t="s">
        <v>9571</v>
      </c>
      <c r="D66" s="302" t="s">
        <v>9287</v>
      </c>
      <c r="E66" s="7"/>
      <c r="F66" s="7" t="s">
        <v>9526</v>
      </c>
      <c r="G66" s="239"/>
      <c r="H66" s="407">
        <v>800000</v>
      </c>
      <c r="I66" s="373"/>
      <c r="J66" s="24">
        <f t="shared" si="5"/>
        <v>436089500</v>
      </c>
      <c r="K66" s="537"/>
      <c r="L66" s="262">
        <f t="shared" si="4"/>
        <v>800000</v>
      </c>
      <c r="M66" s="538" t="s">
        <v>1751</v>
      </c>
      <c r="N66" s="539"/>
    </row>
    <row r="67" spans="1:14" s="540" customFormat="1" ht="25.5" hidden="1" x14ac:dyDescent="0.25">
      <c r="A67" s="373"/>
      <c r="B67" s="469">
        <v>4</v>
      </c>
      <c r="C67" s="542" t="s">
        <v>9572</v>
      </c>
      <c r="D67" s="302" t="s">
        <v>9287</v>
      </c>
      <c r="E67" s="7"/>
      <c r="F67" s="7" t="s">
        <v>9527</v>
      </c>
      <c r="G67" s="239"/>
      <c r="H67" s="407">
        <v>1600000</v>
      </c>
      <c r="I67" s="373"/>
      <c r="J67" s="24">
        <f t="shared" si="5"/>
        <v>437689500</v>
      </c>
      <c r="K67" s="537"/>
      <c r="L67" s="262">
        <f t="shared" si="4"/>
        <v>1600000</v>
      </c>
      <c r="M67" s="538" t="s">
        <v>9573</v>
      </c>
      <c r="N67" s="539"/>
    </row>
    <row r="68" spans="1:14" s="540" customFormat="1" ht="25.5" hidden="1" x14ac:dyDescent="0.25">
      <c r="A68" s="373"/>
      <c r="B68" s="469">
        <v>4</v>
      </c>
      <c r="C68" s="542" t="s">
        <v>9574</v>
      </c>
      <c r="D68" s="302" t="s">
        <v>9287</v>
      </c>
      <c r="E68" s="7"/>
      <c r="F68" s="7" t="s">
        <v>9528</v>
      </c>
      <c r="G68" s="239"/>
      <c r="H68" s="407">
        <v>1000000</v>
      </c>
      <c r="I68" s="373"/>
      <c r="J68" s="24">
        <f t="shared" si="5"/>
        <v>438689500</v>
      </c>
      <c r="K68" s="537"/>
      <c r="L68" s="262">
        <f t="shared" si="4"/>
        <v>1000000</v>
      </c>
      <c r="M68" s="538" t="s">
        <v>6224</v>
      </c>
      <c r="N68" s="539"/>
    </row>
    <row r="69" spans="1:14" s="540" customFormat="1" ht="25.5" hidden="1" x14ac:dyDescent="0.25">
      <c r="A69" s="373"/>
      <c r="B69" s="469">
        <v>4</v>
      </c>
      <c r="C69" s="542" t="s">
        <v>9572</v>
      </c>
      <c r="D69" s="302" t="s">
        <v>9287</v>
      </c>
      <c r="E69" s="7"/>
      <c r="F69" s="7" t="s">
        <v>9529</v>
      </c>
      <c r="G69" s="239"/>
      <c r="H69" s="407">
        <v>600000</v>
      </c>
      <c r="I69" s="373"/>
      <c r="J69" s="24">
        <f t="shared" si="5"/>
        <v>439289500</v>
      </c>
      <c r="K69" s="537"/>
      <c r="L69" s="262">
        <f t="shared" si="4"/>
        <v>600000</v>
      </c>
      <c r="M69" s="538" t="s">
        <v>9573</v>
      </c>
      <c r="N69" s="539"/>
    </row>
    <row r="70" spans="1:14" s="540" customFormat="1" ht="25.5" hidden="1" x14ac:dyDescent="0.25">
      <c r="A70" s="373"/>
      <c r="B70" s="469">
        <v>4</v>
      </c>
      <c r="C70" s="542" t="s">
        <v>9575</v>
      </c>
      <c r="D70" s="302" t="s">
        <v>9287</v>
      </c>
      <c r="E70" s="7"/>
      <c r="F70" s="7" t="s">
        <v>9530</v>
      </c>
      <c r="G70" s="239"/>
      <c r="H70" s="407">
        <v>100000</v>
      </c>
      <c r="I70" s="373"/>
      <c r="J70" s="24">
        <f t="shared" si="5"/>
        <v>439389500</v>
      </c>
      <c r="K70" s="537"/>
      <c r="L70" s="262">
        <f t="shared" si="4"/>
        <v>100000</v>
      </c>
      <c r="M70" s="538" t="s">
        <v>6215</v>
      </c>
      <c r="N70" s="539"/>
    </row>
    <row r="71" spans="1:14" s="540" customFormat="1" ht="25.5" hidden="1" x14ac:dyDescent="0.25">
      <c r="A71" s="373"/>
      <c r="B71" s="469">
        <v>4</v>
      </c>
      <c r="C71" s="542" t="s">
        <v>9576</v>
      </c>
      <c r="D71" s="302" t="s">
        <v>9287</v>
      </c>
      <c r="E71" s="7"/>
      <c r="F71" s="7" t="s">
        <v>9531</v>
      </c>
      <c r="G71" s="239"/>
      <c r="H71" s="407">
        <v>900000</v>
      </c>
      <c r="I71" s="373"/>
      <c r="J71" s="24">
        <f t="shared" si="5"/>
        <v>440289500</v>
      </c>
      <c r="K71" s="537"/>
      <c r="L71" s="262">
        <f t="shared" si="4"/>
        <v>900000</v>
      </c>
      <c r="M71" s="538" t="s">
        <v>2478</v>
      </c>
      <c r="N71" s="539"/>
    </row>
    <row r="72" spans="1:14" s="540" customFormat="1" ht="25.5" hidden="1" x14ac:dyDescent="0.25">
      <c r="A72" s="373"/>
      <c r="B72" s="469">
        <v>4</v>
      </c>
      <c r="C72" s="542" t="s">
        <v>9577</v>
      </c>
      <c r="D72" s="302" t="s">
        <v>9287</v>
      </c>
      <c r="E72" s="7"/>
      <c r="F72" s="7" t="s">
        <v>9532</v>
      </c>
      <c r="G72" s="239"/>
      <c r="H72" s="407">
        <v>800000</v>
      </c>
      <c r="I72" s="373"/>
      <c r="J72" s="24">
        <f t="shared" si="5"/>
        <v>441089500</v>
      </c>
      <c r="K72" s="537"/>
      <c r="L72" s="262">
        <f t="shared" si="4"/>
        <v>800000</v>
      </c>
      <c r="M72" s="538" t="s">
        <v>2421</v>
      </c>
      <c r="N72" s="539"/>
    </row>
    <row r="73" spans="1:14" s="540" customFormat="1" ht="25.5" hidden="1" x14ac:dyDescent="0.25">
      <c r="A73" s="373"/>
      <c r="B73" s="469">
        <v>4</v>
      </c>
      <c r="C73" s="542" t="s">
        <v>9578</v>
      </c>
      <c r="D73" s="302" t="s">
        <v>9287</v>
      </c>
      <c r="E73" s="7"/>
      <c r="F73" s="7" t="s">
        <v>9533</v>
      </c>
      <c r="G73" s="239"/>
      <c r="H73" s="407">
        <v>562500</v>
      </c>
      <c r="I73" s="373"/>
      <c r="J73" s="24">
        <f t="shared" si="5"/>
        <v>441652000</v>
      </c>
      <c r="K73" s="537"/>
      <c r="L73" s="262">
        <f t="shared" si="4"/>
        <v>562500</v>
      </c>
      <c r="M73" s="538" t="s">
        <v>258</v>
      </c>
      <c r="N73" s="539"/>
    </row>
    <row r="74" spans="1:14" s="540" customFormat="1" ht="25.5" hidden="1" x14ac:dyDescent="0.25">
      <c r="A74" s="373"/>
      <c r="B74" s="469">
        <v>4</v>
      </c>
      <c r="C74" s="542" t="s">
        <v>9579</v>
      </c>
      <c r="D74" s="302" t="s">
        <v>353</v>
      </c>
      <c r="E74" s="7"/>
      <c r="F74" s="7" t="s">
        <v>9534</v>
      </c>
      <c r="G74" s="239"/>
      <c r="H74" s="407">
        <v>2000000</v>
      </c>
      <c r="I74" s="373"/>
      <c r="J74" s="24">
        <f t="shared" si="5"/>
        <v>443652000</v>
      </c>
      <c r="K74" s="537"/>
      <c r="L74" s="262">
        <f t="shared" si="4"/>
        <v>2000000</v>
      </c>
      <c r="M74" s="538" t="s">
        <v>8950</v>
      </c>
      <c r="N74" s="539"/>
    </row>
    <row r="75" spans="1:14" s="540" customFormat="1" ht="25.5" hidden="1" x14ac:dyDescent="0.25">
      <c r="A75" s="373"/>
      <c r="B75" s="469">
        <v>4</v>
      </c>
      <c r="C75" s="542" t="s">
        <v>9580</v>
      </c>
      <c r="D75" s="302" t="s">
        <v>353</v>
      </c>
      <c r="E75" s="7"/>
      <c r="F75" s="7" t="s">
        <v>9535</v>
      </c>
      <c r="G75" s="239"/>
      <c r="H75" s="407">
        <v>2010000</v>
      </c>
      <c r="I75" s="373"/>
      <c r="J75" s="24">
        <f t="shared" si="5"/>
        <v>445662000</v>
      </c>
      <c r="K75" s="537"/>
      <c r="L75" s="262">
        <f t="shared" si="4"/>
        <v>2010000</v>
      </c>
      <c r="M75" s="538" t="s">
        <v>1480</v>
      </c>
      <c r="N75" s="539"/>
    </row>
    <row r="76" spans="1:14" s="540" customFormat="1" ht="25.5" hidden="1" x14ac:dyDescent="0.25">
      <c r="A76" s="373"/>
      <c r="B76" s="469">
        <v>4</v>
      </c>
      <c r="C76" s="529" t="s">
        <v>9581</v>
      </c>
      <c r="D76" s="302" t="s">
        <v>9287</v>
      </c>
      <c r="E76" s="7"/>
      <c r="F76" s="7" t="s">
        <v>9536</v>
      </c>
      <c r="G76" s="239"/>
      <c r="H76" s="407">
        <v>700000</v>
      </c>
      <c r="I76" s="373"/>
      <c r="J76" s="24">
        <f t="shared" si="5"/>
        <v>446362000</v>
      </c>
      <c r="K76" s="537"/>
      <c r="L76" s="262">
        <f t="shared" si="4"/>
        <v>700000</v>
      </c>
      <c r="M76" s="538" t="s">
        <v>3397</v>
      </c>
      <c r="N76" s="539"/>
    </row>
    <row r="77" spans="1:14" s="540" customFormat="1" ht="25.5" hidden="1" x14ac:dyDescent="0.25">
      <c r="A77" s="373"/>
      <c r="B77" s="469">
        <v>4</v>
      </c>
      <c r="C77" s="529" t="s">
        <v>9582</v>
      </c>
      <c r="D77" s="302" t="s">
        <v>9287</v>
      </c>
      <c r="E77" s="95"/>
      <c r="F77" s="7" t="s">
        <v>9537</v>
      </c>
      <c r="G77" s="465"/>
      <c r="H77" s="407">
        <v>500000</v>
      </c>
      <c r="I77" s="374"/>
      <c r="J77" s="24">
        <f t="shared" si="5"/>
        <v>446862000</v>
      </c>
      <c r="K77" s="537"/>
      <c r="L77" s="262">
        <f t="shared" si="4"/>
        <v>500000</v>
      </c>
      <c r="M77" s="538" t="s">
        <v>2960</v>
      </c>
      <c r="N77" s="539"/>
    </row>
    <row r="78" spans="1:14" s="540" customFormat="1" ht="25.5" hidden="1" x14ac:dyDescent="0.25">
      <c r="A78" s="373"/>
      <c r="B78" s="469">
        <v>4</v>
      </c>
      <c r="C78" s="542" t="s">
        <v>9583</v>
      </c>
      <c r="D78" s="302" t="s">
        <v>1227</v>
      </c>
      <c r="E78" s="7"/>
      <c r="F78" s="7" t="s">
        <v>9538</v>
      </c>
      <c r="G78" s="239"/>
      <c r="H78" s="407">
        <v>2000000</v>
      </c>
      <c r="I78" s="373"/>
      <c r="J78" s="24">
        <f t="shared" si="5"/>
        <v>448862000</v>
      </c>
      <c r="K78" s="537"/>
      <c r="L78" s="262">
        <f t="shared" si="4"/>
        <v>2000000</v>
      </c>
      <c r="M78" s="538" t="s">
        <v>3856</v>
      </c>
      <c r="N78" s="539"/>
    </row>
    <row r="79" spans="1:14" s="540" customFormat="1" ht="25.5" hidden="1" x14ac:dyDescent="0.25">
      <c r="A79" s="373"/>
      <c r="B79" s="469">
        <v>4</v>
      </c>
      <c r="C79" s="542" t="s">
        <v>9584</v>
      </c>
      <c r="D79" s="302" t="s">
        <v>353</v>
      </c>
      <c r="E79" s="7"/>
      <c r="F79" s="7" t="s">
        <v>9539</v>
      </c>
      <c r="G79" s="239"/>
      <c r="H79" s="407">
        <v>1500000</v>
      </c>
      <c r="I79" s="373"/>
      <c r="J79" s="24">
        <f t="shared" si="5"/>
        <v>450362000</v>
      </c>
      <c r="K79" s="537"/>
      <c r="L79" s="262">
        <f t="shared" si="4"/>
        <v>1500000</v>
      </c>
      <c r="M79" s="538" t="s">
        <v>4561</v>
      </c>
      <c r="N79" s="539"/>
    </row>
    <row r="80" spans="1:14" s="540" customFormat="1" ht="25.5" hidden="1" x14ac:dyDescent="0.25">
      <c r="A80" s="373"/>
      <c r="B80" s="469">
        <v>4</v>
      </c>
      <c r="C80" s="542" t="s">
        <v>9585</v>
      </c>
      <c r="D80" s="302" t="s">
        <v>9385</v>
      </c>
      <c r="E80" s="7"/>
      <c r="F80" s="7" t="s">
        <v>9540</v>
      </c>
      <c r="G80" s="239"/>
      <c r="H80" s="407">
        <v>500000</v>
      </c>
      <c r="I80" s="373"/>
      <c r="J80" s="24">
        <f t="shared" si="5"/>
        <v>450862000</v>
      </c>
      <c r="K80" s="537"/>
      <c r="L80" s="262">
        <f t="shared" si="4"/>
        <v>500000</v>
      </c>
      <c r="M80" s="538" t="s">
        <v>2450</v>
      </c>
      <c r="N80" s="539"/>
    </row>
    <row r="81" spans="1:14" s="540" customFormat="1" ht="25.5" hidden="1" x14ac:dyDescent="0.25">
      <c r="A81" s="373"/>
      <c r="B81" s="469">
        <v>4</v>
      </c>
      <c r="C81" s="542" t="s">
        <v>9586</v>
      </c>
      <c r="D81" s="506" t="s">
        <v>6082</v>
      </c>
      <c r="E81" s="7"/>
      <c r="F81" s="7" t="s">
        <v>9541</v>
      </c>
      <c r="G81" s="239"/>
      <c r="H81" s="407">
        <v>3000000</v>
      </c>
      <c r="I81" s="373"/>
      <c r="J81" s="24">
        <f t="shared" si="5"/>
        <v>453862000</v>
      </c>
      <c r="K81" s="537"/>
      <c r="L81" s="262">
        <f t="shared" si="4"/>
        <v>3000000</v>
      </c>
      <c r="M81" s="538" t="s">
        <v>3471</v>
      </c>
      <c r="N81" s="539"/>
    </row>
    <row r="82" spans="1:14" s="540" customFormat="1" ht="25.5" hidden="1" x14ac:dyDescent="0.25">
      <c r="A82" s="373"/>
      <c r="B82" s="469">
        <v>4</v>
      </c>
      <c r="C82" s="542" t="s">
        <v>9587</v>
      </c>
      <c r="D82" s="506" t="s">
        <v>5931</v>
      </c>
      <c r="E82" s="7"/>
      <c r="F82" s="7" t="s">
        <v>9542</v>
      </c>
      <c r="G82" s="239"/>
      <c r="H82" s="407">
        <v>4000000</v>
      </c>
      <c r="I82" s="373"/>
      <c r="J82" s="24">
        <f t="shared" si="5"/>
        <v>457862000</v>
      </c>
      <c r="K82" s="537"/>
      <c r="L82" s="262">
        <f t="shared" si="4"/>
        <v>4000000</v>
      </c>
      <c r="M82" s="538" t="s">
        <v>9588</v>
      </c>
      <c r="N82" s="539"/>
    </row>
    <row r="83" spans="1:14" s="540" customFormat="1" ht="25.5" hidden="1" x14ac:dyDescent="0.25">
      <c r="A83" s="373"/>
      <c r="B83" s="469">
        <v>4</v>
      </c>
      <c r="C83" s="542" t="s">
        <v>8630</v>
      </c>
      <c r="D83" s="506" t="s">
        <v>1244</v>
      </c>
      <c r="E83" s="7"/>
      <c r="F83" s="7" t="s">
        <v>9543</v>
      </c>
      <c r="G83" s="239"/>
      <c r="H83" s="407">
        <v>800000</v>
      </c>
      <c r="I83" s="373"/>
      <c r="J83" s="24">
        <f t="shared" si="5"/>
        <v>458662000</v>
      </c>
      <c r="K83" s="537"/>
      <c r="L83" s="262">
        <f t="shared" si="4"/>
        <v>800000</v>
      </c>
      <c r="M83" s="538" t="s">
        <v>3621</v>
      </c>
      <c r="N83" s="539"/>
    </row>
    <row r="84" spans="1:14" s="540" customFormat="1" ht="25.5" hidden="1" x14ac:dyDescent="0.25">
      <c r="A84" s="373"/>
      <c r="B84" s="469">
        <v>4</v>
      </c>
      <c r="C84" s="542" t="s">
        <v>8852</v>
      </c>
      <c r="D84" s="506" t="s">
        <v>1244</v>
      </c>
      <c r="E84" s="7"/>
      <c r="F84" s="7" t="s">
        <v>9544</v>
      </c>
      <c r="G84" s="239"/>
      <c r="H84" s="407">
        <v>800000</v>
      </c>
      <c r="I84" s="373"/>
      <c r="J84" s="24">
        <f t="shared" si="5"/>
        <v>459462000</v>
      </c>
      <c r="K84" s="537"/>
      <c r="L84" s="262">
        <f t="shared" si="4"/>
        <v>800000</v>
      </c>
      <c r="M84" s="538" t="s">
        <v>1599</v>
      </c>
      <c r="N84" s="539"/>
    </row>
    <row r="85" spans="1:14" s="540" customFormat="1" ht="25.5" hidden="1" x14ac:dyDescent="0.25">
      <c r="A85" s="373"/>
      <c r="B85" s="469">
        <v>4</v>
      </c>
      <c r="C85" s="542" t="s">
        <v>9598</v>
      </c>
      <c r="D85" s="506" t="s">
        <v>1244</v>
      </c>
      <c r="E85" s="7"/>
      <c r="F85" s="7" t="s">
        <v>9545</v>
      </c>
      <c r="G85" s="239"/>
      <c r="H85" s="407">
        <v>900000</v>
      </c>
      <c r="I85" s="373"/>
      <c r="J85" s="24">
        <f t="shared" si="5"/>
        <v>460362000</v>
      </c>
      <c r="K85" s="537"/>
      <c r="L85" s="262">
        <f t="shared" si="4"/>
        <v>900000</v>
      </c>
      <c r="M85" s="538" t="s">
        <v>3188</v>
      </c>
      <c r="N85" s="539"/>
    </row>
    <row r="86" spans="1:14" s="540" customFormat="1" ht="25.5" hidden="1" x14ac:dyDescent="0.25">
      <c r="A86" s="373"/>
      <c r="B86" s="469">
        <v>4</v>
      </c>
      <c r="C86" s="542" t="s">
        <v>9599</v>
      </c>
      <c r="D86" s="506" t="s">
        <v>1244</v>
      </c>
      <c r="E86" s="7"/>
      <c r="F86" s="7" t="s">
        <v>9546</v>
      </c>
      <c r="G86" s="239"/>
      <c r="H86" s="407">
        <v>800000</v>
      </c>
      <c r="I86" s="373"/>
      <c r="J86" s="24">
        <f t="shared" si="5"/>
        <v>461162000</v>
      </c>
      <c r="K86" s="537"/>
      <c r="L86" s="262">
        <f t="shared" si="4"/>
        <v>800000</v>
      </c>
      <c r="M86" s="538" t="s">
        <v>1160</v>
      </c>
      <c r="N86" s="539"/>
    </row>
    <row r="87" spans="1:14" s="540" customFormat="1" ht="25.5" hidden="1" x14ac:dyDescent="0.25">
      <c r="A87" s="373"/>
      <c r="B87" s="469">
        <v>4</v>
      </c>
      <c r="C87" s="542" t="s">
        <v>9600</v>
      </c>
      <c r="D87" s="506" t="s">
        <v>4490</v>
      </c>
      <c r="E87" s="95"/>
      <c r="F87" s="7" t="s">
        <v>9547</v>
      </c>
      <c r="G87" s="465"/>
      <c r="H87" s="407">
        <v>800000</v>
      </c>
      <c r="I87" s="374"/>
      <c r="J87" s="24">
        <f t="shared" si="5"/>
        <v>461962000</v>
      </c>
      <c r="K87" s="537"/>
      <c r="L87" s="262">
        <f t="shared" si="4"/>
        <v>800000</v>
      </c>
      <c r="M87" s="538" t="s">
        <v>9601</v>
      </c>
      <c r="N87" s="539"/>
    </row>
    <row r="88" spans="1:14" s="540" customFormat="1" ht="25.5" hidden="1" x14ac:dyDescent="0.25">
      <c r="A88" s="373"/>
      <c r="B88" s="469">
        <v>4</v>
      </c>
      <c r="C88" s="542" t="s">
        <v>9602</v>
      </c>
      <c r="D88" s="506" t="s">
        <v>1594</v>
      </c>
      <c r="E88" s="95"/>
      <c r="F88" s="7" t="s">
        <v>9589</v>
      </c>
      <c r="G88" s="465"/>
      <c r="H88" s="407">
        <v>900000</v>
      </c>
      <c r="I88" s="374"/>
      <c r="J88" s="24">
        <f t="shared" si="5"/>
        <v>462862000</v>
      </c>
      <c r="K88" s="537"/>
      <c r="L88" s="262">
        <f t="shared" si="4"/>
        <v>900000</v>
      </c>
      <c r="M88" s="538" t="s">
        <v>2965</v>
      </c>
      <c r="N88" s="539"/>
    </row>
    <row r="89" spans="1:14" s="540" customFormat="1" ht="25.5" hidden="1" x14ac:dyDescent="0.25">
      <c r="A89" s="373"/>
      <c r="B89" s="469">
        <v>4</v>
      </c>
      <c r="C89" s="542" t="s">
        <v>9603</v>
      </c>
      <c r="D89" s="506" t="s">
        <v>6082</v>
      </c>
      <c r="E89" s="95"/>
      <c r="F89" s="7" t="s">
        <v>9590</v>
      </c>
      <c r="G89" s="465"/>
      <c r="H89" s="407">
        <v>900000</v>
      </c>
      <c r="I89" s="374"/>
      <c r="J89" s="24">
        <f t="shared" si="5"/>
        <v>463762000</v>
      </c>
      <c r="K89" s="537"/>
      <c r="L89" s="262">
        <f t="shared" si="4"/>
        <v>900000</v>
      </c>
      <c r="M89" s="538" t="s">
        <v>9604</v>
      </c>
      <c r="N89" s="539"/>
    </row>
    <row r="90" spans="1:14" s="540" customFormat="1" ht="25.5" hidden="1" x14ac:dyDescent="0.25">
      <c r="A90" s="373"/>
      <c r="B90" s="469">
        <v>4</v>
      </c>
      <c r="C90" s="542" t="s">
        <v>8497</v>
      </c>
      <c r="D90" s="506" t="s">
        <v>4490</v>
      </c>
      <c r="E90" s="95"/>
      <c r="F90" s="7" t="s">
        <v>9591</v>
      </c>
      <c r="G90" s="465"/>
      <c r="H90" s="407">
        <v>950000</v>
      </c>
      <c r="I90" s="374"/>
      <c r="J90" s="24">
        <f t="shared" si="5"/>
        <v>464712000</v>
      </c>
      <c r="K90" s="537"/>
      <c r="L90" s="262">
        <f t="shared" si="4"/>
        <v>950000</v>
      </c>
      <c r="M90" s="538" t="s">
        <v>8498</v>
      </c>
      <c r="N90" s="539"/>
    </row>
    <row r="91" spans="1:14" s="540" customFormat="1" ht="25.5" hidden="1" x14ac:dyDescent="0.25">
      <c r="A91" s="373"/>
      <c r="B91" s="469">
        <v>4</v>
      </c>
      <c r="C91" s="542" t="s">
        <v>9605</v>
      </c>
      <c r="D91" s="506" t="s">
        <v>5931</v>
      </c>
      <c r="E91" s="7"/>
      <c r="F91" s="7" t="s">
        <v>9592</v>
      </c>
      <c r="G91" s="239"/>
      <c r="H91" s="407">
        <v>2850000</v>
      </c>
      <c r="I91" s="373"/>
      <c r="J91" s="24">
        <f t="shared" si="5"/>
        <v>467562000</v>
      </c>
      <c r="K91" s="537"/>
      <c r="L91" s="262">
        <f t="shared" si="4"/>
        <v>2850000</v>
      </c>
      <c r="M91" s="538" t="s">
        <v>7438</v>
      </c>
      <c r="N91" s="539"/>
    </row>
    <row r="92" spans="1:14" s="540" customFormat="1" ht="25.5" hidden="1" x14ac:dyDescent="0.25">
      <c r="A92" s="373"/>
      <c r="B92" s="469">
        <v>4</v>
      </c>
      <c r="C92" s="542" t="s">
        <v>9606</v>
      </c>
      <c r="D92" s="506" t="s">
        <v>5931</v>
      </c>
      <c r="E92" s="7"/>
      <c r="F92" s="7" t="s">
        <v>9593</v>
      </c>
      <c r="G92" s="239"/>
      <c r="H92" s="487">
        <v>950000</v>
      </c>
      <c r="I92" s="373"/>
      <c r="J92" s="24">
        <f t="shared" si="5"/>
        <v>468512000</v>
      </c>
      <c r="K92" s="537"/>
      <c r="L92" s="262">
        <f t="shared" si="4"/>
        <v>950000</v>
      </c>
      <c r="M92" s="538" t="s">
        <v>2684</v>
      </c>
      <c r="N92" s="539"/>
    </row>
    <row r="93" spans="1:14" s="540" customFormat="1" ht="25.5" hidden="1" x14ac:dyDescent="0.25">
      <c r="A93" s="373"/>
      <c r="B93" s="469">
        <v>4</v>
      </c>
      <c r="C93" s="542" t="s">
        <v>9607</v>
      </c>
      <c r="D93" s="302" t="s">
        <v>9385</v>
      </c>
      <c r="E93" s="7"/>
      <c r="F93" s="7" t="s">
        <v>9594</v>
      </c>
      <c r="G93" s="239"/>
      <c r="H93" s="487">
        <v>1800000</v>
      </c>
      <c r="I93" s="373"/>
      <c r="J93" s="24">
        <f t="shared" si="5"/>
        <v>470312000</v>
      </c>
      <c r="K93" s="537"/>
      <c r="L93" s="262">
        <f t="shared" si="4"/>
        <v>1800000</v>
      </c>
      <c r="M93" s="538" t="s">
        <v>2857</v>
      </c>
      <c r="N93" s="539"/>
    </row>
    <row r="94" spans="1:14" s="540" customFormat="1" ht="25.5" hidden="1" x14ac:dyDescent="0.25">
      <c r="A94" s="373"/>
      <c r="B94" s="469">
        <v>4</v>
      </c>
      <c r="C94" s="542" t="s">
        <v>9608</v>
      </c>
      <c r="D94" s="506" t="s">
        <v>5931</v>
      </c>
      <c r="E94" s="7"/>
      <c r="F94" s="7" t="s">
        <v>9595</v>
      </c>
      <c r="G94" s="239"/>
      <c r="H94" s="487">
        <v>950000</v>
      </c>
      <c r="I94" s="373"/>
      <c r="J94" s="24">
        <f t="shared" si="5"/>
        <v>471262000</v>
      </c>
      <c r="K94" s="537"/>
      <c r="L94" s="262">
        <f t="shared" si="4"/>
        <v>950000</v>
      </c>
      <c r="M94" s="538" t="s">
        <v>7179</v>
      </c>
      <c r="N94" s="539"/>
    </row>
    <row r="95" spans="1:14" s="540" customFormat="1" ht="25.5" hidden="1" x14ac:dyDescent="0.25">
      <c r="A95" s="373"/>
      <c r="B95" s="469">
        <v>4</v>
      </c>
      <c r="C95" s="542" t="s">
        <v>9609</v>
      </c>
      <c r="D95" s="506" t="s">
        <v>6084</v>
      </c>
      <c r="E95" s="7"/>
      <c r="F95" s="7" t="s">
        <v>9596</v>
      </c>
      <c r="G95" s="239"/>
      <c r="H95" s="487">
        <v>1000000</v>
      </c>
      <c r="I95" s="373"/>
      <c r="J95" s="24">
        <f t="shared" si="5"/>
        <v>472262000</v>
      </c>
      <c r="K95" s="537"/>
      <c r="L95" s="262">
        <f t="shared" si="4"/>
        <v>1000000</v>
      </c>
      <c r="M95" s="538" t="s">
        <v>9610</v>
      </c>
      <c r="N95" s="539"/>
    </row>
    <row r="96" spans="1:14" s="540" customFormat="1" ht="25.5" hidden="1" x14ac:dyDescent="0.25">
      <c r="A96" s="373"/>
      <c r="B96" s="469">
        <v>4</v>
      </c>
      <c r="C96" s="542" t="s">
        <v>9611</v>
      </c>
      <c r="D96" s="506" t="s">
        <v>7000</v>
      </c>
      <c r="E96" s="7"/>
      <c r="F96" s="7" t="s">
        <v>9597</v>
      </c>
      <c r="G96" s="239"/>
      <c r="H96" s="487">
        <v>1000000</v>
      </c>
      <c r="I96" s="373"/>
      <c r="J96" s="24">
        <f t="shared" si="5"/>
        <v>473262000</v>
      </c>
      <c r="K96" s="537"/>
      <c r="L96" s="262">
        <f t="shared" si="4"/>
        <v>1000000</v>
      </c>
      <c r="M96" s="538" t="s">
        <v>4507</v>
      </c>
      <c r="N96" s="539"/>
    </row>
    <row r="97" spans="1:14" s="540" customFormat="1" ht="25.5" x14ac:dyDescent="0.25">
      <c r="A97" s="373"/>
      <c r="B97" s="479">
        <v>4</v>
      </c>
      <c r="C97" s="541" t="s">
        <v>9615</v>
      </c>
      <c r="D97" s="244"/>
      <c r="E97" s="95"/>
      <c r="F97" s="95" t="s">
        <v>9612</v>
      </c>
      <c r="G97" s="465"/>
      <c r="H97" s="429"/>
      <c r="I97" s="374">
        <v>32000</v>
      </c>
      <c r="J97" s="24">
        <f>+J96-I97</f>
        <v>473230000</v>
      </c>
      <c r="K97" s="537"/>
      <c r="L97" s="262">
        <f>-I97</f>
        <v>-32000</v>
      </c>
      <c r="M97" s="538" t="s">
        <v>518</v>
      </c>
      <c r="N97" s="539"/>
    </row>
    <row r="98" spans="1:14" s="540" customFormat="1" ht="25.5" x14ac:dyDescent="0.25">
      <c r="A98" s="373"/>
      <c r="B98" s="479">
        <v>5</v>
      </c>
      <c r="C98" s="541" t="s">
        <v>9616</v>
      </c>
      <c r="D98" s="244"/>
      <c r="E98" s="95"/>
      <c r="F98" s="95" t="s">
        <v>9613</v>
      </c>
      <c r="G98" s="465"/>
      <c r="H98" s="282"/>
      <c r="I98" s="374">
        <v>240000</v>
      </c>
      <c r="J98" s="24">
        <f t="shared" ref="J98:J100" si="6">+J97-I98</f>
        <v>472990000</v>
      </c>
      <c r="K98" s="537"/>
      <c r="L98" s="262">
        <f>-I98</f>
        <v>-240000</v>
      </c>
      <c r="M98" s="538" t="s">
        <v>2703</v>
      </c>
      <c r="N98" s="539"/>
    </row>
    <row r="99" spans="1:14" s="540" customFormat="1" ht="38.25" x14ac:dyDescent="0.25">
      <c r="A99" s="373"/>
      <c r="B99" s="479">
        <v>5</v>
      </c>
      <c r="C99" s="541" t="s">
        <v>9617</v>
      </c>
      <c r="D99" s="244"/>
      <c r="E99" s="95"/>
      <c r="F99" s="95" t="s">
        <v>9614</v>
      </c>
      <c r="G99" s="465"/>
      <c r="H99" s="282"/>
      <c r="I99" s="374">
        <v>35296000</v>
      </c>
      <c r="J99" s="24">
        <f t="shared" si="6"/>
        <v>437694000</v>
      </c>
      <c r="K99" s="537"/>
      <c r="L99" s="262">
        <f>-I99</f>
        <v>-35296000</v>
      </c>
      <c r="M99" s="538" t="s">
        <v>141</v>
      </c>
      <c r="N99" s="539"/>
    </row>
    <row r="100" spans="1:14" s="540" customFormat="1" ht="38.25" x14ac:dyDescent="0.25">
      <c r="A100" s="373"/>
      <c r="B100" s="479">
        <v>5</v>
      </c>
      <c r="C100" s="541" t="s">
        <v>9620</v>
      </c>
      <c r="D100" s="244"/>
      <c r="E100" s="95"/>
      <c r="F100" s="95" t="s">
        <v>9618</v>
      </c>
      <c r="G100" s="465"/>
      <c r="H100" s="282"/>
      <c r="I100" s="374">
        <v>3268500</v>
      </c>
      <c r="J100" s="24">
        <f t="shared" si="6"/>
        <v>434425500</v>
      </c>
      <c r="K100" s="537"/>
      <c r="L100" s="262">
        <f>-I100</f>
        <v>-3268500</v>
      </c>
      <c r="M100" s="538" t="s">
        <v>9621</v>
      </c>
      <c r="N100" s="539"/>
    </row>
    <row r="101" spans="1:14" s="540" customFormat="1" ht="25.5" x14ac:dyDescent="0.25">
      <c r="A101" s="373"/>
      <c r="B101" s="479">
        <v>5</v>
      </c>
      <c r="C101" s="541" t="s">
        <v>9622</v>
      </c>
      <c r="D101" s="244"/>
      <c r="E101" s="95"/>
      <c r="F101" s="95" t="s">
        <v>9619</v>
      </c>
      <c r="G101" s="465"/>
      <c r="H101" s="282"/>
      <c r="I101" s="374">
        <v>820000</v>
      </c>
      <c r="J101" s="24">
        <f>+J100-I101</f>
        <v>433605500</v>
      </c>
      <c r="K101" s="537"/>
      <c r="L101" s="262">
        <f>-I101</f>
        <v>-820000</v>
      </c>
      <c r="M101" s="538" t="s">
        <v>1270</v>
      </c>
      <c r="N101" s="539"/>
    </row>
    <row r="102" spans="1:14" s="540" customFormat="1" ht="25.5" hidden="1" x14ac:dyDescent="0.25">
      <c r="A102" s="373"/>
      <c r="B102" s="231">
        <v>5</v>
      </c>
      <c r="C102" s="542" t="s">
        <v>9652</v>
      </c>
      <c r="D102" s="506" t="s">
        <v>6084</v>
      </c>
      <c r="E102" s="7"/>
      <c r="F102" s="7" t="s">
        <v>9623</v>
      </c>
      <c r="G102" s="239"/>
      <c r="H102" s="407">
        <v>1000000</v>
      </c>
      <c r="I102" s="373"/>
      <c r="J102" s="24">
        <f>+J101+H102</f>
        <v>434605500</v>
      </c>
      <c r="K102" s="537"/>
      <c r="L102" s="262">
        <f>+H102</f>
        <v>1000000</v>
      </c>
      <c r="M102" s="538" t="s">
        <v>5428</v>
      </c>
      <c r="N102" s="539"/>
    </row>
    <row r="103" spans="1:14" s="540" customFormat="1" ht="30" hidden="1" x14ac:dyDescent="0.25">
      <c r="A103" s="373"/>
      <c r="B103" s="231">
        <v>5</v>
      </c>
      <c r="C103" s="542" t="s">
        <v>9653</v>
      </c>
      <c r="D103" s="506" t="s">
        <v>3118</v>
      </c>
      <c r="E103" s="95"/>
      <c r="F103" s="7" t="s">
        <v>9624</v>
      </c>
      <c r="G103" s="465"/>
      <c r="H103" s="407">
        <v>5000000</v>
      </c>
      <c r="I103" s="374"/>
      <c r="J103" s="24">
        <f t="shared" ref="J103:J121" si="7">+J102+H103</f>
        <v>439605500</v>
      </c>
      <c r="K103" s="537"/>
      <c r="L103" s="262">
        <f t="shared" ref="L103:L121" si="8">+H103</f>
        <v>5000000</v>
      </c>
      <c r="M103" s="538" t="s">
        <v>4803</v>
      </c>
      <c r="N103" s="539"/>
    </row>
    <row r="104" spans="1:14" s="540" customFormat="1" ht="25.5" hidden="1" x14ac:dyDescent="0.25">
      <c r="A104" s="373"/>
      <c r="B104" s="231">
        <v>5</v>
      </c>
      <c r="C104" s="529" t="s">
        <v>9654</v>
      </c>
      <c r="D104" s="507" t="s">
        <v>4490</v>
      </c>
      <c r="E104" s="95"/>
      <c r="F104" s="7" t="s">
        <v>9625</v>
      </c>
      <c r="G104" s="465"/>
      <c r="H104" s="407">
        <v>1020000</v>
      </c>
      <c r="I104" s="374"/>
      <c r="J104" s="24">
        <f t="shared" si="7"/>
        <v>440625500</v>
      </c>
      <c r="K104" s="537"/>
      <c r="L104" s="262">
        <f t="shared" si="8"/>
        <v>1020000</v>
      </c>
      <c r="M104" s="538" t="s">
        <v>4566</v>
      </c>
      <c r="N104" s="539"/>
    </row>
    <row r="105" spans="1:14" s="540" customFormat="1" ht="25.5" hidden="1" x14ac:dyDescent="0.25">
      <c r="A105" s="373"/>
      <c r="B105" s="231">
        <v>5</v>
      </c>
      <c r="C105" s="529" t="s">
        <v>9655</v>
      </c>
      <c r="D105" s="301" t="s">
        <v>622</v>
      </c>
      <c r="E105" s="95"/>
      <c r="F105" s="7" t="s">
        <v>9626</v>
      </c>
      <c r="G105" s="465"/>
      <c r="H105" s="407">
        <v>1000000</v>
      </c>
      <c r="I105" s="374"/>
      <c r="J105" s="24">
        <f t="shared" si="7"/>
        <v>441625500</v>
      </c>
      <c r="K105" s="537"/>
      <c r="L105" s="262">
        <f t="shared" si="8"/>
        <v>1000000</v>
      </c>
      <c r="M105" s="538" t="s">
        <v>5857</v>
      </c>
      <c r="N105" s="539"/>
    </row>
    <row r="106" spans="1:14" s="540" customFormat="1" ht="25.5" hidden="1" x14ac:dyDescent="0.25">
      <c r="A106" s="373"/>
      <c r="B106" s="231">
        <v>5</v>
      </c>
      <c r="C106" s="529" t="s">
        <v>9656</v>
      </c>
      <c r="D106" s="507" t="s">
        <v>4490</v>
      </c>
      <c r="E106" s="95"/>
      <c r="F106" s="7" t="s">
        <v>9627</v>
      </c>
      <c r="G106" s="465"/>
      <c r="H106" s="407">
        <v>950000</v>
      </c>
      <c r="I106" s="374"/>
      <c r="J106" s="24">
        <f t="shared" si="7"/>
        <v>442575500</v>
      </c>
      <c r="K106" s="537"/>
      <c r="L106" s="262">
        <f t="shared" si="8"/>
        <v>950000</v>
      </c>
      <c r="M106" s="538" t="s">
        <v>4752</v>
      </c>
      <c r="N106" s="539"/>
    </row>
    <row r="107" spans="1:14" s="540" customFormat="1" ht="25.5" hidden="1" x14ac:dyDescent="0.25">
      <c r="A107" s="373"/>
      <c r="B107" s="231">
        <v>5</v>
      </c>
      <c r="C107" s="529" t="s">
        <v>9657</v>
      </c>
      <c r="D107" s="507" t="s">
        <v>2819</v>
      </c>
      <c r="E107" s="7"/>
      <c r="F107" s="7" t="s">
        <v>9628</v>
      </c>
      <c r="G107" s="239"/>
      <c r="H107" s="407">
        <v>2100000</v>
      </c>
      <c r="I107" s="373"/>
      <c r="J107" s="24">
        <f t="shared" si="7"/>
        <v>444675500</v>
      </c>
      <c r="K107" s="537"/>
      <c r="L107" s="262">
        <f t="shared" si="8"/>
        <v>2100000</v>
      </c>
      <c r="M107" s="538" t="s">
        <v>6597</v>
      </c>
      <c r="N107" s="539"/>
    </row>
    <row r="108" spans="1:14" s="540" customFormat="1" ht="25.5" hidden="1" x14ac:dyDescent="0.25">
      <c r="A108" s="373"/>
      <c r="B108" s="231">
        <v>5</v>
      </c>
      <c r="C108" s="529" t="s">
        <v>9658</v>
      </c>
      <c r="D108" s="301" t="s">
        <v>9287</v>
      </c>
      <c r="E108" s="7"/>
      <c r="F108" s="7" t="s">
        <v>9629</v>
      </c>
      <c r="G108" s="239"/>
      <c r="H108" s="407">
        <v>1600000</v>
      </c>
      <c r="I108" s="373"/>
      <c r="J108" s="24">
        <f t="shared" si="7"/>
        <v>446275500</v>
      </c>
      <c r="K108" s="537"/>
      <c r="L108" s="262">
        <f t="shared" si="8"/>
        <v>1600000</v>
      </c>
      <c r="M108" s="427" t="s">
        <v>9659</v>
      </c>
      <c r="N108" s="539"/>
    </row>
    <row r="109" spans="1:14" s="540" customFormat="1" ht="25.5" hidden="1" x14ac:dyDescent="0.25">
      <c r="A109" s="373"/>
      <c r="B109" s="231">
        <v>5</v>
      </c>
      <c r="C109" s="529" t="s">
        <v>9660</v>
      </c>
      <c r="D109" s="301" t="s">
        <v>1227</v>
      </c>
      <c r="E109" s="7"/>
      <c r="F109" s="7" t="s">
        <v>9630</v>
      </c>
      <c r="G109" s="239"/>
      <c r="H109" s="407">
        <v>1416000</v>
      </c>
      <c r="I109" s="373"/>
      <c r="J109" s="24">
        <f t="shared" si="7"/>
        <v>447691500</v>
      </c>
      <c r="K109" s="537"/>
      <c r="L109" s="262">
        <f t="shared" si="8"/>
        <v>1416000</v>
      </c>
      <c r="M109" s="427" t="s">
        <v>3542</v>
      </c>
      <c r="N109" s="539"/>
    </row>
    <row r="110" spans="1:14" s="540" customFormat="1" ht="25.5" hidden="1" x14ac:dyDescent="0.25">
      <c r="A110" s="373"/>
      <c r="B110" s="231">
        <v>5</v>
      </c>
      <c r="C110" s="529" t="s">
        <v>9661</v>
      </c>
      <c r="D110" s="507" t="s">
        <v>5931</v>
      </c>
      <c r="E110" s="7"/>
      <c r="F110" s="7" t="s">
        <v>9631</v>
      </c>
      <c r="G110" s="239"/>
      <c r="H110" s="407">
        <v>1000000</v>
      </c>
      <c r="I110" s="373"/>
      <c r="J110" s="24">
        <f t="shared" si="7"/>
        <v>448691500</v>
      </c>
      <c r="K110" s="537"/>
      <c r="L110" s="262">
        <f t="shared" si="8"/>
        <v>1000000</v>
      </c>
      <c r="M110" s="427" t="s">
        <v>1381</v>
      </c>
      <c r="N110" s="539"/>
    </row>
    <row r="111" spans="1:14" s="540" customFormat="1" ht="25.5" hidden="1" x14ac:dyDescent="0.25">
      <c r="A111" s="373"/>
      <c r="B111" s="231">
        <v>5</v>
      </c>
      <c r="C111" s="529" t="s">
        <v>9662</v>
      </c>
      <c r="D111" s="507" t="s">
        <v>7000</v>
      </c>
      <c r="E111" s="7"/>
      <c r="F111" s="7" t="s">
        <v>9632</v>
      </c>
      <c r="G111" s="239"/>
      <c r="H111" s="407">
        <v>1000000</v>
      </c>
      <c r="I111" s="373"/>
      <c r="J111" s="24">
        <f t="shared" si="7"/>
        <v>449691500</v>
      </c>
      <c r="K111" s="537"/>
      <c r="L111" s="262">
        <f t="shared" si="8"/>
        <v>1000000</v>
      </c>
      <c r="M111" s="427" t="s">
        <v>2878</v>
      </c>
      <c r="N111" s="539"/>
    </row>
    <row r="112" spans="1:14" s="540" customFormat="1" ht="25.5" hidden="1" x14ac:dyDescent="0.25">
      <c r="A112" s="373"/>
      <c r="B112" s="231">
        <v>5</v>
      </c>
      <c r="C112" s="529" t="s">
        <v>9663</v>
      </c>
      <c r="D112" s="507" t="s">
        <v>7000</v>
      </c>
      <c r="E112" s="7"/>
      <c r="F112" s="7" t="s">
        <v>9633</v>
      </c>
      <c r="G112" s="465"/>
      <c r="H112" s="407">
        <v>3000000</v>
      </c>
      <c r="I112" s="374"/>
      <c r="J112" s="24">
        <f t="shared" si="7"/>
        <v>452691500</v>
      </c>
      <c r="K112" s="537"/>
      <c r="L112" s="262">
        <f t="shared" si="8"/>
        <v>3000000</v>
      </c>
      <c r="M112" s="427" t="s">
        <v>9664</v>
      </c>
      <c r="N112" s="539"/>
    </row>
    <row r="113" spans="1:14" s="540" customFormat="1" ht="25.5" hidden="1" x14ac:dyDescent="0.25">
      <c r="A113" s="373"/>
      <c r="B113" s="231">
        <v>5</v>
      </c>
      <c r="C113" s="543" t="s">
        <v>9665</v>
      </c>
      <c r="D113" s="507" t="s">
        <v>1244</v>
      </c>
      <c r="E113" s="95"/>
      <c r="F113" s="7" t="s">
        <v>9634</v>
      </c>
      <c r="G113" s="465"/>
      <c r="H113" s="407">
        <v>850000</v>
      </c>
      <c r="I113" s="374"/>
      <c r="J113" s="24">
        <f t="shared" si="7"/>
        <v>453541500</v>
      </c>
      <c r="K113" s="537"/>
      <c r="L113" s="262">
        <f t="shared" si="8"/>
        <v>850000</v>
      </c>
      <c r="M113" s="427" t="s">
        <v>3546</v>
      </c>
      <c r="N113" s="539"/>
    </row>
    <row r="114" spans="1:14" s="540" customFormat="1" ht="25.5" hidden="1" x14ac:dyDescent="0.25">
      <c r="A114" s="373"/>
      <c r="B114" s="231">
        <v>5</v>
      </c>
      <c r="C114" s="529" t="s">
        <v>9666</v>
      </c>
      <c r="D114" s="301" t="s">
        <v>1227</v>
      </c>
      <c r="E114" s="95"/>
      <c r="F114" s="7" t="s">
        <v>9635</v>
      </c>
      <c r="G114" s="465"/>
      <c r="H114" s="407">
        <v>700000</v>
      </c>
      <c r="I114" s="374"/>
      <c r="J114" s="24">
        <f t="shared" si="7"/>
        <v>454241500</v>
      </c>
      <c r="K114" s="537"/>
      <c r="L114" s="262">
        <f t="shared" si="8"/>
        <v>700000</v>
      </c>
      <c r="M114" s="427" t="s">
        <v>9667</v>
      </c>
      <c r="N114" s="539"/>
    </row>
    <row r="115" spans="1:14" s="540" customFormat="1" ht="25.5" hidden="1" x14ac:dyDescent="0.25">
      <c r="A115" s="373"/>
      <c r="B115" s="231">
        <v>5</v>
      </c>
      <c r="C115" s="529" t="s">
        <v>9668</v>
      </c>
      <c r="D115" s="507" t="s">
        <v>5931</v>
      </c>
      <c r="E115" s="95"/>
      <c r="F115" s="7" t="s">
        <v>9636</v>
      </c>
      <c r="G115" s="465"/>
      <c r="H115" s="407">
        <v>1000000</v>
      </c>
      <c r="I115" s="374"/>
      <c r="J115" s="24">
        <f t="shared" si="7"/>
        <v>455241500</v>
      </c>
      <c r="K115" s="537"/>
      <c r="L115" s="262">
        <f t="shared" si="8"/>
        <v>1000000</v>
      </c>
      <c r="M115" s="427" t="s">
        <v>7317</v>
      </c>
      <c r="N115" s="539"/>
    </row>
    <row r="116" spans="1:14" s="540" customFormat="1" ht="25.5" hidden="1" x14ac:dyDescent="0.25">
      <c r="A116" s="373"/>
      <c r="B116" s="231">
        <v>5</v>
      </c>
      <c r="C116" s="529" t="s">
        <v>9669</v>
      </c>
      <c r="D116" s="507" t="s">
        <v>1251</v>
      </c>
      <c r="E116" s="95"/>
      <c r="F116" s="7" t="s">
        <v>9637</v>
      </c>
      <c r="G116" s="465"/>
      <c r="H116" s="407">
        <v>800000</v>
      </c>
      <c r="I116" s="374"/>
      <c r="J116" s="24">
        <f t="shared" si="7"/>
        <v>456041500</v>
      </c>
      <c r="K116" s="537"/>
      <c r="L116" s="262">
        <f t="shared" si="8"/>
        <v>800000</v>
      </c>
      <c r="M116" s="427" t="s">
        <v>1942</v>
      </c>
      <c r="N116" s="539"/>
    </row>
    <row r="117" spans="1:14" s="540" customFormat="1" ht="25.5" hidden="1" x14ac:dyDescent="0.25">
      <c r="A117" s="373"/>
      <c r="B117" s="231">
        <v>5</v>
      </c>
      <c r="C117" s="542" t="s">
        <v>9670</v>
      </c>
      <c r="D117" s="508" t="s">
        <v>6084</v>
      </c>
      <c r="E117" s="7"/>
      <c r="F117" s="7" t="s">
        <v>9638</v>
      </c>
      <c r="G117" s="239"/>
      <c r="H117" s="407">
        <v>1000000</v>
      </c>
      <c r="I117" s="373"/>
      <c r="J117" s="24">
        <f t="shared" si="7"/>
        <v>457041500</v>
      </c>
      <c r="L117" s="262">
        <f t="shared" si="8"/>
        <v>1000000</v>
      </c>
      <c r="M117" s="544" t="s">
        <v>9671</v>
      </c>
      <c r="N117" s="539"/>
    </row>
    <row r="118" spans="1:14" s="540" customFormat="1" ht="25.5" hidden="1" x14ac:dyDescent="0.25">
      <c r="A118" s="373"/>
      <c r="B118" s="231">
        <v>5</v>
      </c>
      <c r="C118" s="542" t="s">
        <v>9672</v>
      </c>
      <c r="D118" s="508" t="s">
        <v>5931</v>
      </c>
      <c r="E118" s="7"/>
      <c r="F118" s="7" t="s">
        <v>9639</v>
      </c>
      <c r="G118" s="239"/>
      <c r="H118" s="407">
        <v>1000000</v>
      </c>
      <c r="I118" s="373"/>
      <c r="J118" s="24">
        <f t="shared" si="7"/>
        <v>458041500</v>
      </c>
      <c r="L118" s="262">
        <f t="shared" si="8"/>
        <v>1000000</v>
      </c>
      <c r="M118" s="544" t="s">
        <v>5513</v>
      </c>
      <c r="N118" s="539"/>
    </row>
    <row r="119" spans="1:14" s="540" customFormat="1" ht="25.5" hidden="1" x14ac:dyDescent="0.25">
      <c r="A119" s="373"/>
      <c r="B119" s="231">
        <v>5</v>
      </c>
      <c r="C119" s="542" t="s">
        <v>9673</v>
      </c>
      <c r="D119" s="508" t="s">
        <v>1433</v>
      </c>
      <c r="E119" s="7"/>
      <c r="F119" s="7" t="s">
        <v>9640</v>
      </c>
      <c r="G119" s="239"/>
      <c r="H119" s="407">
        <v>4700000</v>
      </c>
      <c r="I119" s="373"/>
      <c r="J119" s="24">
        <f t="shared" si="7"/>
        <v>462741500</v>
      </c>
      <c r="L119" s="262">
        <f t="shared" si="8"/>
        <v>4700000</v>
      </c>
      <c r="M119" s="544" t="s">
        <v>2375</v>
      </c>
      <c r="N119" s="539"/>
    </row>
    <row r="120" spans="1:14" s="540" customFormat="1" ht="25.5" hidden="1" x14ac:dyDescent="0.25">
      <c r="A120" s="373"/>
      <c r="B120" s="231">
        <v>5</v>
      </c>
      <c r="C120" s="542" t="s">
        <v>8955</v>
      </c>
      <c r="D120" s="508" t="s">
        <v>5931</v>
      </c>
      <c r="E120" s="7"/>
      <c r="F120" s="7" t="s">
        <v>9641</v>
      </c>
      <c r="G120" s="239"/>
      <c r="H120" s="407">
        <v>850000</v>
      </c>
      <c r="I120" s="373"/>
      <c r="J120" s="24">
        <f t="shared" si="7"/>
        <v>463591500</v>
      </c>
      <c r="L120" s="262">
        <f t="shared" si="8"/>
        <v>850000</v>
      </c>
      <c r="M120" s="544" t="s">
        <v>8449</v>
      </c>
      <c r="N120" s="539"/>
    </row>
    <row r="121" spans="1:14" s="540" customFormat="1" ht="25.5" hidden="1" x14ac:dyDescent="0.25">
      <c r="A121" s="373"/>
      <c r="B121" s="231">
        <v>5</v>
      </c>
      <c r="C121" s="542" t="s">
        <v>9674</v>
      </c>
      <c r="D121" s="508" t="s">
        <v>9675</v>
      </c>
      <c r="E121" s="7"/>
      <c r="F121" s="7" t="s">
        <v>9642</v>
      </c>
      <c r="G121" s="239"/>
      <c r="H121" s="407">
        <v>950000</v>
      </c>
      <c r="I121" s="373"/>
      <c r="J121" s="24">
        <f t="shared" si="7"/>
        <v>464541500</v>
      </c>
      <c r="L121" s="262">
        <f t="shared" si="8"/>
        <v>950000</v>
      </c>
      <c r="M121" s="544" t="s">
        <v>9676</v>
      </c>
      <c r="N121" s="539"/>
    </row>
    <row r="122" spans="1:14" s="540" customFormat="1" ht="38.25" x14ac:dyDescent="0.25">
      <c r="A122" s="373"/>
      <c r="B122" s="479">
        <v>6</v>
      </c>
      <c r="C122" s="541" t="s">
        <v>9684</v>
      </c>
      <c r="D122" s="244"/>
      <c r="E122" s="95"/>
      <c r="F122" s="95" t="s">
        <v>9677</v>
      </c>
      <c r="G122" s="465"/>
      <c r="H122" s="272"/>
      <c r="I122" s="374">
        <v>15129600</v>
      </c>
      <c r="J122" s="24">
        <f>+J121-I122</f>
        <v>449411900</v>
      </c>
      <c r="K122" s="540" t="s">
        <v>6275</v>
      </c>
      <c r="L122" s="262">
        <f>-I122</f>
        <v>-15129600</v>
      </c>
      <c r="M122" s="544" t="s">
        <v>148</v>
      </c>
      <c r="N122" s="539"/>
    </row>
    <row r="123" spans="1:14" s="540" customFormat="1" ht="25.5" hidden="1" x14ac:dyDescent="0.25">
      <c r="A123" s="373"/>
      <c r="B123" s="231">
        <v>6</v>
      </c>
      <c r="C123" s="542" t="s">
        <v>9708</v>
      </c>
      <c r="D123" s="506" t="s">
        <v>1433</v>
      </c>
      <c r="E123" s="7"/>
      <c r="F123" s="7" t="s">
        <v>9643</v>
      </c>
      <c r="G123" s="239"/>
      <c r="H123" s="407">
        <v>1550000</v>
      </c>
      <c r="I123" s="374"/>
      <c r="J123" s="24">
        <f>+J122+H123</f>
        <v>450961900</v>
      </c>
      <c r="L123" s="262">
        <f>+H123</f>
        <v>1550000</v>
      </c>
      <c r="M123" s="544" t="s">
        <v>2794</v>
      </c>
      <c r="N123" s="539"/>
    </row>
    <row r="124" spans="1:14" s="540" customFormat="1" ht="25.5" hidden="1" x14ac:dyDescent="0.25">
      <c r="A124" s="373"/>
      <c r="B124" s="231">
        <v>6</v>
      </c>
      <c r="C124" s="542" t="s">
        <v>9709</v>
      </c>
      <c r="D124" s="506" t="s">
        <v>5931</v>
      </c>
      <c r="E124" s="7"/>
      <c r="F124" s="7" t="s">
        <v>9644</v>
      </c>
      <c r="G124" s="239"/>
      <c r="H124" s="407">
        <v>2500000</v>
      </c>
      <c r="I124" s="374"/>
      <c r="J124" s="24">
        <f t="shared" ref="J124:J139" si="9">+J123+H124</f>
        <v>453461900</v>
      </c>
      <c r="L124" s="262">
        <f t="shared" ref="L124:L139" si="10">+H124</f>
        <v>2500000</v>
      </c>
      <c r="M124" s="544" t="s">
        <v>9710</v>
      </c>
      <c r="N124" s="539"/>
    </row>
    <row r="125" spans="1:14" s="540" customFormat="1" ht="25.5" hidden="1" x14ac:dyDescent="0.25">
      <c r="A125" s="373"/>
      <c r="B125" s="231">
        <v>6</v>
      </c>
      <c r="C125" s="542" t="s">
        <v>9711</v>
      </c>
      <c r="D125" s="506" t="s">
        <v>5931</v>
      </c>
      <c r="E125" s="7"/>
      <c r="F125" s="7" t="s">
        <v>9645</v>
      </c>
      <c r="G125" s="239"/>
      <c r="H125" s="407">
        <v>1000000</v>
      </c>
      <c r="I125" s="374"/>
      <c r="J125" s="24">
        <f t="shared" si="9"/>
        <v>454461900</v>
      </c>
      <c r="L125" s="262">
        <f t="shared" si="10"/>
        <v>1000000</v>
      </c>
      <c r="M125" s="544" t="s">
        <v>7980</v>
      </c>
      <c r="N125" s="539"/>
    </row>
    <row r="126" spans="1:14" s="540" customFormat="1" ht="25.5" hidden="1" x14ac:dyDescent="0.25">
      <c r="A126" s="373"/>
      <c r="B126" s="231">
        <v>6</v>
      </c>
      <c r="C126" s="542" t="s">
        <v>9712</v>
      </c>
      <c r="D126" s="506" t="s">
        <v>6082</v>
      </c>
      <c r="E126" s="7"/>
      <c r="F126" s="7" t="s">
        <v>9646</v>
      </c>
      <c r="G126" s="239"/>
      <c r="H126" s="407">
        <v>1000000</v>
      </c>
      <c r="I126" s="374"/>
      <c r="J126" s="24">
        <f t="shared" si="9"/>
        <v>455461900</v>
      </c>
      <c r="L126" s="262">
        <f t="shared" si="10"/>
        <v>1000000</v>
      </c>
      <c r="M126" s="544" t="s">
        <v>9713</v>
      </c>
      <c r="N126" s="539"/>
    </row>
    <row r="127" spans="1:14" s="540" customFormat="1" ht="25.5" hidden="1" x14ac:dyDescent="0.25">
      <c r="A127" s="373"/>
      <c r="B127" s="231">
        <v>6</v>
      </c>
      <c r="C127" s="542" t="s">
        <v>9714</v>
      </c>
      <c r="D127" s="302" t="s">
        <v>353</v>
      </c>
      <c r="E127" s="7"/>
      <c r="F127" s="7" t="s">
        <v>9647</v>
      </c>
      <c r="G127" s="239"/>
      <c r="H127" s="407">
        <v>2320000</v>
      </c>
      <c r="I127" s="374"/>
      <c r="J127" s="24">
        <f t="shared" si="9"/>
        <v>457781900</v>
      </c>
      <c r="L127" s="262">
        <f t="shared" si="10"/>
        <v>2320000</v>
      </c>
      <c r="M127" s="544" t="s">
        <v>4339</v>
      </c>
      <c r="N127" s="539"/>
    </row>
    <row r="128" spans="1:14" s="540" customFormat="1" ht="25.5" hidden="1" x14ac:dyDescent="0.25">
      <c r="A128" s="373"/>
      <c r="B128" s="231">
        <v>6</v>
      </c>
      <c r="C128" s="542" t="s">
        <v>8698</v>
      </c>
      <c r="D128" s="506" t="s">
        <v>5931</v>
      </c>
      <c r="E128" s="7"/>
      <c r="F128" s="7" t="s">
        <v>9648</v>
      </c>
      <c r="G128" s="239"/>
      <c r="H128" s="407">
        <v>900000</v>
      </c>
      <c r="I128" s="374"/>
      <c r="J128" s="24">
        <f t="shared" si="9"/>
        <v>458681900</v>
      </c>
      <c r="L128" s="262">
        <f t="shared" si="10"/>
        <v>900000</v>
      </c>
      <c r="M128" s="544" t="s">
        <v>3467</v>
      </c>
      <c r="N128" s="539"/>
    </row>
    <row r="129" spans="1:14" s="540" customFormat="1" ht="25.5" hidden="1" x14ac:dyDescent="0.25">
      <c r="A129" s="373"/>
      <c r="B129" s="231">
        <v>6</v>
      </c>
      <c r="C129" s="542" t="s">
        <v>9715</v>
      </c>
      <c r="D129" s="302" t="s">
        <v>1227</v>
      </c>
      <c r="E129" s="7"/>
      <c r="F129" s="7" t="s">
        <v>9649</v>
      </c>
      <c r="G129" s="239"/>
      <c r="H129" s="407">
        <v>850000</v>
      </c>
      <c r="I129" s="374"/>
      <c r="J129" s="24">
        <f t="shared" si="9"/>
        <v>459531900</v>
      </c>
      <c r="L129" s="262">
        <f t="shared" si="10"/>
        <v>850000</v>
      </c>
      <c r="M129" s="544" t="s">
        <v>4954</v>
      </c>
      <c r="N129" s="539"/>
    </row>
    <row r="130" spans="1:14" s="540" customFormat="1" ht="25.5" hidden="1" x14ac:dyDescent="0.25">
      <c r="A130" s="373"/>
      <c r="B130" s="231">
        <v>6</v>
      </c>
      <c r="C130" s="542" t="s">
        <v>9716</v>
      </c>
      <c r="D130" s="506" t="s">
        <v>1385</v>
      </c>
      <c r="E130" s="7"/>
      <c r="F130" s="7" t="s">
        <v>9650</v>
      </c>
      <c r="G130" s="239"/>
      <c r="H130" s="407">
        <v>900000</v>
      </c>
      <c r="I130" s="374"/>
      <c r="J130" s="24">
        <f t="shared" si="9"/>
        <v>460431900</v>
      </c>
      <c r="L130" s="262">
        <f t="shared" si="10"/>
        <v>900000</v>
      </c>
      <c r="M130" s="544" t="s">
        <v>3537</v>
      </c>
      <c r="N130" s="539"/>
    </row>
    <row r="131" spans="1:14" s="540" customFormat="1" ht="25.5" hidden="1" x14ac:dyDescent="0.25">
      <c r="A131" s="373"/>
      <c r="B131" s="231">
        <v>6</v>
      </c>
      <c r="C131" s="542" t="s">
        <v>9717</v>
      </c>
      <c r="D131" s="506" t="s">
        <v>1594</v>
      </c>
      <c r="E131" s="7"/>
      <c r="F131" s="7" t="s">
        <v>9651</v>
      </c>
      <c r="G131" s="239"/>
      <c r="H131" s="407">
        <v>800000</v>
      </c>
      <c r="I131" s="374"/>
      <c r="J131" s="24">
        <f t="shared" si="9"/>
        <v>461231900</v>
      </c>
      <c r="L131" s="262">
        <f t="shared" si="10"/>
        <v>800000</v>
      </c>
      <c r="M131" s="544" t="s">
        <v>9718</v>
      </c>
      <c r="N131" s="539"/>
    </row>
    <row r="132" spans="1:14" s="540" customFormat="1" ht="25.5" hidden="1" x14ac:dyDescent="0.25">
      <c r="A132" s="373"/>
      <c r="B132" s="231">
        <v>6</v>
      </c>
      <c r="C132" s="542" t="s">
        <v>9719</v>
      </c>
      <c r="D132" s="506" t="s">
        <v>1385</v>
      </c>
      <c r="E132" s="7"/>
      <c r="F132" s="7" t="s">
        <v>9690</v>
      </c>
      <c r="G132" s="239"/>
      <c r="H132" s="407">
        <v>800000</v>
      </c>
      <c r="I132" s="374"/>
      <c r="J132" s="24">
        <f t="shared" si="9"/>
        <v>462031900</v>
      </c>
      <c r="L132" s="262">
        <f t="shared" si="10"/>
        <v>800000</v>
      </c>
      <c r="M132" s="544" t="s">
        <v>9720</v>
      </c>
      <c r="N132" s="539"/>
    </row>
    <row r="133" spans="1:14" s="540" customFormat="1" ht="25.5" hidden="1" x14ac:dyDescent="0.25">
      <c r="A133" s="373"/>
      <c r="B133" s="231">
        <v>6</v>
      </c>
      <c r="C133" s="542" t="s">
        <v>9721</v>
      </c>
      <c r="D133" s="506" t="s">
        <v>1594</v>
      </c>
      <c r="E133" s="7"/>
      <c r="F133" s="7" t="s">
        <v>9691</v>
      </c>
      <c r="G133" s="239"/>
      <c r="H133" s="407">
        <v>950000</v>
      </c>
      <c r="I133" s="374"/>
      <c r="J133" s="24">
        <f t="shared" si="9"/>
        <v>462981900</v>
      </c>
      <c r="L133" s="262">
        <f t="shared" si="10"/>
        <v>950000</v>
      </c>
      <c r="M133" s="544" t="s">
        <v>3694</v>
      </c>
      <c r="N133" s="539"/>
    </row>
    <row r="134" spans="1:14" s="540" customFormat="1" ht="25.5" hidden="1" x14ac:dyDescent="0.25">
      <c r="A134" s="373"/>
      <c r="B134" s="231">
        <v>6</v>
      </c>
      <c r="C134" s="542" t="s">
        <v>9722</v>
      </c>
      <c r="D134" s="506" t="s">
        <v>1385</v>
      </c>
      <c r="E134" s="7"/>
      <c r="F134" s="7" t="s">
        <v>9692</v>
      </c>
      <c r="G134" s="239"/>
      <c r="H134" s="407">
        <v>1900000</v>
      </c>
      <c r="I134" s="374"/>
      <c r="J134" s="24">
        <f t="shared" si="9"/>
        <v>464881900</v>
      </c>
      <c r="L134" s="262">
        <f t="shared" si="10"/>
        <v>1900000</v>
      </c>
      <c r="M134" s="544" t="s">
        <v>6335</v>
      </c>
      <c r="N134" s="539"/>
    </row>
    <row r="135" spans="1:14" s="540" customFormat="1" ht="25.5" hidden="1" x14ac:dyDescent="0.25">
      <c r="A135" s="373"/>
      <c r="B135" s="231">
        <v>6</v>
      </c>
      <c r="C135" s="542" t="s">
        <v>9723</v>
      </c>
      <c r="D135" s="506" t="s">
        <v>6084</v>
      </c>
      <c r="E135" s="7"/>
      <c r="F135" s="7" t="s">
        <v>9693</v>
      </c>
      <c r="G135" s="239"/>
      <c r="H135" s="407">
        <v>1000000</v>
      </c>
      <c r="I135" s="374"/>
      <c r="J135" s="24">
        <f t="shared" si="9"/>
        <v>465881900</v>
      </c>
      <c r="L135" s="262">
        <f t="shared" si="10"/>
        <v>1000000</v>
      </c>
      <c r="M135" s="544" t="s">
        <v>8431</v>
      </c>
      <c r="N135" s="539"/>
    </row>
    <row r="136" spans="1:14" s="540" customFormat="1" ht="25.5" hidden="1" x14ac:dyDescent="0.25">
      <c r="A136" s="373"/>
      <c r="B136" s="231">
        <v>6</v>
      </c>
      <c r="C136" s="542" t="s">
        <v>9724</v>
      </c>
      <c r="D136" s="506" t="s">
        <v>6084</v>
      </c>
      <c r="E136" s="7"/>
      <c r="F136" s="7" t="s">
        <v>9694</v>
      </c>
      <c r="G136" s="239"/>
      <c r="H136" s="407">
        <v>850000</v>
      </c>
      <c r="I136" s="374"/>
      <c r="J136" s="24">
        <f t="shared" si="9"/>
        <v>466731900</v>
      </c>
      <c r="L136" s="262">
        <f t="shared" si="10"/>
        <v>850000</v>
      </c>
      <c r="M136" s="544" t="s">
        <v>8633</v>
      </c>
      <c r="N136" s="539"/>
    </row>
    <row r="137" spans="1:14" s="540" customFormat="1" ht="25.5" hidden="1" x14ac:dyDescent="0.25">
      <c r="A137" s="373"/>
      <c r="B137" s="231">
        <v>6</v>
      </c>
      <c r="C137" s="542" t="s">
        <v>8826</v>
      </c>
      <c r="D137" s="506" t="s">
        <v>6084</v>
      </c>
      <c r="E137" s="7"/>
      <c r="F137" s="7" t="s">
        <v>9695</v>
      </c>
      <c r="G137" s="239"/>
      <c r="H137" s="407">
        <v>800000</v>
      </c>
      <c r="I137" s="374"/>
      <c r="J137" s="24">
        <f t="shared" si="9"/>
        <v>467531900</v>
      </c>
      <c r="L137" s="262">
        <f t="shared" si="10"/>
        <v>800000</v>
      </c>
      <c r="M137" s="544" t="s">
        <v>6198</v>
      </c>
      <c r="N137" s="539"/>
    </row>
    <row r="138" spans="1:14" s="540" customFormat="1" ht="25.5" hidden="1" x14ac:dyDescent="0.25">
      <c r="A138" s="373"/>
      <c r="B138" s="231">
        <v>6</v>
      </c>
      <c r="C138" s="542" t="s">
        <v>9725</v>
      </c>
      <c r="D138" s="506" t="s">
        <v>4490</v>
      </c>
      <c r="E138" s="7"/>
      <c r="F138" s="7" t="s">
        <v>9696</v>
      </c>
      <c r="G138" s="239"/>
      <c r="H138" s="407">
        <v>770000</v>
      </c>
      <c r="I138" s="374"/>
      <c r="J138" s="24">
        <f t="shared" si="9"/>
        <v>468301900</v>
      </c>
      <c r="L138" s="262">
        <f t="shared" si="10"/>
        <v>770000</v>
      </c>
      <c r="M138" s="544" t="s">
        <v>6075</v>
      </c>
      <c r="N138" s="539"/>
    </row>
    <row r="139" spans="1:14" s="540" customFormat="1" ht="25.5" hidden="1" x14ac:dyDescent="0.25">
      <c r="A139" s="373"/>
      <c r="B139" s="231">
        <v>6</v>
      </c>
      <c r="C139" s="542" t="s">
        <v>9726</v>
      </c>
      <c r="D139" s="506" t="s">
        <v>5931</v>
      </c>
      <c r="E139" s="7"/>
      <c r="F139" s="7" t="s">
        <v>9697</v>
      </c>
      <c r="G139" s="239"/>
      <c r="H139" s="407">
        <v>800000</v>
      </c>
      <c r="I139" s="374"/>
      <c r="J139" s="24">
        <f t="shared" si="9"/>
        <v>469101900</v>
      </c>
      <c r="L139" s="262">
        <f t="shared" si="10"/>
        <v>800000</v>
      </c>
      <c r="M139" s="544" t="s">
        <v>6115</v>
      </c>
      <c r="N139" s="539"/>
    </row>
    <row r="140" spans="1:14" s="540" customFormat="1" ht="38.25" x14ac:dyDescent="0.25">
      <c r="A140" s="373"/>
      <c r="B140" s="479">
        <v>7</v>
      </c>
      <c r="C140" s="541" t="s">
        <v>9685</v>
      </c>
      <c r="D140" s="244"/>
      <c r="E140" s="95"/>
      <c r="F140" s="95" t="s">
        <v>9678</v>
      </c>
      <c r="G140" s="465"/>
      <c r="H140" s="272"/>
      <c r="I140" s="374">
        <v>15188100</v>
      </c>
      <c r="J140" s="24">
        <f>+J139-I140</f>
        <v>453913800</v>
      </c>
      <c r="K140" s="540" t="s">
        <v>5489</v>
      </c>
      <c r="L140" s="262">
        <f t="shared" ref="L140:L145" si="11">-I140</f>
        <v>-15188100</v>
      </c>
      <c r="M140" s="544" t="s">
        <v>5615</v>
      </c>
      <c r="N140" s="539"/>
    </row>
    <row r="141" spans="1:14" s="540" customFormat="1" ht="51" x14ac:dyDescent="0.25">
      <c r="A141" s="373"/>
      <c r="B141" s="479">
        <v>7</v>
      </c>
      <c r="C141" s="541" t="s">
        <v>9686</v>
      </c>
      <c r="D141" s="244"/>
      <c r="E141" s="95"/>
      <c r="F141" s="95" t="s">
        <v>9679</v>
      </c>
      <c r="G141" s="465"/>
      <c r="H141" s="429"/>
      <c r="I141" s="374">
        <v>23688000</v>
      </c>
      <c r="J141" s="24">
        <f t="shared" ref="J141:J144" si="12">+J140-I141</f>
        <v>430225800</v>
      </c>
      <c r="K141" s="540" t="s">
        <v>5489</v>
      </c>
      <c r="L141" s="262">
        <f t="shared" si="11"/>
        <v>-23688000</v>
      </c>
      <c r="M141" s="544" t="s">
        <v>5615</v>
      </c>
      <c r="N141" s="539"/>
    </row>
    <row r="142" spans="1:14" s="540" customFormat="1" ht="25.5" x14ac:dyDescent="0.25">
      <c r="A142" s="373"/>
      <c r="B142" s="479">
        <v>7</v>
      </c>
      <c r="C142" s="541" t="s">
        <v>9687</v>
      </c>
      <c r="D142" s="244"/>
      <c r="E142" s="95"/>
      <c r="F142" s="95" t="s">
        <v>9680</v>
      </c>
      <c r="G142" s="465"/>
      <c r="H142" s="429"/>
      <c r="I142" s="374">
        <v>5088500</v>
      </c>
      <c r="J142" s="24">
        <f t="shared" si="12"/>
        <v>425137300</v>
      </c>
      <c r="K142" s="540" t="s">
        <v>5331</v>
      </c>
      <c r="L142" s="262">
        <f t="shared" si="11"/>
        <v>-5088500</v>
      </c>
      <c r="M142" s="544" t="s">
        <v>434</v>
      </c>
      <c r="N142" s="539"/>
    </row>
    <row r="143" spans="1:14" s="540" customFormat="1" ht="25.5" x14ac:dyDescent="0.25">
      <c r="A143" s="373"/>
      <c r="B143" s="479">
        <v>7</v>
      </c>
      <c r="C143" s="541" t="s">
        <v>9688</v>
      </c>
      <c r="D143" s="244"/>
      <c r="E143" s="95"/>
      <c r="F143" s="95" t="s">
        <v>9681</v>
      </c>
      <c r="G143" s="465"/>
      <c r="H143" s="429"/>
      <c r="I143" s="374">
        <v>3792500</v>
      </c>
      <c r="J143" s="24">
        <f t="shared" si="12"/>
        <v>421344800</v>
      </c>
      <c r="K143" s="540" t="s">
        <v>5332</v>
      </c>
      <c r="L143" s="262">
        <f t="shared" si="11"/>
        <v>-3792500</v>
      </c>
      <c r="M143" s="544" t="s">
        <v>141</v>
      </c>
      <c r="N143" s="539"/>
    </row>
    <row r="144" spans="1:14" s="540" customFormat="1" ht="25.5" x14ac:dyDescent="0.25">
      <c r="A144" s="373"/>
      <c r="B144" s="479">
        <v>7</v>
      </c>
      <c r="C144" s="541" t="s">
        <v>9689</v>
      </c>
      <c r="D144" s="244"/>
      <c r="E144" s="95"/>
      <c r="F144" s="95" t="s">
        <v>9682</v>
      </c>
      <c r="G144" s="465"/>
      <c r="H144" s="429"/>
      <c r="I144" s="374">
        <v>14247000</v>
      </c>
      <c r="J144" s="24">
        <f t="shared" si="12"/>
        <v>407097800</v>
      </c>
      <c r="K144" s="540" t="s">
        <v>5332</v>
      </c>
      <c r="L144" s="262">
        <f t="shared" si="11"/>
        <v>-14247000</v>
      </c>
      <c r="M144" s="544" t="s">
        <v>141</v>
      </c>
      <c r="N144" s="539"/>
    </row>
    <row r="145" spans="1:14" s="540" customFormat="1" ht="25.5" x14ac:dyDescent="0.25">
      <c r="A145" s="373"/>
      <c r="B145" s="479">
        <v>7</v>
      </c>
      <c r="C145" s="541" t="s">
        <v>9747</v>
      </c>
      <c r="D145" s="244"/>
      <c r="E145" s="95"/>
      <c r="F145" s="95" t="s">
        <v>9683</v>
      </c>
      <c r="G145" s="465"/>
      <c r="H145" s="429"/>
      <c r="I145" s="374">
        <v>1185000</v>
      </c>
      <c r="J145" s="24">
        <f>+J144-I145</f>
        <v>405912800</v>
      </c>
      <c r="K145" s="540" t="s">
        <v>5489</v>
      </c>
      <c r="L145" s="262">
        <f t="shared" si="11"/>
        <v>-1185000</v>
      </c>
      <c r="M145" s="544" t="s">
        <v>5615</v>
      </c>
      <c r="N145" s="539"/>
    </row>
    <row r="146" spans="1:14" s="540" customFormat="1" ht="25.5" hidden="1" x14ac:dyDescent="0.25">
      <c r="A146" s="373"/>
      <c r="B146" s="231">
        <v>7</v>
      </c>
      <c r="C146" s="529" t="s">
        <v>9731</v>
      </c>
      <c r="D146" s="507" t="s">
        <v>5931</v>
      </c>
      <c r="E146" s="12"/>
      <c r="F146" s="7" t="s">
        <v>9698</v>
      </c>
      <c r="G146" s="465"/>
      <c r="H146" s="407">
        <v>2010000</v>
      </c>
      <c r="I146" s="374"/>
      <c r="J146" s="24">
        <f>+J145+H146</f>
        <v>407922800</v>
      </c>
      <c r="L146" s="262">
        <f>+H146</f>
        <v>2010000</v>
      </c>
      <c r="M146" s="544" t="s">
        <v>5408</v>
      </c>
      <c r="N146" s="539"/>
    </row>
    <row r="147" spans="1:14" s="540" customFormat="1" ht="24" hidden="1" customHeight="1" x14ac:dyDescent="0.25">
      <c r="A147" s="373"/>
      <c r="B147" s="231">
        <v>7</v>
      </c>
      <c r="C147" s="529" t="s">
        <v>9732</v>
      </c>
      <c r="D147" s="507" t="s">
        <v>1385</v>
      </c>
      <c r="E147" s="12"/>
      <c r="F147" s="7" t="s">
        <v>9699</v>
      </c>
      <c r="G147" s="465"/>
      <c r="H147" s="407">
        <v>1050000</v>
      </c>
      <c r="I147" s="374"/>
      <c r="J147" s="24">
        <f t="shared" ref="J147:J178" si="13">+J146+H147</f>
        <v>408972800</v>
      </c>
      <c r="L147" s="262">
        <f t="shared" ref="L147:L178" si="14">+H147</f>
        <v>1050000</v>
      </c>
      <c r="M147" s="544" t="s">
        <v>3961</v>
      </c>
      <c r="N147" s="539"/>
    </row>
    <row r="148" spans="1:14" s="540" customFormat="1" ht="24" hidden="1" customHeight="1" x14ac:dyDescent="0.25">
      <c r="A148" s="373"/>
      <c r="B148" s="231">
        <v>7</v>
      </c>
      <c r="C148" s="529" t="s">
        <v>9733</v>
      </c>
      <c r="D148" s="301" t="s">
        <v>2642</v>
      </c>
      <c r="E148" s="12"/>
      <c r="F148" s="7" t="s">
        <v>9700</v>
      </c>
      <c r="G148" s="465"/>
      <c r="H148" s="407">
        <v>500000</v>
      </c>
      <c r="I148" s="374"/>
      <c r="J148" s="24">
        <f t="shared" si="13"/>
        <v>409472800</v>
      </c>
      <c r="L148" s="262">
        <f t="shared" si="14"/>
        <v>500000</v>
      </c>
      <c r="M148" s="544" t="s">
        <v>5506</v>
      </c>
      <c r="N148" s="539"/>
    </row>
    <row r="149" spans="1:14" s="540" customFormat="1" ht="24" hidden="1" customHeight="1" x14ac:dyDescent="0.25">
      <c r="A149" s="373"/>
      <c r="B149" s="231">
        <v>7</v>
      </c>
      <c r="C149" s="542" t="s">
        <v>9734</v>
      </c>
      <c r="D149" s="506" t="s">
        <v>7000</v>
      </c>
      <c r="E149" s="95"/>
      <c r="F149" s="7" t="s">
        <v>9701</v>
      </c>
      <c r="G149" s="465"/>
      <c r="H149" s="407">
        <v>750000</v>
      </c>
      <c r="I149" s="374"/>
      <c r="J149" s="24">
        <f t="shared" si="13"/>
        <v>410222800</v>
      </c>
      <c r="L149" s="262">
        <f t="shared" si="14"/>
        <v>750000</v>
      </c>
      <c r="M149" s="544" t="s">
        <v>7499</v>
      </c>
      <c r="N149" s="539"/>
    </row>
    <row r="150" spans="1:14" s="540" customFormat="1" ht="24" hidden="1" customHeight="1" x14ac:dyDescent="0.25">
      <c r="A150" s="373"/>
      <c r="B150" s="231">
        <v>7</v>
      </c>
      <c r="C150" s="529" t="s">
        <v>9735</v>
      </c>
      <c r="D150" s="507" t="s">
        <v>1244</v>
      </c>
      <c r="E150" s="12"/>
      <c r="F150" s="7" t="s">
        <v>9702</v>
      </c>
      <c r="G150" s="465"/>
      <c r="H150" s="407">
        <v>1000000</v>
      </c>
      <c r="I150" s="374"/>
      <c r="J150" s="24">
        <f t="shared" si="13"/>
        <v>411222800</v>
      </c>
      <c r="L150" s="262">
        <f t="shared" si="14"/>
        <v>1000000</v>
      </c>
      <c r="M150" s="544" t="s">
        <v>712</v>
      </c>
      <c r="N150" s="539"/>
    </row>
    <row r="151" spans="1:14" s="540" customFormat="1" ht="25.5" hidden="1" x14ac:dyDescent="0.25">
      <c r="A151" s="373"/>
      <c r="B151" s="231">
        <v>7</v>
      </c>
      <c r="C151" s="529" t="s">
        <v>9736</v>
      </c>
      <c r="D151" s="301" t="s">
        <v>622</v>
      </c>
      <c r="E151" s="12"/>
      <c r="F151" s="7" t="s">
        <v>9703</v>
      </c>
      <c r="G151" s="239"/>
      <c r="H151" s="407">
        <v>1000000</v>
      </c>
      <c r="I151" s="373"/>
      <c r="J151" s="24">
        <f t="shared" si="13"/>
        <v>412222800</v>
      </c>
      <c r="L151" s="262">
        <f t="shared" si="14"/>
        <v>1000000</v>
      </c>
      <c r="M151" s="544" t="s">
        <v>294</v>
      </c>
      <c r="N151" s="539"/>
    </row>
    <row r="152" spans="1:14" s="540" customFormat="1" ht="25.5" hidden="1" x14ac:dyDescent="0.25">
      <c r="A152" s="373"/>
      <c r="B152" s="231">
        <v>7</v>
      </c>
      <c r="C152" s="529" t="s">
        <v>9737</v>
      </c>
      <c r="D152" s="507" t="s">
        <v>4490</v>
      </c>
      <c r="E152" s="12"/>
      <c r="F152" s="7" t="s">
        <v>9704</v>
      </c>
      <c r="G152" s="239"/>
      <c r="H152" s="407">
        <v>950000</v>
      </c>
      <c r="I152" s="373"/>
      <c r="J152" s="24">
        <f t="shared" si="13"/>
        <v>413172800</v>
      </c>
      <c r="L152" s="262">
        <f t="shared" si="14"/>
        <v>950000</v>
      </c>
      <c r="M152" s="544" t="s">
        <v>9738</v>
      </c>
      <c r="N152" s="539"/>
    </row>
    <row r="153" spans="1:14" s="540" customFormat="1" ht="25.5" hidden="1" x14ac:dyDescent="0.25">
      <c r="A153" s="373"/>
      <c r="B153" s="231">
        <v>7</v>
      </c>
      <c r="C153" s="542" t="s">
        <v>9739</v>
      </c>
      <c r="D153" s="506" t="s">
        <v>5931</v>
      </c>
      <c r="E153" s="7"/>
      <c r="F153" s="7" t="s">
        <v>9705</v>
      </c>
      <c r="G153" s="239"/>
      <c r="H153" s="407">
        <v>875000</v>
      </c>
      <c r="I153" s="373"/>
      <c r="J153" s="24">
        <f t="shared" si="13"/>
        <v>414047800</v>
      </c>
      <c r="L153" s="262">
        <f t="shared" si="14"/>
        <v>875000</v>
      </c>
      <c r="M153" s="544" t="s">
        <v>9740</v>
      </c>
      <c r="N153" s="539"/>
    </row>
    <row r="154" spans="1:14" s="540" customFormat="1" ht="25.5" hidden="1" x14ac:dyDescent="0.25">
      <c r="A154" s="373"/>
      <c r="B154" s="231">
        <v>7</v>
      </c>
      <c r="C154" s="542" t="s">
        <v>9741</v>
      </c>
      <c r="D154" s="506" t="s">
        <v>7000</v>
      </c>
      <c r="E154" s="7"/>
      <c r="F154" s="7" t="s">
        <v>9706</v>
      </c>
      <c r="G154" s="239"/>
      <c r="H154" s="407">
        <v>1000000</v>
      </c>
      <c r="I154" s="374"/>
      <c r="J154" s="24">
        <f t="shared" si="13"/>
        <v>415047800</v>
      </c>
      <c r="L154" s="262">
        <f t="shared" si="14"/>
        <v>1000000</v>
      </c>
      <c r="M154" s="544" t="s">
        <v>4559</v>
      </c>
      <c r="N154" s="539"/>
    </row>
    <row r="155" spans="1:14" s="540" customFormat="1" ht="25.5" hidden="1" x14ac:dyDescent="0.25">
      <c r="A155" s="373"/>
      <c r="B155" s="231">
        <v>7</v>
      </c>
      <c r="C155" s="542" t="s">
        <v>9742</v>
      </c>
      <c r="D155" s="506" t="s">
        <v>1385</v>
      </c>
      <c r="E155" s="7"/>
      <c r="F155" s="7" t="s">
        <v>9707</v>
      </c>
      <c r="G155" s="239"/>
      <c r="H155" s="407">
        <v>1400000</v>
      </c>
      <c r="I155" s="374"/>
      <c r="J155" s="24">
        <f t="shared" si="13"/>
        <v>416447800</v>
      </c>
      <c r="L155" s="262">
        <f t="shared" si="14"/>
        <v>1400000</v>
      </c>
      <c r="M155" s="544" t="s">
        <v>9743</v>
      </c>
      <c r="N155" s="539"/>
    </row>
    <row r="156" spans="1:14" s="540" customFormat="1" ht="25.5" hidden="1" x14ac:dyDescent="0.25">
      <c r="A156" s="373"/>
      <c r="B156" s="231">
        <v>7</v>
      </c>
      <c r="C156" s="542" t="s">
        <v>8515</v>
      </c>
      <c r="D156" s="506" t="s">
        <v>1385</v>
      </c>
      <c r="E156" s="7"/>
      <c r="F156" s="7" t="s">
        <v>9727</v>
      </c>
      <c r="G156" s="239"/>
      <c r="H156" s="407">
        <v>1090000</v>
      </c>
      <c r="I156" s="374"/>
      <c r="J156" s="24">
        <f t="shared" si="13"/>
        <v>417537800</v>
      </c>
      <c r="L156" s="262">
        <f t="shared" si="14"/>
        <v>1090000</v>
      </c>
      <c r="M156" s="534" t="s">
        <v>2442</v>
      </c>
      <c r="N156" s="539"/>
    </row>
    <row r="157" spans="1:14" s="540" customFormat="1" ht="25.5" hidden="1" x14ac:dyDescent="0.25">
      <c r="A157" s="545"/>
      <c r="B157" s="231">
        <v>7</v>
      </c>
      <c r="C157" s="542" t="s">
        <v>9744</v>
      </c>
      <c r="D157" s="506" t="s">
        <v>6084</v>
      </c>
      <c r="E157" s="7"/>
      <c r="F157" s="7" t="s">
        <v>9728</v>
      </c>
      <c r="G157" s="239"/>
      <c r="H157" s="407">
        <v>1000000</v>
      </c>
      <c r="I157" s="374"/>
      <c r="J157" s="24">
        <f t="shared" si="13"/>
        <v>418537800</v>
      </c>
      <c r="L157" s="262">
        <f t="shared" si="14"/>
        <v>1000000</v>
      </c>
      <c r="M157" s="534" t="s">
        <v>4226</v>
      </c>
      <c r="N157" s="539"/>
    </row>
    <row r="158" spans="1:14" s="540" customFormat="1" ht="25.5" hidden="1" x14ac:dyDescent="0.25">
      <c r="A158" s="545"/>
      <c r="B158" s="231">
        <v>7</v>
      </c>
      <c r="C158" s="542" t="s">
        <v>9745</v>
      </c>
      <c r="D158" s="506" t="s">
        <v>5931</v>
      </c>
      <c r="E158" s="7"/>
      <c r="F158" s="7" t="s">
        <v>9729</v>
      </c>
      <c r="G158" s="239"/>
      <c r="H158" s="407">
        <v>1600000</v>
      </c>
      <c r="I158" s="374"/>
      <c r="J158" s="24">
        <f t="shared" si="13"/>
        <v>420137800</v>
      </c>
      <c r="L158" s="262">
        <f t="shared" si="14"/>
        <v>1600000</v>
      </c>
      <c r="M158" s="534" t="s">
        <v>5511</v>
      </c>
      <c r="N158" s="539"/>
    </row>
    <row r="159" spans="1:14" s="540" customFormat="1" ht="25.5" hidden="1" x14ac:dyDescent="0.25">
      <c r="A159" s="545"/>
      <c r="B159" s="231">
        <v>7</v>
      </c>
      <c r="C159" s="542" t="s">
        <v>9746</v>
      </c>
      <c r="D159" s="506" t="s">
        <v>1244</v>
      </c>
      <c r="E159" s="7"/>
      <c r="F159" s="7" t="s">
        <v>9730</v>
      </c>
      <c r="G159" s="239"/>
      <c r="H159" s="407">
        <v>250000</v>
      </c>
      <c r="I159" s="374"/>
      <c r="J159" s="24">
        <f t="shared" si="13"/>
        <v>420387800</v>
      </c>
      <c r="L159" s="262">
        <f t="shared" si="14"/>
        <v>250000</v>
      </c>
      <c r="M159" s="534" t="s">
        <v>2903</v>
      </c>
      <c r="N159" s="539"/>
    </row>
    <row r="160" spans="1:14" s="540" customFormat="1" ht="25.5" hidden="1" x14ac:dyDescent="0.25">
      <c r="A160" s="545"/>
      <c r="B160" s="231">
        <v>7</v>
      </c>
      <c r="C160" s="542" t="s">
        <v>8958</v>
      </c>
      <c r="D160" s="506" t="s">
        <v>5931</v>
      </c>
      <c r="E160" s="7"/>
      <c r="F160" s="7" t="s">
        <v>9748</v>
      </c>
      <c r="G160" s="239"/>
      <c r="H160" s="407">
        <v>900000</v>
      </c>
      <c r="I160" s="374"/>
      <c r="J160" s="24">
        <f t="shared" si="13"/>
        <v>421287800</v>
      </c>
      <c r="L160" s="262">
        <f t="shared" si="14"/>
        <v>900000</v>
      </c>
      <c r="M160" s="534" t="s">
        <v>8959</v>
      </c>
      <c r="N160" s="539"/>
    </row>
    <row r="161" spans="1:14" s="540" customFormat="1" ht="25.5" hidden="1" x14ac:dyDescent="0.25">
      <c r="A161" s="545"/>
      <c r="B161" s="231">
        <v>7</v>
      </c>
      <c r="C161" s="542" t="s">
        <v>9750</v>
      </c>
      <c r="D161" s="506" t="s">
        <v>1385</v>
      </c>
      <c r="E161" s="7"/>
      <c r="F161" s="7" t="s">
        <v>9749</v>
      </c>
      <c r="G161" s="239"/>
      <c r="H161" s="407">
        <v>1700000</v>
      </c>
      <c r="I161" s="374"/>
      <c r="J161" s="24">
        <f t="shared" si="13"/>
        <v>422987800</v>
      </c>
      <c r="L161" s="262">
        <f t="shared" si="14"/>
        <v>1700000</v>
      </c>
      <c r="M161" s="534" t="s">
        <v>3402</v>
      </c>
      <c r="N161" s="539"/>
    </row>
    <row r="162" spans="1:14" s="540" customFormat="1" ht="30" hidden="1" x14ac:dyDescent="0.25">
      <c r="A162" s="545"/>
      <c r="B162" s="231">
        <v>7</v>
      </c>
      <c r="C162" s="542" t="s">
        <v>9775</v>
      </c>
      <c r="D162" s="302" t="s">
        <v>219</v>
      </c>
      <c r="E162" s="7"/>
      <c r="F162" s="7" t="s">
        <v>9751</v>
      </c>
      <c r="G162" s="239"/>
      <c r="H162" s="407">
        <v>2500000</v>
      </c>
      <c r="I162" s="374"/>
      <c r="J162" s="24">
        <f t="shared" si="13"/>
        <v>425487800</v>
      </c>
      <c r="L162" s="262">
        <f t="shared" si="14"/>
        <v>2500000</v>
      </c>
      <c r="M162" s="534" t="s">
        <v>8511</v>
      </c>
      <c r="N162" s="539"/>
    </row>
    <row r="163" spans="1:14" s="540" customFormat="1" ht="25.5" hidden="1" x14ac:dyDescent="0.25">
      <c r="A163" s="545"/>
      <c r="B163" s="231">
        <v>7</v>
      </c>
      <c r="C163" s="542" t="s">
        <v>9776</v>
      </c>
      <c r="D163" s="506" t="s">
        <v>1251</v>
      </c>
      <c r="E163" s="7"/>
      <c r="F163" s="7" t="s">
        <v>9752</v>
      </c>
      <c r="G163" s="239"/>
      <c r="H163" s="407">
        <v>800000</v>
      </c>
      <c r="I163" s="374"/>
      <c r="J163" s="24">
        <f t="shared" si="13"/>
        <v>426287800</v>
      </c>
      <c r="L163" s="262">
        <f t="shared" si="14"/>
        <v>800000</v>
      </c>
      <c r="M163" s="534" t="s">
        <v>2645</v>
      </c>
      <c r="N163" s="539"/>
    </row>
    <row r="164" spans="1:14" s="540" customFormat="1" ht="25.5" hidden="1" x14ac:dyDescent="0.25">
      <c r="A164" s="545"/>
      <c r="B164" s="231">
        <v>7</v>
      </c>
      <c r="C164" s="542" t="s">
        <v>9777</v>
      </c>
      <c r="D164" s="506" t="s">
        <v>1385</v>
      </c>
      <c r="E164" s="7"/>
      <c r="F164" s="7" t="s">
        <v>9753</v>
      </c>
      <c r="G164" s="239"/>
      <c r="H164" s="407">
        <v>1000000</v>
      </c>
      <c r="I164" s="374"/>
      <c r="J164" s="24">
        <f t="shared" si="13"/>
        <v>427287800</v>
      </c>
      <c r="L164" s="262">
        <f t="shared" si="14"/>
        <v>1000000</v>
      </c>
      <c r="M164" s="534" t="s">
        <v>3170</v>
      </c>
      <c r="N164" s="539"/>
    </row>
    <row r="165" spans="1:14" s="540" customFormat="1" ht="25.5" hidden="1" x14ac:dyDescent="0.25">
      <c r="A165" s="373"/>
      <c r="B165" s="231">
        <v>7</v>
      </c>
      <c r="C165" s="542" t="s">
        <v>9778</v>
      </c>
      <c r="D165" s="506" t="s">
        <v>6084</v>
      </c>
      <c r="E165" s="7"/>
      <c r="F165" s="7" t="s">
        <v>9754</v>
      </c>
      <c r="G165" s="239"/>
      <c r="H165" s="407">
        <v>800000</v>
      </c>
      <c r="I165" s="374"/>
      <c r="J165" s="24">
        <f t="shared" si="13"/>
        <v>428087800</v>
      </c>
      <c r="L165" s="262">
        <f t="shared" si="14"/>
        <v>800000</v>
      </c>
      <c r="M165" s="534" t="s">
        <v>8105</v>
      </c>
      <c r="N165" s="539"/>
    </row>
    <row r="166" spans="1:14" s="540" customFormat="1" ht="25.5" hidden="1" x14ac:dyDescent="0.25">
      <c r="A166" s="373"/>
      <c r="B166" s="231">
        <v>7</v>
      </c>
      <c r="C166" s="542" t="s">
        <v>9779</v>
      </c>
      <c r="D166" s="506" t="s">
        <v>6084</v>
      </c>
      <c r="E166" s="7"/>
      <c r="F166" s="7" t="s">
        <v>9755</v>
      </c>
      <c r="G166" s="239"/>
      <c r="H166" s="407">
        <v>1000000</v>
      </c>
      <c r="I166" s="374"/>
      <c r="J166" s="24">
        <f t="shared" si="13"/>
        <v>429087800</v>
      </c>
      <c r="L166" s="262">
        <f t="shared" si="14"/>
        <v>1000000</v>
      </c>
      <c r="M166" s="534" t="s">
        <v>4904</v>
      </c>
      <c r="N166" s="539"/>
    </row>
    <row r="167" spans="1:14" s="540" customFormat="1" ht="25.5" hidden="1" x14ac:dyDescent="0.25">
      <c r="A167" s="373"/>
      <c r="B167" s="231">
        <v>8</v>
      </c>
      <c r="C167" s="542" t="s">
        <v>9780</v>
      </c>
      <c r="D167" s="506" t="s">
        <v>1385</v>
      </c>
      <c r="E167" s="7"/>
      <c r="F167" s="7" t="s">
        <v>9756</v>
      </c>
      <c r="G167" s="239"/>
      <c r="H167" s="407">
        <v>800000</v>
      </c>
      <c r="I167" s="374"/>
      <c r="J167" s="24">
        <f t="shared" si="13"/>
        <v>429887800</v>
      </c>
      <c r="L167" s="262">
        <f t="shared" si="14"/>
        <v>800000</v>
      </c>
      <c r="M167" s="534" t="s">
        <v>273</v>
      </c>
      <c r="N167" s="539"/>
    </row>
    <row r="168" spans="1:14" s="540" customFormat="1" ht="25.5" hidden="1" x14ac:dyDescent="0.25">
      <c r="A168" s="373"/>
      <c r="B168" s="231">
        <v>8</v>
      </c>
      <c r="C168" s="542" t="s">
        <v>9781</v>
      </c>
      <c r="D168" s="506" t="s">
        <v>7000</v>
      </c>
      <c r="E168" s="7"/>
      <c r="F168" s="7" t="s">
        <v>9757</v>
      </c>
      <c r="G168" s="239"/>
      <c r="H168" s="407">
        <v>2000000</v>
      </c>
      <c r="I168" s="373"/>
      <c r="J168" s="24">
        <f t="shared" si="13"/>
        <v>431887800</v>
      </c>
      <c r="L168" s="262">
        <f t="shared" si="14"/>
        <v>2000000</v>
      </c>
      <c r="M168" s="534" t="s">
        <v>8425</v>
      </c>
      <c r="N168" s="539"/>
    </row>
    <row r="169" spans="1:14" s="540" customFormat="1" ht="25.5" hidden="1" x14ac:dyDescent="0.25">
      <c r="A169" s="373"/>
      <c r="B169" s="231">
        <v>8</v>
      </c>
      <c r="C169" s="542" t="s">
        <v>9782</v>
      </c>
      <c r="D169" s="506" t="s">
        <v>6084</v>
      </c>
      <c r="E169" s="7"/>
      <c r="F169" s="7" t="s">
        <v>9758</v>
      </c>
      <c r="G169" s="239"/>
      <c r="H169" s="407">
        <v>1800000</v>
      </c>
      <c r="I169" s="373"/>
      <c r="J169" s="24">
        <f t="shared" si="13"/>
        <v>433687800</v>
      </c>
      <c r="L169" s="262">
        <f t="shared" si="14"/>
        <v>1800000</v>
      </c>
      <c r="M169" s="534" t="s">
        <v>6085</v>
      </c>
      <c r="N169" s="539"/>
    </row>
    <row r="170" spans="1:14" s="540" customFormat="1" ht="25.5" hidden="1" x14ac:dyDescent="0.25">
      <c r="A170" s="373"/>
      <c r="B170" s="231">
        <v>8</v>
      </c>
      <c r="C170" s="542" t="s">
        <v>9783</v>
      </c>
      <c r="D170" s="302" t="s">
        <v>9287</v>
      </c>
      <c r="E170" s="7"/>
      <c r="F170" s="7" t="s">
        <v>9759</v>
      </c>
      <c r="G170" s="239"/>
      <c r="H170" s="407">
        <v>900000</v>
      </c>
      <c r="I170" s="373"/>
      <c r="J170" s="24">
        <f t="shared" si="13"/>
        <v>434587800</v>
      </c>
      <c r="L170" s="262">
        <f t="shared" si="14"/>
        <v>900000</v>
      </c>
      <c r="M170" s="534" t="s">
        <v>9784</v>
      </c>
      <c r="N170" s="539"/>
    </row>
    <row r="171" spans="1:14" s="540" customFormat="1" ht="25.5" hidden="1" x14ac:dyDescent="0.25">
      <c r="A171" s="373"/>
      <c r="B171" s="231">
        <v>8</v>
      </c>
      <c r="C171" s="542" t="s">
        <v>9785</v>
      </c>
      <c r="D171" s="506" t="s">
        <v>4490</v>
      </c>
      <c r="E171" s="7"/>
      <c r="F171" s="7" t="s">
        <v>9760</v>
      </c>
      <c r="G171" s="239"/>
      <c r="H171" s="407">
        <v>900000</v>
      </c>
      <c r="I171" s="374"/>
      <c r="J171" s="24">
        <f t="shared" si="13"/>
        <v>435487800</v>
      </c>
      <c r="K171" s="546"/>
      <c r="L171" s="262">
        <f t="shared" si="14"/>
        <v>900000</v>
      </c>
      <c r="M171" s="538" t="s">
        <v>6486</v>
      </c>
      <c r="N171" s="539"/>
    </row>
    <row r="172" spans="1:14" s="540" customFormat="1" ht="25.5" hidden="1" x14ac:dyDescent="0.25">
      <c r="A172" s="373"/>
      <c r="B172" s="231">
        <v>8</v>
      </c>
      <c r="C172" s="542" t="s">
        <v>9786</v>
      </c>
      <c r="D172" s="506" t="s">
        <v>4490</v>
      </c>
      <c r="E172" s="7"/>
      <c r="F172" s="7" t="s">
        <v>9761</v>
      </c>
      <c r="G172" s="239"/>
      <c r="H172" s="407">
        <v>800000</v>
      </c>
      <c r="I172" s="374"/>
      <c r="J172" s="24">
        <f t="shared" si="13"/>
        <v>436287800</v>
      </c>
      <c r="K172" s="546"/>
      <c r="L172" s="262">
        <f t="shared" si="14"/>
        <v>800000</v>
      </c>
      <c r="M172" s="538" t="s">
        <v>5847</v>
      </c>
      <c r="N172" s="539"/>
    </row>
    <row r="173" spans="1:14" s="540" customFormat="1" ht="25.5" hidden="1" x14ac:dyDescent="0.25">
      <c r="A173" s="373"/>
      <c r="B173" s="231">
        <v>8</v>
      </c>
      <c r="C173" s="542" t="s">
        <v>8636</v>
      </c>
      <c r="D173" s="506" t="s">
        <v>1244</v>
      </c>
      <c r="E173" s="7"/>
      <c r="F173" s="7" t="s">
        <v>9762</v>
      </c>
      <c r="G173" s="239"/>
      <c r="H173" s="407">
        <v>1150000</v>
      </c>
      <c r="I173" s="374"/>
      <c r="J173" s="24">
        <f t="shared" si="13"/>
        <v>437437800</v>
      </c>
      <c r="K173" s="546"/>
      <c r="L173" s="262">
        <f t="shared" si="14"/>
        <v>1150000</v>
      </c>
      <c r="M173" s="538" t="s">
        <v>6494</v>
      </c>
      <c r="N173" s="539"/>
    </row>
    <row r="174" spans="1:14" s="540" customFormat="1" ht="25.5" hidden="1" x14ac:dyDescent="0.25">
      <c r="A174" s="373"/>
      <c r="B174" s="231">
        <v>8</v>
      </c>
      <c r="C174" s="542" t="s">
        <v>9787</v>
      </c>
      <c r="D174" s="506" t="s">
        <v>5931</v>
      </c>
      <c r="E174" s="7"/>
      <c r="F174" s="7" t="s">
        <v>9763</v>
      </c>
      <c r="G174" s="239"/>
      <c r="H174" s="407">
        <v>950000</v>
      </c>
      <c r="I174" s="374"/>
      <c r="J174" s="24">
        <f t="shared" si="13"/>
        <v>438387800</v>
      </c>
      <c r="K174" s="546"/>
      <c r="L174" s="262">
        <f t="shared" si="14"/>
        <v>950000</v>
      </c>
      <c r="M174" s="538" t="s">
        <v>2757</v>
      </c>
      <c r="N174" s="539"/>
    </row>
    <row r="175" spans="1:14" s="540" customFormat="1" ht="25.5" hidden="1" x14ac:dyDescent="0.25">
      <c r="A175" s="373"/>
      <c r="B175" s="231">
        <v>8</v>
      </c>
      <c r="C175" s="542" t="s">
        <v>9788</v>
      </c>
      <c r="D175" s="506" t="s">
        <v>1244</v>
      </c>
      <c r="E175" s="7"/>
      <c r="F175" s="7" t="s">
        <v>9764</v>
      </c>
      <c r="G175" s="239"/>
      <c r="H175" s="407">
        <v>550000</v>
      </c>
      <c r="I175" s="374"/>
      <c r="J175" s="24">
        <f t="shared" si="13"/>
        <v>438937800</v>
      </c>
      <c r="K175" s="546"/>
      <c r="L175" s="262">
        <f t="shared" si="14"/>
        <v>550000</v>
      </c>
      <c r="M175" s="538" t="s">
        <v>3732</v>
      </c>
      <c r="N175" s="539"/>
    </row>
    <row r="176" spans="1:14" s="540" customFormat="1" ht="25.5" hidden="1" x14ac:dyDescent="0.25">
      <c r="A176" s="373"/>
      <c r="B176" s="231">
        <v>8</v>
      </c>
      <c r="C176" s="542" t="s">
        <v>9379</v>
      </c>
      <c r="D176" s="506" t="s">
        <v>6084</v>
      </c>
      <c r="E176" s="7"/>
      <c r="F176" s="7" t="s">
        <v>9765</v>
      </c>
      <c r="G176" s="239"/>
      <c r="H176" s="407">
        <v>500000</v>
      </c>
      <c r="I176" s="374"/>
      <c r="J176" s="24">
        <f t="shared" si="13"/>
        <v>439437800</v>
      </c>
      <c r="K176" s="210"/>
      <c r="L176" s="262">
        <f t="shared" si="14"/>
        <v>500000</v>
      </c>
      <c r="M176" s="538" t="s">
        <v>6832</v>
      </c>
      <c r="N176" s="539"/>
    </row>
    <row r="177" spans="1:14" s="540" customFormat="1" ht="25.5" hidden="1" x14ac:dyDescent="0.25">
      <c r="A177" s="374"/>
      <c r="B177" s="231">
        <v>8</v>
      </c>
      <c r="C177" s="542" t="s">
        <v>9789</v>
      </c>
      <c r="D177" s="506" t="s">
        <v>6084</v>
      </c>
      <c r="E177" s="7"/>
      <c r="F177" s="7" t="s">
        <v>9766</v>
      </c>
      <c r="G177" s="239"/>
      <c r="H177" s="407">
        <v>750000</v>
      </c>
      <c r="I177" s="374"/>
      <c r="J177" s="24">
        <f t="shared" si="13"/>
        <v>440187800</v>
      </c>
      <c r="K177" s="210"/>
      <c r="L177" s="262">
        <f t="shared" si="14"/>
        <v>750000</v>
      </c>
      <c r="M177" s="547" t="s">
        <v>8706</v>
      </c>
      <c r="N177" s="539"/>
    </row>
    <row r="178" spans="1:14" s="540" customFormat="1" ht="25.5" hidden="1" x14ac:dyDescent="0.25">
      <c r="A178" s="374"/>
      <c r="B178" s="231">
        <v>8</v>
      </c>
      <c r="C178" s="542" t="s">
        <v>3182</v>
      </c>
      <c r="D178" s="510" t="s">
        <v>6082</v>
      </c>
      <c r="E178" s="95"/>
      <c r="F178" s="7" t="s">
        <v>9767</v>
      </c>
      <c r="G178" s="465"/>
      <c r="H178" s="407">
        <v>1900000</v>
      </c>
      <c r="I178" s="374"/>
      <c r="J178" s="24">
        <f t="shared" si="13"/>
        <v>442087800</v>
      </c>
      <c r="K178" s="210"/>
      <c r="L178" s="262">
        <f t="shared" si="14"/>
        <v>1900000</v>
      </c>
      <c r="M178" s="547" t="s">
        <v>3183</v>
      </c>
      <c r="N178" s="539"/>
    </row>
    <row r="179" spans="1:14" s="540" customFormat="1" ht="25.5" x14ac:dyDescent="0.25">
      <c r="A179" s="374"/>
      <c r="B179" s="479">
        <v>8</v>
      </c>
      <c r="C179" s="541" t="s">
        <v>9769</v>
      </c>
      <c r="D179" s="302"/>
      <c r="E179" s="95"/>
      <c r="F179" s="95" t="s">
        <v>9768</v>
      </c>
      <c r="G179" s="465"/>
      <c r="H179" s="407"/>
      <c r="I179" s="374">
        <v>15300000</v>
      </c>
      <c r="J179" s="24">
        <f>+J178-I179</f>
        <v>426787800</v>
      </c>
      <c r="K179" s="210" t="s">
        <v>5876</v>
      </c>
      <c r="L179" s="262">
        <f>-I179</f>
        <v>-15300000</v>
      </c>
      <c r="M179" s="547" t="s">
        <v>9770</v>
      </c>
      <c r="N179" s="539"/>
    </row>
    <row r="180" spans="1:14" s="138" customFormat="1" ht="25.5" x14ac:dyDescent="0.25">
      <c r="A180" s="124"/>
      <c r="B180" s="479">
        <v>8</v>
      </c>
      <c r="C180" s="127" t="s">
        <v>9771</v>
      </c>
      <c r="D180" s="302"/>
      <c r="E180" s="95"/>
      <c r="F180" s="95" t="s">
        <v>9772</v>
      </c>
      <c r="G180" s="95"/>
      <c r="H180" s="407"/>
      <c r="I180" s="500">
        <v>6800000</v>
      </c>
      <c r="J180" s="24">
        <f t="shared" ref="J180:J181" si="15">+J179-I180</f>
        <v>419987800</v>
      </c>
      <c r="K180" s="130" t="s">
        <v>5870</v>
      </c>
      <c r="L180" s="262">
        <f>-I180</f>
        <v>-6800000</v>
      </c>
      <c r="M180" s="548" t="s">
        <v>1270</v>
      </c>
    </row>
    <row r="181" spans="1:14" s="138" customFormat="1" ht="38.25" x14ac:dyDescent="0.25">
      <c r="A181" s="124"/>
      <c r="B181" s="479">
        <v>9</v>
      </c>
      <c r="C181" s="127" t="s">
        <v>9773</v>
      </c>
      <c r="D181" s="302"/>
      <c r="E181" s="95"/>
      <c r="F181" s="95" t="s">
        <v>9774</v>
      </c>
      <c r="G181" s="95"/>
      <c r="H181" s="407"/>
      <c r="I181" s="500">
        <v>28725000</v>
      </c>
      <c r="J181" s="24">
        <f t="shared" si="15"/>
        <v>391262800</v>
      </c>
      <c r="K181" s="130" t="s">
        <v>5332</v>
      </c>
      <c r="L181" s="262">
        <f>-I181</f>
        <v>-28725000</v>
      </c>
      <c r="M181" s="548" t="s">
        <v>141</v>
      </c>
    </row>
    <row r="182" spans="1:14" s="138" customFormat="1" ht="25.5" hidden="1" x14ac:dyDescent="0.25">
      <c r="A182" s="124"/>
      <c r="B182" s="231">
        <v>9</v>
      </c>
      <c r="C182" s="129" t="s">
        <v>9848</v>
      </c>
      <c r="D182" s="506" t="s">
        <v>5931</v>
      </c>
      <c r="E182" s="95"/>
      <c r="F182" s="7" t="s">
        <v>9790</v>
      </c>
      <c r="G182" s="95"/>
      <c r="H182" s="407">
        <v>1150000</v>
      </c>
      <c r="I182" s="500"/>
      <c r="J182" s="24">
        <f>+J181+H182</f>
        <v>392412800</v>
      </c>
      <c r="K182" s="130"/>
      <c r="L182" s="262">
        <f>+H182</f>
        <v>1150000</v>
      </c>
      <c r="M182" s="548" t="s">
        <v>5325</v>
      </c>
    </row>
    <row r="183" spans="1:14" s="138" customFormat="1" ht="25.5" hidden="1" x14ac:dyDescent="0.25">
      <c r="A183" s="124"/>
      <c r="B183" s="231">
        <v>9</v>
      </c>
      <c r="C183" s="129" t="s">
        <v>8764</v>
      </c>
      <c r="D183" s="506" t="s">
        <v>4490</v>
      </c>
      <c r="E183" s="7"/>
      <c r="F183" s="7" t="s">
        <v>9791</v>
      </c>
      <c r="G183" s="95"/>
      <c r="H183" s="407">
        <v>1000000</v>
      </c>
      <c r="I183" s="500"/>
      <c r="J183" s="24">
        <f t="shared" ref="J183:J246" si="16">+J182+H183</f>
        <v>393412800</v>
      </c>
      <c r="K183" s="130"/>
      <c r="L183" s="262">
        <f t="shared" ref="L183:L246" si="17">+H183</f>
        <v>1000000</v>
      </c>
      <c r="M183" s="548" t="s">
        <v>7708</v>
      </c>
    </row>
    <row r="184" spans="1:14" s="138" customFormat="1" ht="25.5" hidden="1" x14ac:dyDescent="0.25">
      <c r="A184" s="124"/>
      <c r="B184" s="231">
        <v>9</v>
      </c>
      <c r="C184" s="129" t="s">
        <v>9849</v>
      </c>
      <c r="D184" s="506" t="s">
        <v>5931</v>
      </c>
      <c r="E184" s="7"/>
      <c r="F184" s="7" t="s">
        <v>9792</v>
      </c>
      <c r="G184" s="95"/>
      <c r="H184" s="407">
        <v>900000</v>
      </c>
      <c r="I184" s="500"/>
      <c r="J184" s="24">
        <f t="shared" si="16"/>
        <v>394312800</v>
      </c>
      <c r="K184" s="130"/>
      <c r="L184" s="262">
        <f t="shared" si="17"/>
        <v>900000</v>
      </c>
      <c r="M184" s="548" t="s">
        <v>9850</v>
      </c>
    </row>
    <row r="185" spans="1:14" s="138" customFormat="1" ht="25.5" hidden="1" x14ac:dyDescent="0.25">
      <c r="A185" s="124"/>
      <c r="B185" s="231">
        <v>9</v>
      </c>
      <c r="C185" s="129" t="s">
        <v>8631</v>
      </c>
      <c r="D185" s="506" t="s">
        <v>6084</v>
      </c>
      <c r="E185" s="7"/>
      <c r="F185" s="7" t="s">
        <v>9793</v>
      </c>
      <c r="G185" s="95"/>
      <c r="H185" s="407">
        <v>750000</v>
      </c>
      <c r="I185" s="500"/>
      <c r="J185" s="24">
        <f t="shared" si="16"/>
        <v>395062800</v>
      </c>
      <c r="K185" s="130"/>
      <c r="L185" s="262">
        <f t="shared" si="17"/>
        <v>750000</v>
      </c>
      <c r="M185" s="548" t="s">
        <v>6349</v>
      </c>
    </row>
    <row r="186" spans="1:14" s="138" customFormat="1" ht="25.5" hidden="1" x14ac:dyDescent="0.25">
      <c r="A186" s="124"/>
      <c r="B186" s="231">
        <v>9</v>
      </c>
      <c r="C186" s="129" t="s">
        <v>9851</v>
      </c>
      <c r="D186" s="506" t="s">
        <v>6084</v>
      </c>
      <c r="E186" s="95"/>
      <c r="F186" s="7" t="s">
        <v>9794</v>
      </c>
      <c r="G186" s="95"/>
      <c r="H186" s="407">
        <v>1000000</v>
      </c>
      <c r="I186" s="500"/>
      <c r="J186" s="24">
        <f t="shared" si="16"/>
        <v>396062800</v>
      </c>
      <c r="K186" s="130"/>
      <c r="L186" s="262">
        <f t="shared" si="17"/>
        <v>1000000</v>
      </c>
      <c r="M186" s="548" t="s">
        <v>2820</v>
      </c>
    </row>
    <row r="187" spans="1:14" s="138" customFormat="1" ht="25.5" hidden="1" x14ac:dyDescent="0.25">
      <c r="A187" s="124"/>
      <c r="B187" s="231">
        <v>9</v>
      </c>
      <c r="C187" s="129" t="s">
        <v>9852</v>
      </c>
      <c r="D187" s="506" t="s">
        <v>6082</v>
      </c>
      <c r="E187" s="95"/>
      <c r="F187" s="7" t="s">
        <v>9795</v>
      </c>
      <c r="G187" s="95"/>
      <c r="H187" s="407">
        <v>1000000</v>
      </c>
      <c r="I187" s="500"/>
      <c r="J187" s="24">
        <f t="shared" si="16"/>
        <v>397062800</v>
      </c>
      <c r="K187" s="130"/>
      <c r="L187" s="262">
        <f t="shared" si="17"/>
        <v>1000000</v>
      </c>
      <c r="M187" s="548" t="s">
        <v>8479</v>
      </c>
    </row>
    <row r="188" spans="1:14" s="138" customFormat="1" ht="25.5" hidden="1" x14ac:dyDescent="0.25">
      <c r="A188" s="124"/>
      <c r="B188" s="231">
        <v>9</v>
      </c>
      <c r="C188" s="129" t="s">
        <v>9853</v>
      </c>
      <c r="D188" s="506" t="s">
        <v>1385</v>
      </c>
      <c r="E188" s="7"/>
      <c r="F188" s="7" t="s">
        <v>9796</v>
      </c>
      <c r="G188" s="95"/>
      <c r="H188" s="407">
        <v>800000</v>
      </c>
      <c r="I188" s="500"/>
      <c r="J188" s="24">
        <f t="shared" si="16"/>
        <v>397862800</v>
      </c>
      <c r="K188" s="130"/>
      <c r="L188" s="262">
        <f t="shared" si="17"/>
        <v>800000</v>
      </c>
      <c r="M188" s="548" t="s">
        <v>6355</v>
      </c>
    </row>
    <row r="189" spans="1:14" s="138" customFormat="1" ht="25.5" hidden="1" x14ac:dyDescent="0.25">
      <c r="A189" s="124"/>
      <c r="B189" s="231">
        <v>9</v>
      </c>
      <c r="C189" s="129" t="s">
        <v>9854</v>
      </c>
      <c r="D189" s="301" t="s">
        <v>9287</v>
      </c>
      <c r="E189" s="12"/>
      <c r="F189" s="7" t="s">
        <v>9797</v>
      </c>
      <c r="G189" s="95"/>
      <c r="H189" s="407">
        <v>1250000</v>
      </c>
      <c r="I189" s="124"/>
      <c r="J189" s="24">
        <f t="shared" si="16"/>
        <v>399112800</v>
      </c>
      <c r="K189" s="130"/>
      <c r="L189" s="262">
        <f t="shared" si="17"/>
        <v>1250000</v>
      </c>
      <c r="M189" s="381" t="s">
        <v>2480</v>
      </c>
    </row>
    <row r="190" spans="1:14" s="138" customFormat="1" ht="25.5" hidden="1" x14ac:dyDescent="0.25">
      <c r="A190" s="124"/>
      <c r="B190" s="231">
        <v>9</v>
      </c>
      <c r="C190" s="361" t="s">
        <v>9855</v>
      </c>
      <c r="D190" s="301" t="s">
        <v>1265</v>
      </c>
      <c r="E190" s="12"/>
      <c r="F190" s="7" t="s">
        <v>9798</v>
      </c>
      <c r="G190" s="95"/>
      <c r="H190" s="407">
        <v>2000000</v>
      </c>
      <c r="I190" s="124"/>
      <c r="J190" s="24">
        <f t="shared" si="16"/>
        <v>401112800</v>
      </c>
      <c r="K190" s="130"/>
      <c r="L190" s="262">
        <f t="shared" si="17"/>
        <v>2000000</v>
      </c>
      <c r="M190" s="381" t="s">
        <v>9856</v>
      </c>
    </row>
    <row r="191" spans="1:14" s="138" customFormat="1" ht="25.5" hidden="1" x14ac:dyDescent="0.25">
      <c r="A191" s="128"/>
      <c r="B191" s="231">
        <v>9</v>
      </c>
      <c r="C191" s="361" t="s">
        <v>9857</v>
      </c>
      <c r="D191" s="301" t="s">
        <v>9287</v>
      </c>
      <c r="E191" s="12"/>
      <c r="F191" s="7" t="s">
        <v>9799</v>
      </c>
      <c r="G191" s="95"/>
      <c r="H191" s="407">
        <v>1000000</v>
      </c>
      <c r="I191" s="500"/>
      <c r="J191" s="24">
        <f t="shared" si="16"/>
        <v>402112800</v>
      </c>
      <c r="K191" s="130"/>
      <c r="L191" s="262">
        <f t="shared" si="17"/>
        <v>1000000</v>
      </c>
      <c r="M191" s="381" t="s">
        <v>4740</v>
      </c>
    </row>
    <row r="192" spans="1:14" s="138" customFormat="1" ht="25.5" hidden="1" x14ac:dyDescent="0.25">
      <c r="A192" s="128"/>
      <c r="B192" s="231">
        <v>9</v>
      </c>
      <c r="C192" s="361" t="s">
        <v>9858</v>
      </c>
      <c r="D192" s="507" t="s">
        <v>1251</v>
      </c>
      <c r="E192" s="12"/>
      <c r="F192" s="7" t="s">
        <v>9800</v>
      </c>
      <c r="G192" s="95"/>
      <c r="H192" s="407">
        <v>710000</v>
      </c>
      <c r="I192" s="500"/>
      <c r="J192" s="24">
        <f t="shared" si="16"/>
        <v>402822800</v>
      </c>
      <c r="K192" s="130"/>
      <c r="L192" s="262">
        <f t="shared" si="17"/>
        <v>710000</v>
      </c>
      <c r="M192" s="549" t="s">
        <v>1737</v>
      </c>
    </row>
    <row r="193" spans="1:17" s="138" customFormat="1" ht="25.5" hidden="1" x14ac:dyDescent="0.25">
      <c r="A193" s="128"/>
      <c r="B193" s="231">
        <v>9</v>
      </c>
      <c r="C193" s="361" t="s">
        <v>9859</v>
      </c>
      <c r="D193" s="507" t="s">
        <v>6082</v>
      </c>
      <c r="E193" s="7"/>
      <c r="F193" s="7" t="s">
        <v>9801</v>
      </c>
      <c r="G193" s="7"/>
      <c r="H193" s="407">
        <v>2000000</v>
      </c>
      <c r="I193" s="550"/>
      <c r="J193" s="24">
        <f t="shared" si="16"/>
        <v>404822800</v>
      </c>
      <c r="K193" s="130"/>
      <c r="L193" s="262">
        <f t="shared" si="17"/>
        <v>2000000</v>
      </c>
      <c r="M193" s="549" t="s">
        <v>7884</v>
      </c>
    </row>
    <row r="194" spans="1:17" s="138" customFormat="1" ht="25.5" hidden="1" x14ac:dyDescent="0.25">
      <c r="A194" s="128"/>
      <c r="B194" s="231">
        <v>9</v>
      </c>
      <c r="C194" s="129" t="s">
        <v>9860</v>
      </c>
      <c r="D194" s="7" t="s">
        <v>9287</v>
      </c>
      <c r="E194" s="7"/>
      <c r="F194" s="7" t="s">
        <v>9802</v>
      </c>
      <c r="G194" s="7"/>
      <c r="H194" s="407">
        <v>3025000</v>
      </c>
      <c r="I194" s="550"/>
      <c r="J194" s="24">
        <f t="shared" si="16"/>
        <v>407847800</v>
      </c>
      <c r="K194" s="130"/>
      <c r="L194" s="262">
        <f t="shared" si="17"/>
        <v>3025000</v>
      </c>
      <c r="M194" s="549" t="s">
        <v>4995</v>
      </c>
    </row>
    <row r="195" spans="1:17" s="552" customFormat="1" ht="25.5" hidden="1" x14ac:dyDescent="0.25">
      <c r="A195" s="124"/>
      <c r="B195" s="231">
        <v>9</v>
      </c>
      <c r="C195" s="129" t="s">
        <v>9860</v>
      </c>
      <c r="D195" s="7" t="s">
        <v>9287</v>
      </c>
      <c r="E195" s="7"/>
      <c r="F195" s="7" t="s">
        <v>9803</v>
      </c>
      <c r="G195" s="7"/>
      <c r="H195" s="407">
        <v>100000</v>
      </c>
      <c r="I195" s="500"/>
      <c r="J195" s="24">
        <f t="shared" si="16"/>
        <v>407947800</v>
      </c>
      <c r="K195" s="126"/>
      <c r="L195" s="262">
        <f t="shared" si="17"/>
        <v>100000</v>
      </c>
      <c r="M195" s="549" t="s">
        <v>4995</v>
      </c>
      <c r="N195" s="551"/>
    </row>
    <row r="196" spans="1:17" s="552" customFormat="1" ht="25.5" hidden="1" x14ac:dyDescent="0.25">
      <c r="A196" s="124"/>
      <c r="B196" s="231">
        <v>9</v>
      </c>
      <c r="C196" s="129" t="s">
        <v>9861</v>
      </c>
      <c r="D196" s="7" t="s">
        <v>1219</v>
      </c>
      <c r="E196" s="7"/>
      <c r="F196" s="7" t="s">
        <v>9804</v>
      </c>
      <c r="G196" s="7"/>
      <c r="H196" s="407">
        <v>800000</v>
      </c>
      <c r="I196" s="500"/>
      <c r="J196" s="24">
        <f t="shared" si="16"/>
        <v>408747800</v>
      </c>
      <c r="K196" s="126"/>
      <c r="L196" s="262">
        <f t="shared" si="17"/>
        <v>800000</v>
      </c>
      <c r="M196" s="553" t="s">
        <v>9862</v>
      </c>
      <c r="N196" s="551"/>
    </row>
    <row r="197" spans="1:17" s="552" customFormat="1" ht="25.5" hidden="1" x14ac:dyDescent="0.25">
      <c r="A197" s="124"/>
      <c r="B197" s="231">
        <v>9</v>
      </c>
      <c r="C197" s="129" t="s">
        <v>9863</v>
      </c>
      <c r="D197" s="7" t="s">
        <v>1219</v>
      </c>
      <c r="E197" s="7"/>
      <c r="F197" s="7" t="s">
        <v>9805</v>
      </c>
      <c r="G197" s="7"/>
      <c r="H197" s="407">
        <v>500000</v>
      </c>
      <c r="I197" s="500"/>
      <c r="J197" s="24">
        <f t="shared" si="16"/>
        <v>409247800</v>
      </c>
      <c r="K197" s="126"/>
      <c r="L197" s="262">
        <f t="shared" si="17"/>
        <v>500000</v>
      </c>
      <c r="M197" s="553" t="s">
        <v>9864</v>
      </c>
      <c r="N197" s="551"/>
    </row>
    <row r="198" spans="1:17" s="552" customFormat="1" ht="25.5" hidden="1" x14ac:dyDescent="0.25">
      <c r="A198" s="124"/>
      <c r="B198" s="231">
        <v>9</v>
      </c>
      <c r="C198" s="129" t="s">
        <v>9865</v>
      </c>
      <c r="D198" s="7" t="s">
        <v>1219</v>
      </c>
      <c r="E198" s="7"/>
      <c r="F198" s="7" t="s">
        <v>9806</v>
      </c>
      <c r="G198" s="7"/>
      <c r="H198" s="407">
        <v>400000</v>
      </c>
      <c r="I198" s="500"/>
      <c r="J198" s="24">
        <f t="shared" si="16"/>
        <v>409647800</v>
      </c>
      <c r="K198" s="126"/>
      <c r="L198" s="262">
        <f t="shared" si="17"/>
        <v>400000</v>
      </c>
      <c r="M198" s="553" t="s">
        <v>5374</v>
      </c>
      <c r="N198" s="551"/>
    </row>
    <row r="199" spans="1:17" s="552" customFormat="1" ht="25.5" hidden="1" x14ac:dyDescent="0.25">
      <c r="A199" s="124"/>
      <c r="B199" s="231">
        <v>9</v>
      </c>
      <c r="C199" s="129" t="s">
        <v>9866</v>
      </c>
      <c r="D199" s="7" t="s">
        <v>9287</v>
      </c>
      <c r="E199" s="7"/>
      <c r="F199" s="7" t="s">
        <v>9807</v>
      </c>
      <c r="G199" s="7"/>
      <c r="H199" s="407">
        <v>500000</v>
      </c>
      <c r="I199" s="500"/>
      <c r="J199" s="24">
        <f t="shared" si="16"/>
        <v>410147800</v>
      </c>
      <c r="K199" s="126"/>
      <c r="L199" s="262">
        <f t="shared" si="17"/>
        <v>500000</v>
      </c>
      <c r="M199" s="553" t="s">
        <v>9867</v>
      </c>
      <c r="N199" s="551"/>
    </row>
    <row r="200" spans="1:17" s="552" customFormat="1" ht="25.5" hidden="1" x14ac:dyDescent="0.25">
      <c r="A200" s="124"/>
      <c r="B200" s="231">
        <v>9</v>
      </c>
      <c r="C200" s="129" t="s">
        <v>9868</v>
      </c>
      <c r="D200" s="7" t="s">
        <v>9287</v>
      </c>
      <c r="E200" s="7"/>
      <c r="F200" s="7" t="s">
        <v>9808</v>
      </c>
      <c r="G200" s="7"/>
      <c r="H200" s="407">
        <v>550000</v>
      </c>
      <c r="I200" s="500"/>
      <c r="J200" s="24">
        <f t="shared" si="16"/>
        <v>410697800</v>
      </c>
      <c r="K200" s="126"/>
      <c r="L200" s="262">
        <f t="shared" si="17"/>
        <v>550000</v>
      </c>
      <c r="M200" s="553" t="s">
        <v>1468</v>
      </c>
      <c r="N200" s="551"/>
    </row>
    <row r="201" spans="1:17" s="552" customFormat="1" ht="25.5" hidden="1" x14ac:dyDescent="0.25">
      <c r="A201" s="554"/>
      <c r="B201" s="231">
        <v>9</v>
      </c>
      <c r="C201" s="555" t="s">
        <v>9869</v>
      </c>
      <c r="D201" s="7" t="s">
        <v>9287</v>
      </c>
      <c r="E201" s="7"/>
      <c r="F201" s="7" t="s">
        <v>9809</v>
      </c>
      <c r="G201" s="556"/>
      <c r="H201" s="407">
        <v>1950000</v>
      </c>
      <c r="I201" s="500"/>
      <c r="J201" s="24">
        <f t="shared" si="16"/>
        <v>412647800</v>
      </c>
      <c r="K201" s="126"/>
      <c r="L201" s="262">
        <f t="shared" si="17"/>
        <v>1950000</v>
      </c>
      <c r="M201" s="553" t="s">
        <v>5246</v>
      </c>
      <c r="N201" s="551"/>
    </row>
    <row r="202" spans="1:17" s="561" customFormat="1" ht="25.5" hidden="1" x14ac:dyDescent="0.25">
      <c r="A202" s="124"/>
      <c r="B202" s="231">
        <v>9</v>
      </c>
      <c r="C202" s="542" t="s">
        <v>9870</v>
      </c>
      <c r="D202" s="568" t="s">
        <v>1433</v>
      </c>
      <c r="E202" s="7"/>
      <c r="F202" s="7" t="s">
        <v>9810</v>
      </c>
      <c r="G202" s="376"/>
      <c r="H202" s="407">
        <v>6000000</v>
      </c>
      <c r="I202" s="501"/>
      <c r="J202" s="24">
        <f t="shared" si="16"/>
        <v>418647800</v>
      </c>
      <c r="K202" s="126"/>
      <c r="L202" s="262">
        <f t="shared" si="17"/>
        <v>6000000</v>
      </c>
      <c r="M202" s="557" t="s">
        <v>2371</v>
      </c>
      <c r="N202" s="558"/>
      <c r="O202" s="559"/>
      <c r="P202" s="559"/>
      <c r="Q202" s="560"/>
    </row>
    <row r="203" spans="1:17" s="552" customFormat="1" ht="25.5" hidden="1" x14ac:dyDescent="0.25">
      <c r="A203" s="562"/>
      <c r="B203" s="231">
        <v>13</v>
      </c>
      <c r="C203" s="563" t="s">
        <v>9871</v>
      </c>
      <c r="D203" s="7" t="s">
        <v>1227</v>
      </c>
      <c r="E203" s="7"/>
      <c r="F203" s="7" t="s">
        <v>9811</v>
      </c>
      <c r="G203" s="564"/>
      <c r="H203" s="407">
        <v>800000</v>
      </c>
      <c r="I203" s="500"/>
      <c r="J203" s="24">
        <f t="shared" si="16"/>
        <v>419447800</v>
      </c>
      <c r="K203" s="126"/>
      <c r="L203" s="262">
        <f t="shared" si="17"/>
        <v>800000</v>
      </c>
      <c r="M203" s="553" t="s">
        <v>3968</v>
      </c>
      <c r="N203" s="565"/>
      <c r="O203" s="566"/>
      <c r="P203" s="566"/>
    </row>
    <row r="204" spans="1:17" s="552" customFormat="1" ht="25.5" hidden="1" x14ac:dyDescent="0.25">
      <c r="A204" s="124"/>
      <c r="B204" s="231">
        <v>13</v>
      </c>
      <c r="C204" s="129" t="s">
        <v>9872</v>
      </c>
      <c r="D204" s="7" t="s">
        <v>353</v>
      </c>
      <c r="E204" s="7"/>
      <c r="F204" s="7" t="s">
        <v>9812</v>
      </c>
      <c r="G204" s="7"/>
      <c r="H204" s="407">
        <v>250000</v>
      </c>
      <c r="I204" s="500"/>
      <c r="J204" s="24">
        <f t="shared" si="16"/>
        <v>419697800</v>
      </c>
      <c r="K204" s="126"/>
      <c r="L204" s="262">
        <f t="shared" si="17"/>
        <v>250000</v>
      </c>
      <c r="M204" s="553" t="s">
        <v>8075</v>
      </c>
      <c r="N204" s="551"/>
    </row>
    <row r="205" spans="1:17" s="552" customFormat="1" ht="25.5" hidden="1" x14ac:dyDescent="0.25">
      <c r="A205" s="124"/>
      <c r="B205" s="231">
        <v>13</v>
      </c>
      <c r="C205" s="129" t="s">
        <v>9873</v>
      </c>
      <c r="D205" s="7" t="s">
        <v>353</v>
      </c>
      <c r="E205" s="7"/>
      <c r="F205" s="7" t="s">
        <v>9813</v>
      </c>
      <c r="G205" s="7"/>
      <c r="H205" s="407">
        <v>150000</v>
      </c>
      <c r="I205" s="500"/>
      <c r="J205" s="24">
        <f t="shared" si="16"/>
        <v>419847800</v>
      </c>
      <c r="K205" s="126"/>
      <c r="L205" s="262">
        <f t="shared" si="17"/>
        <v>150000</v>
      </c>
      <c r="M205" s="553" t="s">
        <v>4394</v>
      </c>
      <c r="N205" s="551"/>
    </row>
    <row r="206" spans="1:17" s="552" customFormat="1" ht="25.5" hidden="1" x14ac:dyDescent="0.25">
      <c r="A206" s="124"/>
      <c r="B206" s="231">
        <v>13</v>
      </c>
      <c r="C206" s="129" t="s">
        <v>9874</v>
      </c>
      <c r="D206" s="7" t="s">
        <v>1227</v>
      </c>
      <c r="E206" s="7"/>
      <c r="F206" s="7" t="s">
        <v>9814</v>
      </c>
      <c r="G206" s="7"/>
      <c r="H206" s="407">
        <v>350000</v>
      </c>
      <c r="I206" s="500"/>
      <c r="J206" s="24">
        <f t="shared" si="16"/>
        <v>420197800</v>
      </c>
      <c r="K206" s="126"/>
      <c r="L206" s="262">
        <f t="shared" si="17"/>
        <v>350000</v>
      </c>
      <c r="M206" s="553" t="s">
        <v>9875</v>
      </c>
      <c r="N206" s="551"/>
    </row>
    <row r="207" spans="1:17" ht="25.5" hidden="1" x14ac:dyDescent="0.25">
      <c r="A207" s="128"/>
      <c r="B207" s="231">
        <v>13</v>
      </c>
      <c r="C207" s="361" t="s">
        <v>9876</v>
      </c>
      <c r="D207" s="12" t="s">
        <v>9287</v>
      </c>
      <c r="E207" s="95"/>
      <c r="F207" s="7" t="s">
        <v>9815</v>
      </c>
      <c r="G207" s="95"/>
      <c r="H207" s="407">
        <v>800000</v>
      </c>
      <c r="I207" s="382"/>
      <c r="J207" s="24">
        <f t="shared" si="16"/>
        <v>420997800</v>
      </c>
      <c r="K207" s="130"/>
      <c r="L207" s="262">
        <f t="shared" si="17"/>
        <v>800000</v>
      </c>
      <c r="M207" s="427" t="s">
        <v>7469</v>
      </c>
    </row>
    <row r="208" spans="1:17" ht="25.5" hidden="1" x14ac:dyDescent="0.25">
      <c r="A208" s="128"/>
      <c r="B208" s="231">
        <v>13</v>
      </c>
      <c r="C208" s="361" t="s">
        <v>9877</v>
      </c>
      <c r="D208" s="12" t="s">
        <v>1227</v>
      </c>
      <c r="E208" s="95"/>
      <c r="F208" s="7" t="s">
        <v>9816</v>
      </c>
      <c r="G208" s="95"/>
      <c r="H208" s="407">
        <v>1000000</v>
      </c>
      <c r="I208" s="382"/>
      <c r="J208" s="24">
        <f t="shared" si="16"/>
        <v>421997800</v>
      </c>
      <c r="K208" s="130"/>
      <c r="L208" s="262">
        <f t="shared" si="17"/>
        <v>1000000</v>
      </c>
      <c r="M208" s="427" t="s">
        <v>9878</v>
      </c>
    </row>
    <row r="209" spans="1:13" ht="25.5" hidden="1" x14ac:dyDescent="0.25">
      <c r="A209" s="128"/>
      <c r="B209" s="231">
        <v>13</v>
      </c>
      <c r="C209" s="361" t="s">
        <v>9879</v>
      </c>
      <c r="D209" s="567" t="s">
        <v>4490</v>
      </c>
      <c r="E209" s="95"/>
      <c r="F209" s="7" t="s">
        <v>9817</v>
      </c>
      <c r="G209" s="95"/>
      <c r="H209" s="407">
        <v>800000</v>
      </c>
      <c r="I209" s="382"/>
      <c r="J209" s="24">
        <f t="shared" si="16"/>
        <v>422797800</v>
      </c>
      <c r="K209" s="130"/>
      <c r="L209" s="262">
        <f t="shared" si="17"/>
        <v>800000</v>
      </c>
      <c r="M209" s="427" t="s">
        <v>9880</v>
      </c>
    </row>
    <row r="210" spans="1:13" ht="25.5" hidden="1" x14ac:dyDescent="0.25">
      <c r="A210" s="128"/>
      <c r="B210" s="231">
        <v>13</v>
      </c>
      <c r="C210" s="129" t="s">
        <v>9881</v>
      </c>
      <c r="D210" s="568" t="s">
        <v>6082</v>
      </c>
      <c r="E210" s="7"/>
      <c r="F210" s="7" t="s">
        <v>9818</v>
      </c>
      <c r="G210" s="95"/>
      <c r="H210" s="407">
        <v>1800000</v>
      </c>
      <c r="I210" s="311"/>
      <c r="J210" s="24">
        <f t="shared" si="16"/>
        <v>424597800</v>
      </c>
      <c r="K210" s="130"/>
      <c r="L210" s="262">
        <f t="shared" si="17"/>
        <v>1800000</v>
      </c>
      <c r="M210" s="427" t="s">
        <v>9882</v>
      </c>
    </row>
    <row r="211" spans="1:13" ht="25.5" hidden="1" x14ac:dyDescent="0.25">
      <c r="A211" s="128"/>
      <c r="B211" s="231">
        <v>13</v>
      </c>
      <c r="C211" s="129" t="s">
        <v>9883</v>
      </c>
      <c r="D211" s="7" t="s">
        <v>9287</v>
      </c>
      <c r="E211" s="7"/>
      <c r="F211" s="7" t="s">
        <v>9819</v>
      </c>
      <c r="G211" s="95"/>
      <c r="H211" s="407">
        <v>1000000</v>
      </c>
      <c r="I211" s="311"/>
      <c r="J211" s="24">
        <f t="shared" si="16"/>
        <v>425597800</v>
      </c>
      <c r="K211" s="130"/>
      <c r="L211" s="262">
        <f t="shared" si="17"/>
        <v>1000000</v>
      </c>
      <c r="M211" s="427" t="s">
        <v>2310</v>
      </c>
    </row>
    <row r="212" spans="1:13" ht="25.5" hidden="1" x14ac:dyDescent="0.25">
      <c r="A212" s="128"/>
      <c r="B212" s="231">
        <v>13</v>
      </c>
      <c r="C212" s="129" t="s">
        <v>9884</v>
      </c>
      <c r="D212" s="7" t="s">
        <v>9385</v>
      </c>
      <c r="E212" s="7"/>
      <c r="F212" s="7" t="s">
        <v>9820</v>
      </c>
      <c r="G212" s="95"/>
      <c r="H212" s="407">
        <v>1000000</v>
      </c>
      <c r="I212" s="311"/>
      <c r="J212" s="24">
        <f t="shared" si="16"/>
        <v>426597800</v>
      </c>
      <c r="K212" s="130"/>
      <c r="L212" s="262">
        <f t="shared" si="17"/>
        <v>1000000</v>
      </c>
      <c r="M212" s="427" t="s">
        <v>4095</v>
      </c>
    </row>
    <row r="213" spans="1:13" ht="25.5" hidden="1" x14ac:dyDescent="0.25">
      <c r="A213" s="128"/>
      <c r="B213" s="231">
        <v>13</v>
      </c>
      <c r="C213" s="129" t="s">
        <v>9885</v>
      </c>
      <c r="D213" s="7" t="s">
        <v>9886</v>
      </c>
      <c r="E213" s="7"/>
      <c r="F213" s="7" t="s">
        <v>9821</v>
      </c>
      <c r="G213" s="95"/>
      <c r="H213" s="407">
        <v>900000</v>
      </c>
      <c r="I213" s="311"/>
      <c r="J213" s="24">
        <f t="shared" si="16"/>
        <v>427497800</v>
      </c>
      <c r="K213" s="130"/>
      <c r="L213" s="262">
        <f t="shared" si="17"/>
        <v>900000</v>
      </c>
      <c r="M213" s="427" t="s">
        <v>9887</v>
      </c>
    </row>
    <row r="214" spans="1:13" ht="25.5" hidden="1" x14ac:dyDescent="0.25">
      <c r="A214" s="128"/>
      <c r="B214" s="231">
        <v>13</v>
      </c>
      <c r="C214" s="361" t="s">
        <v>9888</v>
      </c>
      <c r="D214" s="12" t="s">
        <v>1099</v>
      </c>
      <c r="E214" s="95"/>
      <c r="F214" s="7" t="s">
        <v>9822</v>
      </c>
      <c r="G214" s="95"/>
      <c r="H214" s="407">
        <v>5000000</v>
      </c>
      <c r="I214" s="382"/>
      <c r="J214" s="24">
        <f t="shared" si="16"/>
        <v>432497800</v>
      </c>
      <c r="K214" s="130"/>
      <c r="L214" s="262">
        <f t="shared" si="17"/>
        <v>5000000</v>
      </c>
      <c r="M214" s="427" t="s">
        <v>9889</v>
      </c>
    </row>
    <row r="215" spans="1:13" ht="25.5" hidden="1" x14ac:dyDescent="0.25">
      <c r="A215" s="128"/>
      <c r="B215" s="231">
        <v>13</v>
      </c>
      <c r="C215" s="361" t="s">
        <v>9890</v>
      </c>
      <c r="D215" s="12" t="s">
        <v>9287</v>
      </c>
      <c r="E215" s="95"/>
      <c r="F215" s="7" t="s">
        <v>9823</v>
      </c>
      <c r="G215" s="95"/>
      <c r="H215" s="407">
        <v>500000</v>
      </c>
      <c r="I215" s="382"/>
      <c r="J215" s="24">
        <f t="shared" si="16"/>
        <v>432997800</v>
      </c>
      <c r="K215" s="130"/>
      <c r="L215" s="262">
        <f t="shared" si="17"/>
        <v>500000</v>
      </c>
      <c r="M215" s="427" t="s">
        <v>9891</v>
      </c>
    </row>
    <row r="216" spans="1:13" ht="25.5" hidden="1" x14ac:dyDescent="0.25">
      <c r="A216" s="128"/>
      <c r="B216" s="231">
        <v>13</v>
      </c>
      <c r="C216" s="129" t="s">
        <v>9892</v>
      </c>
      <c r="D216" s="7" t="s">
        <v>1227</v>
      </c>
      <c r="E216" s="95"/>
      <c r="F216" s="7" t="s">
        <v>9824</v>
      </c>
      <c r="G216" s="95"/>
      <c r="H216" s="407">
        <v>550000</v>
      </c>
      <c r="I216" s="382"/>
      <c r="J216" s="24">
        <f t="shared" si="16"/>
        <v>433547800</v>
      </c>
      <c r="K216" s="130"/>
      <c r="L216" s="262">
        <f t="shared" si="17"/>
        <v>550000</v>
      </c>
      <c r="M216" s="427" t="s">
        <v>8837</v>
      </c>
    </row>
    <row r="217" spans="1:13" ht="25.5" hidden="1" x14ac:dyDescent="0.25">
      <c r="A217" s="128"/>
      <c r="B217" s="231">
        <v>13</v>
      </c>
      <c r="C217" s="129" t="s">
        <v>9893</v>
      </c>
      <c r="D217" s="7" t="s">
        <v>9287</v>
      </c>
      <c r="E217" s="95"/>
      <c r="F217" s="7" t="s">
        <v>9825</v>
      </c>
      <c r="G217" s="95"/>
      <c r="H217" s="407">
        <v>1800000</v>
      </c>
      <c r="I217" s="382"/>
      <c r="J217" s="24">
        <f t="shared" si="16"/>
        <v>435347800</v>
      </c>
      <c r="K217" s="130"/>
      <c r="L217" s="262">
        <f t="shared" si="17"/>
        <v>1800000</v>
      </c>
      <c r="M217" s="427" t="s">
        <v>6866</v>
      </c>
    </row>
    <row r="218" spans="1:13" ht="25.5" hidden="1" x14ac:dyDescent="0.25">
      <c r="A218" s="128"/>
      <c r="B218" s="469">
        <v>14</v>
      </c>
      <c r="C218" s="129" t="s">
        <v>9894</v>
      </c>
      <c r="D218" s="7" t="s">
        <v>9385</v>
      </c>
      <c r="E218" s="95"/>
      <c r="F218" s="7" t="s">
        <v>9826</v>
      </c>
      <c r="G218" s="95"/>
      <c r="H218" s="407">
        <v>1625000</v>
      </c>
      <c r="I218" s="382"/>
      <c r="J218" s="24">
        <f t="shared" si="16"/>
        <v>436972800</v>
      </c>
      <c r="K218" s="130"/>
      <c r="L218" s="262">
        <f t="shared" si="17"/>
        <v>1625000</v>
      </c>
      <c r="M218" s="427" t="s">
        <v>1263</v>
      </c>
    </row>
    <row r="219" spans="1:13" ht="25.5" hidden="1" x14ac:dyDescent="0.25">
      <c r="A219" s="128"/>
      <c r="B219" s="469">
        <v>14</v>
      </c>
      <c r="C219" s="129" t="s">
        <v>9895</v>
      </c>
      <c r="D219" s="7" t="s">
        <v>622</v>
      </c>
      <c r="E219" s="95"/>
      <c r="F219" s="7" t="s">
        <v>9827</v>
      </c>
      <c r="G219" s="95"/>
      <c r="H219" s="569">
        <v>500000</v>
      </c>
      <c r="I219" s="382"/>
      <c r="J219" s="24">
        <f t="shared" si="16"/>
        <v>437472800</v>
      </c>
      <c r="K219" s="130"/>
      <c r="L219" s="262">
        <f t="shared" si="17"/>
        <v>500000</v>
      </c>
      <c r="M219" s="427" t="s">
        <v>434</v>
      </c>
    </row>
    <row r="220" spans="1:13" ht="25.5" hidden="1" x14ac:dyDescent="0.25">
      <c r="A220" s="128"/>
      <c r="B220" s="469">
        <v>14</v>
      </c>
      <c r="C220" s="129" t="s">
        <v>9896</v>
      </c>
      <c r="D220" s="7" t="s">
        <v>622</v>
      </c>
      <c r="E220" s="7"/>
      <c r="F220" s="7" t="s">
        <v>9828</v>
      </c>
      <c r="G220" s="7"/>
      <c r="H220" s="569">
        <v>445000</v>
      </c>
      <c r="I220" s="311"/>
      <c r="J220" s="24">
        <f t="shared" si="16"/>
        <v>437917800</v>
      </c>
      <c r="K220" s="130"/>
      <c r="L220" s="262">
        <f t="shared" si="17"/>
        <v>445000</v>
      </c>
      <c r="M220" s="427" t="s">
        <v>9897</v>
      </c>
    </row>
    <row r="221" spans="1:13" ht="25.5" hidden="1" x14ac:dyDescent="0.25">
      <c r="A221" s="128"/>
      <c r="B221" s="469">
        <v>14</v>
      </c>
      <c r="C221" s="129" t="s">
        <v>9898</v>
      </c>
      <c r="D221" s="7" t="s">
        <v>622</v>
      </c>
      <c r="E221" s="7"/>
      <c r="F221" s="7" t="s">
        <v>9829</v>
      </c>
      <c r="G221" s="7"/>
      <c r="H221" s="569">
        <v>500000</v>
      </c>
      <c r="I221" s="311"/>
      <c r="J221" s="24">
        <f t="shared" si="16"/>
        <v>438417800</v>
      </c>
      <c r="K221" s="130"/>
      <c r="L221" s="262">
        <f t="shared" si="17"/>
        <v>500000</v>
      </c>
      <c r="M221" s="427" t="s">
        <v>1534</v>
      </c>
    </row>
    <row r="222" spans="1:13" ht="25.5" hidden="1" x14ac:dyDescent="0.25">
      <c r="A222" s="128"/>
      <c r="B222" s="469">
        <v>14</v>
      </c>
      <c r="C222" s="361" t="s">
        <v>9899</v>
      </c>
      <c r="D222" s="7" t="s">
        <v>622</v>
      </c>
      <c r="E222" s="12"/>
      <c r="F222" s="7" t="s">
        <v>9830</v>
      </c>
      <c r="G222" s="12"/>
      <c r="H222" s="569">
        <v>536000</v>
      </c>
      <c r="I222" s="502"/>
      <c r="J222" s="24">
        <f t="shared" si="16"/>
        <v>438953800</v>
      </c>
      <c r="K222" s="570"/>
      <c r="L222" s="262">
        <f t="shared" si="17"/>
        <v>536000</v>
      </c>
      <c r="M222" s="427" t="s">
        <v>3347</v>
      </c>
    </row>
    <row r="223" spans="1:13" ht="25.5" hidden="1" x14ac:dyDescent="0.25">
      <c r="A223" s="128"/>
      <c r="B223" s="469">
        <v>14</v>
      </c>
      <c r="C223" s="361" t="s">
        <v>9900</v>
      </c>
      <c r="D223" s="567" t="s">
        <v>1244</v>
      </c>
      <c r="E223" s="12"/>
      <c r="F223" s="7" t="s">
        <v>9831</v>
      </c>
      <c r="G223" s="12"/>
      <c r="H223" s="569">
        <v>175000</v>
      </c>
      <c r="I223" s="502"/>
      <c r="J223" s="24">
        <f t="shared" si="16"/>
        <v>439128800</v>
      </c>
      <c r="K223" s="570"/>
      <c r="L223" s="262">
        <f t="shared" si="17"/>
        <v>175000</v>
      </c>
      <c r="M223" s="427" t="s">
        <v>2419</v>
      </c>
    </row>
    <row r="224" spans="1:13" ht="25.5" hidden="1" x14ac:dyDescent="0.25">
      <c r="A224" s="128"/>
      <c r="B224" s="469">
        <v>14</v>
      </c>
      <c r="C224" s="361" t="s">
        <v>9901</v>
      </c>
      <c r="D224" s="12" t="s">
        <v>622</v>
      </c>
      <c r="E224" s="95"/>
      <c r="F224" s="7" t="s">
        <v>9832</v>
      </c>
      <c r="G224" s="95"/>
      <c r="H224" s="569">
        <v>611000</v>
      </c>
      <c r="I224" s="382"/>
      <c r="J224" s="24">
        <f t="shared" si="16"/>
        <v>439739800</v>
      </c>
      <c r="K224" s="130"/>
      <c r="L224" s="262">
        <f t="shared" si="17"/>
        <v>611000</v>
      </c>
      <c r="M224" s="427" t="s">
        <v>9902</v>
      </c>
    </row>
    <row r="225" spans="1:13" ht="25.5" hidden="1" x14ac:dyDescent="0.25">
      <c r="A225" s="128"/>
      <c r="B225" s="469">
        <v>14</v>
      </c>
      <c r="C225" s="361" t="s">
        <v>9903</v>
      </c>
      <c r="D225" s="12" t="s">
        <v>622</v>
      </c>
      <c r="E225" s="95"/>
      <c r="F225" s="7" t="s">
        <v>9833</v>
      </c>
      <c r="G225" s="95"/>
      <c r="H225" s="407">
        <v>500000</v>
      </c>
      <c r="I225" s="382"/>
      <c r="J225" s="24">
        <f t="shared" si="16"/>
        <v>440239800</v>
      </c>
      <c r="K225" s="130"/>
      <c r="L225" s="262">
        <f t="shared" si="17"/>
        <v>500000</v>
      </c>
      <c r="M225" s="427" t="s">
        <v>1483</v>
      </c>
    </row>
    <row r="226" spans="1:13" ht="25.5" hidden="1" x14ac:dyDescent="0.25">
      <c r="A226" s="128"/>
      <c r="B226" s="469">
        <v>14</v>
      </c>
      <c r="C226" s="361" t="s">
        <v>9904</v>
      </c>
      <c r="D226" s="12" t="s">
        <v>622</v>
      </c>
      <c r="E226" s="95"/>
      <c r="F226" s="7" t="s">
        <v>9834</v>
      </c>
      <c r="G226" s="95"/>
      <c r="H226" s="407">
        <v>500000</v>
      </c>
      <c r="I226" s="382"/>
      <c r="J226" s="24">
        <f t="shared" si="16"/>
        <v>440739800</v>
      </c>
      <c r="K226" s="130"/>
      <c r="L226" s="262">
        <f t="shared" si="17"/>
        <v>500000</v>
      </c>
      <c r="M226" s="427" t="s">
        <v>518</v>
      </c>
    </row>
    <row r="227" spans="1:13" ht="25.5" hidden="1" x14ac:dyDescent="0.25">
      <c r="A227" s="128"/>
      <c r="B227" s="469">
        <v>14</v>
      </c>
      <c r="C227" s="361" t="s">
        <v>8821</v>
      </c>
      <c r="D227" s="567" t="s">
        <v>1251</v>
      </c>
      <c r="E227" s="95"/>
      <c r="F227" s="7" t="s">
        <v>9835</v>
      </c>
      <c r="G227" s="95"/>
      <c r="H227" s="407">
        <v>605000</v>
      </c>
      <c r="I227" s="382"/>
      <c r="J227" s="24">
        <f t="shared" si="16"/>
        <v>441344800</v>
      </c>
      <c r="K227" s="130"/>
      <c r="L227" s="262">
        <f t="shared" si="17"/>
        <v>605000</v>
      </c>
      <c r="M227" s="427" t="s">
        <v>2058</v>
      </c>
    </row>
    <row r="228" spans="1:13" ht="25.5" hidden="1" x14ac:dyDescent="0.25">
      <c r="A228" s="128"/>
      <c r="B228" s="469">
        <v>14</v>
      </c>
      <c r="C228" s="361" t="s">
        <v>9905</v>
      </c>
      <c r="D228" s="12" t="s">
        <v>622</v>
      </c>
      <c r="E228" s="95"/>
      <c r="F228" s="7" t="s">
        <v>9836</v>
      </c>
      <c r="G228" s="95"/>
      <c r="H228" s="407">
        <v>450000</v>
      </c>
      <c r="I228" s="382"/>
      <c r="J228" s="24">
        <f t="shared" si="16"/>
        <v>441794800</v>
      </c>
      <c r="K228" s="130"/>
      <c r="L228" s="262">
        <f t="shared" si="17"/>
        <v>450000</v>
      </c>
      <c r="M228" s="427" t="s">
        <v>5957</v>
      </c>
    </row>
    <row r="229" spans="1:13" ht="25.5" hidden="1" x14ac:dyDescent="0.25">
      <c r="A229" s="128"/>
      <c r="B229" s="469">
        <v>14</v>
      </c>
      <c r="C229" s="361" t="s">
        <v>9906</v>
      </c>
      <c r="D229" s="12" t="s">
        <v>622</v>
      </c>
      <c r="E229" s="95"/>
      <c r="F229" s="7" t="s">
        <v>9837</v>
      </c>
      <c r="G229" s="95"/>
      <c r="H229" s="407">
        <v>150000</v>
      </c>
      <c r="I229" s="382"/>
      <c r="J229" s="24">
        <f t="shared" si="16"/>
        <v>441944800</v>
      </c>
      <c r="K229" s="130"/>
      <c r="L229" s="262">
        <f t="shared" si="17"/>
        <v>150000</v>
      </c>
      <c r="M229" s="427" t="s">
        <v>660</v>
      </c>
    </row>
    <row r="230" spans="1:13" ht="25.5" hidden="1" x14ac:dyDescent="0.25">
      <c r="A230" s="128"/>
      <c r="B230" s="469">
        <v>14</v>
      </c>
      <c r="C230" s="361" t="s">
        <v>9907</v>
      </c>
      <c r="D230" s="12" t="s">
        <v>622</v>
      </c>
      <c r="E230" s="95"/>
      <c r="F230" s="7" t="s">
        <v>9838</v>
      </c>
      <c r="G230" s="95"/>
      <c r="H230" s="407">
        <v>750000</v>
      </c>
      <c r="I230" s="382"/>
      <c r="J230" s="24">
        <f t="shared" si="16"/>
        <v>442694800</v>
      </c>
      <c r="K230" s="130"/>
      <c r="L230" s="262">
        <f t="shared" si="17"/>
        <v>750000</v>
      </c>
      <c r="M230" s="427" t="s">
        <v>662</v>
      </c>
    </row>
    <row r="231" spans="1:13" ht="25.5" hidden="1" x14ac:dyDescent="0.25">
      <c r="A231" s="128"/>
      <c r="B231" s="469">
        <v>14</v>
      </c>
      <c r="C231" s="361" t="s">
        <v>9908</v>
      </c>
      <c r="D231" s="12" t="s">
        <v>622</v>
      </c>
      <c r="E231" s="95"/>
      <c r="F231" s="7" t="s">
        <v>9839</v>
      </c>
      <c r="G231" s="95"/>
      <c r="H231" s="407">
        <v>300000</v>
      </c>
      <c r="I231" s="382"/>
      <c r="J231" s="24">
        <f t="shared" si="16"/>
        <v>442994800</v>
      </c>
      <c r="K231" s="130"/>
      <c r="L231" s="262">
        <f t="shared" si="17"/>
        <v>300000</v>
      </c>
      <c r="M231" s="368" t="s">
        <v>3995</v>
      </c>
    </row>
    <row r="232" spans="1:13" ht="25.5" hidden="1" x14ac:dyDescent="0.25">
      <c r="A232" s="128"/>
      <c r="B232" s="469">
        <v>14</v>
      </c>
      <c r="C232" s="361" t="s">
        <v>9909</v>
      </c>
      <c r="D232" s="12" t="s">
        <v>622</v>
      </c>
      <c r="E232" s="95"/>
      <c r="F232" s="7" t="s">
        <v>9840</v>
      </c>
      <c r="G232" s="95"/>
      <c r="H232" s="407">
        <v>600000</v>
      </c>
      <c r="I232" s="382"/>
      <c r="J232" s="24">
        <f t="shared" si="16"/>
        <v>443594800</v>
      </c>
      <c r="K232" s="130"/>
      <c r="L232" s="262">
        <f t="shared" si="17"/>
        <v>600000</v>
      </c>
      <c r="M232" s="368" t="s">
        <v>3884</v>
      </c>
    </row>
    <row r="233" spans="1:13" ht="25.5" hidden="1" x14ac:dyDescent="0.25">
      <c r="A233" s="128"/>
      <c r="B233" s="469">
        <v>14</v>
      </c>
      <c r="C233" s="361" t="s">
        <v>9910</v>
      </c>
      <c r="D233" s="12" t="s">
        <v>622</v>
      </c>
      <c r="E233" s="95"/>
      <c r="F233" s="7" t="s">
        <v>9841</v>
      </c>
      <c r="G233" s="95"/>
      <c r="H233" s="407">
        <v>300000</v>
      </c>
      <c r="I233" s="124"/>
      <c r="J233" s="24">
        <f t="shared" si="16"/>
        <v>443894800</v>
      </c>
      <c r="K233" s="130"/>
      <c r="L233" s="262">
        <f t="shared" si="17"/>
        <v>300000</v>
      </c>
      <c r="M233" s="368" t="s">
        <v>987</v>
      </c>
    </row>
    <row r="234" spans="1:13" ht="25.5" hidden="1" x14ac:dyDescent="0.25">
      <c r="A234" s="128"/>
      <c r="B234" s="469">
        <v>14</v>
      </c>
      <c r="C234" s="129" t="s">
        <v>9911</v>
      </c>
      <c r="D234" s="7" t="s">
        <v>622</v>
      </c>
      <c r="E234" s="95"/>
      <c r="F234" s="7" t="s">
        <v>9842</v>
      </c>
      <c r="G234" s="95"/>
      <c r="H234" s="407">
        <v>600000</v>
      </c>
      <c r="I234" s="124"/>
      <c r="J234" s="24">
        <f t="shared" si="16"/>
        <v>444494800</v>
      </c>
      <c r="K234" s="130"/>
      <c r="L234" s="262">
        <f t="shared" si="17"/>
        <v>600000</v>
      </c>
      <c r="M234" s="368" t="s">
        <v>1552</v>
      </c>
    </row>
    <row r="235" spans="1:13" ht="25.5" hidden="1" x14ac:dyDescent="0.25">
      <c r="A235" s="128"/>
      <c r="B235" s="469">
        <v>14</v>
      </c>
      <c r="C235" s="129" t="s">
        <v>9912</v>
      </c>
      <c r="D235" s="7" t="s">
        <v>622</v>
      </c>
      <c r="E235" s="95"/>
      <c r="F235" s="7" t="s">
        <v>9843</v>
      </c>
      <c r="G235" s="95"/>
      <c r="H235" s="407">
        <v>350000</v>
      </c>
      <c r="I235" s="124"/>
      <c r="J235" s="24">
        <f t="shared" si="16"/>
        <v>444844800</v>
      </c>
      <c r="K235" s="130"/>
      <c r="L235" s="262">
        <f t="shared" si="17"/>
        <v>350000</v>
      </c>
      <c r="M235" s="368" t="s">
        <v>5135</v>
      </c>
    </row>
    <row r="236" spans="1:13" ht="25.5" hidden="1" x14ac:dyDescent="0.25">
      <c r="A236" s="128"/>
      <c r="B236" s="469">
        <v>14</v>
      </c>
      <c r="C236" s="129" t="s">
        <v>9913</v>
      </c>
      <c r="D236" s="7" t="s">
        <v>622</v>
      </c>
      <c r="E236" s="7"/>
      <c r="F236" s="7" t="s">
        <v>9844</v>
      </c>
      <c r="G236" s="95"/>
      <c r="H236" s="407">
        <v>300000</v>
      </c>
      <c r="I236" s="311"/>
      <c r="J236" s="24">
        <f t="shared" si="16"/>
        <v>445144800</v>
      </c>
      <c r="K236" s="130"/>
      <c r="L236" s="262">
        <f t="shared" si="17"/>
        <v>300000</v>
      </c>
      <c r="M236" s="381" t="s">
        <v>4152</v>
      </c>
    </row>
    <row r="237" spans="1:13" ht="25.5" hidden="1" x14ac:dyDescent="0.25">
      <c r="A237" s="128"/>
      <c r="B237" s="469">
        <v>14</v>
      </c>
      <c r="C237" s="129" t="s">
        <v>9914</v>
      </c>
      <c r="D237" s="7" t="s">
        <v>622</v>
      </c>
      <c r="E237" s="7"/>
      <c r="F237" s="7" t="s">
        <v>9845</v>
      </c>
      <c r="G237" s="95"/>
      <c r="H237" s="407">
        <v>250000</v>
      </c>
      <c r="I237" s="311"/>
      <c r="J237" s="24">
        <f t="shared" si="16"/>
        <v>445394800</v>
      </c>
      <c r="K237" s="130"/>
      <c r="L237" s="262">
        <f t="shared" si="17"/>
        <v>250000</v>
      </c>
      <c r="M237" s="381" t="s">
        <v>3986</v>
      </c>
    </row>
    <row r="238" spans="1:13" ht="25.5" hidden="1" x14ac:dyDescent="0.25">
      <c r="A238" s="128"/>
      <c r="B238" s="469">
        <v>14</v>
      </c>
      <c r="C238" s="129" t="s">
        <v>9915</v>
      </c>
      <c r="D238" s="7" t="s">
        <v>622</v>
      </c>
      <c r="E238" s="7"/>
      <c r="F238" s="7" t="s">
        <v>9846</v>
      </c>
      <c r="G238" s="95"/>
      <c r="H238" s="407">
        <v>100000</v>
      </c>
      <c r="I238" s="311"/>
      <c r="J238" s="24">
        <f t="shared" si="16"/>
        <v>445494800</v>
      </c>
      <c r="K238" s="130"/>
      <c r="L238" s="262">
        <f t="shared" si="17"/>
        <v>100000</v>
      </c>
      <c r="M238" s="381" t="s">
        <v>642</v>
      </c>
    </row>
    <row r="239" spans="1:13" ht="25.5" hidden="1" x14ac:dyDescent="0.25">
      <c r="A239" s="128"/>
      <c r="B239" s="469">
        <v>14</v>
      </c>
      <c r="C239" s="129" t="s">
        <v>9916</v>
      </c>
      <c r="D239" s="568" t="s">
        <v>1251</v>
      </c>
      <c r="E239" s="7"/>
      <c r="F239" s="7" t="s">
        <v>9847</v>
      </c>
      <c r="G239" s="95"/>
      <c r="H239" s="407">
        <v>800000</v>
      </c>
      <c r="I239" s="311"/>
      <c r="J239" s="24">
        <f t="shared" si="16"/>
        <v>446294800</v>
      </c>
      <c r="K239" s="130"/>
      <c r="L239" s="262">
        <f t="shared" si="17"/>
        <v>800000</v>
      </c>
      <c r="M239" s="381" t="s">
        <v>2369</v>
      </c>
    </row>
    <row r="240" spans="1:13" ht="25.5" hidden="1" x14ac:dyDescent="0.25">
      <c r="A240" s="128"/>
      <c r="B240" s="231">
        <v>15</v>
      </c>
      <c r="C240" s="129" t="s">
        <v>9974</v>
      </c>
      <c r="D240" s="568" t="s">
        <v>6082</v>
      </c>
      <c r="E240" s="7"/>
      <c r="F240" s="7" t="s">
        <v>9917</v>
      </c>
      <c r="G240" s="7"/>
      <c r="H240" s="407">
        <v>3000000</v>
      </c>
      <c r="I240" s="311"/>
      <c r="J240" s="24">
        <f t="shared" si="16"/>
        <v>449294800</v>
      </c>
      <c r="K240" s="130"/>
      <c r="L240" s="262">
        <f t="shared" si="17"/>
        <v>3000000</v>
      </c>
      <c r="M240" s="427" t="s">
        <v>5788</v>
      </c>
    </row>
    <row r="241" spans="1:13" ht="25.5" hidden="1" x14ac:dyDescent="0.25">
      <c r="A241" s="128"/>
      <c r="B241" s="231">
        <v>15</v>
      </c>
      <c r="C241" s="129" t="s">
        <v>9975</v>
      </c>
      <c r="D241" s="568" t="s">
        <v>6084</v>
      </c>
      <c r="E241" s="7"/>
      <c r="F241" s="7" t="s">
        <v>9918</v>
      </c>
      <c r="G241" s="95"/>
      <c r="H241" s="407">
        <v>3000000</v>
      </c>
      <c r="I241" s="311"/>
      <c r="J241" s="24">
        <f t="shared" si="16"/>
        <v>452294800</v>
      </c>
      <c r="K241" s="130"/>
      <c r="L241" s="262">
        <f t="shared" si="17"/>
        <v>3000000</v>
      </c>
      <c r="M241" s="427" t="s">
        <v>9976</v>
      </c>
    </row>
    <row r="242" spans="1:13" ht="25.5" hidden="1" x14ac:dyDescent="0.25">
      <c r="A242" s="128"/>
      <c r="B242" s="231">
        <v>15</v>
      </c>
      <c r="C242" s="129" t="s">
        <v>4081</v>
      </c>
      <c r="D242" s="568" t="s">
        <v>1594</v>
      </c>
      <c r="E242" s="7"/>
      <c r="F242" s="7" t="s">
        <v>9919</v>
      </c>
      <c r="G242" s="95"/>
      <c r="H242" s="407">
        <v>1600000</v>
      </c>
      <c r="I242" s="311"/>
      <c r="J242" s="24">
        <f t="shared" si="16"/>
        <v>453894800</v>
      </c>
      <c r="K242" s="130"/>
      <c r="L242" s="262">
        <f t="shared" si="17"/>
        <v>1600000</v>
      </c>
      <c r="M242" s="427" t="s">
        <v>7353</v>
      </c>
    </row>
    <row r="243" spans="1:13" ht="25.5" hidden="1" x14ac:dyDescent="0.25">
      <c r="A243" s="128"/>
      <c r="B243" s="231">
        <v>15</v>
      </c>
      <c r="C243" s="129" t="s">
        <v>9031</v>
      </c>
      <c r="D243" s="568" t="s">
        <v>1385</v>
      </c>
      <c r="E243" s="7"/>
      <c r="F243" s="7" t="s">
        <v>9920</v>
      </c>
      <c r="G243" s="95"/>
      <c r="H243" s="407">
        <v>580000</v>
      </c>
      <c r="I243" s="311"/>
      <c r="J243" s="24">
        <f t="shared" si="16"/>
        <v>454474800</v>
      </c>
      <c r="K243" s="130"/>
      <c r="L243" s="262">
        <f t="shared" si="17"/>
        <v>580000</v>
      </c>
      <c r="M243" s="427" t="s">
        <v>3924</v>
      </c>
    </row>
    <row r="244" spans="1:13" ht="25.5" hidden="1" x14ac:dyDescent="0.25">
      <c r="A244" s="128"/>
      <c r="B244" s="231">
        <v>15</v>
      </c>
      <c r="C244" s="129" t="s">
        <v>9977</v>
      </c>
      <c r="D244" s="568" t="s">
        <v>1385</v>
      </c>
      <c r="E244" s="7"/>
      <c r="F244" s="7" t="s">
        <v>9921</v>
      </c>
      <c r="G244" s="95"/>
      <c r="H244" s="407">
        <v>700000</v>
      </c>
      <c r="I244" s="311"/>
      <c r="J244" s="24">
        <f t="shared" si="16"/>
        <v>455174800</v>
      </c>
      <c r="K244" s="130"/>
      <c r="L244" s="262">
        <f t="shared" si="17"/>
        <v>700000</v>
      </c>
      <c r="M244" s="427" t="s">
        <v>2365</v>
      </c>
    </row>
    <row r="245" spans="1:13" ht="25.5" hidden="1" x14ac:dyDescent="0.25">
      <c r="A245" s="128"/>
      <c r="B245" s="231">
        <v>15</v>
      </c>
      <c r="C245" s="129" t="s">
        <v>9978</v>
      </c>
      <c r="D245" s="568" t="s">
        <v>1385</v>
      </c>
      <c r="E245" s="7"/>
      <c r="F245" s="7" t="s">
        <v>9922</v>
      </c>
      <c r="G245" s="95"/>
      <c r="H245" s="407">
        <v>800000</v>
      </c>
      <c r="I245" s="311"/>
      <c r="J245" s="24">
        <f t="shared" si="16"/>
        <v>455974800</v>
      </c>
      <c r="K245" s="130"/>
      <c r="L245" s="262">
        <f t="shared" si="17"/>
        <v>800000</v>
      </c>
      <c r="M245" s="427" t="s">
        <v>3837</v>
      </c>
    </row>
    <row r="246" spans="1:13" ht="25.5" hidden="1" x14ac:dyDescent="0.25">
      <c r="A246" s="128"/>
      <c r="B246" s="231">
        <v>15</v>
      </c>
      <c r="C246" s="129" t="s">
        <v>9979</v>
      </c>
      <c r="D246" s="568" t="s">
        <v>1385</v>
      </c>
      <c r="E246" s="7"/>
      <c r="F246" s="7" t="s">
        <v>9923</v>
      </c>
      <c r="G246" s="95"/>
      <c r="H246" s="407">
        <v>800000</v>
      </c>
      <c r="I246" s="311"/>
      <c r="J246" s="24">
        <f t="shared" si="16"/>
        <v>456774800</v>
      </c>
      <c r="K246" s="130"/>
      <c r="L246" s="262">
        <f t="shared" si="17"/>
        <v>800000</v>
      </c>
      <c r="M246" s="427" t="s">
        <v>3150</v>
      </c>
    </row>
    <row r="247" spans="1:13" ht="25.5" hidden="1" x14ac:dyDescent="0.25">
      <c r="A247" s="128"/>
      <c r="B247" s="231">
        <v>15</v>
      </c>
      <c r="C247" s="129" t="s">
        <v>8329</v>
      </c>
      <c r="D247" s="568" t="s">
        <v>1385</v>
      </c>
      <c r="E247" s="7"/>
      <c r="F247" s="7" t="s">
        <v>9924</v>
      </c>
      <c r="G247" s="95"/>
      <c r="H247" s="407">
        <v>800000</v>
      </c>
      <c r="I247" s="311"/>
      <c r="J247" s="24">
        <f t="shared" ref="J247:J296" si="18">+J246+H247</f>
        <v>457574800</v>
      </c>
      <c r="K247" s="130"/>
      <c r="L247" s="262">
        <f t="shared" ref="L247:L296" si="19">+H247</f>
        <v>800000</v>
      </c>
      <c r="M247" s="427" t="s">
        <v>3443</v>
      </c>
    </row>
    <row r="248" spans="1:13" ht="25.5" hidden="1" x14ac:dyDescent="0.25">
      <c r="A248" s="128"/>
      <c r="B248" s="231">
        <v>15</v>
      </c>
      <c r="C248" s="129" t="s">
        <v>9980</v>
      </c>
      <c r="D248" s="568" t="s">
        <v>1385</v>
      </c>
      <c r="E248" s="7"/>
      <c r="F248" s="7" t="s">
        <v>9925</v>
      </c>
      <c r="G248" s="95"/>
      <c r="H248" s="407">
        <v>850000</v>
      </c>
      <c r="I248" s="311"/>
      <c r="J248" s="24">
        <f t="shared" si="18"/>
        <v>458424800</v>
      </c>
      <c r="K248" s="130"/>
      <c r="L248" s="262">
        <f t="shared" si="19"/>
        <v>850000</v>
      </c>
      <c r="M248" s="427" t="s">
        <v>1270</v>
      </c>
    </row>
    <row r="249" spans="1:13" ht="25.5" hidden="1" x14ac:dyDescent="0.25">
      <c r="A249" s="128"/>
      <c r="B249" s="231">
        <v>15</v>
      </c>
      <c r="C249" s="129" t="s">
        <v>7981</v>
      </c>
      <c r="D249" s="568" t="s">
        <v>1244</v>
      </c>
      <c r="E249" s="7"/>
      <c r="F249" s="7" t="s">
        <v>9926</v>
      </c>
      <c r="G249" s="95"/>
      <c r="H249" s="407">
        <v>710000</v>
      </c>
      <c r="I249" s="311"/>
      <c r="J249" s="24">
        <f t="shared" si="18"/>
        <v>459134800</v>
      </c>
      <c r="K249" s="130"/>
      <c r="L249" s="262">
        <f t="shared" si="19"/>
        <v>710000</v>
      </c>
      <c r="M249" s="427" t="s">
        <v>8947</v>
      </c>
    </row>
    <row r="250" spans="1:13" ht="25.5" hidden="1" x14ac:dyDescent="0.25">
      <c r="A250" s="128"/>
      <c r="B250" s="231">
        <v>15</v>
      </c>
      <c r="C250" s="129" t="s">
        <v>9981</v>
      </c>
      <c r="D250" s="7" t="s">
        <v>9287</v>
      </c>
      <c r="E250" s="7"/>
      <c r="F250" s="7" t="s">
        <v>9927</v>
      </c>
      <c r="G250" s="7"/>
      <c r="H250" s="569">
        <v>500000</v>
      </c>
      <c r="I250" s="382"/>
      <c r="J250" s="24">
        <f t="shared" si="18"/>
        <v>459634800</v>
      </c>
      <c r="K250" s="130"/>
      <c r="L250" s="262">
        <f t="shared" si="19"/>
        <v>500000</v>
      </c>
      <c r="M250" s="427" t="s">
        <v>2675</v>
      </c>
    </row>
    <row r="251" spans="1:13" ht="25.5" hidden="1" x14ac:dyDescent="0.25">
      <c r="A251" s="128"/>
      <c r="B251" s="231">
        <v>15</v>
      </c>
      <c r="C251" s="129" t="s">
        <v>9982</v>
      </c>
      <c r="D251" s="568" t="s">
        <v>1244</v>
      </c>
      <c r="E251" s="7"/>
      <c r="F251" s="7" t="s">
        <v>9928</v>
      </c>
      <c r="G251" s="7"/>
      <c r="H251" s="569">
        <v>1900000</v>
      </c>
      <c r="I251" s="382"/>
      <c r="J251" s="24">
        <f t="shared" si="18"/>
        <v>461534800</v>
      </c>
      <c r="K251" s="130"/>
      <c r="L251" s="262">
        <f t="shared" si="19"/>
        <v>1900000</v>
      </c>
      <c r="M251" s="427" t="s">
        <v>3416</v>
      </c>
    </row>
    <row r="252" spans="1:13" ht="25.5" hidden="1" x14ac:dyDescent="0.25">
      <c r="A252" s="128"/>
      <c r="B252" s="231">
        <v>15</v>
      </c>
      <c r="C252" s="129" t="s">
        <v>9983</v>
      </c>
      <c r="D252" s="7" t="s">
        <v>1227</v>
      </c>
      <c r="E252" s="95"/>
      <c r="F252" s="7" t="s">
        <v>9929</v>
      </c>
      <c r="G252" s="95"/>
      <c r="H252" s="569">
        <v>2250000</v>
      </c>
      <c r="I252" s="382"/>
      <c r="J252" s="24">
        <f t="shared" si="18"/>
        <v>463784800</v>
      </c>
      <c r="K252" s="130"/>
      <c r="L252" s="262">
        <f t="shared" si="19"/>
        <v>2250000</v>
      </c>
      <c r="M252" s="427" t="s">
        <v>1827</v>
      </c>
    </row>
    <row r="253" spans="1:13" ht="25.5" hidden="1" x14ac:dyDescent="0.25">
      <c r="A253" s="128"/>
      <c r="B253" s="231">
        <v>15</v>
      </c>
      <c r="C253" s="129" t="s">
        <v>9984</v>
      </c>
      <c r="D253" s="568" t="s">
        <v>6082</v>
      </c>
      <c r="E253" s="95"/>
      <c r="F253" s="7" t="s">
        <v>9930</v>
      </c>
      <c r="G253" s="95"/>
      <c r="H253" s="569">
        <v>1985000</v>
      </c>
      <c r="I253" s="382"/>
      <c r="J253" s="24">
        <f t="shared" si="18"/>
        <v>465769800</v>
      </c>
      <c r="K253" s="130"/>
      <c r="L253" s="262">
        <f t="shared" si="19"/>
        <v>1985000</v>
      </c>
      <c r="M253" s="427" t="s">
        <v>9201</v>
      </c>
    </row>
    <row r="254" spans="1:13" ht="25.5" hidden="1" x14ac:dyDescent="0.25">
      <c r="A254" s="128"/>
      <c r="B254" s="231">
        <v>15</v>
      </c>
      <c r="C254" s="129" t="s">
        <v>9153</v>
      </c>
      <c r="D254" s="568" t="s">
        <v>6082</v>
      </c>
      <c r="E254" s="7"/>
      <c r="F254" s="7" t="s">
        <v>9931</v>
      </c>
      <c r="G254" s="7"/>
      <c r="H254" s="569">
        <v>900000</v>
      </c>
      <c r="I254" s="311"/>
      <c r="J254" s="24">
        <f t="shared" si="18"/>
        <v>466669800</v>
      </c>
      <c r="K254" s="130"/>
      <c r="L254" s="262">
        <f t="shared" si="19"/>
        <v>900000</v>
      </c>
      <c r="M254" s="368" t="s">
        <v>6581</v>
      </c>
    </row>
    <row r="255" spans="1:13" ht="25.5" hidden="1" x14ac:dyDescent="0.25">
      <c r="A255" s="128"/>
      <c r="B255" s="231">
        <v>15</v>
      </c>
      <c r="C255" s="129" t="s">
        <v>9985</v>
      </c>
      <c r="D255" s="568" t="s">
        <v>5931</v>
      </c>
      <c r="E255" s="7"/>
      <c r="F255" s="7" t="s">
        <v>9932</v>
      </c>
      <c r="G255" s="7"/>
      <c r="H255" s="569">
        <v>2700000</v>
      </c>
      <c r="I255" s="311"/>
      <c r="J255" s="24">
        <f t="shared" si="18"/>
        <v>469369800</v>
      </c>
      <c r="K255" s="130"/>
      <c r="L255" s="262">
        <f t="shared" si="19"/>
        <v>2700000</v>
      </c>
      <c r="M255" s="368" t="s">
        <v>6748</v>
      </c>
    </row>
    <row r="256" spans="1:13" ht="25.5" hidden="1" x14ac:dyDescent="0.25">
      <c r="A256" s="128"/>
      <c r="B256" s="231">
        <v>15</v>
      </c>
      <c r="C256" s="129" t="s">
        <v>9986</v>
      </c>
      <c r="D256" s="568" t="s">
        <v>5931</v>
      </c>
      <c r="E256" s="95"/>
      <c r="F256" s="7" t="s">
        <v>9933</v>
      </c>
      <c r="G256" s="95"/>
      <c r="H256" s="407">
        <v>1150000</v>
      </c>
      <c r="I256" s="382"/>
      <c r="J256" s="24">
        <f t="shared" si="18"/>
        <v>470519800</v>
      </c>
      <c r="K256" s="130"/>
      <c r="L256" s="262">
        <f t="shared" si="19"/>
        <v>1150000</v>
      </c>
      <c r="M256" s="368" t="s">
        <v>8831</v>
      </c>
    </row>
    <row r="257" spans="1:13" ht="25.5" hidden="1" x14ac:dyDescent="0.25">
      <c r="A257" s="128"/>
      <c r="B257" s="231">
        <v>15</v>
      </c>
      <c r="C257" s="129" t="s">
        <v>9987</v>
      </c>
      <c r="D257" s="568" t="s">
        <v>5931</v>
      </c>
      <c r="E257" s="95"/>
      <c r="F257" s="7" t="s">
        <v>9934</v>
      </c>
      <c r="G257" s="95"/>
      <c r="H257" s="407">
        <v>1050000</v>
      </c>
      <c r="I257" s="382"/>
      <c r="J257" s="24">
        <f t="shared" si="18"/>
        <v>471569800</v>
      </c>
      <c r="K257" s="130"/>
      <c r="L257" s="262">
        <f t="shared" si="19"/>
        <v>1050000</v>
      </c>
      <c r="M257" s="368" t="s">
        <v>9988</v>
      </c>
    </row>
    <row r="258" spans="1:13" ht="25.5" hidden="1" x14ac:dyDescent="0.25">
      <c r="A258" s="128"/>
      <c r="B258" s="231">
        <v>15</v>
      </c>
      <c r="C258" s="129" t="s">
        <v>9989</v>
      </c>
      <c r="D258" s="568" t="s">
        <v>6084</v>
      </c>
      <c r="E258" s="95"/>
      <c r="F258" s="7" t="s">
        <v>9935</v>
      </c>
      <c r="G258" s="95"/>
      <c r="H258" s="407">
        <v>1000000</v>
      </c>
      <c r="I258" s="382"/>
      <c r="J258" s="24">
        <f t="shared" si="18"/>
        <v>472569800</v>
      </c>
      <c r="K258" s="130"/>
      <c r="L258" s="262">
        <f t="shared" si="19"/>
        <v>1000000</v>
      </c>
      <c r="M258" s="368" t="s">
        <v>9990</v>
      </c>
    </row>
    <row r="259" spans="1:13" ht="25.5" hidden="1" x14ac:dyDescent="0.25">
      <c r="A259" s="128"/>
      <c r="B259" s="231">
        <v>15</v>
      </c>
      <c r="C259" s="129" t="s">
        <v>9991</v>
      </c>
      <c r="D259" s="568" t="s">
        <v>6084</v>
      </c>
      <c r="E259" s="95"/>
      <c r="F259" s="7" t="s">
        <v>9936</v>
      </c>
      <c r="G259" s="95"/>
      <c r="H259" s="407">
        <v>900000</v>
      </c>
      <c r="I259" s="382"/>
      <c r="J259" s="24">
        <f t="shared" si="18"/>
        <v>473469800</v>
      </c>
      <c r="K259" s="130"/>
      <c r="L259" s="262">
        <f t="shared" si="19"/>
        <v>900000</v>
      </c>
      <c r="M259" s="368" t="s">
        <v>6808</v>
      </c>
    </row>
    <row r="260" spans="1:13" ht="25.5" hidden="1" x14ac:dyDescent="0.25">
      <c r="A260" s="128"/>
      <c r="B260" s="231">
        <v>15</v>
      </c>
      <c r="C260" s="129" t="s">
        <v>9992</v>
      </c>
      <c r="D260" s="568" t="s">
        <v>1433</v>
      </c>
      <c r="E260" s="95"/>
      <c r="F260" s="7" t="s">
        <v>9937</v>
      </c>
      <c r="G260" s="95"/>
      <c r="H260" s="407">
        <v>1900000</v>
      </c>
      <c r="I260" s="382"/>
      <c r="J260" s="24">
        <f t="shared" si="18"/>
        <v>475369800</v>
      </c>
      <c r="K260" s="130"/>
      <c r="L260" s="262">
        <f t="shared" si="19"/>
        <v>1900000</v>
      </c>
      <c r="M260" s="368" t="s">
        <v>2759</v>
      </c>
    </row>
    <row r="261" spans="1:13" ht="25.5" hidden="1" x14ac:dyDescent="0.25">
      <c r="A261" s="128"/>
      <c r="B261" s="231">
        <v>16</v>
      </c>
      <c r="C261" s="361" t="s">
        <v>9993</v>
      </c>
      <c r="D261" s="571" t="s">
        <v>3118</v>
      </c>
      <c r="E261" s="12"/>
      <c r="F261" s="7" t="s">
        <v>9938</v>
      </c>
      <c r="G261" s="95"/>
      <c r="H261" s="273">
        <v>2500000</v>
      </c>
      <c r="I261" s="382"/>
      <c r="J261" s="24">
        <f t="shared" si="18"/>
        <v>477869800</v>
      </c>
      <c r="K261" s="130"/>
      <c r="L261" s="262">
        <f t="shared" si="19"/>
        <v>2500000</v>
      </c>
      <c r="M261" s="368" t="s">
        <v>9994</v>
      </c>
    </row>
    <row r="262" spans="1:13" ht="25.5" hidden="1" x14ac:dyDescent="0.25">
      <c r="A262" s="128"/>
      <c r="B262" s="231">
        <v>16</v>
      </c>
      <c r="C262" s="361" t="s">
        <v>9995</v>
      </c>
      <c r="D262" s="568" t="s">
        <v>1244</v>
      </c>
      <c r="E262" s="12"/>
      <c r="F262" s="7" t="s">
        <v>9939</v>
      </c>
      <c r="G262" s="95"/>
      <c r="H262" s="407">
        <v>1900000</v>
      </c>
      <c r="I262" s="382"/>
      <c r="J262" s="24">
        <f t="shared" si="18"/>
        <v>479769800</v>
      </c>
      <c r="K262" s="130"/>
      <c r="L262" s="262">
        <f t="shared" si="19"/>
        <v>1900000</v>
      </c>
      <c r="M262" s="368" t="s">
        <v>4294</v>
      </c>
    </row>
    <row r="263" spans="1:13" ht="25.5" hidden="1" x14ac:dyDescent="0.25">
      <c r="A263" s="128"/>
      <c r="B263" s="231">
        <v>16</v>
      </c>
      <c r="C263" s="361" t="s">
        <v>9996</v>
      </c>
      <c r="D263" s="568" t="s">
        <v>5931</v>
      </c>
      <c r="E263" s="12"/>
      <c r="F263" s="7" t="s">
        <v>9940</v>
      </c>
      <c r="G263" s="95"/>
      <c r="H263" s="407">
        <v>4000000</v>
      </c>
      <c r="I263" s="382"/>
      <c r="J263" s="24">
        <f t="shared" si="18"/>
        <v>483769800</v>
      </c>
      <c r="K263" s="130"/>
      <c r="L263" s="262">
        <f t="shared" si="19"/>
        <v>4000000</v>
      </c>
      <c r="M263" s="368" t="s">
        <v>5801</v>
      </c>
    </row>
    <row r="264" spans="1:13" ht="25.5" hidden="1" x14ac:dyDescent="0.25">
      <c r="A264" s="128"/>
      <c r="B264" s="231">
        <v>16</v>
      </c>
      <c r="C264" s="361" t="s">
        <v>9997</v>
      </c>
      <c r="D264" s="568" t="s">
        <v>6084</v>
      </c>
      <c r="E264" s="12"/>
      <c r="F264" s="7" t="s">
        <v>9941</v>
      </c>
      <c r="G264" s="95"/>
      <c r="H264" s="407">
        <v>1200000</v>
      </c>
      <c r="I264" s="382"/>
      <c r="J264" s="24">
        <f t="shared" si="18"/>
        <v>484969800</v>
      </c>
      <c r="K264" s="130"/>
      <c r="L264" s="262">
        <f t="shared" si="19"/>
        <v>1200000</v>
      </c>
      <c r="M264" s="427" t="s">
        <v>9998</v>
      </c>
    </row>
    <row r="265" spans="1:13" ht="25.5" hidden="1" x14ac:dyDescent="0.25">
      <c r="A265" s="128"/>
      <c r="B265" s="231">
        <v>16</v>
      </c>
      <c r="C265" s="361" t="s">
        <v>9999</v>
      </c>
      <c r="D265" s="12" t="s">
        <v>9287</v>
      </c>
      <c r="E265" s="12"/>
      <c r="F265" s="7" t="s">
        <v>9942</v>
      </c>
      <c r="G265" s="95"/>
      <c r="H265" s="407">
        <v>550000</v>
      </c>
      <c r="I265" s="382"/>
      <c r="J265" s="24">
        <f t="shared" si="18"/>
        <v>485519800</v>
      </c>
      <c r="K265" s="130"/>
      <c r="L265" s="262">
        <f t="shared" si="19"/>
        <v>550000</v>
      </c>
      <c r="M265" s="427" t="s">
        <v>3753</v>
      </c>
    </row>
    <row r="266" spans="1:13" ht="25.5" hidden="1" x14ac:dyDescent="0.25">
      <c r="A266" s="128"/>
      <c r="B266" s="231">
        <v>16</v>
      </c>
      <c r="C266" s="129" t="s">
        <v>10000</v>
      </c>
      <c r="D266" s="568" t="s">
        <v>1244</v>
      </c>
      <c r="E266" s="12"/>
      <c r="F266" s="7" t="s">
        <v>9943</v>
      </c>
      <c r="G266" s="95"/>
      <c r="H266" s="407">
        <v>3200000</v>
      </c>
      <c r="I266" s="382"/>
      <c r="J266" s="24">
        <f t="shared" si="18"/>
        <v>488719800</v>
      </c>
      <c r="K266" s="130"/>
      <c r="L266" s="262">
        <f t="shared" si="19"/>
        <v>3200000</v>
      </c>
      <c r="M266" s="427" t="s">
        <v>10001</v>
      </c>
    </row>
    <row r="267" spans="1:13" ht="25.5" hidden="1" x14ac:dyDescent="0.25">
      <c r="A267" s="128"/>
      <c r="B267" s="231">
        <v>16</v>
      </c>
      <c r="C267" s="129" t="s">
        <v>10002</v>
      </c>
      <c r="D267" s="7" t="s">
        <v>9287</v>
      </c>
      <c r="E267" s="95"/>
      <c r="F267" s="7" t="s">
        <v>9944</v>
      </c>
      <c r="G267" s="95"/>
      <c r="H267" s="407">
        <v>1500000</v>
      </c>
      <c r="I267" s="382"/>
      <c r="J267" s="24">
        <f t="shared" si="18"/>
        <v>490219800</v>
      </c>
      <c r="K267" s="130"/>
      <c r="L267" s="262">
        <f t="shared" si="19"/>
        <v>1500000</v>
      </c>
      <c r="M267" s="572" t="s">
        <v>3108</v>
      </c>
    </row>
    <row r="268" spans="1:13" ht="25.5" hidden="1" x14ac:dyDescent="0.25">
      <c r="A268" s="128"/>
      <c r="B268" s="231">
        <v>16</v>
      </c>
      <c r="C268" s="542" t="s">
        <v>10003</v>
      </c>
      <c r="D268" s="509" t="s">
        <v>4490</v>
      </c>
      <c r="E268" s="95"/>
      <c r="F268" s="7" t="s">
        <v>9945</v>
      </c>
      <c r="G268" s="95"/>
      <c r="H268" s="407">
        <v>950000</v>
      </c>
      <c r="I268" s="382"/>
      <c r="J268" s="24">
        <f t="shared" si="18"/>
        <v>491169800</v>
      </c>
      <c r="K268" s="130"/>
      <c r="L268" s="262">
        <f t="shared" si="19"/>
        <v>950000</v>
      </c>
      <c r="M268" s="572" t="s">
        <v>7441</v>
      </c>
    </row>
    <row r="269" spans="1:13" ht="25.5" hidden="1" x14ac:dyDescent="0.25">
      <c r="A269" s="128"/>
      <c r="B269" s="231">
        <v>16</v>
      </c>
      <c r="C269" s="129" t="s">
        <v>10004</v>
      </c>
      <c r="D269" s="7" t="s">
        <v>2819</v>
      </c>
      <c r="E269" s="95"/>
      <c r="F269" s="7" t="s">
        <v>9946</v>
      </c>
      <c r="G269" s="95"/>
      <c r="H269" s="407">
        <v>5000000</v>
      </c>
      <c r="I269" s="382"/>
      <c r="J269" s="24">
        <f t="shared" si="18"/>
        <v>496169800</v>
      </c>
      <c r="K269" s="130"/>
      <c r="L269" s="262">
        <f t="shared" si="19"/>
        <v>5000000</v>
      </c>
      <c r="M269" s="572" t="s">
        <v>9560</v>
      </c>
    </row>
    <row r="270" spans="1:13" ht="25.5" hidden="1" x14ac:dyDescent="0.25">
      <c r="A270" s="128"/>
      <c r="B270" s="231">
        <v>16</v>
      </c>
      <c r="C270" s="129" t="s">
        <v>10005</v>
      </c>
      <c r="D270" s="568" t="s">
        <v>4490</v>
      </c>
      <c r="E270" s="7"/>
      <c r="F270" s="7" t="s">
        <v>9947</v>
      </c>
      <c r="G270" s="95"/>
      <c r="H270" s="407">
        <v>1000000</v>
      </c>
      <c r="I270" s="382"/>
      <c r="J270" s="24">
        <f t="shared" si="18"/>
        <v>497169800</v>
      </c>
      <c r="K270" s="130"/>
      <c r="L270" s="262">
        <f t="shared" si="19"/>
        <v>1000000</v>
      </c>
      <c r="M270" s="368" t="s">
        <v>4472</v>
      </c>
    </row>
    <row r="271" spans="1:13" ht="25.5" hidden="1" x14ac:dyDescent="0.25">
      <c r="A271" s="128"/>
      <c r="B271" s="231">
        <v>16</v>
      </c>
      <c r="C271" s="129" t="s">
        <v>10006</v>
      </c>
      <c r="D271" s="568" t="s">
        <v>4490</v>
      </c>
      <c r="E271" s="7"/>
      <c r="F271" s="7" t="s">
        <v>9948</v>
      </c>
      <c r="G271" s="95"/>
      <c r="H271" s="569">
        <v>800000</v>
      </c>
      <c r="I271" s="382"/>
      <c r="J271" s="24">
        <f t="shared" si="18"/>
        <v>497969800</v>
      </c>
      <c r="K271" s="130"/>
      <c r="L271" s="262">
        <f t="shared" si="19"/>
        <v>800000</v>
      </c>
      <c r="M271" s="427" t="s">
        <v>5432</v>
      </c>
    </row>
    <row r="272" spans="1:13" ht="25.5" hidden="1" x14ac:dyDescent="0.25">
      <c r="A272" s="128"/>
      <c r="B272" s="231">
        <v>16</v>
      </c>
      <c r="C272" s="129" t="s">
        <v>10007</v>
      </c>
      <c r="D272" s="7" t="s">
        <v>9287</v>
      </c>
      <c r="E272" s="7"/>
      <c r="F272" s="7" t="s">
        <v>9949</v>
      </c>
      <c r="G272" s="95"/>
      <c r="H272" s="569">
        <v>1500000</v>
      </c>
      <c r="I272" s="382"/>
      <c r="J272" s="24">
        <f t="shared" si="18"/>
        <v>499469800</v>
      </c>
      <c r="K272" s="130"/>
      <c r="L272" s="262">
        <f t="shared" si="19"/>
        <v>1500000</v>
      </c>
      <c r="M272" s="427" t="s">
        <v>3498</v>
      </c>
    </row>
    <row r="273" spans="1:13" ht="25.5" hidden="1" x14ac:dyDescent="0.25">
      <c r="A273" s="128"/>
      <c r="B273" s="231">
        <v>16</v>
      </c>
      <c r="C273" s="129" t="s">
        <v>10008</v>
      </c>
      <c r="D273" s="568" t="s">
        <v>6082</v>
      </c>
      <c r="E273" s="7"/>
      <c r="F273" s="7" t="s">
        <v>9950</v>
      </c>
      <c r="G273" s="95"/>
      <c r="H273" s="569">
        <v>2220000</v>
      </c>
      <c r="I273" s="382"/>
      <c r="J273" s="24">
        <f t="shared" si="18"/>
        <v>501689800</v>
      </c>
      <c r="K273" s="130"/>
      <c r="L273" s="262">
        <f t="shared" si="19"/>
        <v>2220000</v>
      </c>
      <c r="M273" s="427" t="s">
        <v>4488</v>
      </c>
    </row>
    <row r="274" spans="1:13" ht="25.5" hidden="1" x14ac:dyDescent="0.25">
      <c r="A274" s="128"/>
      <c r="B274" s="231">
        <v>16</v>
      </c>
      <c r="C274" s="129" t="s">
        <v>9654</v>
      </c>
      <c r="D274" s="568" t="s">
        <v>4490</v>
      </c>
      <c r="E274" s="7"/>
      <c r="F274" s="7" t="s">
        <v>9951</v>
      </c>
      <c r="G274" s="95"/>
      <c r="H274" s="569">
        <v>1020000</v>
      </c>
      <c r="I274" s="382"/>
      <c r="J274" s="24">
        <f t="shared" si="18"/>
        <v>502709800</v>
      </c>
      <c r="K274" s="130"/>
      <c r="L274" s="262">
        <f t="shared" si="19"/>
        <v>1020000</v>
      </c>
      <c r="M274" s="427" t="s">
        <v>4566</v>
      </c>
    </row>
    <row r="275" spans="1:13" ht="25.5" hidden="1" x14ac:dyDescent="0.25">
      <c r="A275" s="128"/>
      <c r="B275" s="231">
        <v>16</v>
      </c>
      <c r="C275" s="129" t="s">
        <v>10009</v>
      </c>
      <c r="D275" s="568" t="s">
        <v>1251</v>
      </c>
      <c r="E275" s="7"/>
      <c r="F275" s="7" t="s">
        <v>9952</v>
      </c>
      <c r="G275" s="95"/>
      <c r="H275" s="569">
        <v>850000</v>
      </c>
      <c r="I275" s="382"/>
      <c r="J275" s="24">
        <f t="shared" si="18"/>
        <v>503559800</v>
      </c>
      <c r="K275" s="130"/>
      <c r="L275" s="262">
        <f t="shared" si="19"/>
        <v>850000</v>
      </c>
      <c r="M275" s="427" t="s">
        <v>3184</v>
      </c>
    </row>
    <row r="276" spans="1:13" ht="25.5" hidden="1" x14ac:dyDescent="0.25">
      <c r="A276" s="128"/>
      <c r="B276" s="231">
        <v>16</v>
      </c>
      <c r="C276" s="129" t="s">
        <v>10010</v>
      </c>
      <c r="D276" s="568" t="s">
        <v>5931</v>
      </c>
      <c r="E276" s="7"/>
      <c r="F276" s="7" t="s">
        <v>9953</v>
      </c>
      <c r="G276" s="95"/>
      <c r="H276" s="569">
        <v>1600000</v>
      </c>
      <c r="I276" s="382"/>
      <c r="J276" s="24">
        <f t="shared" si="18"/>
        <v>505159800</v>
      </c>
      <c r="K276" s="130"/>
      <c r="L276" s="262">
        <f t="shared" si="19"/>
        <v>1600000</v>
      </c>
      <c r="M276" s="427" t="s">
        <v>10011</v>
      </c>
    </row>
    <row r="277" spans="1:13" ht="25.5" hidden="1" x14ac:dyDescent="0.25">
      <c r="A277" s="128"/>
      <c r="B277" s="231">
        <v>16</v>
      </c>
      <c r="C277" s="129" t="s">
        <v>10012</v>
      </c>
      <c r="D277" s="568" t="s">
        <v>5931</v>
      </c>
      <c r="E277" s="7"/>
      <c r="F277" s="7" t="s">
        <v>9954</v>
      </c>
      <c r="G277" s="95"/>
      <c r="H277" s="407">
        <v>950000</v>
      </c>
      <c r="I277" s="382"/>
      <c r="J277" s="24">
        <f t="shared" si="18"/>
        <v>506109800</v>
      </c>
      <c r="K277" s="130"/>
      <c r="L277" s="262">
        <f t="shared" si="19"/>
        <v>950000</v>
      </c>
      <c r="M277" s="427" t="s">
        <v>3192</v>
      </c>
    </row>
    <row r="278" spans="1:13" ht="25.5" hidden="1" x14ac:dyDescent="0.25">
      <c r="A278" s="128"/>
      <c r="B278" s="469">
        <v>17</v>
      </c>
      <c r="C278" s="129" t="s">
        <v>10013</v>
      </c>
      <c r="D278" s="7" t="s">
        <v>1227</v>
      </c>
      <c r="E278" s="7"/>
      <c r="F278" s="7" t="s">
        <v>9955</v>
      </c>
      <c r="G278" s="95"/>
      <c r="H278" s="452">
        <v>1200000</v>
      </c>
      <c r="I278" s="382"/>
      <c r="J278" s="24">
        <f t="shared" si="18"/>
        <v>507309800</v>
      </c>
      <c r="K278" s="130"/>
      <c r="L278" s="262">
        <f t="shared" si="19"/>
        <v>1200000</v>
      </c>
      <c r="M278" s="427" t="s">
        <v>6701</v>
      </c>
    </row>
    <row r="279" spans="1:13" ht="25.5" hidden="1" x14ac:dyDescent="0.25">
      <c r="A279" s="128"/>
      <c r="B279" s="469">
        <v>17</v>
      </c>
      <c r="C279" s="129" t="s">
        <v>10014</v>
      </c>
      <c r="D279" s="7" t="s">
        <v>1227</v>
      </c>
      <c r="E279" s="7"/>
      <c r="F279" s="7" t="s">
        <v>9956</v>
      </c>
      <c r="G279" s="7"/>
      <c r="H279" s="407">
        <v>800000</v>
      </c>
      <c r="I279" s="311"/>
      <c r="J279" s="24">
        <f t="shared" si="18"/>
        <v>508109800</v>
      </c>
      <c r="K279" s="130"/>
      <c r="L279" s="262">
        <f t="shared" si="19"/>
        <v>800000</v>
      </c>
      <c r="M279" s="427" t="s">
        <v>3751</v>
      </c>
    </row>
    <row r="280" spans="1:13" ht="25.5" hidden="1" x14ac:dyDescent="0.25">
      <c r="A280" s="128"/>
      <c r="B280" s="469">
        <v>17</v>
      </c>
      <c r="C280" s="129" t="s">
        <v>10015</v>
      </c>
      <c r="D280" s="7" t="s">
        <v>1219</v>
      </c>
      <c r="E280" s="7"/>
      <c r="F280" s="7" t="s">
        <v>9957</v>
      </c>
      <c r="G280" s="7"/>
      <c r="H280" s="407">
        <v>400000</v>
      </c>
      <c r="I280" s="311"/>
      <c r="J280" s="24">
        <f t="shared" si="18"/>
        <v>508509800</v>
      </c>
      <c r="K280" s="130"/>
      <c r="L280" s="262">
        <f t="shared" si="19"/>
        <v>400000</v>
      </c>
      <c r="M280" s="427" t="s">
        <v>5509</v>
      </c>
    </row>
    <row r="281" spans="1:13" ht="25.5" hidden="1" x14ac:dyDescent="0.25">
      <c r="A281" s="128"/>
      <c r="B281" s="469">
        <v>17</v>
      </c>
      <c r="C281" s="129" t="s">
        <v>10016</v>
      </c>
      <c r="D281" s="7" t="s">
        <v>9287</v>
      </c>
      <c r="E281" s="7"/>
      <c r="F281" s="7" t="s">
        <v>9958</v>
      </c>
      <c r="G281" s="7"/>
      <c r="H281" s="407">
        <v>1000000</v>
      </c>
      <c r="I281" s="311"/>
      <c r="J281" s="24">
        <f t="shared" si="18"/>
        <v>509509800</v>
      </c>
      <c r="K281" s="130"/>
      <c r="L281" s="262">
        <f t="shared" si="19"/>
        <v>1000000</v>
      </c>
      <c r="M281" s="427" t="s">
        <v>4234</v>
      </c>
    </row>
    <row r="282" spans="1:13" ht="25.5" hidden="1" x14ac:dyDescent="0.25">
      <c r="A282" s="128"/>
      <c r="B282" s="469">
        <v>17</v>
      </c>
      <c r="C282" s="129" t="s">
        <v>10017</v>
      </c>
      <c r="D282" s="7" t="s">
        <v>353</v>
      </c>
      <c r="E282" s="7"/>
      <c r="F282" s="7" t="s">
        <v>9959</v>
      </c>
      <c r="G282" s="7"/>
      <c r="H282" s="407">
        <v>2500000</v>
      </c>
      <c r="I282" s="311"/>
      <c r="J282" s="24">
        <f t="shared" si="18"/>
        <v>512009800</v>
      </c>
      <c r="K282" s="130"/>
      <c r="L282" s="262">
        <f t="shared" si="19"/>
        <v>2500000</v>
      </c>
      <c r="M282" s="427" t="s">
        <v>10018</v>
      </c>
    </row>
    <row r="283" spans="1:13" ht="25.5" hidden="1" x14ac:dyDescent="0.25">
      <c r="A283" s="128"/>
      <c r="B283" s="469">
        <v>17</v>
      </c>
      <c r="C283" s="129" t="s">
        <v>10019</v>
      </c>
      <c r="D283" s="7" t="s">
        <v>1227</v>
      </c>
      <c r="E283" s="7"/>
      <c r="F283" s="7" t="s">
        <v>9960</v>
      </c>
      <c r="G283" s="7"/>
      <c r="H283" s="407">
        <v>600000</v>
      </c>
      <c r="I283" s="311"/>
      <c r="J283" s="24">
        <f t="shared" si="18"/>
        <v>512609800</v>
      </c>
      <c r="K283" s="130"/>
      <c r="L283" s="262">
        <f t="shared" si="19"/>
        <v>600000</v>
      </c>
      <c r="M283" s="427" t="s">
        <v>4284</v>
      </c>
    </row>
    <row r="284" spans="1:13" ht="25.5" hidden="1" x14ac:dyDescent="0.25">
      <c r="A284" s="128"/>
      <c r="B284" s="469">
        <v>17</v>
      </c>
      <c r="C284" s="129" t="s">
        <v>10020</v>
      </c>
      <c r="D284" s="7" t="s">
        <v>9287</v>
      </c>
      <c r="E284" s="7"/>
      <c r="F284" s="7" t="s">
        <v>9961</v>
      </c>
      <c r="G284" s="7"/>
      <c r="H284" s="407">
        <v>800000</v>
      </c>
      <c r="I284" s="311"/>
      <c r="J284" s="24">
        <f t="shared" si="18"/>
        <v>513409800</v>
      </c>
      <c r="K284" s="130"/>
      <c r="L284" s="262">
        <f t="shared" si="19"/>
        <v>800000</v>
      </c>
      <c r="M284" s="427" t="s">
        <v>5447</v>
      </c>
    </row>
    <row r="285" spans="1:13" ht="25.5" hidden="1" x14ac:dyDescent="0.25">
      <c r="A285" s="128"/>
      <c r="B285" s="469">
        <v>17</v>
      </c>
      <c r="C285" s="129" t="s">
        <v>10021</v>
      </c>
      <c r="D285" s="7" t="s">
        <v>1227</v>
      </c>
      <c r="E285" s="7"/>
      <c r="F285" s="7" t="s">
        <v>9962</v>
      </c>
      <c r="G285" s="7"/>
      <c r="H285" s="407">
        <v>2500000</v>
      </c>
      <c r="I285" s="311"/>
      <c r="J285" s="24">
        <f t="shared" si="18"/>
        <v>515909800</v>
      </c>
      <c r="K285" s="130"/>
      <c r="L285" s="262">
        <f t="shared" si="19"/>
        <v>2500000</v>
      </c>
      <c r="M285" s="427" t="s">
        <v>2649</v>
      </c>
    </row>
    <row r="286" spans="1:13" ht="25.5" hidden="1" x14ac:dyDescent="0.25">
      <c r="A286" s="128"/>
      <c r="B286" s="469">
        <v>17</v>
      </c>
      <c r="C286" s="129" t="s">
        <v>10022</v>
      </c>
      <c r="D286" s="7" t="s">
        <v>1227</v>
      </c>
      <c r="E286" s="7"/>
      <c r="F286" s="7" t="s">
        <v>9963</v>
      </c>
      <c r="G286" s="7"/>
      <c r="H286" s="407">
        <v>750000</v>
      </c>
      <c r="I286" s="311"/>
      <c r="J286" s="24">
        <f t="shared" si="18"/>
        <v>516659800</v>
      </c>
      <c r="K286" s="130"/>
      <c r="L286" s="262">
        <f t="shared" si="19"/>
        <v>750000</v>
      </c>
      <c r="M286" s="427" t="s">
        <v>5815</v>
      </c>
    </row>
    <row r="287" spans="1:13" ht="25.5" hidden="1" x14ac:dyDescent="0.25">
      <c r="A287" s="128"/>
      <c r="B287" s="469">
        <v>17</v>
      </c>
      <c r="C287" s="129" t="s">
        <v>10023</v>
      </c>
      <c r="D287" s="7" t="s">
        <v>1227</v>
      </c>
      <c r="E287" s="7"/>
      <c r="F287" s="7" t="s">
        <v>9964</v>
      </c>
      <c r="G287" s="7"/>
      <c r="H287" s="407">
        <v>550000</v>
      </c>
      <c r="I287" s="311"/>
      <c r="J287" s="24">
        <f t="shared" si="18"/>
        <v>517209800</v>
      </c>
      <c r="K287" s="130"/>
      <c r="L287" s="262">
        <f t="shared" si="19"/>
        <v>550000</v>
      </c>
      <c r="M287" s="427" t="s">
        <v>1938</v>
      </c>
    </row>
    <row r="288" spans="1:13" ht="25.5" hidden="1" x14ac:dyDescent="0.25">
      <c r="A288" s="128"/>
      <c r="B288" s="469">
        <v>17</v>
      </c>
      <c r="C288" s="129" t="s">
        <v>10024</v>
      </c>
      <c r="D288" s="7" t="s">
        <v>9385</v>
      </c>
      <c r="E288" s="7"/>
      <c r="F288" s="7" t="s">
        <v>9965</v>
      </c>
      <c r="G288" s="7"/>
      <c r="H288" s="569">
        <v>900000</v>
      </c>
      <c r="I288" s="311"/>
      <c r="J288" s="24">
        <f t="shared" si="18"/>
        <v>518109800</v>
      </c>
      <c r="K288" s="130"/>
      <c r="L288" s="262">
        <f t="shared" si="19"/>
        <v>900000</v>
      </c>
      <c r="M288" s="368" t="s">
        <v>3804</v>
      </c>
    </row>
    <row r="289" spans="1:13" ht="25.5" hidden="1" x14ac:dyDescent="0.25">
      <c r="A289" s="128"/>
      <c r="B289" s="469">
        <v>17</v>
      </c>
      <c r="C289" s="129" t="s">
        <v>10025</v>
      </c>
      <c r="D289" s="7" t="s">
        <v>9287</v>
      </c>
      <c r="E289" s="7"/>
      <c r="F289" s="7" t="s">
        <v>9966</v>
      </c>
      <c r="G289" s="95"/>
      <c r="H289" s="569">
        <v>900000</v>
      </c>
      <c r="I289" s="311"/>
      <c r="J289" s="24">
        <f t="shared" si="18"/>
        <v>519009800</v>
      </c>
      <c r="K289" s="130"/>
      <c r="L289" s="262">
        <f t="shared" si="19"/>
        <v>900000</v>
      </c>
      <c r="M289" s="368" t="s">
        <v>4300</v>
      </c>
    </row>
    <row r="290" spans="1:13" ht="25.5" hidden="1" x14ac:dyDescent="0.25">
      <c r="A290" s="128"/>
      <c r="B290" s="231">
        <v>18</v>
      </c>
      <c r="C290" s="129" t="s">
        <v>10026</v>
      </c>
      <c r="D290" s="7" t="s">
        <v>9287</v>
      </c>
      <c r="E290" s="95"/>
      <c r="F290" s="7" t="s">
        <v>9967</v>
      </c>
      <c r="G290" s="95"/>
      <c r="H290" s="569">
        <v>650000</v>
      </c>
      <c r="I290" s="311"/>
      <c r="J290" s="24">
        <f t="shared" si="18"/>
        <v>519659800</v>
      </c>
      <c r="K290" s="130"/>
      <c r="L290" s="262">
        <f t="shared" si="19"/>
        <v>650000</v>
      </c>
      <c r="M290" s="368" t="s">
        <v>10027</v>
      </c>
    </row>
    <row r="291" spans="1:13" ht="25.5" hidden="1" x14ac:dyDescent="0.25">
      <c r="A291" s="128"/>
      <c r="B291" s="231">
        <v>18</v>
      </c>
      <c r="C291" s="129" t="s">
        <v>10028</v>
      </c>
      <c r="D291" s="7" t="s">
        <v>1227</v>
      </c>
      <c r="E291" s="7"/>
      <c r="F291" s="7" t="s">
        <v>9968</v>
      </c>
      <c r="G291" s="7"/>
      <c r="H291" s="452">
        <v>2000000</v>
      </c>
      <c r="I291" s="311"/>
      <c r="J291" s="24">
        <f t="shared" si="18"/>
        <v>521659800</v>
      </c>
      <c r="K291" s="130"/>
      <c r="L291" s="262">
        <f t="shared" si="19"/>
        <v>2000000</v>
      </c>
      <c r="M291" s="427" t="s">
        <v>480</v>
      </c>
    </row>
    <row r="292" spans="1:13" ht="25.5" hidden="1" x14ac:dyDescent="0.25">
      <c r="A292" s="124"/>
      <c r="B292" s="231">
        <v>18</v>
      </c>
      <c r="C292" s="129" t="s">
        <v>9036</v>
      </c>
      <c r="D292" s="568" t="s">
        <v>1594</v>
      </c>
      <c r="E292" s="7"/>
      <c r="F292" s="7" t="s">
        <v>9969</v>
      </c>
      <c r="G292" s="95"/>
      <c r="H292" s="283">
        <v>750000</v>
      </c>
      <c r="I292" s="382"/>
      <c r="J292" s="24">
        <f t="shared" si="18"/>
        <v>522409800</v>
      </c>
      <c r="K292" s="130"/>
      <c r="L292" s="262">
        <f t="shared" si="19"/>
        <v>750000</v>
      </c>
      <c r="M292" s="427" t="s">
        <v>2349</v>
      </c>
    </row>
    <row r="293" spans="1:13" ht="25.5" hidden="1" x14ac:dyDescent="0.25">
      <c r="A293" s="124"/>
      <c r="B293" s="231">
        <v>18</v>
      </c>
      <c r="C293" s="129" t="s">
        <v>10029</v>
      </c>
      <c r="D293" s="568" t="s">
        <v>4490</v>
      </c>
      <c r="E293" s="7"/>
      <c r="F293" s="7" t="s">
        <v>9970</v>
      </c>
      <c r="G293" s="95"/>
      <c r="H293" s="283">
        <v>950000</v>
      </c>
      <c r="I293" s="382"/>
      <c r="J293" s="24">
        <f t="shared" si="18"/>
        <v>523359800</v>
      </c>
      <c r="K293" s="130"/>
      <c r="L293" s="262">
        <f t="shared" si="19"/>
        <v>950000</v>
      </c>
      <c r="M293" s="427" t="s">
        <v>327</v>
      </c>
    </row>
    <row r="294" spans="1:13" ht="25.5" hidden="1" x14ac:dyDescent="0.25">
      <c r="A294" s="128"/>
      <c r="B294" s="231">
        <v>18</v>
      </c>
      <c r="C294" s="129" t="s">
        <v>10030</v>
      </c>
      <c r="D294" s="568" t="s">
        <v>7000</v>
      </c>
      <c r="E294" s="7"/>
      <c r="F294" s="7" t="s">
        <v>9971</v>
      </c>
      <c r="G294" s="95"/>
      <c r="H294" s="407">
        <v>1000000</v>
      </c>
      <c r="I294" s="382"/>
      <c r="J294" s="24">
        <f t="shared" si="18"/>
        <v>524359800</v>
      </c>
      <c r="K294" s="130"/>
      <c r="L294" s="262">
        <f t="shared" si="19"/>
        <v>1000000</v>
      </c>
      <c r="M294" s="427" t="s">
        <v>2769</v>
      </c>
    </row>
    <row r="295" spans="1:13" ht="25.5" hidden="1" x14ac:dyDescent="0.25">
      <c r="A295" s="128"/>
      <c r="B295" s="231">
        <v>18</v>
      </c>
      <c r="C295" s="129" t="s">
        <v>10031</v>
      </c>
      <c r="D295" s="568" t="s">
        <v>1594</v>
      </c>
      <c r="E295" s="7"/>
      <c r="F295" s="7" t="s">
        <v>9972</v>
      </c>
      <c r="G295" s="95"/>
      <c r="H295" s="407">
        <v>800000</v>
      </c>
      <c r="I295" s="382"/>
      <c r="J295" s="24">
        <f t="shared" si="18"/>
        <v>525159800</v>
      </c>
      <c r="K295" s="130"/>
      <c r="L295" s="262">
        <f t="shared" si="19"/>
        <v>800000</v>
      </c>
      <c r="M295" s="427" t="s">
        <v>1097</v>
      </c>
    </row>
    <row r="296" spans="1:13" ht="25.5" hidden="1" x14ac:dyDescent="0.25">
      <c r="A296" s="128"/>
      <c r="B296" s="231">
        <v>18</v>
      </c>
      <c r="C296" s="129" t="s">
        <v>9020</v>
      </c>
      <c r="D296" s="568" t="s">
        <v>1385</v>
      </c>
      <c r="E296" s="7"/>
      <c r="F296" s="7" t="s">
        <v>9973</v>
      </c>
      <c r="G296" s="7"/>
      <c r="H296" s="407">
        <v>450000</v>
      </c>
      <c r="I296" s="382"/>
      <c r="J296" s="24">
        <f t="shared" si="18"/>
        <v>525609800</v>
      </c>
      <c r="K296" s="130"/>
      <c r="L296" s="262">
        <f t="shared" si="19"/>
        <v>450000</v>
      </c>
      <c r="M296" s="427" t="s">
        <v>5350</v>
      </c>
    </row>
    <row r="297" spans="1:13" ht="25.5" x14ac:dyDescent="0.25">
      <c r="A297" s="128"/>
      <c r="B297" s="479">
        <v>18</v>
      </c>
      <c r="C297" s="127" t="s">
        <v>10033</v>
      </c>
      <c r="D297" s="7"/>
      <c r="E297" s="7"/>
      <c r="F297" s="95" t="s">
        <v>10032</v>
      </c>
      <c r="G297" s="95"/>
      <c r="H297" s="407"/>
      <c r="I297" s="382">
        <v>1836500</v>
      </c>
      <c r="J297" s="24">
        <f>+J296-I297</f>
        <v>523773300</v>
      </c>
      <c r="K297" s="130" t="s">
        <v>5331</v>
      </c>
      <c r="L297" s="262">
        <f t="shared" ref="L297:L309" si="20">-I297</f>
        <v>-1836500</v>
      </c>
      <c r="M297" s="427" t="s">
        <v>434</v>
      </c>
    </row>
    <row r="298" spans="1:13" ht="25.5" x14ac:dyDescent="0.25">
      <c r="A298" s="128"/>
      <c r="B298" s="479">
        <v>18</v>
      </c>
      <c r="C298" s="127" t="s">
        <v>10047</v>
      </c>
      <c r="D298" s="7"/>
      <c r="E298" s="7"/>
      <c r="F298" s="95" t="s">
        <v>10034</v>
      </c>
      <c r="G298" s="95"/>
      <c r="H298" s="407"/>
      <c r="I298" s="382">
        <v>150000</v>
      </c>
      <c r="J298" s="24">
        <f>+J297-I298</f>
        <v>523623300</v>
      </c>
      <c r="K298" s="130" t="s">
        <v>5870</v>
      </c>
      <c r="L298" s="262">
        <f t="shared" si="20"/>
        <v>-150000</v>
      </c>
      <c r="M298" s="427" t="s">
        <v>1270</v>
      </c>
    </row>
    <row r="299" spans="1:13" ht="38.25" x14ac:dyDescent="0.25">
      <c r="A299" s="128"/>
      <c r="B299" s="479">
        <v>18</v>
      </c>
      <c r="C299" s="127" t="s">
        <v>10208</v>
      </c>
      <c r="D299" s="95"/>
      <c r="E299" s="95"/>
      <c r="F299" s="95" t="s">
        <v>10035</v>
      </c>
      <c r="G299" s="95"/>
      <c r="H299" s="429"/>
      <c r="I299" s="382">
        <v>7329000</v>
      </c>
      <c r="J299" s="24">
        <f t="shared" ref="J299:J309" si="21">+J298-I299</f>
        <v>516294300</v>
      </c>
      <c r="K299" s="130" t="s">
        <v>5331</v>
      </c>
      <c r="L299" s="262">
        <f t="shared" si="20"/>
        <v>-7329000</v>
      </c>
      <c r="M299" s="427" t="s">
        <v>434</v>
      </c>
    </row>
    <row r="300" spans="1:13" ht="25.5" x14ac:dyDescent="0.25">
      <c r="A300" s="128"/>
      <c r="B300" s="479">
        <v>18</v>
      </c>
      <c r="C300" s="127" t="s">
        <v>10209</v>
      </c>
      <c r="D300" s="95"/>
      <c r="E300" s="95"/>
      <c r="F300" s="95" t="s">
        <v>10036</v>
      </c>
      <c r="G300" s="95"/>
      <c r="H300" s="429"/>
      <c r="I300" s="382">
        <v>54446700</v>
      </c>
      <c r="J300" s="24">
        <f t="shared" si="21"/>
        <v>461847600</v>
      </c>
      <c r="K300" s="130" t="s">
        <v>5332</v>
      </c>
      <c r="L300" s="262">
        <f t="shared" si="20"/>
        <v>-54446700</v>
      </c>
      <c r="M300" s="427" t="s">
        <v>141</v>
      </c>
    </row>
    <row r="301" spans="1:13" ht="38.25" x14ac:dyDescent="0.25">
      <c r="A301" s="128"/>
      <c r="B301" s="479">
        <v>18</v>
      </c>
      <c r="C301" s="127" t="s">
        <v>10210</v>
      </c>
      <c r="D301" s="95"/>
      <c r="E301" s="95"/>
      <c r="F301" s="95" t="s">
        <v>10037</v>
      </c>
      <c r="G301" s="95"/>
      <c r="H301" s="429"/>
      <c r="I301" s="382">
        <v>1798500</v>
      </c>
      <c r="J301" s="24">
        <f t="shared" si="21"/>
        <v>460049100</v>
      </c>
      <c r="K301" s="130" t="s">
        <v>5332</v>
      </c>
      <c r="L301" s="262">
        <f t="shared" si="20"/>
        <v>-1798500</v>
      </c>
      <c r="M301" s="427" t="s">
        <v>141</v>
      </c>
    </row>
    <row r="302" spans="1:13" ht="25.5" x14ac:dyDescent="0.25">
      <c r="A302" s="128"/>
      <c r="B302" s="479">
        <v>18</v>
      </c>
      <c r="C302" s="127" t="s">
        <v>10211</v>
      </c>
      <c r="D302" s="95"/>
      <c r="E302" s="95"/>
      <c r="F302" s="95" t="s">
        <v>10038</v>
      </c>
      <c r="G302" s="95"/>
      <c r="H302" s="429"/>
      <c r="I302" s="382">
        <v>22974000</v>
      </c>
      <c r="J302" s="24">
        <f t="shared" si="21"/>
        <v>437075100</v>
      </c>
      <c r="K302" s="130" t="s">
        <v>5332</v>
      </c>
      <c r="L302" s="262">
        <f t="shared" si="20"/>
        <v>-22974000</v>
      </c>
      <c r="M302" s="427" t="s">
        <v>141</v>
      </c>
    </row>
    <row r="303" spans="1:13" ht="25.5" x14ac:dyDescent="0.25">
      <c r="A303" s="128"/>
      <c r="B303" s="479">
        <v>18</v>
      </c>
      <c r="C303" s="127" t="s">
        <v>10212</v>
      </c>
      <c r="D303" s="95"/>
      <c r="E303" s="95"/>
      <c r="F303" s="95" t="s">
        <v>10039</v>
      </c>
      <c r="G303" s="95"/>
      <c r="H303" s="429"/>
      <c r="I303" s="382">
        <v>20474100</v>
      </c>
      <c r="J303" s="24">
        <f t="shared" si="21"/>
        <v>416601000</v>
      </c>
      <c r="K303" s="130" t="s">
        <v>5332</v>
      </c>
      <c r="L303" s="262">
        <f t="shared" si="20"/>
        <v>-20474100</v>
      </c>
      <c r="M303" s="427" t="s">
        <v>141</v>
      </c>
    </row>
    <row r="304" spans="1:13" ht="38.25" x14ac:dyDescent="0.25">
      <c r="A304" s="128"/>
      <c r="B304" s="479">
        <v>18</v>
      </c>
      <c r="C304" s="127" t="s">
        <v>10213</v>
      </c>
      <c r="D304" s="95"/>
      <c r="E304" s="95"/>
      <c r="F304" s="95" t="s">
        <v>10040</v>
      </c>
      <c r="G304" s="95"/>
      <c r="H304" s="429"/>
      <c r="I304" s="382">
        <v>1008000</v>
      </c>
      <c r="J304" s="24">
        <f t="shared" si="21"/>
        <v>415593000</v>
      </c>
      <c r="K304" s="130" t="s">
        <v>5332</v>
      </c>
      <c r="L304" s="262">
        <f t="shared" si="20"/>
        <v>-1008000</v>
      </c>
      <c r="M304" s="427" t="s">
        <v>141</v>
      </c>
    </row>
    <row r="305" spans="1:13" ht="25.5" x14ac:dyDescent="0.25">
      <c r="A305" s="128"/>
      <c r="B305" s="479">
        <v>18</v>
      </c>
      <c r="C305" s="127" t="s">
        <v>10214</v>
      </c>
      <c r="D305" s="95"/>
      <c r="E305" s="95"/>
      <c r="F305" s="95" t="s">
        <v>10041</v>
      </c>
      <c r="G305" s="95"/>
      <c r="H305" s="429"/>
      <c r="I305" s="382">
        <v>1152000</v>
      </c>
      <c r="J305" s="24">
        <f t="shared" si="21"/>
        <v>414441000</v>
      </c>
      <c r="K305" s="130" t="s">
        <v>5870</v>
      </c>
      <c r="L305" s="262">
        <f t="shared" si="20"/>
        <v>-1152000</v>
      </c>
      <c r="M305" s="427" t="s">
        <v>3900</v>
      </c>
    </row>
    <row r="306" spans="1:13" ht="25.5" x14ac:dyDescent="0.25">
      <c r="A306" s="128"/>
      <c r="B306" s="479">
        <v>18</v>
      </c>
      <c r="C306" s="127" t="s">
        <v>8915</v>
      </c>
      <c r="D306" s="95"/>
      <c r="E306" s="95"/>
      <c r="F306" s="95" t="s">
        <v>10042</v>
      </c>
      <c r="G306" s="95"/>
      <c r="H306" s="429"/>
      <c r="I306" s="382">
        <v>866800</v>
      </c>
      <c r="J306" s="24">
        <f t="shared" si="21"/>
        <v>413574200</v>
      </c>
      <c r="K306" s="130" t="s">
        <v>5876</v>
      </c>
      <c r="L306" s="262">
        <f t="shared" si="20"/>
        <v>-866800</v>
      </c>
      <c r="M306" s="427" t="s">
        <v>290</v>
      </c>
    </row>
    <row r="307" spans="1:13" ht="25.5" x14ac:dyDescent="0.25">
      <c r="A307" s="128"/>
      <c r="B307" s="479">
        <v>18</v>
      </c>
      <c r="C307" s="127" t="s">
        <v>10215</v>
      </c>
      <c r="D307" s="95"/>
      <c r="E307" s="95"/>
      <c r="F307" s="95" t="s">
        <v>10043</v>
      </c>
      <c r="G307" s="95"/>
      <c r="H307" s="429"/>
      <c r="I307" s="382">
        <v>99762500</v>
      </c>
      <c r="J307" s="24">
        <f t="shared" si="21"/>
        <v>313811700</v>
      </c>
      <c r="K307" s="130" t="s">
        <v>5332</v>
      </c>
      <c r="L307" s="262">
        <f t="shared" si="20"/>
        <v>-99762500</v>
      </c>
      <c r="M307" s="427" t="s">
        <v>141</v>
      </c>
    </row>
    <row r="308" spans="1:13" ht="25.5" x14ac:dyDescent="0.25">
      <c r="A308" s="128"/>
      <c r="B308" s="479">
        <v>18</v>
      </c>
      <c r="C308" s="127" t="s">
        <v>10216</v>
      </c>
      <c r="D308" s="95"/>
      <c r="E308" s="95"/>
      <c r="F308" s="95" t="s">
        <v>10044</v>
      </c>
      <c r="G308" s="95"/>
      <c r="H308" s="472"/>
      <c r="I308" s="382">
        <v>2862000</v>
      </c>
      <c r="J308" s="24">
        <f t="shared" si="21"/>
        <v>310949700</v>
      </c>
      <c r="K308" s="130" t="s">
        <v>5336</v>
      </c>
      <c r="L308" s="262">
        <f t="shared" si="20"/>
        <v>-2862000</v>
      </c>
      <c r="M308" s="427" t="s">
        <v>5957</v>
      </c>
    </row>
    <row r="309" spans="1:13" ht="25.5" x14ac:dyDescent="0.25">
      <c r="A309" s="128"/>
      <c r="B309" s="479">
        <v>18</v>
      </c>
      <c r="C309" s="127" t="s">
        <v>10217</v>
      </c>
      <c r="D309" s="95"/>
      <c r="E309" s="95"/>
      <c r="F309" s="95" t="s">
        <v>10045</v>
      </c>
      <c r="G309" s="95"/>
      <c r="H309" s="282"/>
      <c r="I309" s="382">
        <v>380000</v>
      </c>
      <c r="J309" s="24">
        <f t="shared" si="21"/>
        <v>310569700</v>
      </c>
      <c r="K309" s="130" t="s">
        <v>5336</v>
      </c>
      <c r="L309" s="262">
        <f t="shared" si="20"/>
        <v>-380000</v>
      </c>
      <c r="M309" s="368" t="s">
        <v>3980</v>
      </c>
    </row>
    <row r="310" spans="1:13" ht="75" hidden="1" x14ac:dyDescent="0.25">
      <c r="A310" s="128"/>
      <c r="B310" s="231">
        <v>18</v>
      </c>
      <c r="C310" s="512" t="s">
        <v>10117</v>
      </c>
      <c r="D310" s="568" t="s">
        <v>6082</v>
      </c>
      <c r="E310" s="7"/>
      <c r="F310" s="7" t="s">
        <v>10048</v>
      </c>
      <c r="G310" s="7"/>
      <c r="H310" s="407">
        <v>5000000</v>
      </c>
      <c r="I310" s="311"/>
      <c r="J310" s="24">
        <f>+J309+H310</f>
        <v>315569700</v>
      </c>
      <c r="K310" s="130"/>
      <c r="L310" s="262">
        <f>+H310</f>
        <v>5000000</v>
      </c>
      <c r="M310" s="427"/>
    </row>
    <row r="311" spans="1:13" ht="75" hidden="1" x14ac:dyDescent="0.25">
      <c r="A311" s="128"/>
      <c r="B311" s="231">
        <v>18</v>
      </c>
      <c r="C311" s="512" t="s">
        <v>10118</v>
      </c>
      <c r="D311" s="568" t="s">
        <v>1244</v>
      </c>
      <c r="E311" s="7"/>
      <c r="F311" s="7" t="s">
        <v>10049</v>
      </c>
      <c r="G311" s="7"/>
      <c r="H311" s="407">
        <v>994000</v>
      </c>
      <c r="I311" s="382"/>
      <c r="J311" s="24">
        <f t="shared" ref="J311:J374" si="22">+J310+H311</f>
        <v>316563700</v>
      </c>
      <c r="K311" s="130"/>
      <c r="L311" s="262">
        <f t="shared" ref="L311:L374" si="23">+H311</f>
        <v>994000</v>
      </c>
      <c r="M311" s="427"/>
    </row>
    <row r="312" spans="1:13" ht="45" hidden="1" x14ac:dyDescent="0.25">
      <c r="A312" s="128"/>
      <c r="B312" s="231">
        <v>18</v>
      </c>
      <c r="C312" s="512" t="s">
        <v>10119</v>
      </c>
      <c r="D312" s="568" t="s">
        <v>1594</v>
      </c>
      <c r="E312" s="7"/>
      <c r="F312" s="7" t="s">
        <v>10050</v>
      </c>
      <c r="G312" s="7"/>
      <c r="H312" s="407">
        <v>800000</v>
      </c>
      <c r="I312" s="382"/>
      <c r="J312" s="24">
        <f t="shared" si="22"/>
        <v>317363700</v>
      </c>
      <c r="K312" s="130"/>
      <c r="L312" s="262">
        <f t="shared" si="23"/>
        <v>800000</v>
      </c>
      <c r="M312" s="427"/>
    </row>
    <row r="313" spans="1:13" ht="45" hidden="1" x14ac:dyDescent="0.25">
      <c r="A313" s="128"/>
      <c r="B313" s="231">
        <v>18</v>
      </c>
      <c r="C313" s="512" t="s">
        <v>10120</v>
      </c>
      <c r="D313" s="568" t="s">
        <v>6082</v>
      </c>
      <c r="E313" s="7"/>
      <c r="F313" s="7" t="s">
        <v>10051</v>
      </c>
      <c r="G313" s="7"/>
      <c r="H313" s="407">
        <v>2280000</v>
      </c>
      <c r="I313" s="382"/>
      <c r="J313" s="24">
        <f t="shared" si="22"/>
        <v>319643700</v>
      </c>
      <c r="K313" s="130"/>
      <c r="L313" s="262">
        <f t="shared" si="23"/>
        <v>2280000</v>
      </c>
      <c r="M313" s="427"/>
    </row>
    <row r="314" spans="1:13" ht="45" hidden="1" x14ac:dyDescent="0.25">
      <c r="A314" s="128"/>
      <c r="B314" s="231">
        <v>18</v>
      </c>
      <c r="C314" s="512" t="s">
        <v>10121</v>
      </c>
      <c r="D314" s="568" t="s">
        <v>5931</v>
      </c>
      <c r="E314" s="7"/>
      <c r="F314" s="7" t="s">
        <v>10052</v>
      </c>
      <c r="G314" s="7"/>
      <c r="H314" s="407">
        <v>620000</v>
      </c>
      <c r="I314" s="382"/>
      <c r="J314" s="24">
        <f t="shared" si="22"/>
        <v>320263700</v>
      </c>
      <c r="K314" s="130"/>
      <c r="L314" s="262">
        <f t="shared" si="23"/>
        <v>620000</v>
      </c>
      <c r="M314" s="427"/>
    </row>
    <row r="315" spans="1:13" ht="45" hidden="1" x14ac:dyDescent="0.25">
      <c r="A315" s="128"/>
      <c r="B315" s="231">
        <v>18</v>
      </c>
      <c r="C315" s="512" t="s">
        <v>10122</v>
      </c>
      <c r="D315" s="568" t="s">
        <v>5931</v>
      </c>
      <c r="E315" s="7"/>
      <c r="F315" s="7" t="s">
        <v>10053</v>
      </c>
      <c r="G315" s="7"/>
      <c r="H315" s="407">
        <v>1150000</v>
      </c>
      <c r="I315" s="382"/>
      <c r="J315" s="24">
        <f t="shared" si="22"/>
        <v>321413700</v>
      </c>
      <c r="K315" s="130"/>
      <c r="L315" s="262">
        <f t="shared" si="23"/>
        <v>1150000</v>
      </c>
      <c r="M315" s="427"/>
    </row>
    <row r="316" spans="1:13" ht="30" hidden="1" x14ac:dyDescent="0.25">
      <c r="A316" s="128"/>
      <c r="B316" s="231">
        <v>18</v>
      </c>
      <c r="C316" s="512" t="s">
        <v>10123</v>
      </c>
      <c r="D316" s="7" t="s">
        <v>1227</v>
      </c>
      <c r="E316" s="7"/>
      <c r="F316" s="7" t="s">
        <v>10054</v>
      </c>
      <c r="G316" s="7"/>
      <c r="H316" s="407">
        <v>825000</v>
      </c>
      <c r="I316" s="382"/>
      <c r="J316" s="24">
        <f t="shared" si="22"/>
        <v>322238700</v>
      </c>
      <c r="K316" s="130"/>
      <c r="L316" s="262">
        <f t="shared" si="23"/>
        <v>825000</v>
      </c>
      <c r="M316" s="427"/>
    </row>
    <row r="317" spans="1:13" ht="45" hidden="1" x14ac:dyDescent="0.25">
      <c r="A317" s="128"/>
      <c r="B317" s="231">
        <v>18</v>
      </c>
      <c r="C317" s="512" t="s">
        <v>10124</v>
      </c>
      <c r="D317" s="568" t="s">
        <v>1244</v>
      </c>
      <c r="E317" s="95"/>
      <c r="F317" s="7" t="s">
        <v>10055</v>
      </c>
      <c r="G317" s="95"/>
      <c r="H317" s="407">
        <v>800000</v>
      </c>
      <c r="I317" s="382"/>
      <c r="J317" s="24">
        <f t="shared" si="22"/>
        <v>323038700</v>
      </c>
      <c r="K317" s="130"/>
      <c r="L317" s="262">
        <f t="shared" si="23"/>
        <v>800000</v>
      </c>
      <c r="M317" s="427"/>
    </row>
    <row r="318" spans="1:13" ht="60" hidden="1" x14ac:dyDescent="0.25">
      <c r="A318" s="128"/>
      <c r="B318" s="231">
        <v>18</v>
      </c>
      <c r="C318" s="512" t="s">
        <v>10125</v>
      </c>
      <c r="D318" s="568" t="s">
        <v>1244</v>
      </c>
      <c r="E318" s="95"/>
      <c r="F318" s="7" t="s">
        <v>10056</v>
      </c>
      <c r="G318" s="95"/>
      <c r="H318" s="407">
        <v>1600000</v>
      </c>
      <c r="I318" s="382"/>
      <c r="J318" s="24">
        <f t="shared" si="22"/>
        <v>324638700</v>
      </c>
      <c r="K318" s="130"/>
      <c r="L318" s="262">
        <f t="shared" si="23"/>
        <v>1600000</v>
      </c>
      <c r="M318" s="427"/>
    </row>
    <row r="319" spans="1:13" ht="45" hidden="1" x14ac:dyDescent="0.25">
      <c r="A319" s="128"/>
      <c r="B319" s="231">
        <v>18</v>
      </c>
      <c r="C319" s="512" t="s">
        <v>10126</v>
      </c>
      <c r="D319" s="568" t="s">
        <v>1244</v>
      </c>
      <c r="E319" s="95"/>
      <c r="F319" s="7" t="s">
        <v>10057</v>
      </c>
      <c r="G319" s="95"/>
      <c r="H319" s="407">
        <v>900000</v>
      </c>
      <c r="I319" s="382"/>
      <c r="J319" s="24">
        <f t="shared" si="22"/>
        <v>325538700</v>
      </c>
      <c r="K319" s="130"/>
      <c r="L319" s="262">
        <f t="shared" si="23"/>
        <v>900000</v>
      </c>
      <c r="M319" s="427"/>
    </row>
    <row r="320" spans="1:13" ht="60" hidden="1" x14ac:dyDescent="0.25">
      <c r="A320" s="128"/>
      <c r="B320" s="231">
        <v>18</v>
      </c>
      <c r="C320" s="512" t="s">
        <v>10127</v>
      </c>
      <c r="D320" s="568" t="s">
        <v>4490</v>
      </c>
      <c r="E320" s="95"/>
      <c r="F320" s="7" t="s">
        <v>10058</v>
      </c>
      <c r="G320" s="95"/>
      <c r="H320" s="407">
        <v>1000000</v>
      </c>
      <c r="I320" s="382"/>
      <c r="J320" s="24">
        <f t="shared" si="22"/>
        <v>326538700</v>
      </c>
      <c r="K320" s="130"/>
      <c r="L320" s="262">
        <f t="shared" si="23"/>
        <v>1000000</v>
      </c>
      <c r="M320" s="427"/>
    </row>
    <row r="321" spans="1:13" ht="45" hidden="1" x14ac:dyDescent="0.25">
      <c r="A321" s="128"/>
      <c r="B321" s="231">
        <v>18</v>
      </c>
      <c r="C321" s="512" t="s">
        <v>10128</v>
      </c>
      <c r="D321" s="568" t="s">
        <v>4490</v>
      </c>
      <c r="E321" s="7"/>
      <c r="F321" s="7" t="s">
        <v>10059</v>
      </c>
      <c r="G321" s="7"/>
      <c r="H321" s="407">
        <v>900000</v>
      </c>
      <c r="I321" s="382"/>
      <c r="J321" s="24">
        <f t="shared" si="22"/>
        <v>327438700</v>
      </c>
      <c r="K321" s="130"/>
      <c r="L321" s="262">
        <f t="shared" si="23"/>
        <v>900000</v>
      </c>
      <c r="M321" s="427"/>
    </row>
    <row r="322" spans="1:13" ht="45" hidden="1" x14ac:dyDescent="0.25">
      <c r="A322" s="128"/>
      <c r="B322" s="231">
        <v>18</v>
      </c>
      <c r="C322" s="512" t="s">
        <v>10129</v>
      </c>
      <c r="D322" s="568" t="s">
        <v>5931</v>
      </c>
      <c r="E322" s="7"/>
      <c r="F322" s="7" t="s">
        <v>10060</v>
      </c>
      <c r="G322" s="7"/>
      <c r="H322" s="407">
        <v>950000</v>
      </c>
      <c r="I322" s="382"/>
      <c r="J322" s="24">
        <f t="shared" si="22"/>
        <v>328388700</v>
      </c>
      <c r="K322" s="130"/>
      <c r="L322" s="262">
        <f t="shared" si="23"/>
        <v>950000</v>
      </c>
      <c r="M322" s="427"/>
    </row>
    <row r="323" spans="1:13" ht="60" hidden="1" x14ac:dyDescent="0.25">
      <c r="A323" s="128"/>
      <c r="B323" s="231">
        <v>18</v>
      </c>
      <c r="C323" s="512" t="s">
        <v>10130</v>
      </c>
      <c r="D323" s="568" t="s">
        <v>5931</v>
      </c>
      <c r="E323" s="7"/>
      <c r="F323" s="7" t="s">
        <v>10061</v>
      </c>
      <c r="G323" s="7"/>
      <c r="H323" s="407">
        <v>2700000</v>
      </c>
      <c r="I323" s="382"/>
      <c r="J323" s="24">
        <f t="shared" si="22"/>
        <v>331088700</v>
      </c>
      <c r="K323" s="130"/>
      <c r="L323" s="262">
        <f t="shared" si="23"/>
        <v>2700000</v>
      </c>
      <c r="M323" s="427"/>
    </row>
    <row r="324" spans="1:13" ht="45" hidden="1" x14ac:dyDescent="0.25">
      <c r="A324" s="128"/>
      <c r="B324" s="231">
        <v>18</v>
      </c>
      <c r="C324" s="512" t="s">
        <v>10131</v>
      </c>
      <c r="D324" s="568" t="s">
        <v>5931</v>
      </c>
      <c r="E324" s="7"/>
      <c r="F324" s="7" t="s">
        <v>10062</v>
      </c>
      <c r="G324" s="7"/>
      <c r="H324" s="407">
        <v>1000000</v>
      </c>
      <c r="I324" s="382"/>
      <c r="J324" s="24">
        <f t="shared" si="22"/>
        <v>332088700</v>
      </c>
      <c r="K324" s="130"/>
      <c r="L324" s="262">
        <f t="shared" si="23"/>
        <v>1000000</v>
      </c>
      <c r="M324" s="427"/>
    </row>
    <row r="325" spans="1:13" ht="45" hidden="1" x14ac:dyDescent="0.25">
      <c r="A325" s="128"/>
      <c r="B325" s="231">
        <v>18</v>
      </c>
      <c r="C325" s="512" t="s">
        <v>10132</v>
      </c>
      <c r="D325" s="568" t="s">
        <v>5931</v>
      </c>
      <c r="E325" s="7"/>
      <c r="F325" s="7" t="s">
        <v>10063</v>
      </c>
      <c r="G325" s="7"/>
      <c r="H325" s="407">
        <v>950000</v>
      </c>
      <c r="I325" s="382"/>
      <c r="J325" s="24">
        <f t="shared" si="22"/>
        <v>333038700</v>
      </c>
      <c r="K325" s="130"/>
      <c r="L325" s="262">
        <f t="shared" si="23"/>
        <v>950000</v>
      </c>
      <c r="M325" s="427"/>
    </row>
    <row r="326" spans="1:13" ht="45" hidden="1" x14ac:dyDescent="0.25">
      <c r="A326" s="128"/>
      <c r="B326" s="231">
        <v>18</v>
      </c>
      <c r="C326" s="512" t="s">
        <v>10133</v>
      </c>
      <c r="D326" s="568" t="s">
        <v>7000</v>
      </c>
      <c r="E326" s="7"/>
      <c r="F326" s="7" t="s">
        <v>10064</v>
      </c>
      <c r="G326" s="7"/>
      <c r="H326" s="407">
        <v>700000</v>
      </c>
      <c r="I326" s="382"/>
      <c r="J326" s="24">
        <f t="shared" si="22"/>
        <v>333738700</v>
      </c>
      <c r="K326" s="130"/>
      <c r="L326" s="262">
        <f t="shared" si="23"/>
        <v>700000</v>
      </c>
      <c r="M326" s="427"/>
    </row>
    <row r="327" spans="1:13" ht="30" hidden="1" x14ac:dyDescent="0.25">
      <c r="A327" s="128"/>
      <c r="B327" s="231">
        <v>18</v>
      </c>
      <c r="C327" s="512" t="s">
        <v>10134</v>
      </c>
      <c r="D327" s="568" t="s">
        <v>6084</v>
      </c>
      <c r="E327" s="7"/>
      <c r="F327" s="7" t="s">
        <v>10065</v>
      </c>
      <c r="G327" s="7"/>
      <c r="H327" s="407">
        <v>1020000</v>
      </c>
      <c r="I327" s="382"/>
      <c r="J327" s="24">
        <f t="shared" si="22"/>
        <v>334758700</v>
      </c>
      <c r="K327" s="130"/>
      <c r="L327" s="262">
        <f t="shared" si="23"/>
        <v>1020000</v>
      </c>
      <c r="M327" s="427"/>
    </row>
    <row r="328" spans="1:13" ht="45" hidden="1" x14ac:dyDescent="0.25">
      <c r="A328" s="128"/>
      <c r="B328" s="231">
        <v>18</v>
      </c>
      <c r="C328" s="512" t="s">
        <v>10135</v>
      </c>
      <c r="D328" s="7" t="s">
        <v>1227</v>
      </c>
      <c r="E328" s="7"/>
      <c r="F328" s="7" t="s">
        <v>10066</v>
      </c>
      <c r="G328" s="7"/>
      <c r="H328" s="407">
        <v>500000</v>
      </c>
      <c r="I328" s="382"/>
      <c r="J328" s="24">
        <f t="shared" si="22"/>
        <v>335258700</v>
      </c>
      <c r="K328" s="130"/>
      <c r="L328" s="262">
        <f t="shared" si="23"/>
        <v>500000</v>
      </c>
      <c r="M328" s="427"/>
    </row>
    <row r="329" spans="1:13" ht="45" hidden="1" x14ac:dyDescent="0.25">
      <c r="A329" s="128"/>
      <c r="B329" s="231">
        <v>18</v>
      </c>
      <c r="C329" s="512" t="s">
        <v>10136</v>
      </c>
      <c r="D329" s="568" t="s">
        <v>7000</v>
      </c>
      <c r="E329" s="7"/>
      <c r="F329" s="7" t="s">
        <v>10067</v>
      </c>
      <c r="G329" s="7"/>
      <c r="H329" s="407">
        <v>500000</v>
      </c>
      <c r="I329" s="382"/>
      <c r="J329" s="24">
        <f t="shared" si="22"/>
        <v>335758700</v>
      </c>
      <c r="K329" s="130"/>
      <c r="L329" s="262">
        <f t="shared" si="23"/>
        <v>500000</v>
      </c>
      <c r="M329" s="427"/>
    </row>
    <row r="330" spans="1:13" ht="30" hidden="1" x14ac:dyDescent="0.25">
      <c r="A330" s="128"/>
      <c r="B330" s="231">
        <v>18</v>
      </c>
      <c r="C330" s="512" t="s">
        <v>10137</v>
      </c>
      <c r="D330" s="7" t="s">
        <v>9287</v>
      </c>
      <c r="E330" s="7"/>
      <c r="F330" s="7" t="s">
        <v>10068</v>
      </c>
      <c r="G330" s="7"/>
      <c r="H330" s="407">
        <v>2000000</v>
      </c>
      <c r="I330" s="382"/>
      <c r="J330" s="24">
        <f t="shared" si="22"/>
        <v>337758700</v>
      </c>
      <c r="K330" s="130"/>
      <c r="L330" s="262">
        <f t="shared" si="23"/>
        <v>2000000</v>
      </c>
      <c r="M330" s="368"/>
    </row>
    <row r="331" spans="1:13" ht="45" hidden="1" x14ac:dyDescent="0.25">
      <c r="A331" s="128"/>
      <c r="B331" s="231">
        <v>18</v>
      </c>
      <c r="C331" s="512" t="s">
        <v>10138</v>
      </c>
      <c r="D331" s="568" t="s">
        <v>5931</v>
      </c>
      <c r="E331" s="7"/>
      <c r="F331" s="7" t="s">
        <v>10069</v>
      </c>
      <c r="G331" s="7"/>
      <c r="H331" s="407">
        <v>800000</v>
      </c>
      <c r="I331" s="382"/>
      <c r="J331" s="24">
        <f t="shared" si="22"/>
        <v>338558700</v>
      </c>
      <c r="K331" s="130"/>
      <c r="L331" s="262">
        <f t="shared" si="23"/>
        <v>800000</v>
      </c>
      <c r="M331" s="368"/>
    </row>
    <row r="332" spans="1:13" ht="45" hidden="1" x14ac:dyDescent="0.25">
      <c r="A332" s="128"/>
      <c r="B332" s="231">
        <v>18</v>
      </c>
      <c r="C332" s="512" t="s">
        <v>10139</v>
      </c>
      <c r="D332" s="568" t="s">
        <v>5931</v>
      </c>
      <c r="E332" s="7"/>
      <c r="F332" s="7" t="s">
        <v>10070</v>
      </c>
      <c r="G332" s="7"/>
      <c r="H332" s="407">
        <v>900000</v>
      </c>
      <c r="I332" s="382"/>
      <c r="J332" s="24">
        <f t="shared" si="22"/>
        <v>339458700</v>
      </c>
      <c r="K332" s="130"/>
      <c r="L332" s="262">
        <f t="shared" si="23"/>
        <v>900000</v>
      </c>
      <c r="M332" s="368"/>
    </row>
    <row r="333" spans="1:13" ht="30" hidden="1" x14ac:dyDescent="0.25">
      <c r="A333" s="128"/>
      <c r="B333" s="231">
        <v>18</v>
      </c>
      <c r="C333" s="512" t="s">
        <v>10140</v>
      </c>
      <c r="D333" s="568" t="s">
        <v>7000</v>
      </c>
      <c r="E333" s="7"/>
      <c r="F333" s="7" t="s">
        <v>10071</v>
      </c>
      <c r="G333" s="7"/>
      <c r="H333" s="407">
        <v>1000000</v>
      </c>
      <c r="I333" s="382"/>
      <c r="J333" s="24">
        <f t="shared" si="22"/>
        <v>340458700</v>
      </c>
      <c r="K333" s="130"/>
      <c r="L333" s="262">
        <f t="shared" si="23"/>
        <v>1000000</v>
      </c>
      <c r="M333" s="368"/>
    </row>
    <row r="334" spans="1:13" ht="45" hidden="1" x14ac:dyDescent="0.25">
      <c r="A334" s="128"/>
      <c r="B334" s="231">
        <v>18</v>
      </c>
      <c r="C334" s="512" t="s">
        <v>10141</v>
      </c>
      <c r="D334" s="568" t="s">
        <v>6084</v>
      </c>
      <c r="E334" s="7"/>
      <c r="F334" s="7" t="s">
        <v>10072</v>
      </c>
      <c r="G334" s="7"/>
      <c r="H334" s="407">
        <v>1000000</v>
      </c>
      <c r="I334" s="382"/>
      <c r="J334" s="24">
        <f t="shared" si="22"/>
        <v>341458700</v>
      </c>
      <c r="K334" s="130"/>
      <c r="L334" s="262">
        <f t="shared" si="23"/>
        <v>1000000</v>
      </c>
      <c r="M334" s="368"/>
    </row>
    <row r="335" spans="1:13" ht="45" hidden="1" x14ac:dyDescent="0.25">
      <c r="A335" s="128"/>
      <c r="B335" s="7">
        <v>19</v>
      </c>
      <c r="C335" s="512" t="s">
        <v>10142</v>
      </c>
      <c r="D335" s="571" t="s">
        <v>9287</v>
      </c>
      <c r="E335" s="7"/>
      <c r="F335" s="7" t="s">
        <v>10073</v>
      </c>
      <c r="G335" s="7"/>
      <c r="H335" s="407">
        <v>550000</v>
      </c>
      <c r="I335" s="382"/>
      <c r="J335" s="24">
        <f t="shared" si="22"/>
        <v>342008700</v>
      </c>
      <c r="K335" s="130"/>
      <c r="L335" s="262">
        <f t="shared" si="23"/>
        <v>550000</v>
      </c>
      <c r="M335" s="368"/>
    </row>
    <row r="336" spans="1:13" ht="30" hidden="1" x14ac:dyDescent="0.25">
      <c r="A336" s="128"/>
      <c r="B336" s="7">
        <v>19</v>
      </c>
      <c r="C336" s="512" t="s">
        <v>10143</v>
      </c>
      <c r="D336" s="568" t="s">
        <v>6084</v>
      </c>
      <c r="E336" s="7"/>
      <c r="F336" s="7" t="s">
        <v>10074</v>
      </c>
      <c r="G336" s="7"/>
      <c r="H336" s="407">
        <v>1150000</v>
      </c>
      <c r="I336" s="382"/>
      <c r="J336" s="24">
        <f t="shared" si="22"/>
        <v>343158700</v>
      </c>
      <c r="K336" s="130"/>
      <c r="L336" s="262">
        <f t="shared" si="23"/>
        <v>1150000</v>
      </c>
      <c r="M336" s="368"/>
    </row>
    <row r="337" spans="1:15" ht="45" hidden="1" x14ac:dyDescent="0.25">
      <c r="A337" s="128"/>
      <c r="B337" s="7">
        <v>19</v>
      </c>
      <c r="C337" s="512" t="s">
        <v>10144</v>
      </c>
      <c r="D337" s="568" t="s">
        <v>4490</v>
      </c>
      <c r="E337" s="7"/>
      <c r="F337" s="7" t="s">
        <v>10075</v>
      </c>
      <c r="G337" s="7"/>
      <c r="H337" s="407">
        <v>900000</v>
      </c>
      <c r="I337" s="382"/>
      <c r="J337" s="24">
        <f t="shared" si="22"/>
        <v>344058700</v>
      </c>
      <c r="K337" s="130"/>
      <c r="L337" s="262">
        <f t="shared" si="23"/>
        <v>900000</v>
      </c>
      <c r="M337" s="368"/>
    </row>
    <row r="338" spans="1:15" ht="45" hidden="1" x14ac:dyDescent="0.25">
      <c r="A338" s="128"/>
      <c r="B338" s="7">
        <v>19</v>
      </c>
      <c r="C338" s="512" t="s">
        <v>10145</v>
      </c>
      <c r="D338" s="568" t="s">
        <v>5931</v>
      </c>
      <c r="E338" s="95"/>
      <c r="F338" s="7" t="s">
        <v>10076</v>
      </c>
      <c r="G338" s="95"/>
      <c r="H338" s="407">
        <v>900000</v>
      </c>
      <c r="I338" s="382"/>
      <c r="J338" s="24">
        <f t="shared" si="22"/>
        <v>344958700</v>
      </c>
      <c r="K338" s="130"/>
      <c r="L338" s="262">
        <f t="shared" si="23"/>
        <v>900000</v>
      </c>
      <c r="M338" s="368"/>
    </row>
    <row r="339" spans="1:15" ht="45" hidden="1" x14ac:dyDescent="0.25">
      <c r="A339" s="128"/>
      <c r="B339" s="7">
        <v>19</v>
      </c>
      <c r="C339" s="512" t="s">
        <v>10146</v>
      </c>
      <c r="D339" s="568" t="s">
        <v>5931</v>
      </c>
      <c r="E339" s="95"/>
      <c r="F339" s="7" t="s">
        <v>10077</v>
      </c>
      <c r="G339" s="95"/>
      <c r="H339" s="407">
        <v>900000</v>
      </c>
      <c r="I339" s="382"/>
      <c r="J339" s="24">
        <f t="shared" si="22"/>
        <v>345858700</v>
      </c>
      <c r="K339" s="130"/>
      <c r="L339" s="262">
        <f t="shared" si="23"/>
        <v>900000</v>
      </c>
      <c r="M339" s="368"/>
    </row>
    <row r="340" spans="1:15" ht="45" hidden="1" x14ac:dyDescent="0.25">
      <c r="A340" s="128"/>
      <c r="B340" s="7">
        <v>19</v>
      </c>
      <c r="C340" s="512" t="s">
        <v>10147</v>
      </c>
      <c r="D340" s="568" t="s">
        <v>5931</v>
      </c>
      <c r="E340" s="95"/>
      <c r="F340" s="7" t="s">
        <v>10078</v>
      </c>
      <c r="G340" s="95"/>
      <c r="H340" s="407">
        <v>950000</v>
      </c>
      <c r="I340" s="382"/>
      <c r="J340" s="24">
        <f t="shared" si="22"/>
        <v>346808700</v>
      </c>
      <c r="K340" s="130"/>
      <c r="L340" s="262">
        <f t="shared" si="23"/>
        <v>950000</v>
      </c>
      <c r="M340" s="368"/>
    </row>
    <row r="341" spans="1:15" ht="60" hidden="1" x14ac:dyDescent="0.25">
      <c r="A341" s="128"/>
      <c r="B341" s="7">
        <v>19</v>
      </c>
      <c r="C341" s="512" t="s">
        <v>10148</v>
      </c>
      <c r="D341" s="568" t="s">
        <v>7000</v>
      </c>
      <c r="E341" s="95"/>
      <c r="F341" s="7" t="s">
        <v>10079</v>
      </c>
      <c r="G341" s="95"/>
      <c r="H341" s="407">
        <v>850000</v>
      </c>
      <c r="I341" s="382"/>
      <c r="J341" s="24">
        <f t="shared" si="22"/>
        <v>347658700</v>
      </c>
      <c r="K341" s="130"/>
      <c r="L341" s="262">
        <f t="shared" si="23"/>
        <v>850000</v>
      </c>
      <c r="M341" s="368"/>
    </row>
    <row r="342" spans="1:15" ht="45" hidden="1" x14ac:dyDescent="0.25">
      <c r="A342" s="128"/>
      <c r="B342" s="7">
        <v>19</v>
      </c>
      <c r="C342" s="512" t="s">
        <v>10149</v>
      </c>
      <c r="D342" s="568" t="s">
        <v>5931</v>
      </c>
      <c r="E342" s="95"/>
      <c r="F342" s="7" t="s">
        <v>10080</v>
      </c>
      <c r="G342" s="95"/>
      <c r="H342" s="407">
        <v>500000</v>
      </c>
      <c r="I342" s="382"/>
      <c r="J342" s="24">
        <f t="shared" si="22"/>
        <v>348158700</v>
      </c>
      <c r="K342" s="130"/>
      <c r="L342" s="262">
        <f t="shared" si="23"/>
        <v>500000</v>
      </c>
      <c r="M342" s="368"/>
    </row>
    <row r="343" spans="1:15" ht="45" hidden="1" x14ac:dyDescent="0.25">
      <c r="A343" s="128"/>
      <c r="B343" s="7">
        <v>19</v>
      </c>
      <c r="C343" s="512" t="s">
        <v>10150</v>
      </c>
      <c r="D343" s="568" t="s">
        <v>7000</v>
      </c>
      <c r="E343" s="95"/>
      <c r="F343" s="7" t="s">
        <v>10081</v>
      </c>
      <c r="G343" s="95"/>
      <c r="H343" s="407">
        <v>2400000</v>
      </c>
      <c r="I343" s="382"/>
      <c r="J343" s="24">
        <f t="shared" si="22"/>
        <v>350558700</v>
      </c>
      <c r="K343" s="130"/>
      <c r="L343" s="262">
        <f t="shared" si="23"/>
        <v>2400000</v>
      </c>
      <c r="M343" s="368"/>
    </row>
    <row r="344" spans="1:15" ht="45" hidden="1" x14ac:dyDescent="0.25">
      <c r="A344" s="128"/>
      <c r="B344" s="7">
        <v>19</v>
      </c>
      <c r="C344" s="512" t="s">
        <v>10151</v>
      </c>
      <c r="D344" s="568" t="s">
        <v>7000</v>
      </c>
      <c r="E344" s="95"/>
      <c r="F344" s="7" t="s">
        <v>10082</v>
      </c>
      <c r="G344" s="95"/>
      <c r="H344" s="407">
        <v>1000000</v>
      </c>
      <c r="I344" s="382"/>
      <c r="J344" s="24">
        <f t="shared" si="22"/>
        <v>351558700</v>
      </c>
      <c r="K344" s="130"/>
      <c r="L344" s="262">
        <f t="shared" si="23"/>
        <v>1000000</v>
      </c>
      <c r="M344" s="368"/>
    </row>
    <row r="345" spans="1:15" ht="45" hidden="1" x14ac:dyDescent="0.25">
      <c r="A345" s="128"/>
      <c r="B345" s="7">
        <v>19</v>
      </c>
      <c r="C345" s="512" t="s">
        <v>10152</v>
      </c>
      <c r="D345" s="568" t="s">
        <v>6082</v>
      </c>
      <c r="E345" s="95"/>
      <c r="F345" s="7" t="s">
        <v>10083</v>
      </c>
      <c r="G345" s="95"/>
      <c r="H345" s="407">
        <v>900000</v>
      </c>
      <c r="I345" s="382"/>
      <c r="J345" s="24">
        <f t="shared" si="22"/>
        <v>352458700</v>
      </c>
      <c r="K345" s="130"/>
      <c r="L345" s="262">
        <f t="shared" si="23"/>
        <v>900000</v>
      </c>
      <c r="M345" s="368"/>
    </row>
    <row r="346" spans="1:15" ht="45" hidden="1" x14ac:dyDescent="0.25">
      <c r="A346" s="128"/>
      <c r="B346" s="7">
        <v>19</v>
      </c>
      <c r="C346" s="512" t="s">
        <v>10153</v>
      </c>
      <c r="D346" s="568" t="s">
        <v>1385</v>
      </c>
      <c r="E346" s="95"/>
      <c r="F346" s="7" t="s">
        <v>10084</v>
      </c>
      <c r="G346" s="95"/>
      <c r="H346" s="407">
        <v>550000</v>
      </c>
      <c r="I346" s="382"/>
      <c r="J346" s="24">
        <f t="shared" si="22"/>
        <v>353008700</v>
      </c>
      <c r="K346" s="130"/>
      <c r="L346" s="262">
        <f t="shared" si="23"/>
        <v>550000</v>
      </c>
      <c r="M346" s="368"/>
    </row>
    <row r="347" spans="1:15" ht="45" hidden="1" x14ac:dyDescent="0.25">
      <c r="A347" s="128"/>
      <c r="B347" s="7">
        <v>19</v>
      </c>
      <c r="C347" s="512" t="s">
        <v>10154</v>
      </c>
      <c r="D347" s="7" t="s">
        <v>9287</v>
      </c>
      <c r="E347" s="95"/>
      <c r="F347" s="7" t="s">
        <v>10085</v>
      </c>
      <c r="G347" s="95"/>
      <c r="H347" s="407">
        <v>1650000</v>
      </c>
      <c r="I347" s="382"/>
      <c r="J347" s="24">
        <f t="shared" si="22"/>
        <v>354658700</v>
      </c>
      <c r="K347" s="130"/>
      <c r="L347" s="262">
        <f t="shared" si="23"/>
        <v>1650000</v>
      </c>
      <c r="M347" s="368"/>
    </row>
    <row r="348" spans="1:15" ht="30" hidden="1" x14ac:dyDescent="0.25">
      <c r="A348" s="128"/>
      <c r="B348" s="7">
        <v>19</v>
      </c>
      <c r="C348" s="512" t="s">
        <v>10155</v>
      </c>
      <c r="D348" s="568" t="s">
        <v>1251</v>
      </c>
      <c r="E348" s="95"/>
      <c r="F348" s="7" t="s">
        <v>10086</v>
      </c>
      <c r="G348" s="95"/>
      <c r="H348" s="407">
        <v>800000</v>
      </c>
      <c r="I348" s="382"/>
      <c r="J348" s="24">
        <f t="shared" si="22"/>
        <v>355458700</v>
      </c>
      <c r="K348" s="130"/>
      <c r="L348" s="262">
        <f t="shared" si="23"/>
        <v>800000</v>
      </c>
      <c r="M348" s="368"/>
    </row>
    <row r="349" spans="1:15" ht="30" hidden="1" x14ac:dyDescent="0.25">
      <c r="A349" s="128"/>
      <c r="B349" s="7">
        <v>19</v>
      </c>
      <c r="C349" s="512" t="s">
        <v>10156</v>
      </c>
      <c r="D349" s="568" t="s">
        <v>6082</v>
      </c>
      <c r="E349" s="95"/>
      <c r="F349" s="7" t="s">
        <v>10087</v>
      </c>
      <c r="G349" s="95"/>
      <c r="H349" s="407">
        <v>750000</v>
      </c>
      <c r="I349" s="382"/>
      <c r="J349" s="24">
        <f t="shared" si="22"/>
        <v>356208700</v>
      </c>
      <c r="K349" s="130"/>
      <c r="L349" s="262">
        <f t="shared" si="23"/>
        <v>750000</v>
      </c>
      <c r="M349" s="368"/>
    </row>
    <row r="350" spans="1:15" ht="30" hidden="1" x14ac:dyDescent="0.25">
      <c r="A350" s="128"/>
      <c r="B350" s="7">
        <v>19</v>
      </c>
      <c r="C350" s="512" t="s">
        <v>10157</v>
      </c>
      <c r="D350" s="568" t="s">
        <v>6084</v>
      </c>
      <c r="E350" s="95"/>
      <c r="F350" s="7" t="s">
        <v>10088</v>
      </c>
      <c r="G350" s="95"/>
      <c r="H350" s="407">
        <v>5000000</v>
      </c>
      <c r="I350" s="382"/>
      <c r="J350" s="24">
        <f t="shared" si="22"/>
        <v>361208700</v>
      </c>
      <c r="K350" s="130"/>
      <c r="L350" s="262">
        <f t="shared" si="23"/>
        <v>5000000</v>
      </c>
      <c r="M350" s="368"/>
      <c r="N350" s="138" t="s">
        <v>8174</v>
      </c>
      <c r="O350" s="573">
        <v>31375600</v>
      </c>
    </row>
    <row r="351" spans="1:15" ht="45" hidden="1" x14ac:dyDescent="0.25">
      <c r="A351" s="128"/>
      <c r="B351" s="7">
        <v>19</v>
      </c>
      <c r="C351" s="512" t="s">
        <v>10158</v>
      </c>
      <c r="D351" s="571" t="s">
        <v>5931</v>
      </c>
      <c r="E351" s="95"/>
      <c r="F351" s="7" t="s">
        <v>10089</v>
      </c>
      <c r="G351" s="95"/>
      <c r="H351" s="407">
        <v>2500000</v>
      </c>
      <c r="I351" s="382"/>
      <c r="J351" s="24">
        <f t="shared" si="22"/>
        <v>363708700</v>
      </c>
      <c r="K351" s="130"/>
      <c r="L351" s="262">
        <f t="shared" si="23"/>
        <v>2500000</v>
      </c>
      <c r="M351" s="368"/>
      <c r="O351" s="573"/>
    </row>
    <row r="352" spans="1:15" ht="45" hidden="1" x14ac:dyDescent="0.25">
      <c r="A352" s="128"/>
      <c r="B352" s="7">
        <v>19</v>
      </c>
      <c r="C352" s="512" t="s">
        <v>10159</v>
      </c>
      <c r="D352" s="568" t="s">
        <v>1433</v>
      </c>
      <c r="E352" s="7"/>
      <c r="F352" s="7" t="s">
        <v>10090</v>
      </c>
      <c r="G352" s="7"/>
      <c r="H352" s="407">
        <v>350000</v>
      </c>
      <c r="I352" s="311"/>
      <c r="J352" s="24">
        <f t="shared" si="22"/>
        <v>364058700</v>
      </c>
      <c r="K352" s="130"/>
      <c r="L352" s="262">
        <f t="shared" si="23"/>
        <v>350000</v>
      </c>
      <c r="M352" s="368"/>
      <c r="N352" s="138" t="s">
        <v>8175</v>
      </c>
      <c r="O352" s="573">
        <v>10808000</v>
      </c>
    </row>
    <row r="353" spans="1:13" ht="30" hidden="1" x14ac:dyDescent="0.25">
      <c r="A353" s="128"/>
      <c r="B353" s="7">
        <v>19</v>
      </c>
      <c r="C353" s="512" t="s">
        <v>10160</v>
      </c>
      <c r="D353" s="568" t="s">
        <v>1433</v>
      </c>
      <c r="E353" s="7"/>
      <c r="F353" s="7" t="s">
        <v>10091</v>
      </c>
      <c r="G353" s="7"/>
      <c r="H353" s="407">
        <v>800000</v>
      </c>
      <c r="I353" s="311"/>
      <c r="J353" s="24">
        <f t="shared" si="22"/>
        <v>364858700</v>
      </c>
      <c r="K353" s="130"/>
      <c r="L353" s="262">
        <f t="shared" si="23"/>
        <v>800000</v>
      </c>
      <c r="M353" s="368"/>
    </row>
    <row r="354" spans="1:13" ht="45" hidden="1" x14ac:dyDescent="0.25">
      <c r="A354" s="128"/>
      <c r="B354" s="7">
        <v>19</v>
      </c>
      <c r="C354" s="512" t="s">
        <v>10161</v>
      </c>
      <c r="D354" s="7" t="s">
        <v>1227</v>
      </c>
      <c r="E354" s="7"/>
      <c r="F354" s="7" t="s">
        <v>10092</v>
      </c>
      <c r="G354" s="7"/>
      <c r="H354" s="407">
        <v>850000</v>
      </c>
      <c r="I354" s="311"/>
      <c r="J354" s="24">
        <f t="shared" si="22"/>
        <v>365708700</v>
      </c>
      <c r="K354" s="130"/>
      <c r="L354" s="262">
        <f t="shared" si="23"/>
        <v>850000</v>
      </c>
      <c r="M354" s="368"/>
    </row>
    <row r="355" spans="1:13" ht="45" hidden="1" x14ac:dyDescent="0.25">
      <c r="A355" s="128"/>
      <c r="B355" s="7">
        <v>19</v>
      </c>
      <c r="C355" s="512" t="s">
        <v>10162</v>
      </c>
      <c r="D355" s="7" t="s">
        <v>1227</v>
      </c>
      <c r="E355" s="7"/>
      <c r="F355" s="7" t="s">
        <v>10093</v>
      </c>
      <c r="G355" s="7"/>
      <c r="H355" s="407">
        <v>900000</v>
      </c>
      <c r="I355" s="311"/>
      <c r="J355" s="24">
        <f t="shared" si="22"/>
        <v>366608700</v>
      </c>
      <c r="K355" s="130"/>
      <c r="L355" s="262">
        <f t="shared" si="23"/>
        <v>900000</v>
      </c>
      <c r="M355" s="368"/>
    </row>
    <row r="356" spans="1:13" ht="60" hidden="1" x14ac:dyDescent="0.25">
      <c r="A356" s="128"/>
      <c r="B356" s="7">
        <v>20</v>
      </c>
      <c r="C356" s="512" t="s">
        <v>10163</v>
      </c>
      <c r="D356" s="568" t="s">
        <v>1385</v>
      </c>
      <c r="E356" s="7"/>
      <c r="F356" s="7" t="s">
        <v>10094</v>
      </c>
      <c r="G356" s="7"/>
      <c r="H356" s="407">
        <v>300000</v>
      </c>
      <c r="I356" s="311"/>
      <c r="J356" s="24">
        <f t="shared" si="22"/>
        <v>366908700</v>
      </c>
      <c r="K356" s="130"/>
      <c r="L356" s="262">
        <f t="shared" si="23"/>
        <v>300000</v>
      </c>
      <c r="M356" s="368"/>
    </row>
    <row r="357" spans="1:13" ht="45" hidden="1" x14ac:dyDescent="0.25">
      <c r="A357" s="128"/>
      <c r="B357" s="7">
        <v>20</v>
      </c>
      <c r="C357" s="512" t="s">
        <v>10164</v>
      </c>
      <c r="D357" s="568" t="s">
        <v>1251</v>
      </c>
      <c r="E357" s="7"/>
      <c r="F357" s="7" t="s">
        <v>10095</v>
      </c>
      <c r="G357" s="7"/>
      <c r="H357" s="407">
        <v>700000</v>
      </c>
      <c r="I357" s="311"/>
      <c r="J357" s="24">
        <f t="shared" si="22"/>
        <v>367608700</v>
      </c>
      <c r="K357" s="130"/>
      <c r="L357" s="262">
        <f t="shared" si="23"/>
        <v>700000</v>
      </c>
      <c r="M357" s="368"/>
    </row>
    <row r="358" spans="1:13" ht="45" hidden="1" x14ac:dyDescent="0.25">
      <c r="A358" s="128"/>
      <c r="B358" s="7">
        <v>20</v>
      </c>
      <c r="C358" s="512" t="s">
        <v>10165</v>
      </c>
      <c r="D358" s="568" t="s">
        <v>1433</v>
      </c>
      <c r="E358" s="7"/>
      <c r="F358" s="7" t="s">
        <v>10096</v>
      </c>
      <c r="G358" s="7"/>
      <c r="H358" s="574">
        <v>2400000</v>
      </c>
      <c r="I358" s="311"/>
      <c r="J358" s="24">
        <f t="shared" si="22"/>
        <v>370008700</v>
      </c>
      <c r="K358" s="130"/>
      <c r="L358" s="262">
        <f t="shared" si="23"/>
        <v>2400000</v>
      </c>
      <c r="M358" s="368"/>
    </row>
    <row r="359" spans="1:13" ht="45" hidden="1" x14ac:dyDescent="0.25">
      <c r="A359" s="128"/>
      <c r="B359" s="7">
        <v>20</v>
      </c>
      <c r="C359" s="512" t="s">
        <v>10166</v>
      </c>
      <c r="D359" s="568" t="s">
        <v>4490</v>
      </c>
      <c r="E359" s="7"/>
      <c r="F359" s="7" t="s">
        <v>10097</v>
      </c>
      <c r="G359" s="7"/>
      <c r="H359" s="407">
        <v>950000</v>
      </c>
      <c r="I359" s="550"/>
      <c r="J359" s="24">
        <f t="shared" si="22"/>
        <v>370958700</v>
      </c>
      <c r="K359" s="130"/>
      <c r="L359" s="262">
        <f t="shared" si="23"/>
        <v>950000</v>
      </c>
      <c r="M359" s="368"/>
    </row>
    <row r="360" spans="1:13" ht="45" hidden="1" x14ac:dyDescent="0.25">
      <c r="A360" s="128"/>
      <c r="B360" s="7">
        <v>20</v>
      </c>
      <c r="C360" s="512" t="s">
        <v>10167</v>
      </c>
      <c r="D360" s="568" t="s">
        <v>6084</v>
      </c>
      <c r="E360" s="95"/>
      <c r="F360" s="7" t="s">
        <v>10098</v>
      </c>
      <c r="G360" s="95"/>
      <c r="H360" s="407">
        <v>1000000</v>
      </c>
      <c r="I360" s="500"/>
      <c r="J360" s="24">
        <f t="shared" si="22"/>
        <v>371958700</v>
      </c>
      <c r="K360" s="130"/>
      <c r="L360" s="262">
        <f t="shared" si="23"/>
        <v>1000000</v>
      </c>
      <c r="M360" s="368"/>
    </row>
    <row r="361" spans="1:13" ht="45" hidden="1" x14ac:dyDescent="0.25">
      <c r="A361" s="128"/>
      <c r="B361" s="7">
        <v>20</v>
      </c>
      <c r="C361" s="512" t="s">
        <v>10168</v>
      </c>
      <c r="D361" s="568" t="s">
        <v>7000</v>
      </c>
      <c r="E361" s="95"/>
      <c r="F361" s="7" t="s">
        <v>10099</v>
      </c>
      <c r="G361" s="95"/>
      <c r="H361" s="407">
        <v>1000000</v>
      </c>
      <c r="I361" s="500"/>
      <c r="J361" s="24">
        <f t="shared" si="22"/>
        <v>372958700</v>
      </c>
      <c r="K361" s="130"/>
      <c r="L361" s="262">
        <f t="shared" si="23"/>
        <v>1000000</v>
      </c>
      <c r="M361" s="368"/>
    </row>
    <row r="362" spans="1:13" ht="60" hidden="1" x14ac:dyDescent="0.25">
      <c r="A362" s="128"/>
      <c r="B362" s="7">
        <v>20</v>
      </c>
      <c r="C362" s="512" t="s">
        <v>10169</v>
      </c>
      <c r="D362" s="568" t="s">
        <v>1244</v>
      </c>
      <c r="E362" s="95"/>
      <c r="F362" s="7" t="s">
        <v>10100</v>
      </c>
      <c r="G362" s="95"/>
      <c r="H362" s="407">
        <v>2100000</v>
      </c>
      <c r="I362" s="500"/>
      <c r="J362" s="24">
        <f t="shared" si="22"/>
        <v>375058700</v>
      </c>
      <c r="K362" s="130"/>
      <c r="L362" s="262">
        <f t="shared" si="23"/>
        <v>2100000</v>
      </c>
      <c r="M362" s="368"/>
    </row>
    <row r="363" spans="1:13" ht="30" hidden="1" x14ac:dyDescent="0.25">
      <c r="A363" s="128"/>
      <c r="B363" s="7">
        <v>20</v>
      </c>
      <c r="C363" s="512" t="s">
        <v>10170</v>
      </c>
      <c r="D363" s="568" t="s">
        <v>7000</v>
      </c>
      <c r="E363" s="95"/>
      <c r="F363" s="7" t="s">
        <v>10101</v>
      </c>
      <c r="G363" s="95"/>
      <c r="H363" s="407">
        <v>800000</v>
      </c>
      <c r="I363" s="500"/>
      <c r="J363" s="24">
        <f t="shared" si="22"/>
        <v>375858700</v>
      </c>
      <c r="K363" s="130"/>
      <c r="L363" s="262">
        <f t="shared" si="23"/>
        <v>800000</v>
      </c>
      <c r="M363" s="368"/>
    </row>
    <row r="364" spans="1:13" ht="45" hidden="1" x14ac:dyDescent="0.25">
      <c r="A364" s="575"/>
      <c r="B364" s="7">
        <v>20</v>
      </c>
      <c r="C364" s="512" t="s">
        <v>10171</v>
      </c>
      <c r="D364" s="568" t="s">
        <v>1244</v>
      </c>
      <c r="E364" s="576"/>
      <c r="F364" s="7" t="s">
        <v>10102</v>
      </c>
      <c r="G364" s="576"/>
      <c r="H364" s="407">
        <v>800000</v>
      </c>
      <c r="I364" s="577"/>
      <c r="J364" s="24">
        <f t="shared" si="22"/>
        <v>376658700</v>
      </c>
      <c r="K364" s="130"/>
      <c r="L364" s="262">
        <f t="shared" si="23"/>
        <v>800000</v>
      </c>
      <c r="M364" s="368"/>
    </row>
    <row r="365" spans="1:13" ht="45" hidden="1" x14ac:dyDescent="0.25">
      <c r="A365" s="128"/>
      <c r="B365" s="7">
        <v>20</v>
      </c>
      <c r="C365" s="512" t="s">
        <v>10172</v>
      </c>
      <c r="D365" s="568" t="s">
        <v>6082</v>
      </c>
      <c r="E365" s="95"/>
      <c r="F365" s="7" t="s">
        <v>10103</v>
      </c>
      <c r="G365" s="95"/>
      <c r="H365" s="407">
        <v>2000000</v>
      </c>
      <c r="I365" s="500"/>
      <c r="J365" s="24">
        <f t="shared" si="22"/>
        <v>378658700</v>
      </c>
      <c r="K365" s="130"/>
      <c r="L365" s="262">
        <f t="shared" si="23"/>
        <v>2000000</v>
      </c>
      <c r="M365" s="368"/>
    </row>
    <row r="366" spans="1:13" ht="45" hidden="1" x14ac:dyDescent="0.25">
      <c r="A366" s="128"/>
      <c r="B366" s="7">
        <v>20</v>
      </c>
      <c r="C366" s="512" t="s">
        <v>10173</v>
      </c>
      <c r="D366" s="568" t="s">
        <v>1385</v>
      </c>
      <c r="E366" s="95"/>
      <c r="F366" s="7" t="s">
        <v>10104</v>
      </c>
      <c r="G366" s="95"/>
      <c r="H366" s="407">
        <v>1650000</v>
      </c>
      <c r="I366" s="500"/>
      <c r="J366" s="24">
        <f t="shared" si="22"/>
        <v>380308700</v>
      </c>
      <c r="K366" s="130"/>
      <c r="L366" s="262">
        <f t="shared" si="23"/>
        <v>1650000</v>
      </c>
      <c r="M366" s="368"/>
    </row>
    <row r="367" spans="1:13" ht="45" hidden="1" x14ac:dyDescent="0.25">
      <c r="A367" s="128"/>
      <c r="B367" s="7">
        <v>20</v>
      </c>
      <c r="C367" s="512" t="s">
        <v>10174</v>
      </c>
      <c r="D367" s="7" t="s">
        <v>9287</v>
      </c>
      <c r="E367" s="95"/>
      <c r="F367" s="7" t="s">
        <v>10105</v>
      </c>
      <c r="G367" s="95"/>
      <c r="H367" s="407">
        <v>2100000</v>
      </c>
      <c r="I367" s="500"/>
      <c r="J367" s="24">
        <f t="shared" si="22"/>
        <v>382408700</v>
      </c>
      <c r="K367" s="130"/>
      <c r="L367" s="262">
        <f t="shared" si="23"/>
        <v>2100000</v>
      </c>
      <c r="M367" s="368"/>
    </row>
    <row r="368" spans="1:13" ht="45" hidden="1" x14ac:dyDescent="0.25">
      <c r="A368" s="128"/>
      <c r="B368" s="7">
        <v>20</v>
      </c>
      <c r="C368" s="512" t="s">
        <v>10175</v>
      </c>
      <c r="D368" s="7" t="s">
        <v>9287</v>
      </c>
      <c r="E368" s="95"/>
      <c r="F368" s="7" t="s">
        <v>10106</v>
      </c>
      <c r="G368" s="95"/>
      <c r="H368" s="407">
        <v>100000</v>
      </c>
      <c r="I368" s="500"/>
      <c r="J368" s="24">
        <f t="shared" si="22"/>
        <v>382508700</v>
      </c>
      <c r="K368" s="130"/>
      <c r="L368" s="262">
        <f t="shared" si="23"/>
        <v>100000</v>
      </c>
      <c r="M368" s="368"/>
    </row>
    <row r="369" spans="1:13" ht="45" hidden="1" x14ac:dyDescent="0.25">
      <c r="A369" s="128"/>
      <c r="B369" s="7">
        <v>20</v>
      </c>
      <c r="C369" s="512" t="s">
        <v>10176</v>
      </c>
      <c r="D369" s="567" t="s">
        <v>1385</v>
      </c>
      <c r="E369" s="12"/>
      <c r="F369" s="7" t="s">
        <v>10107</v>
      </c>
      <c r="G369" s="12"/>
      <c r="H369" s="407">
        <v>800000</v>
      </c>
      <c r="I369" s="550"/>
      <c r="J369" s="24">
        <f t="shared" si="22"/>
        <v>383308700</v>
      </c>
      <c r="K369" s="130"/>
      <c r="L369" s="262">
        <f t="shared" si="23"/>
        <v>800000</v>
      </c>
      <c r="M369" s="368"/>
    </row>
    <row r="370" spans="1:13" ht="60" hidden="1" x14ac:dyDescent="0.25">
      <c r="A370" s="128"/>
      <c r="B370" s="7">
        <v>20</v>
      </c>
      <c r="C370" s="512" t="s">
        <v>10177</v>
      </c>
      <c r="D370" s="567" t="s">
        <v>4490</v>
      </c>
      <c r="E370" s="12"/>
      <c r="F370" s="7" t="s">
        <v>10108</v>
      </c>
      <c r="G370" s="12"/>
      <c r="H370" s="407">
        <v>3000000</v>
      </c>
      <c r="I370" s="124"/>
      <c r="J370" s="24">
        <f t="shared" si="22"/>
        <v>386308700</v>
      </c>
      <c r="K370" s="130"/>
      <c r="L370" s="262">
        <f t="shared" si="23"/>
        <v>3000000</v>
      </c>
      <c r="M370" s="381"/>
    </row>
    <row r="371" spans="1:13" ht="45" hidden="1" x14ac:dyDescent="0.25">
      <c r="A371" s="128"/>
      <c r="B371" s="7">
        <v>20</v>
      </c>
      <c r="C371" s="512" t="s">
        <v>10178</v>
      </c>
      <c r="D371" s="567" t="s">
        <v>4490</v>
      </c>
      <c r="E371" s="12"/>
      <c r="F371" s="7" t="s">
        <v>10109</v>
      </c>
      <c r="G371" s="12"/>
      <c r="H371" s="407">
        <v>900000</v>
      </c>
      <c r="I371" s="124"/>
      <c r="J371" s="24">
        <f t="shared" si="22"/>
        <v>387208700</v>
      </c>
      <c r="K371" s="130"/>
      <c r="L371" s="262">
        <f t="shared" si="23"/>
        <v>900000</v>
      </c>
      <c r="M371" s="381"/>
    </row>
    <row r="372" spans="1:13" ht="45" hidden="1" x14ac:dyDescent="0.25">
      <c r="A372" s="128"/>
      <c r="B372" s="7">
        <v>20</v>
      </c>
      <c r="C372" s="512" t="s">
        <v>10179</v>
      </c>
      <c r="D372" s="567" t="s">
        <v>1244</v>
      </c>
      <c r="E372" s="12"/>
      <c r="F372" s="7" t="s">
        <v>10110</v>
      </c>
      <c r="G372" s="12"/>
      <c r="H372" s="407">
        <v>950000</v>
      </c>
      <c r="I372" s="128"/>
      <c r="J372" s="24">
        <f t="shared" si="22"/>
        <v>388158700</v>
      </c>
      <c r="K372" s="130"/>
      <c r="L372" s="262">
        <f t="shared" si="23"/>
        <v>950000</v>
      </c>
      <c r="M372" s="524"/>
    </row>
    <row r="373" spans="1:13" ht="45" hidden="1" x14ac:dyDescent="0.25">
      <c r="A373" s="128"/>
      <c r="B373" s="7">
        <v>20</v>
      </c>
      <c r="C373" s="512" t="s">
        <v>10180</v>
      </c>
      <c r="D373" s="567" t="s">
        <v>1251</v>
      </c>
      <c r="E373" s="12"/>
      <c r="F373" s="7" t="s">
        <v>10111</v>
      </c>
      <c r="G373" s="12"/>
      <c r="H373" s="407">
        <v>1500000</v>
      </c>
      <c r="I373" s="128"/>
      <c r="J373" s="24">
        <f t="shared" si="22"/>
        <v>389658700</v>
      </c>
      <c r="K373" s="130"/>
      <c r="L373" s="262">
        <f t="shared" si="23"/>
        <v>1500000</v>
      </c>
      <c r="M373" s="524"/>
    </row>
    <row r="374" spans="1:13" ht="45" hidden="1" x14ac:dyDescent="0.25">
      <c r="A374" s="128"/>
      <c r="B374" s="7">
        <v>20</v>
      </c>
      <c r="C374" s="512" t="s">
        <v>10181</v>
      </c>
      <c r="D374" s="567" t="s">
        <v>1251</v>
      </c>
      <c r="E374" s="7"/>
      <c r="F374" s="7" t="s">
        <v>10112</v>
      </c>
      <c r="G374" s="7"/>
      <c r="H374" s="407">
        <v>2000000</v>
      </c>
      <c r="I374" s="128"/>
      <c r="J374" s="24">
        <f t="shared" si="22"/>
        <v>391658700</v>
      </c>
      <c r="K374" s="130"/>
      <c r="L374" s="262">
        <f t="shared" si="23"/>
        <v>2000000</v>
      </c>
      <c r="M374" s="524"/>
    </row>
    <row r="375" spans="1:13" ht="45" hidden="1" x14ac:dyDescent="0.25">
      <c r="A375" s="128"/>
      <c r="B375" s="7">
        <v>20</v>
      </c>
      <c r="C375" s="512" t="s">
        <v>10182</v>
      </c>
      <c r="D375" s="567" t="s">
        <v>1251</v>
      </c>
      <c r="E375" s="7"/>
      <c r="F375" s="7" t="s">
        <v>10113</v>
      </c>
      <c r="G375" s="7"/>
      <c r="H375" s="407">
        <v>500000</v>
      </c>
      <c r="I375" s="128"/>
      <c r="J375" s="24">
        <f t="shared" ref="J375:J389" si="24">+J374+H375</f>
        <v>392158700</v>
      </c>
      <c r="K375" s="130"/>
      <c r="L375" s="262">
        <f t="shared" ref="L375:L420" si="25">+H375</f>
        <v>500000</v>
      </c>
      <c r="M375" s="524"/>
    </row>
    <row r="376" spans="1:13" ht="45" hidden="1" x14ac:dyDescent="0.25">
      <c r="A376" s="128"/>
      <c r="B376" s="7">
        <v>20</v>
      </c>
      <c r="C376" s="512" t="s">
        <v>10183</v>
      </c>
      <c r="D376" s="7" t="s">
        <v>1227</v>
      </c>
      <c r="E376" s="7"/>
      <c r="F376" s="7" t="s">
        <v>10114</v>
      </c>
      <c r="G376" s="7"/>
      <c r="H376" s="407">
        <v>2100000</v>
      </c>
      <c r="I376" s="128"/>
      <c r="J376" s="24">
        <f t="shared" si="24"/>
        <v>394258700</v>
      </c>
      <c r="K376" s="130"/>
      <c r="L376" s="262">
        <f t="shared" si="25"/>
        <v>2100000</v>
      </c>
      <c r="M376" s="524"/>
    </row>
    <row r="377" spans="1:13" ht="45" hidden="1" x14ac:dyDescent="0.25">
      <c r="A377" s="128"/>
      <c r="B377" s="7">
        <v>20</v>
      </c>
      <c r="C377" s="512" t="s">
        <v>10184</v>
      </c>
      <c r="D377" s="568" t="s">
        <v>7000</v>
      </c>
      <c r="E377" s="7"/>
      <c r="F377" s="7" t="s">
        <v>10115</v>
      </c>
      <c r="G377" s="7"/>
      <c r="H377" s="407">
        <v>2000000</v>
      </c>
      <c r="I377" s="128"/>
      <c r="J377" s="24">
        <f t="shared" si="24"/>
        <v>396258700</v>
      </c>
      <c r="K377" s="130"/>
      <c r="L377" s="262">
        <f t="shared" si="25"/>
        <v>2000000</v>
      </c>
      <c r="M377" s="524"/>
    </row>
    <row r="378" spans="1:13" ht="45" hidden="1" x14ac:dyDescent="0.25">
      <c r="A378" s="128"/>
      <c r="B378" s="7">
        <v>20</v>
      </c>
      <c r="C378" s="512" t="s">
        <v>10185</v>
      </c>
      <c r="D378" s="7" t="s">
        <v>9287</v>
      </c>
      <c r="E378" s="7"/>
      <c r="F378" s="7" t="s">
        <v>10116</v>
      </c>
      <c r="G378" s="7"/>
      <c r="H378" s="407">
        <v>1150000</v>
      </c>
      <c r="I378" s="128"/>
      <c r="J378" s="24">
        <f t="shared" si="24"/>
        <v>397408700</v>
      </c>
      <c r="K378" s="130"/>
      <c r="L378" s="262">
        <f t="shared" si="25"/>
        <v>1150000</v>
      </c>
      <c r="M378" s="524"/>
    </row>
    <row r="379" spans="1:13" ht="75" hidden="1" x14ac:dyDescent="0.25">
      <c r="A379" s="128"/>
      <c r="B379" s="7">
        <v>20</v>
      </c>
      <c r="C379" s="512" t="s">
        <v>10186</v>
      </c>
      <c r="D379" s="7" t="s">
        <v>1227</v>
      </c>
      <c r="E379" s="7"/>
      <c r="F379" s="7" t="s">
        <v>10197</v>
      </c>
      <c r="G379" s="7"/>
      <c r="H379" s="407">
        <v>3000000</v>
      </c>
      <c r="I379" s="128"/>
      <c r="J379" s="24">
        <f t="shared" si="24"/>
        <v>400408700</v>
      </c>
      <c r="K379" s="130"/>
      <c r="L379" s="262">
        <f t="shared" si="25"/>
        <v>3000000</v>
      </c>
      <c r="M379" s="524"/>
    </row>
    <row r="380" spans="1:13" ht="45" hidden="1" x14ac:dyDescent="0.25">
      <c r="A380" s="128"/>
      <c r="B380" s="7">
        <v>20</v>
      </c>
      <c r="C380" s="512" t="s">
        <v>10187</v>
      </c>
      <c r="D380" s="568" t="s">
        <v>4490</v>
      </c>
      <c r="E380" s="7"/>
      <c r="F380" s="7" t="s">
        <v>10198</v>
      </c>
      <c r="G380" s="7"/>
      <c r="H380" s="407">
        <v>3000000</v>
      </c>
      <c r="I380" s="128"/>
      <c r="J380" s="24">
        <f t="shared" si="24"/>
        <v>403408700</v>
      </c>
      <c r="K380" s="130"/>
      <c r="L380" s="262">
        <f t="shared" si="25"/>
        <v>3000000</v>
      </c>
      <c r="M380" s="524"/>
    </row>
    <row r="381" spans="1:13" ht="30" hidden="1" x14ac:dyDescent="0.25">
      <c r="A381" s="128"/>
      <c r="B381" s="7">
        <v>20</v>
      </c>
      <c r="C381" s="512" t="s">
        <v>10188</v>
      </c>
      <c r="D381" s="568" t="s">
        <v>6084</v>
      </c>
      <c r="E381" s="7"/>
      <c r="F381" s="7" t="s">
        <v>10199</v>
      </c>
      <c r="G381" s="7"/>
      <c r="H381" s="407">
        <v>480000</v>
      </c>
      <c r="I381" s="128"/>
      <c r="J381" s="24">
        <f t="shared" si="24"/>
        <v>403888700</v>
      </c>
      <c r="K381" s="130"/>
      <c r="L381" s="262">
        <f t="shared" si="25"/>
        <v>480000</v>
      </c>
      <c r="M381" s="524"/>
    </row>
    <row r="382" spans="1:13" ht="30" hidden="1" x14ac:dyDescent="0.25">
      <c r="A382" s="128"/>
      <c r="B382" s="7">
        <v>20</v>
      </c>
      <c r="C382" s="512" t="s">
        <v>10189</v>
      </c>
      <c r="D382" s="568" t="s">
        <v>6084</v>
      </c>
      <c r="E382" s="7"/>
      <c r="F382" s="7" t="s">
        <v>10200</v>
      </c>
      <c r="G382" s="7"/>
      <c r="H382" s="407">
        <v>950000</v>
      </c>
      <c r="I382" s="128"/>
      <c r="J382" s="24">
        <f t="shared" si="24"/>
        <v>404838700</v>
      </c>
      <c r="K382" s="130"/>
      <c r="L382" s="262">
        <f t="shared" si="25"/>
        <v>950000</v>
      </c>
      <c r="M382" s="524"/>
    </row>
    <row r="383" spans="1:13" ht="45" hidden="1" x14ac:dyDescent="0.25">
      <c r="A383" s="128"/>
      <c r="B383" s="7">
        <v>20</v>
      </c>
      <c r="C383" s="512" t="s">
        <v>10190</v>
      </c>
      <c r="D383" s="568" t="s">
        <v>1244</v>
      </c>
      <c r="E383" s="7"/>
      <c r="F383" s="7" t="s">
        <v>10201</v>
      </c>
      <c r="G383" s="7"/>
      <c r="H383" s="407">
        <v>1000000</v>
      </c>
      <c r="I383" s="124"/>
      <c r="J383" s="24">
        <f t="shared" si="24"/>
        <v>405838700</v>
      </c>
      <c r="K383" s="130"/>
      <c r="L383" s="262">
        <f t="shared" si="25"/>
        <v>1000000</v>
      </c>
      <c r="M383" s="524"/>
    </row>
    <row r="384" spans="1:13" ht="45" hidden="1" x14ac:dyDescent="0.25">
      <c r="A384" s="128"/>
      <c r="B384" s="7">
        <v>20</v>
      </c>
      <c r="C384" s="512" t="s">
        <v>10191</v>
      </c>
      <c r="D384" s="568" t="s">
        <v>5931</v>
      </c>
      <c r="E384" s="7"/>
      <c r="F384" s="7" t="s">
        <v>10202</v>
      </c>
      <c r="G384" s="7"/>
      <c r="H384" s="407">
        <v>650000</v>
      </c>
      <c r="I384" s="124"/>
      <c r="J384" s="24">
        <f t="shared" si="24"/>
        <v>406488700</v>
      </c>
      <c r="K384" s="130"/>
      <c r="L384" s="262">
        <f t="shared" si="25"/>
        <v>650000</v>
      </c>
      <c r="M384" s="524"/>
    </row>
    <row r="385" spans="1:13" ht="45" hidden="1" x14ac:dyDescent="0.25">
      <c r="A385" s="128"/>
      <c r="B385" s="7">
        <v>20</v>
      </c>
      <c r="C385" s="512" t="s">
        <v>10192</v>
      </c>
      <c r="D385" s="568" t="s">
        <v>5931</v>
      </c>
      <c r="E385" s="7"/>
      <c r="F385" s="7" t="s">
        <v>10203</v>
      </c>
      <c r="G385" s="7"/>
      <c r="H385" s="407">
        <v>625000</v>
      </c>
      <c r="I385" s="124"/>
      <c r="J385" s="24">
        <f t="shared" si="24"/>
        <v>407113700</v>
      </c>
      <c r="K385" s="130"/>
      <c r="L385" s="262">
        <f t="shared" si="25"/>
        <v>625000</v>
      </c>
      <c r="M385" s="524"/>
    </row>
    <row r="386" spans="1:13" ht="45" hidden="1" x14ac:dyDescent="0.25">
      <c r="A386" s="128"/>
      <c r="B386" s="7">
        <v>20</v>
      </c>
      <c r="C386" s="512" t="s">
        <v>10193</v>
      </c>
      <c r="D386" s="7" t="s">
        <v>9287</v>
      </c>
      <c r="E386" s="7"/>
      <c r="F386" s="7" t="s">
        <v>10204</v>
      </c>
      <c r="G386" s="7"/>
      <c r="H386" s="407">
        <v>542000</v>
      </c>
      <c r="I386" s="124"/>
      <c r="J386" s="24">
        <f t="shared" si="24"/>
        <v>407655700</v>
      </c>
      <c r="K386" s="130"/>
      <c r="L386" s="262">
        <f t="shared" si="25"/>
        <v>542000</v>
      </c>
      <c r="M386" s="524"/>
    </row>
    <row r="387" spans="1:13" ht="60" hidden="1" x14ac:dyDescent="0.25">
      <c r="A387" s="128"/>
      <c r="B387" s="7">
        <v>20</v>
      </c>
      <c r="C387" s="512" t="s">
        <v>10194</v>
      </c>
      <c r="D387" s="568" t="s">
        <v>1385</v>
      </c>
      <c r="E387" s="7"/>
      <c r="F387" s="7" t="s">
        <v>10205</v>
      </c>
      <c r="G387" s="7"/>
      <c r="H387" s="407">
        <v>850000</v>
      </c>
      <c r="I387" s="124"/>
      <c r="J387" s="24">
        <f t="shared" si="24"/>
        <v>408505700</v>
      </c>
      <c r="K387" s="130"/>
      <c r="L387" s="262">
        <f t="shared" si="25"/>
        <v>850000</v>
      </c>
      <c r="M387" s="524"/>
    </row>
    <row r="388" spans="1:13" ht="60" hidden="1" x14ac:dyDescent="0.25">
      <c r="A388" s="128"/>
      <c r="B388" s="7">
        <v>20</v>
      </c>
      <c r="C388" s="512" t="s">
        <v>10195</v>
      </c>
      <c r="D388" s="568" t="s">
        <v>1385</v>
      </c>
      <c r="E388" s="7"/>
      <c r="F388" s="7" t="s">
        <v>10206</v>
      </c>
      <c r="G388" s="7"/>
      <c r="H388" s="407">
        <v>1000000</v>
      </c>
      <c r="I388" s="124"/>
      <c r="J388" s="24">
        <f t="shared" si="24"/>
        <v>409505700</v>
      </c>
      <c r="K388" s="130"/>
      <c r="L388" s="262">
        <f t="shared" si="25"/>
        <v>1000000</v>
      </c>
      <c r="M388" s="524"/>
    </row>
    <row r="389" spans="1:13" ht="45" hidden="1" x14ac:dyDescent="0.25">
      <c r="A389" s="128"/>
      <c r="B389" s="7">
        <v>20</v>
      </c>
      <c r="C389" s="512" t="s">
        <v>10196</v>
      </c>
      <c r="D389" s="578" t="s">
        <v>4343</v>
      </c>
      <c r="E389" s="7"/>
      <c r="F389" s="7" t="s">
        <v>10207</v>
      </c>
      <c r="G389" s="7"/>
      <c r="H389" s="407">
        <v>2000000</v>
      </c>
      <c r="I389" s="124"/>
      <c r="J389" s="24">
        <f t="shared" si="24"/>
        <v>411505700</v>
      </c>
      <c r="K389" s="130"/>
      <c r="L389" s="262">
        <f t="shared" si="25"/>
        <v>2000000</v>
      </c>
      <c r="M389" s="524"/>
    </row>
    <row r="390" spans="1:13" ht="45" hidden="1" x14ac:dyDescent="0.25">
      <c r="A390" s="128"/>
      <c r="B390" s="7">
        <v>22</v>
      </c>
      <c r="C390" s="512" t="s">
        <v>10256</v>
      </c>
      <c r="D390" s="7" t="s">
        <v>6082</v>
      </c>
      <c r="E390" s="7"/>
      <c r="F390" s="7" t="s">
        <v>10218</v>
      </c>
      <c r="G390" s="7"/>
      <c r="H390" s="407">
        <v>2000000</v>
      </c>
      <c r="I390" s="124"/>
      <c r="J390" s="196">
        <f>+J389+H390</f>
        <v>413505700</v>
      </c>
      <c r="K390" s="130"/>
      <c r="L390" s="262">
        <f t="shared" si="25"/>
        <v>2000000</v>
      </c>
      <c r="M390" s="524"/>
    </row>
    <row r="391" spans="1:13" ht="45" hidden="1" x14ac:dyDescent="0.25">
      <c r="A391" s="128"/>
      <c r="B391" s="7">
        <v>22</v>
      </c>
      <c r="C391" s="512" t="s">
        <v>10257</v>
      </c>
      <c r="D391" s="7" t="s">
        <v>9287</v>
      </c>
      <c r="E391" s="7"/>
      <c r="F391" s="7" t="s">
        <v>10219</v>
      </c>
      <c r="G391" s="7"/>
      <c r="H391" s="407">
        <v>700000</v>
      </c>
      <c r="I391" s="124"/>
      <c r="J391" s="196">
        <f t="shared" ref="J391:J420" si="26">+J390+H391</f>
        <v>414205700</v>
      </c>
      <c r="K391" s="130"/>
      <c r="L391" s="262">
        <f t="shared" si="25"/>
        <v>700000</v>
      </c>
      <c r="M391" s="524"/>
    </row>
    <row r="392" spans="1:13" ht="45" hidden="1" x14ac:dyDescent="0.25">
      <c r="A392" s="128"/>
      <c r="B392" s="7">
        <v>22</v>
      </c>
      <c r="C392" s="512" t="s">
        <v>10258</v>
      </c>
      <c r="D392" s="7" t="s">
        <v>1227</v>
      </c>
      <c r="E392" s="7"/>
      <c r="F392" s="7" t="s">
        <v>10220</v>
      </c>
      <c r="G392" s="7"/>
      <c r="H392" s="407">
        <v>2550000</v>
      </c>
      <c r="I392" s="124"/>
      <c r="J392" s="196">
        <f t="shared" si="26"/>
        <v>416755700</v>
      </c>
      <c r="K392" s="130"/>
      <c r="L392" s="262">
        <f t="shared" si="25"/>
        <v>2550000</v>
      </c>
      <c r="M392" s="524"/>
    </row>
    <row r="393" spans="1:13" ht="45" hidden="1" x14ac:dyDescent="0.25">
      <c r="A393" s="128"/>
      <c r="B393" s="7">
        <v>22</v>
      </c>
      <c r="C393" s="512" t="s">
        <v>10259</v>
      </c>
      <c r="D393" s="7" t="s">
        <v>9287</v>
      </c>
      <c r="E393" s="7"/>
      <c r="F393" s="7" t="s">
        <v>10221</v>
      </c>
      <c r="G393" s="7"/>
      <c r="H393" s="407">
        <v>250000</v>
      </c>
      <c r="I393" s="124"/>
      <c r="J393" s="196">
        <f t="shared" si="26"/>
        <v>417005700</v>
      </c>
      <c r="K393" s="130"/>
      <c r="L393" s="262">
        <f t="shared" si="25"/>
        <v>250000</v>
      </c>
      <c r="M393" s="524"/>
    </row>
    <row r="394" spans="1:13" ht="45" hidden="1" x14ac:dyDescent="0.25">
      <c r="A394" s="128"/>
      <c r="B394" s="7">
        <v>22</v>
      </c>
      <c r="C394" s="512" t="s">
        <v>10260</v>
      </c>
      <c r="D394" s="7" t="s">
        <v>3118</v>
      </c>
      <c r="E394" s="7"/>
      <c r="F394" s="7" t="s">
        <v>10222</v>
      </c>
      <c r="G394" s="7"/>
      <c r="H394" s="407">
        <v>2000000</v>
      </c>
      <c r="I394" s="124"/>
      <c r="J394" s="196">
        <f t="shared" si="26"/>
        <v>419005700</v>
      </c>
      <c r="K394" s="130"/>
      <c r="L394" s="262">
        <f t="shared" si="25"/>
        <v>2000000</v>
      </c>
      <c r="M394" s="524"/>
    </row>
    <row r="395" spans="1:13" ht="45" hidden="1" x14ac:dyDescent="0.25">
      <c r="A395" s="128"/>
      <c r="B395" s="7">
        <v>22</v>
      </c>
      <c r="C395" s="512" t="s">
        <v>10261</v>
      </c>
      <c r="D395" s="7" t="s">
        <v>5931</v>
      </c>
      <c r="E395" s="7"/>
      <c r="F395" s="7" t="s">
        <v>10223</v>
      </c>
      <c r="G395" s="7"/>
      <c r="H395" s="407">
        <v>950000</v>
      </c>
      <c r="I395" s="124"/>
      <c r="J395" s="196">
        <f t="shared" si="26"/>
        <v>419955700</v>
      </c>
      <c r="K395" s="130"/>
      <c r="L395" s="262">
        <f t="shared" si="25"/>
        <v>950000</v>
      </c>
      <c r="M395" s="524"/>
    </row>
    <row r="396" spans="1:13" ht="45" hidden="1" x14ac:dyDescent="0.25">
      <c r="A396" s="128"/>
      <c r="B396" s="7">
        <v>22</v>
      </c>
      <c r="C396" s="512" t="s">
        <v>10262</v>
      </c>
      <c r="D396" s="7" t="s">
        <v>1227</v>
      </c>
      <c r="E396" s="7"/>
      <c r="F396" s="7" t="s">
        <v>10224</v>
      </c>
      <c r="G396" s="7"/>
      <c r="H396" s="407">
        <v>150000</v>
      </c>
      <c r="I396" s="124"/>
      <c r="J396" s="196">
        <f t="shared" si="26"/>
        <v>420105700</v>
      </c>
      <c r="K396" s="130"/>
      <c r="L396" s="262">
        <f t="shared" si="25"/>
        <v>150000</v>
      </c>
      <c r="M396" s="524"/>
    </row>
    <row r="397" spans="1:13" ht="30" hidden="1" x14ac:dyDescent="0.25">
      <c r="A397" s="128"/>
      <c r="B397" s="7">
        <v>22</v>
      </c>
      <c r="C397" s="512" t="s">
        <v>10263</v>
      </c>
      <c r="D397" s="7" t="s">
        <v>7000</v>
      </c>
      <c r="E397" s="7"/>
      <c r="F397" s="7" t="s">
        <v>10225</v>
      </c>
      <c r="G397" s="7"/>
      <c r="H397" s="407">
        <v>1000000</v>
      </c>
      <c r="I397" s="124"/>
      <c r="J397" s="196">
        <f t="shared" si="26"/>
        <v>421105700</v>
      </c>
      <c r="K397" s="130"/>
      <c r="L397" s="262">
        <f t="shared" si="25"/>
        <v>1000000</v>
      </c>
      <c r="M397" s="524"/>
    </row>
    <row r="398" spans="1:13" ht="60" hidden="1" x14ac:dyDescent="0.25">
      <c r="A398" s="128"/>
      <c r="B398" s="7">
        <v>22</v>
      </c>
      <c r="C398" s="512" t="s">
        <v>10264</v>
      </c>
      <c r="D398" s="7" t="s">
        <v>6084</v>
      </c>
      <c r="E398" s="7"/>
      <c r="F398" s="7" t="s">
        <v>10226</v>
      </c>
      <c r="G398" s="7"/>
      <c r="H398" s="407">
        <v>3200000</v>
      </c>
      <c r="I398" s="124"/>
      <c r="J398" s="196">
        <f t="shared" si="26"/>
        <v>424305700</v>
      </c>
      <c r="K398" s="130"/>
      <c r="L398" s="262">
        <f t="shared" si="25"/>
        <v>3200000</v>
      </c>
      <c r="M398" s="524"/>
    </row>
    <row r="399" spans="1:13" ht="45" hidden="1" x14ac:dyDescent="0.25">
      <c r="A399" s="128"/>
      <c r="B399" s="7">
        <v>22</v>
      </c>
      <c r="C399" s="512" t="s">
        <v>10265</v>
      </c>
      <c r="D399" s="568" t="s">
        <v>1385</v>
      </c>
      <c r="E399" s="7"/>
      <c r="F399" s="7" t="s">
        <v>10227</v>
      </c>
      <c r="G399" s="7"/>
      <c r="H399" s="407">
        <v>700000</v>
      </c>
      <c r="I399" s="124"/>
      <c r="J399" s="196">
        <f t="shared" si="26"/>
        <v>425005700</v>
      </c>
      <c r="K399" s="130"/>
      <c r="L399" s="262">
        <f t="shared" si="25"/>
        <v>700000</v>
      </c>
      <c r="M399" s="524"/>
    </row>
    <row r="400" spans="1:13" ht="45" hidden="1" x14ac:dyDescent="0.25">
      <c r="A400" s="128"/>
      <c r="B400" s="7">
        <v>22</v>
      </c>
      <c r="C400" s="512" t="s">
        <v>10266</v>
      </c>
      <c r="D400" s="7" t="s">
        <v>1244</v>
      </c>
      <c r="E400" s="7"/>
      <c r="F400" s="7" t="s">
        <v>10228</v>
      </c>
      <c r="G400" s="7"/>
      <c r="H400" s="407">
        <v>950000</v>
      </c>
      <c r="I400" s="124"/>
      <c r="J400" s="196">
        <f t="shared" si="26"/>
        <v>425955700</v>
      </c>
      <c r="K400" s="130"/>
      <c r="L400" s="262">
        <f t="shared" si="25"/>
        <v>950000</v>
      </c>
      <c r="M400" s="524"/>
    </row>
    <row r="401" spans="1:13" ht="45" hidden="1" x14ac:dyDescent="0.25">
      <c r="A401" s="128"/>
      <c r="B401" s="7">
        <v>22</v>
      </c>
      <c r="C401" s="512" t="s">
        <v>10267</v>
      </c>
      <c r="D401" s="7" t="s">
        <v>5931</v>
      </c>
      <c r="E401" s="7"/>
      <c r="F401" s="7" t="s">
        <v>10229</v>
      </c>
      <c r="G401" s="7"/>
      <c r="H401" s="407">
        <v>920000</v>
      </c>
      <c r="I401" s="124"/>
      <c r="J401" s="196">
        <f t="shared" si="26"/>
        <v>426875700</v>
      </c>
      <c r="K401" s="130"/>
      <c r="L401" s="262">
        <f t="shared" si="25"/>
        <v>920000</v>
      </c>
      <c r="M401" s="524"/>
    </row>
    <row r="402" spans="1:13" ht="45" hidden="1" x14ac:dyDescent="0.25">
      <c r="A402" s="128"/>
      <c r="B402" s="7">
        <v>22</v>
      </c>
      <c r="C402" s="512" t="s">
        <v>10268</v>
      </c>
      <c r="D402" s="7" t="s">
        <v>5931</v>
      </c>
      <c r="E402" s="7"/>
      <c r="F402" s="7" t="s">
        <v>10230</v>
      </c>
      <c r="G402" s="7"/>
      <c r="H402" s="407">
        <v>950000</v>
      </c>
      <c r="I402" s="124"/>
      <c r="J402" s="196">
        <f t="shared" si="26"/>
        <v>427825700</v>
      </c>
      <c r="K402" s="130"/>
      <c r="L402" s="262">
        <f t="shared" si="25"/>
        <v>950000</v>
      </c>
      <c r="M402" s="524"/>
    </row>
    <row r="403" spans="1:13" ht="45" hidden="1" x14ac:dyDescent="0.25">
      <c r="A403" s="128"/>
      <c r="B403" s="7">
        <v>22</v>
      </c>
      <c r="C403" s="512" t="s">
        <v>10269</v>
      </c>
      <c r="D403" s="7" t="s">
        <v>5931</v>
      </c>
      <c r="E403" s="7"/>
      <c r="F403" s="7" t="s">
        <v>10231</v>
      </c>
      <c r="G403" s="7"/>
      <c r="H403" s="407">
        <v>1000000</v>
      </c>
      <c r="I403" s="124"/>
      <c r="J403" s="196">
        <f t="shared" si="26"/>
        <v>428825700</v>
      </c>
      <c r="K403" s="130"/>
      <c r="L403" s="262">
        <f t="shared" si="25"/>
        <v>1000000</v>
      </c>
      <c r="M403" s="524"/>
    </row>
    <row r="404" spans="1:13" ht="45" hidden="1" x14ac:dyDescent="0.25">
      <c r="A404" s="128"/>
      <c r="B404" s="7">
        <v>22</v>
      </c>
      <c r="C404" s="512" t="s">
        <v>10270</v>
      </c>
      <c r="D404" s="7" t="s">
        <v>7000</v>
      </c>
      <c r="E404" s="7"/>
      <c r="F404" s="7" t="s">
        <v>10232</v>
      </c>
      <c r="G404" s="7"/>
      <c r="H404" s="407">
        <v>900000</v>
      </c>
      <c r="I404" s="124"/>
      <c r="J404" s="196">
        <f t="shared" si="26"/>
        <v>429725700</v>
      </c>
      <c r="K404" s="130"/>
      <c r="L404" s="262">
        <f t="shared" si="25"/>
        <v>900000</v>
      </c>
      <c r="M404" s="524"/>
    </row>
    <row r="405" spans="1:13" ht="45" hidden="1" x14ac:dyDescent="0.25">
      <c r="A405" s="128"/>
      <c r="B405" s="7">
        <v>22</v>
      </c>
      <c r="C405" s="512" t="s">
        <v>10271</v>
      </c>
      <c r="D405" s="7" t="s">
        <v>4490</v>
      </c>
      <c r="E405" s="7"/>
      <c r="F405" s="7" t="s">
        <v>10233</v>
      </c>
      <c r="G405" s="7"/>
      <c r="H405" s="407">
        <v>850000</v>
      </c>
      <c r="I405" s="124"/>
      <c r="J405" s="196">
        <f t="shared" si="26"/>
        <v>430575700</v>
      </c>
      <c r="K405" s="130"/>
      <c r="L405" s="262">
        <f t="shared" si="25"/>
        <v>850000</v>
      </c>
      <c r="M405" s="524"/>
    </row>
    <row r="406" spans="1:13" ht="45" hidden="1" x14ac:dyDescent="0.25">
      <c r="A406" s="128"/>
      <c r="B406" s="7">
        <v>22</v>
      </c>
      <c r="C406" s="512" t="s">
        <v>10272</v>
      </c>
      <c r="D406" s="7" t="s">
        <v>4490</v>
      </c>
      <c r="E406" s="7"/>
      <c r="F406" s="7" t="s">
        <v>10234</v>
      </c>
      <c r="G406" s="7"/>
      <c r="H406" s="407">
        <v>800000</v>
      </c>
      <c r="I406" s="124"/>
      <c r="J406" s="196">
        <f t="shared" si="26"/>
        <v>431375700</v>
      </c>
      <c r="K406" s="130"/>
      <c r="L406" s="262">
        <f t="shared" si="25"/>
        <v>800000</v>
      </c>
      <c r="M406" s="524"/>
    </row>
    <row r="407" spans="1:13" ht="45" hidden="1" x14ac:dyDescent="0.25">
      <c r="A407" s="128"/>
      <c r="B407" s="7">
        <v>22</v>
      </c>
      <c r="C407" s="512" t="s">
        <v>10273</v>
      </c>
      <c r="D407" s="7" t="s">
        <v>5931</v>
      </c>
      <c r="E407" s="7"/>
      <c r="F407" s="7" t="s">
        <v>10235</v>
      </c>
      <c r="G407" s="7"/>
      <c r="H407" s="407">
        <v>2250000</v>
      </c>
      <c r="I407" s="124"/>
      <c r="J407" s="196">
        <f t="shared" si="26"/>
        <v>433625700</v>
      </c>
      <c r="K407" s="130"/>
      <c r="L407" s="262">
        <f t="shared" si="25"/>
        <v>2250000</v>
      </c>
      <c r="M407" s="524"/>
    </row>
    <row r="408" spans="1:13" ht="60" hidden="1" x14ac:dyDescent="0.25">
      <c r="A408" s="128"/>
      <c r="B408" s="7">
        <v>22</v>
      </c>
      <c r="C408" s="512" t="s">
        <v>10274</v>
      </c>
      <c r="D408" s="7" t="s">
        <v>9287</v>
      </c>
      <c r="E408" s="7"/>
      <c r="F408" s="7" t="s">
        <v>10236</v>
      </c>
      <c r="G408" s="7"/>
      <c r="H408" s="407">
        <v>1000000</v>
      </c>
      <c r="I408" s="124"/>
      <c r="J408" s="196">
        <f t="shared" si="26"/>
        <v>434625700</v>
      </c>
      <c r="K408" s="130"/>
      <c r="L408" s="262">
        <f t="shared" si="25"/>
        <v>1000000</v>
      </c>
      <c r="M408" s="524"/>
    </row>
    <row r="409" spans="1:13" ht="45" hidden="1" x14ac:dyDescent="0.25">
      <c r="A409" s="128"/>
      <c r="B409" s="7">
        <v>22</v>
      </c>
      <c r="C409" s="512" t="s">
        <v>10275</v>
      </c>
      <c r="D409" s="7" t="s">
        <v>9287</v>
      </c>
      <c r="E409" s="7"/>
      <c r="F409" s="7" t="s">
        <v>10237</v>
      </c>
      <c r="G409" s="7"/>
      <c r="H409" s="407">
        <v>1000000</v>
      </c>
      <c r="I409" s="124"/>
      <c r="J409" s="196">
        <f t="shared" si="26"/>
        <v>435625700</v>
      </c>
      <c r="K409" s="130"/>
      <c r="L409" s="262">
        <f t="shared" si="25"/>
        <v>1000000</v>
      </c>
      <c r="M409" s="524"/>
    </row>
    <row r="410" spans="1:13" ht="60" hidden="1" x14ac:dyDescent="0.25">
      <c r="A410" s="128"/>
      <c r="B410" s="7">
        <v>22</v>
      </c>
      <c r="C410" s="512" t="s">
        <v>10276</v>
      </c>
      <c r="D410" s="7" t="s">
        <v>9287</v>
      </c>
      <c r="E410" s="7"/>
      <c r="F410" s="7" t="s">
        <v>10238</v>
      </c>
      <c r="G410" s="7"/>
      <c r="H410" s="407">
        <v>1600000</v>
      </c>
      <c r="I410" s="124"/>
      <c r="J410" s="196">
        <f t="shared" si="26"/>
        <v>437225700</v>
      </c>
      <c r="K410" s="130"/>
      <c r="L410" s="262">
        <f t="shared" si="25"/>
        <v>1600000</v>
      </c>
      <c r="M410" s="524"/>
    </row>
    <row r="411" spans="1:13" ht="45" hidden="1" x14ac:dyDescent="0.25">
      <c r="A411" s="128"/>
      <c r="B411" s="7">
        <v>22</v>
      </c>
      <c r="C411" s="512" t="s">
        <v>10277</v>
      </c>
      <c r="D411" s="7" t="s">
        <v>4490</v>
      </c>
      <c r="E411" s="7"/>
      <c r="F411" s="7" t="s">
        <v>10239</v>
      </c>
      <c r="G411" s="7"/>
      <c r="H411" s="407">
        <v>900000</v>
      </c>
      <c r="I411" s="124"/>
      <c r="J411" s="196">
        <f t="shared" si="26"/>
        <v>438125700</v>
      </c>
      <c r="K411" s="130"/>
      <c r="L411" s="262">
        <f t="shared" si="25"/>
        <v>900000</v>
      </c>
      <c r="M411" s="524"/>
    </row>
    <row r="412" spans="1:13" ht="45" hidden="1" x14ac:dyDescent="0.25">
      <c r="A412" s="128"/>
      <c r="B412" s="7">
        <v>22</v>
      </c>
      <c r="C412" s="512" t="s">
        <v>10278</v>
      </c>
      <c r="D412" s="7" t="s">
        <v>4490</v>
      </c>
      <c r="E412" s="7"/>
      <c r="F412" s="7" t="s">
        <v>10240</v>
      </c>
      <c r="G412" s="7"/>
      <c r="H412" s="407">
        <v>1100000</v>
      </c>
      <c r="I412" s="124"/>
      <c r="J412" s="196">
        <f t="shared" si="26"/>
        <v>439225700</v>
      </c>
      <c r="K412" s="130"/>
      <c r="L412" s="262">
        <f t="shared" si="25"/>
        <v>1100000</v>
      </c>
      <c r="M412" s="524"/>
    </row>
    <row r="413" spans="1:13" ht="45" hidden="1" x14ac:dyDescent="0.25">
      <c r="A413" s="128"/>
      <c r="B413" s="7">
        <v>22</v>
      </c>
      <c r="C413" s="512" t="s">
        <v>10279</v>
      </c>
      <c r="D413" s="7" t="s">
        <v>7000</v>
      </c>
      <c r="E413" s="7"/>
      <c r="F413" s="7" t="s">
        <v>10241</v>
      </c>
      <c r="G413" s="7"/>
      <c r="H413" s="407">
        <v>1900000</v>
      </c>
      <c r="I413" s="124"/>
      <c r="J413" s="196">
        <f t="shared" si="26"/>
        <v>441125700</v>
      </c>
      <c r="K413" s="130"/>
      <c r="L413" s="262">
        <f t="shared" si="25"/>
        <v>1900000</v>
      </c>
      <c r="M413" s="524"/>
    </row>
    <row r="414" spans="1:13" ht="30" hidden="1" x14ac:dyDescent="0.25">
      <c r="A414" s="128"/>
      <c r="B414" s="7">
        <v>22</v>
      </c>
      <c r="C414" s="512" t="s">
        <v>10280</v>
      </c>
      <c r="D414" s="7" t="s">
        <v>6084</v>
      </c>
      <c r="E414" s="7"/>
      <c r="F414" s="7" t="s">
        <v>10242</v>
      </c>
      <c r="G414" s="7"/>
      <c r="H414" s="407">
        <v>1000000</v>
      </c>
      <c r="I414" s="124"/>
      <c r="J414" s="196">
        <f t="shared" si="26"/>
        <v>442125700</v>
      </c>
      <c r="K414" s="130"/>
      <c r="L414" s="262">
        <f t="shared" si="25"/>
        <v>1000000</v>
      </c>
      <c r="M414" s="524"/>
    </row>
    <row r="415" spans="1:13" ht="30" hidden="1" x14ac:dyDescent="0.25">
      <c r="A415" s="128"/>
      <c r="B415" s="7">
        <v>22</v>
      </c>
      <c r="C415" s="512" t="s">
        <v>10281</v>
      </c>
      <c r="D415" s="7" t="s">
        <v>1385</v>
      </c>
      <c r="E415" s="7"/>
      <c r="F415" s="7" t="s">
        <v>10243</v>
      </c>
      <c r="G415" s="7"/>
      <c r="H415" s="407">
        <v>510000</v>
      </c>
      <c r="I415" s="124"/>
      <c r="J415" s="196">
        <f t="shared" si="26"/>
        <v>442635700</v>
      </c>
      <c r="K415" s="130"/>
      <c r="L415" s="262">
        <f t="shared" si="25"/>
        <v>510000</v>
      </c>
      <c r="M415" s="524"/>
    </row>
    <row r="416" spans="1:13" ht="45" hidden="1" x14ac:dyDescent="0.25">
      <c r="A416" s="128"/>
      <c r="B416" s="7">
        <v>22</v>
      </c>
      <c r="C416" s="512" t="s">
        <v>10282</v>
      </c>
      <c r="D416" s="7" t="s">
        <v>1244</v>
      </c>
      <c r="E416" s="7"/>
      <c r="F416" s="7" t="s">
        <v>10244</v>
      </c>
      <c r="G416" s="7"/>
      <c r="H416" s="407">
        <v>950000</v>
      </c>
      <c r="I416" s="124"/>
      <c r="J416" s="196">
        <f t="shared" si="26"/>
        <v>443585700</v>
      </c>
      <c r="K416" s="130"/>
      <c r="L416" s="262">
        <f t="shared" si="25"/>
        <v>950000</v>
      </c>
      <c r="M416" s="524"/>
    </row>
    <row r="417" spans="1:13" ht="30" hidden="1" x14ac:dyDescent="0.25">
      <c r="A417" s="128"/>
      <c r="B417" s="7">
        <v>22</v>
      </c>
      <c r="C417" s="512" t="s">
        <v>10283</v>
      </c>
      <c r="D417" s="7" t="s">
        <v>7000</v>
      </c>
      <c r="E417" s="7"/>
      <c r="F417" s="7" t="s">
        <v>10245</v>
      </c>
      <c r="G417" s="7"/>
      <c r="H417" s="407">
        <v>800000</v>
      </c>
      <c r="I417" s="124"/>
      <c r="J417" s="196">
        <f t="shared" si="26"/>
        <v>444385700</v>
      </c>
      <c r="K417" s="130"/>
      <c r="L417" s="262">
        <f t="shared" si="25"/>
        <v>800000</v>
      </c>
      <c r="M417" s="524"/>
    </row>
    <row r="418" spans="1:13" ht="60" hidden="1" x14ac:dyDescent="0.25">
      <c r="A418" s="128"/>
      <c r="B418" s="7">
        <v>22</v>
      </c>
      <c r="C418" s="512" t="s">
        <v>10284</v>
      </c>
      <c r="D418" s="7" t="s">
        <v>1433</v>
      </c>
      <c r="E418" s="7"/>
      <c r="F418" s="7" t="s">
        <v>10246</v>
      </c>
      <c r="G418" s="7"/>
      <c r="H418" s="407">
        <v>2250000</v>
      </c>
      <c r="I418" s="124"/>
      <c r="J418" s="196">
        <f t="shared" si="26"/>
        <v>446635700</v>
      </c>
      <c r="K418" s="130"/>
      <c r="L418" s="262">
        <f t="shared" si="25"/>
        <v>2250000</v>
      </c>
      <c r="M418" s="524"/>
    </row>
    <row r="419" spans="1:13" ht="45" hidden="1" x14ac:dyDescent="0.25">
      <c r="A419" s="128"/>
      <c r="B419" s="7">
        <v>22</v>
      </c>
      <c r="C419" s="512" t="s">
        <v>10285</v>
      </c>
      <c r="D419" s="7" t="s">
        <v>1244</v>
      </c>
      <c r="E419" s="7"/>
      <c r="F419" s="7" t="s">
        <v>10247</v>
      </c>
      <c r="G419" s="7"/>
      <c r="H419" s="407">
        <v>950000</v>
      </c>
      <c r="I419" s="124"/>
      <c r="J419" s="196">
        <f t="shared" si="26"/>
        <v>447585700</v>
      </c>
      <c r="K419" s="130"/>
      <c r="L419" s="262">
        <f t="shared" si="25"/>
        <v>950000</v>
      </c>
      <c r="M419" s="524"/>
    </row>
    <row r="420" spans="1:13" ht="75" hidden="1" x14ac:dyDescent="0.25">
      <c r="A420" s="128"/>
      <c r="B420" s="7">
        <v>22</v>
      </c>
      <c r="C420" s="512" t="s">
        <v>10286</v>
      </c>
      <c r="D420" s="7" t="s">
        <v>1099</v>
      </c>
      <c r="E420" s="7"/>
      <c r="F420" s="7" t="s">
        <v>10248</v>
      </c>
      <c r="G420" s="7"/>
      <c r="H420" s="407">
        <v>6000000</v>
      </c>
      <c r="I420" s="124"/>
      <c r="J420" s="196">
        <f t="shared" si="26"/>
        <v>453585700</v>
      </c>
      <c r="K420" s="130"/>
      <c r="L420" s="262">
        <f t="shared" si="25"/>
        <v>6000000</v>
      </c>
      <c r="M420" s="524"/>
    </row>
    <row r="421" spans="1:13" ht="30" x14ac:dyDescent="0.25">
      <c r="A421" s="128"/>
      <c r="B421" s="7">
        <v>22</v>
      </c>
      <c r="C421" s="512" t="s">
        <v>10287</v>
      </c>
      <c r="D421" s="7"/>
      <c r="E421" s="7"/>
      <c r="F421" s="95" t="s">
        <v>10046</v>
      </c>
      <c r="G421" s="7"/>
      <c r="H421" s="407"/>
      <c r="I421" s="124">
        <v>2471000</v>
      </c>
      <c r="J421" s="489">
        <f>+J420-I421</f>
        <v>451114700</v>
      </c>
      <c r="K421" s="130" t="s">
        <v>5489</v>
      </c>
      <c r="L421" s="262">
        <f>-I421</f>
        <v>-2471000</v>
      </c>
      <c r="M421" s="524"/>
    </row>
    <row r="422" spans="1:13" ht="25.5" x14ac:dyDescent="0.25">
      <c r="A422" s="128"/>
      <c r="B422" s="7"/>
      <c r="C422" s="129"/>
      <c r="D422" s="7"/>
      <c r="E422" s="7"/>
      <c r="F422" s="7" t="s">
        <v>10249</v>
      </c>
      <c r="G422" s="7"/>
      <c r="H422" s="407"/>
      <c r="I422" s="124"/>
      <c r="J422" s="196"/>
      <c r="K422" s="130"/>
      <c r="M422" s="524"/>
    </row>
    <row r="423" spans="1:13" ht="25.5" x14ac:dyDescent="0.25">
      <c r="A423" s="128"/>
      <c r="B423" s="7"/>
      <c r="C423" s="129"/>
      <c r="D423" s="7"/>
      <c r="E423" s="7"/>
      <c r="F423" s="7" t="s">
        <v>10250</v>
      </c>
      <c r="G423" s="7"/>
      <c r="H423" s="407"/>
      <c r="I423" s="124"/>
      <c r="J423" s="196"/>
      <c r="K423" s="130"/>
      <c r="M423" s="524"/>
    </row>
    <row r="424" spans="1:13" ht="25.5" x14ac:dyDescent="0.25">
      <c r="A424" s="128"/>
      <c r="B424" s="7"/>
      <c r="C424" s="129"/>
      <c r="D424" s="7"/>
      <c r="E424" s="7"/>
      <c r="F424" s="7" t="s">
        <v>10251</v>
      </c>
      <c r="G424" s="7"/>
      <c r="H424" s="407"/>
      <c r="I424" s="124"/>
      <c r="J424" s="196"/>
      <c r="K424" s="130"/>
      <c r="M424" s="524"/>
    </row>
    <row r="425" spans="1:13" ht="25.5" x14ac:dyDescent="0.25">
      <c r="A425" s="128"/>
      <c r="B425" s="7"/>
      <c r="C425" s="129"/>
      <c r="D425" s="7"/>
      <c r="E425" s="7"/>
      <c r="F425" s="7" t="s">
        <v>10252</v>
      </c>
      <c r="G425" s="7"/>
      <c r="H425" s="407"/>
      <c r="I425" s="124"/>
      <c r="J425" s="196"/>
      <c r="K425" s="130"/>
      <c r="M425" s="524"/>
    </row>
    <row r="426" spans="1:13" ht="25.5" x14ac:dyDescent="0.25">
      <c r="A426" s="128"/>
      <c r="B426" s="7"/>
      <c r="C426" s="129"/>
      <c r="D426" s="7"/>
      <c r="E426" s="7"/>
      <c r="F426" s="7" t="s">
        <v>10253</v>
      </c>
      <c r="G426" s="7"/>
      <c r="H426" s="283"/>
      <c r="I426" s="124"/>
      <c r="J426" s="489"/>
      <c r="K426" s="130"/>
      <c r="M426" s="524"/>
    </row>
    <row r="427" spans="1:13" ht="25.5" x14ac:dyDescent="0.25">
      <c r="A427" s="128"/>
      <c r="B427" s="7"/>
      <c r="C427" s="129"/>
      <c r="D427" s="7"/>
      <c r="E427" s="7"/>
      <c r="F427" s="7" t="s">
        <v>10254</v>
      </c>
      <c r="G427" s="7"/>
      <c r="H427" s="283"/>
      <c r="I427" s="124"/>
      <c r="J427" s="196"/>
      <c r="K427" s="130"/>
      <c r="M427" s="524"/>
    </row>
    <row r="428" spans="1:13" ht="25.5" x14ac:dyDescent="0.25">
      <c r="A428" s="128"/>
      <c r="B428" s="7"/>
      <c r="C428" s="129"/>
      <c r="D428" s="7"/>
      <c r="E428" s="7"/>
      <c r="F428" s="7" t="s">
        <v>10255</v>
      </c>
      <c r="G428" s="7"/>
      <c r="H428" s="407"/>
      <c r="I428" s="124"/>
      <c r="J428" s="196"/>
      <c r="K428" s="130"/>
      <c r="M428" s="524"/>
    </row>
    <row r="429" spans="1:13" x14ac:dyDescent="0.25">
      <c r="A429" s="128"/>
      <c r="B429" s="7"/>
      <c r="C429" s="129"/>
      <c r="D429" s="7"/>
      <c r="E429" s="7"/>
      <c r="F429" s="7"/>
      <c r="G429" s="7"/>
      <c r="H429" s="407"/>
      <c r="I429" s="124"/>
      <c r="J429" s="196"/>
      <c r="K429" s="130"/>
      <c r="M429" s="524"/>
    </row>
    <row r="430" spans="1:13" x14ac:dyDescent="0.25">
      <c r="A430" s="128"/>
      <c r="B430" s="7"/>
      <c r="C430" s="129"/>
      <c r="D430" s="7"/>
      <c r="E430" s="7"/>
      <c r="F430" s="7"/>
      <c r="G430" s="7"/>
      <c r="H430" s="407"/>
      <c r="I430" s="124"/>
      <c r="J430" s="196"/>
      <c r="K430" s="130"/>
      <c r="M430" s="524"/>
    </row>
    <row r="431" spans="1:13" x14ac:dyDescent="0.25">
      <c r="A431" s="128"/>
      <c r="B431" s="7"/>
      <c r="C431" s="129"/>
      <c r="D431" s="7"/>
      <c r="E431" s="7"/>
      <c r="F431" s="7"/>
      <c r="G431" s="7"/>
      <c r="H431" s="407"/>
      <c r="I431" s="124"/>
      <c r="J431" s="196"/>
      <c r="K431" s="130"/>
      <c r="M431" s="524"/>
    </row>
    <row r="432" spans="1:13" x14ac:dyDescent="0.25">
      <c r="A432" s="128"/>
      <c r="B432" s="7"/>
      <c r="C432" s="129"/>
      <c r="D432" s="7"/>
      <c r="E432" s="7"/>
      <c r="F432" s="7"/>
      <c r="G432" s="7"/>
      <c r="H432" s="407"/>
      <c r="I432" s="124"/>
      <c r="J432" s="196"/>
      <c r="K432" s="130"/>
      <c r="M432" s="524"/>
    </row>
    <row r="433" spans="1:13" x14ac:dyDescent="0.25">
      <c r="A433" s="128"/>
      <c r="B433" s="7"/>
      <c r="C433" s="129"/>
      <c r="D433" s="7"/>
      <c r="E433" s="7"/>
      <c r="F433" s="7"/>
      <c r="G433" s="7"/>
      <c r="H433" s="407"/>
      <c r="I433" s="124"/>
      <c r="J433" s="196"/>
      <c r="K433" s="130"/>
      <c r="M433" s="524"/>
    </row>
    <row r="434" spans="1:13" x14ac:dyDescent="0.25">
      <c r="A434" s="128"/>
      <c r="B434" s="7"/>
      <c r="C434" s="129"/>
      <c r="D434" s="7"/>
      <c r="E434" s="7"/>
      <c r="F434" s="7"/>
      <c r="G434" s="7"/>
      <c r="H434" s="476"/>
      <c r="I434" s="124"/>
      <c r="J434" s="196"/>
      <c r="K434" s="130"/>
      <c r="M434" s="524"/>
    </row>
    <row r="435" spans="1:13" x14ac:dyDescent="0.25">
      <c r="A435" s="128"/>
      <c r="B435" s="7"/>
      <c r="C435" s="129"/>
      <c r="D435" s="7"/>
      <c r="E435" s="7"/>
      <c r="F435" s="7"/>
      <c r="G435" s="7"/>
      <c r="H435" s="407"/>
      <c r="I435" s="124"/>
      <c r="J435" s="196"/>
      <c r="K435" s="130"/>
      <c r="M435" s="524"/>
    </row>
    <row r="436" spans="1:13" x14ac:dyDescent="0.25">
      <c r="A436" s="128"/>
      <c r="B436" s="7"/>
      <c r="C436" s="129"/>
      <c r="D436" s="7"/>
      <c r="E436" s="7"/>
      <c r="F436" s="7"/>
      <c r="G436" s="7"/>
      <c r="H436" s="407"/>
      <c r="I436" s="124"/>
      <c r="J436" s="196"/>
      <c r="K436" s="130"/>
      <c r="M436" s="524"/>
    </row>
    <row r="437" spans="1:13" x14ac:dyDescent="0.25">
      <c r="A437" s="128"/>
      <c r="B437" s="7"/>
      <c r="C437" s="129"/>
      <c r="D437" s="7"/>
      <c r="E437" s="7"/>
      <c r="F437" s="7"/>
      <c r="G437" s="7"/>
      <c r="H437" s="407"/>
      <c r="I437" s="124"/>
      <c r="J437" s="196"/>
      <c r="K437" s="130"/>
      <c r="M437" s="524"/>
    </row>
    <row r="438" spans="1:13" x14ac:dyDescent="0.25">
      <c r="A438" s="128"/>
      <c r="B438" s="7"/>
      <c r="C438" s="129"/>
      <c r="D438" s="7"/>
      <c r="E438" s="7"/>
      <c r="F438" s="7"/>
      <c r="G438" s="7"/>
      <c r="H438" s="407"/>
      <c r="I438" s="124"/>
      <c r="J438" s="196"/>
      <c r="K438" s="130"/>
      <c r="M438" s="524"/>
    </row>
    <row r="439" spans="1:13" x14ac:dyDescent="0.25">
      <c r="A439" s="128"/>
      <c r="B439" s="7"/>
      <c r="C439" s="129"/>
      <c r="D439" s="7"/>
      <c r="E439" s="7"/>
      <c r="F439" s="7"/>
      <c r="G439" s="7"/>
      <c r="H439" s="407"/>
      <c r="I439" s="124"/>
      <c r="J439" s="196"/>
      <c r="K439" s="130"/>
      <c r="M439" s="524"/>
    </row>
    <row r="440" spans="1:13" x14ac:dyDescent="0.25">
      <c r="A440" s="128"/>
      <c r="B440" s="7"/>
      <c r="C440" s="129"/>
      <c r="D440" s="7"/>
      <c r="E440" s="7"/>
      <c r="F440" s="7"/>
      <c r="G440" s="7"/>
      <c r="H440" s="407"/>
      <c r="I440" s="124"/>
      <c r="J440" s="196"/>
      <c r="K440" s="130"/>
      <c r="M440" s="524"/>
    </row>
    <row r="441" spans="1:13" x14ac:dyDescent="0.25">
      <c r="A441" s="128"/>
      <c r="B441" s="7"/>
      <c r="C441" s="129"/>
      <c r="D441" s="7"/>
      <c r="E441" s="7"/>
      <c r="F441" s="7"/>
      <c r="G441" s="7"/>
      <c r="H441" s="407"/>
      <c r="I441" s="124"/>
      <c r="J441" s="196"/>
      <c r="K441" s="130"/>
      <c r="M441" s="524"/>
    </row>
    <row r="442" spans="1:13" x14ac:dyDescent="0.25">
      <c r="A442" s="128"/>
      <c r="B442" s="7"/>
      <c r="C442" s="129"/>
      <c r="D442" s="7"/>
      <c r="E442" s="7"/>
      <c r="F442" s="7"/>
      <c r="G442" s="7"/>
      <c r="H442" s="476"/>
      <c r="I442" s="124"/>
      <c r="J442" s="196"/>
      <c r="K442" s="130"/>
      <c r="M442" s="524"/>
    </row>
    <row r="443" spans="1:13" x14ac:dyDescent="0.25">
      <c r="A443" s="128"/>
      <c r="B443" s="7"/>
      <c r="C443" s="129"/>
      <c r="D443" s="7"/>
      <c r="E443" s="7"/>
      <c r="F443" s="7"/>
      <c r="G443" s="7"/>
      <c r="H443" s="407"/>
      <c r="I443" s="124"/>
      <c r="J443" s="196"/>
      <c r="K443" s="130"/>
      <c r="M443" s="524"/>
    </row>
    <row r="444" spans="1:13" x14ac:dyDescent="0.25">
      <c r="A444" s="128"/>
      <c r="B444" s="7"/>
      <c r="C444" s="129"/>
      <c r="D444" s="7"/>
      <c r="E444" s="7"/>
      <c r="F444" s="7"/>
      <c r="G444" s="7"/>
      <c r="H444" s="407"/>
      <c r="I444" s="124"/>
      <c r="J444" s="196"/>
      <c r="K444" s="130"/>
      <c r="M444" s="524"/>
    </row>
    <row r="445" spans="1:13" x14ac:dyDescent="0.25">
      <c r="A445" s="128"/>
      <c r="B445" s="7"/>
      <c r="C445" s="129"/>
      <c r="D445" s="7"/>
      <c r="E445" s="7"/>
      <c r="F445" s="7"/>
      <c r="G445" s="7"/>
      <c r="H445" s="407"/>
      <c r="I445" s="124"/>
      <c r="J445" s="196"/>
      <c r="K445" s="130"/>
      <c r="M445" s="524"/>
    </row>
    <row r="446" spans="1:13" x14ac:dyDescent="0.25">
      <c r="A446" s="128"/>
      <c r="B446" s="95"/>
      <c r="C446" s="127"/>
      <c r="D446" s="7"/>
      <c r="E446" s="7"/>
      <c r="F446" s="95"/>
      <c r="G446" s="7"/>
      <c r="H446" s="283"/>
      <c r="I446" s="124"/>
      <c r="J446" s="196"/>
      <c r="K446" s="130"/>
      <c r="M446" s="524"/>
    </row>
    <row r="447" spans="1:13" x14ac:dyDescent="0.25">
      <c r="A447" s="128"/>
      <c r="B447" s="95"/>
      <c r="C447" s="127"/>
      <c r="D447" s="7"/>
      <c r="E447" s="7"/>
      <c r="F447" s="95"/>
      <c r="G447" s="7"/>
      <c r="H447" s="283"/>
      <c r="I447" s="124"/>
      <c r="J447" s="196"/>
      <c r="K447" s="130"/>
      <c r="M447" s="524"/>
    </row>
    <row r="448" spans="1:13" x14ac:dyDescent="0.25">
      <c r="A448" s="128"/>
      <c r="B448" s="95"/>
      <c r="C448" s="127"/>
      <c r="D448" s="7"/>
      <c r="E448" s="7"/>
      <c r="F448" s="95"/>
      <c r="G448" s="7"/>
      <c r="H448" s="283"/>
      <c r="I448" s="124"/>
      <c r="J448" s="196"/>
      <c r="K448" s="130"/>
      <c r="M448" s="524"/>
    </row>
    <row r="449" spans="1:13" x14ac:dyDescent="0.25">
      <c r="A449" s="128"/>
      <c r="B449" s="95"/>
      <c r="C449" s="127"/>
      <c r="D449" s="7"/>
      <c r="E449" s="7"/>
      <c r="F449" s="95"/>
      <c r="G449" s="7"/>
      <c r="H449" s="283"/>
      <c r="I449" s="124"/>
      <c r="J449" s="196"/>
      <c r="K449" s="130"/>
      <c r="M449" s="524"/>
    </row>
    <row r="450" spans="1:13" x14ac:dyDescent="0.25">
      <c r="A450" s="128"/>
      <c r="B450" s="7"/>
      <c r="C450" s="129"/>
      <c r="D450" s="7"/>
      <c r="E450" s="7"/>
      <c r="F450" s="7"/>
      <c r="G450" s="7"/>
      <c r="H450" s="283"/>
      <c r="I450" s="124"/>
      <c r="J450" s="196"/>
      <c r="K450" s="130"/>
      <c r="M450" s="524"/>
    </row>
    <row r="451" spans="1:13" x14ac:dyDescent="0.25">
      <c r="A451" s="128"/>
      <c r="B451" s="7"/>
      <c r="C451" s="129"/>
      <c r="D451" s="7"/>
      <c r="E451" s="7"/>
      <c r="F451" s="7"/>
      <c r="G451" s="7"/>
      <c r="H451" s="283"/>
      <c r="I451" s="124"/>
      <c r="J451" s="196"/>
      <c r="K451" s="130"/>
      <c r="M451" s="524"/>
    </row>
    <row r="452" spans="1:13" x14ac:dyDescent="0.25">
      <c r="A452" s="128"/>
      <c r="B452" s="7"/>
      <c r="C452" s="129"/>
      <c r="D452" s="7"/>
      <c r="E452" s="7"/>
      <c r="F452" s="7"/>
      <c r="G452" s="7"/>
      <c r="H452" s="407"/>
      <c r="I452" s="124"/>
      <c r="J452" s="196"/>
      <c r="K452" s="130"/>
      <c r="M452" s="524"/>
    </row>
    <row r="453" spans="1:13" x14ac:dyDescent="0.25">
      <c r="A453" s="128"/>
      <c r="B453" s="7"/>
      <c r="C453" s="129"/>
      <c r="D453" s="7"/>
      <c r="E453" s="7"/>
      <c r="F453" s="7"/>
      <c r="G453" s="7"/>
      <c r="H453" s="407"/>
      <c r="I453" s="124"/>
      <c r="J453" s="196"/>
      <c r="K453" s="130"/>
      <c r="M453" s="524"/>
    </row>
    <row r="454" spans="1:13" x14ac:dyDescent="0.25">
      <c r="A454" s="128"/>
      <c r="B454" s="7"/>
      <c r="C454" s="129"/>
      <c r="D454" s="7"/>
      <c r="E454" s="7"/>
      <c r="F454" s="7"/>
      <c r="G454" s="7"/>
      <c r="H454" s="407"/>
      <c r="I454" s="124"/>
      <c r="J454" s="196"/>
      <c r="K454" s="130"/>
      <c r="M454" s="524"/>
    </row>
    <row r="455" spans="1:13" x14ac:dyDescent="0.25">
      <c r="A455" s="128"/>
      <c r="B455" s="7"/>
      <c r="C455" s="129"/>
      <c r="D455" s="7"/>
      <c r="E455" s="7"/>
      <c r="F455" s="7"/>
      <c r="G455" s="7"/>
      <c r="H455" s="407"/>
      <c r="I455" s="124"/>
      <c r="J455" s="196"/>
      <c r="K455" s="130"/>
      <c r="M455" s="524"/>
    </row>
    <row r="456" spans="1:13" x14ac:dyDescent="0.25">
      <c r="A456" s="128"/>
      <c r="B456" s="7"/>
      <c r="C456" s="129"/>
      <c r="D456" s="7"/>
      <c r="E456" s="7"/>
      <c r="F456" s="7"/>
      <c r="G456" s="7"/>
      <c r="H456" s="407"/>
      <c r="I456" s="124"/>
      <c r="J456" s="196"/>
      <c r="K456" s="130"/>
      <c r="M456" s="524"/>
    </row>
    <row r="457" spans="1:13" x14ac:dyDescent="0.25">
      <c r="A457" s="128"/>
      <c r="B457" s="7"/>
      <c r="C457" s="129"/>
      <c r="D457" s="7"/>
      <c r="E457" s="7"/>
      <c r="F457" s="7"/>
      <c r="G457" s="7"/>
      <c r="H457" s="407"/>
      <c r="I457" s="124"/>
      <c r="J457" s="196"/>
      <c r="K457" s="130"/>
      <c r="M457" s="524"/>
    </row>
    <row r="458" spans="1:13" x14ac:dyDescent="0.25">
      <c r="A458" s="128"/>
      <c r="B458" s="7"/>
      <c r="C458" s="129"/>
      <c r="D458" s="7"/>
      <c r="E458" s="7"/>
      <c r="F458" s="7"/>
      <c r="G458" s="7"/>
      <c r="H458" s="407"/>
      <c r="I458" s="124"/>
      <c r="J458" s="196"/>
      <c r="K458" s="130"/>
      <c r="M458" s="524"/>
    </row>
    <row r="459" spans="1:13" x14ac:dyDescent="0.25">
      <c r="A459" s="128"/>
      <c r="B459" s="7"/>
      <c r="C459" s="129"/>
      <c r="D459" s="7"/>
      <c r="E459" s="7"/>
      <c r="F459" s="7"/>
      <c r="G459" s="7"/>
      <c r="H459" s="407"/>
      <c r="I459" s="124"/>
      <c r="J459" s="196"/>
      <c r="K459" s="130"/>
      <c r="M459" s="524"/>
    </row>
    <row r="460" spans="1:13" x14ac:dyDescent="0.25">
      <c r="A460" s="128"/>
      <c r="B460" s="7"/>
      <c r="C460" s="129"/>
      <c r="D460" s="7"/>
      <c r="E460" s="7"/>
      <c r="F460" s="7"/>
      <c r="G460" s="7"/>
      <c r="H460" s="407"/>
      <c r="I460" s="124"/>
      <c r="J460" s="196"/>
      <c r="K460" s="130"/>
      <c r="M460" s="524"/>
    </row>
    <row r="461" spans="1:13" x14ac:dyDescent="0.25">
      <c r="A461" s="128"/>
      <c r="B461" s="7"/>
      <c r="C461" s="129"/>
      <c r="D461" s="7"/>
      <c r="E461" s="7"/>
      <c r="F461" s="7"/>
      <c r="G461" s="7"/>
      <c r="H461" s="407"/>
      <c r="I461" s="124"/>
      <c r="J461" s="196"/>
      <c r="K461" s="130"/>
      <c r="M461" s="524"/>
    </row>
    <row r="462" spans="1:13" x14ac:dyDescent="0.25">
      <c r="A462" s="128"/>
      <c r="B462" s="7"/>
      <c r="C462" s="129"/>
      <c r="D462" s="7"/>
      <c r="E462" s="7"/>
      <c r="F462" s="7"/>
      <c r="G462" s="7"/>
      <c r="H462" s="407"/>
      <c r="I462" s="124"/>
      <c r="J462" s="196"/>
      <c r="K462" s="130"/>
      <c r="M462" s="524"/>
    </row>
    <row r="463" spans="1:13" x14ac:dyDescent="0.25">
      <c r="A463" s="128"/>
      <c r="B463" s="7"/>
      <c r="C463" s="129"/>
      <c r="D463" s="7"/>
      <c r="E463" s="7"/>
      <c r="F463" s="7"/>
      <c r="G463" s="7"/>
      <c r="H463" s="407"/>
      <c r="I463" s="124"/>
      <c r="J463" s="196"/>
      <c r="K463" s="130"/>
      <c r="M463" s="524"/>
    </row>
    <row r="464" spans="1:13" x14ac:dyDescent="0.25">
      <c r="A464" s="128"/>
      <c r="B464" s="7"/>
      <c r="C464" s="129"/>
      <c r="D464" s="7"/>
      <c r="E464" s="7"/>
      <c r="F464" s="7"/>
      <c r="G464" s="7"/>
      <c r="H464" s="407"/>
      <c r="I464" s="124"/>
      <c r="J464" s="196"/>
      <c r="K464" s="130"/>
      <c r="M464" s="524"/>
    </row>
    <row r="465" spans="1:13" x14ac:dyDescent="0.25">
      <c r="A465" s="128"/>
      <c r="B465" s="7"/>
      <c r="C465" s="129"/>
      <c r="D465" s="7"/>
      <c r="E465" s="7"/>
      <c r="F465" s="7"/>
      <c r="G465" s="7"/>
      <c r="H465" s="283"/>
      <c r="I465" s="124"/>
      <c r="J465" s="196"/>
      <c r="K465" s="130"/>
      <c r="M465" s="524"/>
    </row>
    <row r="466" spans="1:13" x14ac:dyDescent="0.25">
      <c r="A466" s="128"/>
      <c r="B466" s="7"/>
      <c r="C466" s="129"/>
      <c r="D466" s="7"/>
      <c r="E466" s="7"/>
      <c r="F466" s="7"/>
      <c r="G466" s="7"/>
      <c r="H466" s="283"/>
      <c r="I466" s="124"/>
      <c r="J466" s="196"/>
      <c r="K466" s="130"/>
      <c r="M466" s="524"/>
    </row>
    <row r="467" spans="1:13" x14ac:dyDescent="0.25">
      <c r="A467" s="128"/>
      <c r="B467" s="7"/>
      <c r="C467" s="129"/>
      <c r="D467" s="7"/>
      <c r="E467" s="7"/>
      <c r="F467" s="7"/>
      <c r="G467" s="7"/>
      <c r="H467" s="407"/>
      <c r="I467" s="124"/>
      <c r="J467" s="196"/>
      <c r="K467" s="130"/>
      <c r="M467" s="524"/>
    </row>
    <row r="468" spans="1:13" x14ac:dyDescent="0.25">
      <c r="A468" s="128"/>
      <c r="B468" s="7"/>
      <c r="C468" s="129"/>
      <c r="D468" s="7"/>
      <c r="E468" s="7"/>
      <c r="F468" s="7"/>
      <c r="G468" s="7"/>
      <c r="H468" s="407"/>
      <c r="I468" s="124"/>
      <c r="J468" s="196"/>
      <c r="K468" s="130"/>
      <c r="M468" s="524"/>
    </row>
    <row r="469" spans="1:13" x14ac:dyDescent="0.25">
      <c r="A469" s="128"/>
      <c r="B469" s="7"/>
      <c r="C469" s="129"/>
      <c r="D469" s="7"/>
      <c r="E469" s="7"/>
      <c r="F469" s="7"/>
      <c r="G469" s="7"/>
      <c r="H469" s="407"/>
      <c r="I469" s="124"/>
      <c r="J469" s="196"/>
      <c r="K469" s="130"/>
      <c r="M469" s="524"/>
    </row>
    <row r="470" spans="1:13" x14ac:dyDescent="0.25">
      <c r="A470" s="128"/>
      <c r="B470" s="7"/>
      <c r="C470" s="129"/>
      <c r="D470" s="7"/>
      <c r="E470" s="7"/>
      <c r="F470" s="7"/>
      <c r="G470" s="7"/>
      <c r="H470" s="407"/>
      <c r="I470" s="124"/>
      <c r="J470" s="196"/>
      <c r="K470" s="130"/>
      <c r="M470" s="524"/>
    </row>
    <row r="471" spans="1:13" x14ac:dyDescent="0.25">
      <c r="A471" s="128"/>
      <c r="B471" s="7"/>
      <c r="C471" s="129"/>
      <c r="D471" s="7"/>
      <c r="E471" s="7"/>
      <c r="F471" s="7"/>
      <c r="G471" s="7"/>
      <c r="H471" s="407"/>
      <c r="I471" s="124"/>
      <c r="J471" s="196"/>
      <c r="K471" s="130"/>
      <c r="M471" s="524"/>
    </row>
    <row r="472" spans="1:13" x14ac:dyDescent="0.25">
      <c r="A472" s="128"/>
      <c r="B472" s="7"/>
      <c r="C472" s="129"/>
      <c r="D472" s="7"/>
      <c r="E472" s="7"/>
      <c r="F472" s="7"/>
      <c r="G472" s="7"/>
      <c r="H472" s="407"/>
      <c r="I472" s="124"/>
      <c r="J472" s="196"/>
      <c r="K472" s="130"/>
      <c r="M472" s="524"/>
    </row>
    <row r="473" spans="1:13" x14ac:dyDescent="0.25">
      <c r="A473" s="128"/>
      <c r="B473" s="7"/>
      <c r="C473" s="129"/>
      <c r="D473" s="7"/>
      <c r="E473" s="7"/>
      <c r="F473" s="7"/>
      <c r="G473" s="7"/>
      <c r="H473" s="407"/>
      <c r="I473" s="124"/>
      <c r="J473" s="196"/>
      <c r="K473" s="130"/>
      <c r="M473" s="524"/>
    </row>
    <row r="474" spans="1:13" x14ac:dyDescent="0.25">
      <c r="A474" s="128"/>
      <c r="B474" s="7"/>
      <c r="C474" s="129"/>
      <c r="D474" s="7"/>
      <c r="E474" s="7"/>
      <c r="F474" s="7"/>
      <c r="G474" s="7"/>
      <c r="H474" s="407"/>
      <c r="I474" s="124"/>
      <c r="J474" s="196"/>
      <c r="K474" s="130"/>
      <c r="M474" s="524"/>
    </row>
    <row r="475" spans="1:13" x14ac:dyDescent="0.25">
      <c r="A475" s="128"/>
      <c r="B475" s="7"/>
      <c r="C475" s="129"/>
      <c r="D475" s="7"/>
      <c r="E475" s="7"/>
      <c r="F475" s="7"/>
      <c r="G475" s="7"/>
      <c r="H475" s="407"/>
      <c r="I475" s="124"/>
      <c r="J475" s="196"/>
      <c r="K475" s="130"/>
      <c r="M475" s="524"/>
    </row>
    <row r="476" spans="1:13" x14ac:dyDescent="0.25">
      <c r="A476" s="128"/>
      <c r="B476" s="7"/>
      <c r="C476" s="129"/>
      <c r="D476" s="7"/>
      <c r="E476" s="7"/>
      <c r="F476" s="7"/>
      <c r="G476" s="7"/>
      <c r="H476" s="407"/>
      <c r="I476" s="124"/>
      <c r="J476" s="196"/>
      <c r="K476" s="130"/>
      <c r="M476" s="524"/>
    </row>
    <row r="477" spans="1:13" x14ac:dyDescent="0.25">
      <c r="A477" s="128"/>
      <c r="B477" s="7"/>
      <c r="C477" s="129"/>
      <c r="D477" s="7"/>
      <c r="E477" s="7"/>
      <c r="F477" s="7"/>
      <c r="G477" s="7"/>
      <c r="H477" s="283"/>
      <c r="I477" s="124"/>
      <c r="J477" s="196"/>
      <c r="K477" s="130"/>
      <c r="M477" s="524"/>
    </row>
    <row r="478" spans="1:13" x14ac:dyDescent="0.25">
      <c r="A478" s="128"/>
      <c r="B478" s="7"/>
      <c r="C478" s="129"/>
      <c r="D478" s="7"/>
      <c r="E478" s="7"/>
      <c r="F478" s="7"/>
      <c r="G478" s="7"/>
      <c r="H478" s="283"/>
      <c r="I478" s="124"/>
      <c r="J478" s="196"/>
      <c r="K478" s="130"/>
      <c r="M478" s="524"/>
    </row>
    <row r="479" spans="1:13" x14ac:dyDescent="0.25">
      <c r="A479" s="128"/>
      <c r="B479" s="7"/>
      <c r="C479" s="129"/>
      <c r="D479" s="7"/>
      <c r="E479" s="7"/>
      <c r="F479" s="7"/>
      <c r="G479" s="7"/>
      <c r="H479" s="407"/>
      <c r="I479" s="124"/>
      <c r="J479" s="196"/>
      <c r="K479" s="130"/>
      <c r="M479" s="524"/>
    </row>
    <row r="480" spans="1:13" x14ac:dyDescent="0.25">
      <c r="A480" s="128"/>
      <c r="B480" s="7"/>
      <c r="C480" s="129"/>
      <c r="D480" s="7"/>
      <c r="E480" s="7"/>
      <c r="F480" s="7"/>
      <c r="G480" s="7"/>
      <c r="H480" s="407"/>
      <c r="I480" s="124"/>
      <c r="J480" s="196"/>
      <c r="K480" s="130"/>
      <c r="M480" s="524"/>
    </row>
    <row r="481" spans="1:13" x14ac:dyDescent="0.25">
      <c r="A481" s="128"/>
      <c r="B481" s="7"/>
      <c r="C481" s="129"/>
      <c r="D481" s="7"/>
      <c r="E481" s="7"/>
      <c r="F481" s="7"/>
      <c r="G481" s="7"/>
      <c r="H481" s="407"/>
      <c r="I481" s="124"/>
      <c r="J481" s="196"/>
      <c r="K481" s="130"/>
      <c r="M481" s="524"/>
    </row>
    <row r="482" spans="1:13" x14ac:dyDescent="0.25">
      <c r="A482" s="128"/>
      <c r="B482" s="7"/>
      <c r="C482" s="129"/>
      <c r="D482" s="7"/>
      <c r="E482" s="7"/>
      <c r="F482" s="7"/>
      <c r="G482" s="7"/>
      <c r="H482" s="407"/>
      <c r="I482" s="124"/>
      <c r="J482" s="196"/>
      <c r="K482" s="130"/>
      <c r="M482" s="524"/>
    </row>
    <row r="483" spans="1:13" x14ac:dyDescent="0.25">
      <c r="A483" s="128"/>
      <c r="B483" s="7"/>
      <c r="C483" s="129"/>
      <c r="D483" s="7"/>
      <c r="E483" s="7"/>
      <c r="F483" s="7"/>
      <c r="G483" s="7"/>
      <c r="H483" s="407"/>
      <c r="I483" s="124"/>
      <c r="J483" s="196"/>
      <c r="K483" s="130"/>
      <c r="M483" s="524"/>
    </row>
    <row r="484" spans="1:13" x14ac:dyDescent="0.25">
      <c r="A484" s="128"/>
      <c r="B484" s="7"/>
      <c r="C484" s="129"/>
      <c r="D484" s="7"/>
      <c r="E484" s="7"/>
      <c r="F484" s="7"/>
      <c r="G484" s="7"/>
      <c r="H484" s="407"/>
      <c r="I484" s="124"/>
      <c r="J484" s="196"/>
      <c r="K484" s="130"/>
      <c r="M484" s="524"/>
    </row>
    <row r="485" spans="1:13" x14ac:dyDescent="0.25">
      <c r="A485" s="128"/>
      <c r="B485" s="7"/>
      <c r="C485" s="129"/>
      <c r="D485" s="7"/>
      <c r="E485" s="7"/>
      <c r="F485" s="7"/>
      <c r="G485" s="7"/>
      <c r="H485" s="407"/>
      <c r="I485" s="124"/>
      <c r="J485" s="196"/>
      <c r="K485" s="130"/>
      <c r="M485" s="524"/>
    </row>
    <row r="486" spans="1:13" x14ac:dyDescent="0.25">
      <c r="A486" s="128"/>
      <c r="B486" s="7"/>
      <c r="C486" s="129"/>
      <c r="D486" s="7"/>
      <c r="E486" s="7"/>
      <c r="F486" s="7"/>
      <c r="G486" s="7"/>
      <c r="H486" s="407"/>
      <c r="I486" s="124"/>
      <c r="J486" s="196"/>
      <c r="K486" s="130"/>
      <c r="M486" s="524"/>
    </row>
    <row r="487" spans="1:13" x14ac:dyDescent="0.25">
      <c r="A487" s="128"/>
      <c r="B487" s="7"/>
      <c r="C487" s="129"/>
      <c r="D487" s="7"/>
      <c r="E487" s="7"/>
      <c r="F487" s="7"/>
      <c r="G487" s="7"/>
      <c r="H487" s="407"/>
      <c r="I487" s="124"/>
      <c r="J487" s="196"/>
      <c r="K487" s="130"/>
      <c r="M487" s="524"/>
    </row>
    <row r="488" spans="1:13" x14ac:dyDescent="0.25">
      <c r="A488" s="128"/>
      <c r="B488" s="7"/>
      <c r="C488" s="129"/>
      <c r="D488" s="7"/>
      <c r="E488" s="7"/>
      <c r="F488" s="7"/>
      <c r="G488" s="7"/>
      <c r="H488" s="407"/>
      <c r="I488" s="124"/>
      <c r="J488" s="196"/>
      <c r="K488" s="130"/>
      <c r="M488" s="524"/>
    </row>
    <row r="489" spans="1:13" x14ac:dyDescent="0.25">
      <c r="A489" s="128"/>
      <c r="B489" s="7"/>
      <c r="C489" s="129"/>
      <c r="D489" s="7"/>
      <c r="E489" s="7"/>
      <c r="F489" s="7"/>
      <c r="G489" s="7"/>
      <c r="H489" s="407"/>
      <c r="I489" s="124"/>
      <c r="J489" s="196"/>
      <c r="K489" s="130"/>
      <c r="M489" s="524"/>
    </row>
    <row r="490" spans="1:13" x14ac:dyDescent="0.25">
      <c r="A490" s="128"/>
      <c r="B490" s="7"/>
      <c r="C490" s="129"/>
      <c r="D490" s="7"/>
      <c r="E490" s="7"/>
      <c r="F490" s="7"/>
      <c r="G490" s="7"/>
      <c r="H490" s="407"/>
      <c r="I490" s="124"/>
      <c r="J490" s="196"/>
      <c r="K490" s="130"/>
      <c r="M490" s="524"/>
    </row>
    <row r="491" spans="1:13" x14ac:dyDescent="0.25">
      <c r="A491" s="128"/>
      <c r="B491" s="7"/>
      <c r="C491" s="129"/>
      <c r="D491" s="7"/>
      <c r="E491" s="7"/>
      <c r="F491" s="7"/>
      <c r="G491" s="7"/>
      <c r="H491" s="407"/>
      <c r="I491" s="124"/>
      <c r="J491" s="196"/>
      <c r="K491" s="130"/>
      <c r="M491" s="524"/>
    </row>
    <row r="492" spans="1:13" x14ac:dyDescent="0.25">
      <c r="A492" s="128"/>
      <c r="B492" s="7"/>
      <c r="C492" s="129"/>
      <c r="D492" s="7"/>
      <c r="E492" s="7"/>
      <c r="F492" s="7"/>
      <c r="G492" s="7"/>
      <c r="H492" s="407"/>
      <c r="I492" s="124"/>
      <c r="J492" s="196"/>
      <c r="K492" s="130"/>
      <c r="M492" s="524"/>
    </row>
    <row r="493" spans="1:13" x14ac:dyDescent="0.25">
      <c r="A493" s="128"/>
      <c r="B493" s="7"/>
      <c r="C493" s="129"/>
      <c r="D493" s="7"/>
      <c r="E493" s="7"/>
      <c r="F493" s="7"/>
      <c r="G493" s="7"/>
      <c r="H493" s="407"/>
      <c r="I493" s="124"/>
      <c r="J493" s="196"/>
      <c r="K493" s="130"/>
      <c r="M493" s="524"/>
    </row>
    <row r="494" spans="1:13" x14ac:dyDescent="0.25">
      <c r="A494" s="128"/>
      <c r="B494" s="7"/>
      <c r="C494" s="129"/>
      <c r="D494" s="7"/>
      <c r="E494" s="7"/>
      <c r="F494" s="7"/>
      <c r="G494" s="7"/>
      <c r="H494" s="407"/>
      <c r="I494" s="124"/>
      <c r="J494" s="196"/>
      <c r="K494" s="130"/>
      <c r="M494" s="524"/>
    </row>
    <row r="495" spans="1:13" x14ac:dyDescent="0.25">
      <c r="A495" s="128"/>
      <c r="B495" s="7"/>
      <c r="C495" s="129"/>
      <c r="D495" s="7"/>
      <c r="E495" s="7"/>
      <c r="F495" s="7"/>
      <c r="G495" s="7"/>
      <c r="H495" s="407"/>
      <c r="I495" s="124"/>
      <c r="J495" s="196"/>
      <c r="K495" s="130"/>
      <c r="M495" s="524"/>
    </row>
    <row r="496" spans="1:13" x14ac:dyDescent="0.25">
      <c r="A496" s="128"/>
      <c r="B496" s="7"/>
      <c r="C496" s="129"/>
      <c r="D496" s="7"/>
      <c r="E496" s="7"/>
      <c r="F496" s="7"/>
      <c r="G496" s="7"/>
      <c r="H496" s="407"/>
      <c r="I496" s="124"/>
      <c r="J496" s="196"/>
      <c r="K496" s="130"/>
      <c r="M496" s="524"/>
    </row>
    <row r="497" spans="1:13" x14ac:dyDescent="0.25">
      <c r="A497" s="128"/>
      <c r="B497" s="7"/>
      <c r="C497" s="129"/>
      <c r="D497" s="7"/>
      <c r="E497" s="7"/>
      <c r="F497" s="7"/>
      <c r="G497" s="7"/>
      <c r="H497" s="407"/>
      <c r="I497" s="124"/>
      <c r="J497" s="196"/>
      <c r="K497" s="130"/>
      <c r="M497" s="524"/>
    </row>
    <row r="498" spans="1:13" x14ac:dyDescent="0.25">
      <c r="A498" s="128"/>
      <c r="B498" s="7"/>
      <c r="C498" s="129"/>
      <c r="D498" s="7"/>
      <c r="E498" s="7"/>
      <c r="F498" s="7"/>
      <c r="G498" s="7"/>
      <c r="H498" s="407"/>
      <c r="I498" s="124"/>
      <c r="J498" s="196"/>
      <c r="K498" s="130"/>
      <c r="M498" s="524"/>
    </row>
    <row r="499" spans="1:13" x14ac:dyDescent="0.25">
      <c r="A499" s="128"/>
      <c r="B499" s="7"/>
      <c r="C499" s="129"/>
      <c r="D499" s="7"/>
      <c r="E499" s="7"/>
      <c r="F499" s="7"/>
      <c r="G499" s="7"/>
      <c r="H499" s="407"/>
      <c r="I499" s="124"/>
      <c r="J499" s="196"/>
      <c r="K499" s="130"/>
      <c r="M499" s="524"/>
    </row>
    <row r="500" spans="1:13" x14ac:dyDescent="0.25">
      <c r="A500" s="128"/>
      <c r="B500" s="7"/>
      <c r="C500" s="129"/>
      <c r="D500" s="7"/>
      <c r="E500" s="7"/>
      <c r="F500" s="7"/>
      <c r="G500" s="7"/>
      <c r="H500" s="407"/>
      <c r="I500" s="124"/>
      <c r="J500" s="196"/>
      <c r="K500" s="130"/>
      <c r="M500" s="524"/>
    </row>
    <row r="501" spans="1:13" x14ac:dyDescent="0.25">
      <c r="A501" s="128"/>
      <c r="B501" s="7"/>
      <c r="C501" s="129"/>
      <c r="D501" s="7"/>
      <c r="E501" s="7"/>
      <c r="F501" s="7"/>
      <c r="G501" s="7"/>
      <c r="H501" s="407"/>
      <c r="I501" s="124"/>
      <c r="J501" s="196"/>
      <c r="K501" s="130"/>
      <c r="M501" s="524"/>
    </row>
    <row r="502" spans="1:13" x14ac:dyDescent="0.25">
      <c r="A502" s="128"/>
      <c r="B502" s="7"/>
      <c r="C502" s="129"/>
      <c r="D502" s="7"/>
      <c r="E502" s="7"/>
      <c r="F502" s="7"/>
      <c r="G502" s="7"/>
      <c r="H502" s="407"/>
      <c r="I502" s="124"/>
      <c r="J502" s="196"/>
      <c r="K502" s="130"/>
      <c r="M502" s="524"/>
    </row>
    <row r="503" spans="1:13" x14ac:dyDescent="0.25">
      <c r="A503" s="128"/>
      <c r="B503" s="7"/>
      <c r="C503" s="129"/>
      <c r="D503" s="7"/>
      <c r="E503" s="7"/>
      <c r="F503" s="7"/>
      <c r="G503" s="7"/>
      <c r="H503" s="407"/>
      <c r="I503" s="124"/>
      <c r="J503" s="196"/>
      <c r="K503" s="130"/>
      <c r="M503" s="524"/>
    </row>
    <row r="504" spans="1:13" x14ac:dyDescent="0.25">
      <c r="A504" s="128"/>
      <c r="B504" s="7"/>
      <c r="C504" s="129"/>
      <c r="D504" s="7"/>
      <c r="E504" s="7"/>
      <c r="F504" s="7"/>
      <c r="G504" s="7"/>
      <c r="H504" s="407"/>
      <c r="I504" s="124"/>
      <c r="J504" s="196"/>
      <c r="K504" s="130"/>
      <c r="M504" s="524"/>
    </row>
    <row r="505" spans="1:13" x14ac:dyDescent="0.25">
      <c r="A505" s="128"/>
      <c r="B505" s="7"/>
      <c r="C505" s="129"/>
      <c r="D505" s="7"/>
      <c r="E505" s="7"/>
      <c r="F505" s="7"/>
      <c r="G505" s="7"/>
      <c r="H505" s="407"/>
      <c r="I505" s="124"/>
      <c r="J505" s="196"/>
      <c r="K505" s="130"/>
      <c r="M505" s="524"/>
    </row>
    <row r="506" spans="1:13" x14ac:dyDescent="0.25">
      <c r="A506" s="128"/>
      <c r="B506" s="95"/>
      <c r="C506" s="127"/>
      <c r="D506" s="7"/>
      <c r="E506" s="7"/>
      <c r="F506" s="95"/>
      <c r="G506" s="7"/>
      <c r="H506" s="407"/>
      <c r="I506" s="124"/>
      <c r="J506" s="196"/>
      <c r="K506" s="130"/>
      <c r="M506" s="524"/>
    </row>
    <row r="507" spans="1:13" x14ac:dyDescent="0.25">
      <c r="A507" s="128"/>
      <c r="B507" s="95"/>
      <c r="C507" s="127"/>
      <c r="D507" s="7"/>
      <c r="E507" s="7"/>
      <c r="F507" s="95"/>
      <c r="G507" s="7"/>
      <c r="H507" s="407"/>
      <c r="I507" s="124"/>
      <c r="J507" s="196"/>
      <c r="K507" s="130"/>
      <c r="M507" s="524"/>
    </row>
    <row r="508" spans="1:13" x14ac:dyDescent="0.25">
      <c r="A508" s="128"/>
      <c r="B508" s="95"/>
      <c r="C508" s="127"/>
      <c r="D508" s="7"/>
      <c r="E508" s="7"/>
      <c r="F508" s="95"/>
      <c r="G508" s="7"/>
      <c r="H508" s="407"/>
      <c r="I508" s="124"/>
      <c r="J508" s="196"/>
      <c r="K508" s="130"/>
      <c r="M508" s="524"/>
    </row>
    <row r="509" spans="1:13" x14ac:dyDescent="0.25">
      <c r="A509" s="128"/>
      <c r="B509" s="95"/>
      <c r="C509" s="127"/>
      <c r="D509" s="7"/>
      <c r="E509" s="7"/>
      <c r="F509" s="95"/>
      <c r="G509" s="7"/>
      <c r="H509" s="407"/>
      <c r="I509" s="124"/>
      <c r="J509" s="196"/>
      <c r="K509" s="130"/>
      <c r="M509" s="524"/>
    </row>
    <row r="510" spans="1:13" x14ac:dyDescent="0.25">
      <c r="A510" s="128"/>
      <c r="B510" s="7"/>
      <c r="C510" s="129"/>
      <c r="D510" s="7"/>
      <c r="E510" s="7"/>
      <c r="F510" s="7"/>
      <c r="G510" s="7"/>
      <c r="H510" s="283"/>
      <c r="I510" s="124"/>
      <c r="J510" s="196"/>
      <c r="K510" s="130"/>
      <c r="M510" s="524"/>
    </row>
    <row r="511" spans="1:13" x14ac:dyDescent="0.25">
      <c r="A511" s="128"/>
      <c r="B511" s="7"/>
      <c r="C511" s="129"/>
      <c r="D511" s="7"/>
      <c r="E511" s="7"/>
      <c r="F511" s="7"/>
      <c r="G511" s="7"/>
      <c r="H511" s="283"/>
      <c r="I511" s="124"/>
      <c r="J511" s="196"/>
      <c r="K511" s="130"/>
      <c r="M511" s="524"/>
    </row>
    <row r="512" spans="1:13" x14ac:dyDescent="0.25">
      <c r="A512" s="128"/>
      <c r="B512" s="7"/>
      <c r="C512" s="129"/>
      <c r="D512" s="7"/>
      <c r="E512" s="7"/>
      <c r="F512" s="7"/>
      <c r="G512" s="7"/>
      <c r="H512" s="407"/>
      <c r="I512" s="124"/>
      <c r="J512" s="196"/>
      <c r="K512" s="130"/>
      <c r="M512" s="524"/>
    </row>
    <row r="513" spans="1:13" x14ac:dyDescent="0.25">
      <c r="A513" s="128"/>
      <c r="B513" s="7"/>
      <c r="C513" s="129"/>
      <c r="D513" s="7"/>
      <c r="E513" s="7"/>
      <c r="F513" s="7"/>
      <c r="G513" s="7"/>
      <c r="H513" s="407"/>
      <c r="I513" s="124"/>
      <c r="J513" s="196"/>
      <c r="K513" s="130"/>
      <c r="M513" s="524"/>
    </row>
    <row r="514" spans="1:13" x14ac:dyDescent="0.25">
      <c r="A514" s="128"/>
      <c r="B514" s="7"/>
      <c r="C514" s="129"/>
      <c r="D514" s="7"/>
      <c r="E514" s="7"/>
      <c r="F514" s="7"/>
      <c r="G514" s="7"/>
      <c r="H514" s="407"/>
      <c r="I514" s="124"/>
      <c r="J514" s="196"/>
      <c r="K514" s="130"/>
      <c r="M514" s="524"/>
    </row>
    <row r="515" spans="1:13" x14ac:dyDescent="0.25">
      <c r="A515" s="128"/>
      <c r="B515" s="7"/>
      <c r="C515" s="129"/>
      <c r="D515" s="7"/>
      <c r="E515" s="7"/>
      <c r="F515" s="7"/>
      <c r="G515" s="7"/>
      <c r="H515" s="407"/>
      <c r="I515" s="124"/>
      <c r="J515" s="196"/>
      <c r="K515" s="130"/>
      <c r="M515" s="524"/>
    </row>
    <row r="516" spans="1:13" x14ac:dyDescent="0.25">
      <c r="A516" s="128"/>
      <c r="B516" s="7"/>
      <c r="C516" s="129"/>
      <c r="D516" s="7"/>
      <c r="E516" s="7"/>
      <c r="F516" s="7"/>
      <c r="G516" s="7"/>
      <c r="H516" s="407"/>
      <c r="I516" s="124"/>
      <c r="J516" s="196"/>
      <c r="K516" s="130"/>
      <c r="M516" s="524"/>
    </row>
    <row r="517" spans="1:13" x14ac:dyDescent="0.25">
      <c r="A517" s="128"/>
      <c r="B517" s="7"/>
      <c r="C517" s="129"/>
      <c r="D517" s="7"/>
      <c r="E517" s="7"/>
      <c r="F517" s="7"/>
      <c r="G517" s="7"/>
      <c r="H517" s="407"/>
      <c r="I517" s="124"/>
      <c r="J517" s="196"/>
      <c r="K517" s="130"/>
      <c r="M517" s="524"/>
    </row>
    <row r="518" spans="1:13" x14ac:dyDescent="0.25">
      <c r="A518" s="128"/>
      <c r="B518" s="7"/>
      <c r="C518" s="129"/>
      <c r="D518" s="7"/>
      <c r="E518" s="7"/>
      <c r="F518" s="7"/>
      <c r="G518" s="7"/>
      <c r="H518" s="407"/>
      <c r="I518" s="124"/>
      <c r="J518" s="196"/>
      <c r="K518" s="130"/>
      <c r="M518" s="524"/>
    </row>
    <row r="519" spans="1:13" x14ac:dyDescent="0.25">
      <c r="A519" s="128"/>
      <c r="B519" s="7"/>
      <c r="C519" s="129"/>
      <c r="D519" s="7"/>
      <c r="E519" s="7"/>
      <c r="F519" s="7"/>
      <c r="G519" s="7"/>
      <c r="H519" s="407"/>
      <c r="I519" s="124"/>
      <c r="J519" s="196"/>
      <c r="K519" s="130"/>
      <c r="M519" s="524"/>
    </row>
    <row r="520" spans="1:13" x14ac:dyDescent="0.25">
      <c r="A520" s="128"/>
      <c r="B520" s="7"/>
      <c r="C520" s="129"/>
      <c r="D520" s="7"/>
      <c r="E520" s="7"/>
      <c r="F520" s="7"/>
      <c r="G520" s="7"/>
      <c r="H520" s="407"/>
      <c r="I520" s="124"/>
      <c r="J520" s="196"/>
      <c r="K520" s="130"/>
      <c r="M520" s="524"/>
    </row>
    <row r="521" spans="1:13" x14ac:dyDescent="0.25">
      <c r="A521" s="128"/>
      <c r="B521" s="7"/>
      <c r="C521" s="129"/>
      <c r="D521" s="7"/>
      <c r="E521" s="7"/>
      <c r="F521" s="7"/>
      <c r="G521" s="7"/>
      <c r="H521" s="407"/>
      <c r="I521" s="124"/>
      <c r="J521" s="196"/>
      <c r="K521" s="130"/>
      <c r="M521" s="524"/>
    </row>
    <row r="522" spans="1:13" x14ac:dyDescent="0.25">
      <c r="A522" s="128"/>
      <c r="B522" s="7"/>
      <c r="C522" s="129"/>
      <c r="D522" s="7"/>
      <c r="E522" s="7"/>
      <c r="F522" s="7"/>
      <c r="G522" s="7"/>
      <c r="H522" s="407"/>
      <c r="I522" s="124"/>
      <c r="J522" s="196"/>
      <c r="K522" s="130"/>
      <c r="M522" s="524"/>
    </row>
    <row r="523" spans="1:13" x14ac:dyDescent="0.25">
      <c r="A523" s="128"/>
      <c r="B523" s="7"/>
      <c r="C523" s="129"/>
      <c r="D523" s="7"/>
      <c r="E523" s="7"/>
      <c r="F523" s="7"/>
      <c r="G523" s="7"/>
      <c r="H523" s="407"/>
      <c r="I523" s="124"/>
      <c r="J523" s="196"/>
      <c r="K523" s="130"/>
      <c r="M523" s="524"/>
    </row>
    <row r="524" spans="1:13" x14ac:dyDescent="0.25">
      <c r="A524" s="128"/>
      <c r="B524" s="7"/>
      <c r="C524" s="129"/>
      <c r="D524" s="7"/>
      <c r="E524" s="7"/>
      <c r="F524" s="7"/>
      <c r="G524" s="7"/>
      <c r="H524" s="407"/>
      <c r="I524" s="124"/>
      <c r="J524" s="196"/>
      <c r="K524" s="130"/>
      <c r="M524" s="524"/>
    </row>
    <row r="525" spans="1:13" x14ac:dyDescent="0.25">
      <c r="A525" s="128"/>
      <c r="B525" s="7"/>
      <c r="C525" s="129"/>
      <c r="D525" s="7"/>
      <c r="E525" s="7"/>
      <c r="F525" s="7"/>
      <c r="G525" s="7"/>
      <c r="H525" s="407"/>
      <c r="I525" s="124"/>
      <c r="J525" s="196"/>
      <c r="K525" s="130"/>
      <c r="M525" s="524"/>
    </row>
    <row r="526" spans="1:13" x14ac:dyDescent="0.25">
      <c r="A526" s="128"/>
      <c r="B526" s="7"/>
      <c r="C526" s="129"/>
      <c r="D526" s="7"/>
      <c r="E526" s="7"/>
      <c r="F526" s="7"/>
      <c r="G526" s="7"/>
      <c r="H526" s="407"/>
      <c r="I526" s="124"/>
      <c r="J526" s="196"/>
      <c r="K526" s="130"/>
      <c r="M526" s="524"/>
    </row>
    <row r="527" spans="1:13" x14ac:dyDescent="0.25">
      <c r="A527" s="128"/>
      <c r="B527" s="7"/>
      <c r="C527" s="129"/>
      <c r="D527" s="7"/>
      <c r="E527" s="7"/>
      <c r="F527" s="7"/>
      <c r="G527" s="7"/>
      <c r="H527" s="407"/>
      <c r="I527" s="124"/>
      <c r="J527" s="196"/>
      <c r="K527" s="130"/>
      <c r="M527" s="524"/>
    </row>
    <row r="528" spans="1:13" x14ac:dyDescent="0.25">
      <c r="A528" s="128"/>
      <c r="B528" s="7"/>
      <c r="C528" s="129"/>
      <c r="D528" s="7"/>
      <c r="E528" s="7"/>
      <c r="F528" s="7"/>
      <c r="G528" s="7"/>
      <c r="H528" s="407"/>
      <c r="I528" s="124"/>
      <c r="J528" s="196"/>
      <c r="K528" s="130"/>
      <c r="M528" s="524"/>
    </row>
    <row r="529" spans="1:13" x14ac:dyDescent="0.25">
      <c r="A529" s="128"/>
      <c r="B529" s="7"/>
      <c r="C529" s="129"/>
      <c r="D529" s="7"/>
      <c r="E529" s="7"/>
      <c r="F529" s="7"/>
      <c r="G529" s="7"/>
      <c r="H529" s="407"/>
      <c r="I529" s="124"/>
      <c r="J529" s="196"/>
      <c r="K529" s="130"/>
      <c r="M529" s="524"/>
    </row>
    <row r="530" spans="1:13" x14ac:dyDescent="0.25">
      <c r="A530" s="128"/>
      <c r="B530" s="7"/>
      <c r="C530" s="129"/>
      <c r="D530" s="7"/>
      <c r="E530" s="7"/>
      <c r="F530" s="7"/>
      <c r="G530" s="7"/>
      <c r="H530" s="407"/>
      <c r="I530" s="124"/>
      <c r="J530" s="196"/>
      <c r="K530" s="130"/>
      <c r="M530" s="524"/>
    </row>
    <row r="531" spans="1:13" x14ac:dyDescent="0.25">
      <c r="A531" s="128"/>
      <c r="B531" s="7"/>
      <c r="C531" s="129"/>
      <c r="D531" s="7"/>
      <c r="E531" s="7"/>
      <c r="F531" s="7"/>
      <c r="G531" s="7"/>
      <c r="H531" s="407"/>
      <c r="I531" s="124"/>
      <c r="J531" s="196"/>
      <c r="K531" s="130"/>
      <c r="M531" s="524"/>
    </row>
    <row r="532" spans="1:13" x14ac:dyDescent="0.25">
      <c r="A532" s="128"/>
      <c r="B532" s="7"/>
      <c r="C532" s="129"/>
      <c r="D532" s="7"/>
      <c r="E532" s="7"/>
      <c r="F532" s="7"/>
      <c r="G532" s="7"/>
      <c r="H532" s="407"/>
      <c r="I532" s="124"/>
      <c r="J532" s="196"/>
      <c r="K532" s="130"/>
      <c r="M532" s="524"/>
    </row>
    <row r="533" spans="1:13" x14ac:dyDescent="0.25">
      <c r="A533" s="128"/>
      <c r="B533" s="7"/>
      <c r="C533" s="129"/>
      <c r="D533" s="7"/>
      <c r="E533" s="7"/>
      <c r="F533" s="7"/>
      <c r="G533" s="7"/>
      <c r="H533" s="407"/>
      <c r="I533" s="124"/>
      <c r="J533" s="196"/>
      <c r="K533" s="130"/>
      <c r="M533" s="524"/>
    </row>
    <row r="534" spans="1:13" x14ac:dyDescent="0.25">
      <c r="A534" s="128"/>
      <c r="B534" s="95"/>
      <c r="C534" s="127"/>
      <c r="D534" s="7"/>
      <c r="E534" s="7"/>
      <c r="F534" s="95"/>
      <c r="G534" s="7"/>
      <c r="H534" s="283"/>
      <c r="I534" s="124"/>
      <c r="J534" s="196"/>
      <c r="K534" s="130"/>
      <c r="M534" s="524"/>
    </row>
    <row r="535" spans="1:13" x14ac:dyDescent="0.25">
      <c r="A535" s="128"/>
      <c r="B535" s="95"/>
      <c r="C535" s="127"/>
      <c r="D535" s="7"/>
      <c r="E535" s="7"/>
      <c r="F535" s="95"/>
      <c r="G535" s="7"/>
      <c r="H535" s="283"/>
      <c r="I535" s="124"/>
      <c r="J535" s="196"/>
      <c r="K535" s="130"/>
      <c r="M535" s="524"/>
    </row>
    <row r="536" spans="1:13" x14ac:dyDescent="0.25">
      <c r="A536" s="128"/>
      <c r="B536" s="95"/>
      <c r="C536" s="127"/>
      <c r="D536" s="7"/>
      <c r="E536" s="7"/>
      <c r="F536" s="95"/>
      <c r="G536" s="7"/>
      <c r="H536" s="283"/>
      <c r="I536" s="124"/>
      <c r="J536" s="196"/>
      <c r="K536" s="130"/>
      <c r="M536" s="524"/>
    </row>
    <row r="537" spans="1:13" x14ac:dyDescent="0.25">
      <c r="A537" s="128"/>
      <c r="B537" s="95"/>
      <c r="C537" s="127"/>
      <c r="D537" s="7"/>
      <c r="E537" s="7"/>
      <c r="F537" s="95"/>
      <c r="G537" s="7"/>
      <c r="H537" s="283"/>
      <c r="I537" s="124"/>
      <c r="J537" s="196"/>
      <c r="K537" s="130"/>
      <c r="M537" s="524"/>
    </row>
    <row r="538" spans="1:13" x14ac:dyDescent="0.25">
      <c r="A538" s="128"/>
      <c r="B538" s="95"/>
      <c r="C538" s="127"/>
      <c r="D538" s="7"/>
      <c r="E538" s="7"/>
      <c r="F538" s="95"/>
      <c r="G538" s="7"/>
      <c r="H538" s="283"/>
      <c r="I538" s="124"/>
      <c r="J538" s="196"/>
      <c r="K538" s="130"/>
      <c r="M538" s="524"/>
    </row>
    <row r="539" spans="1:13" x14ac:dyDescent="0.25">
      <c r="A539" s="128"/>
      <c r="B539" s="95"/>
      <c r="C539" s="127"/>
      <c r="D539" s="7"/>
      <c r="E539" s="7"/>
      <c r="F539" s="95"/>
      <c r="G539" s="7"/>
      <c r="H539" s="283"/>
      <c r="I539" s="124"/>
      <c r="J539" s="196"/>
      <c r="K539" s="130"/>
      <c r="M539" s="524"/>
    </row>
    <row r="540" spans="1:13" x14ac:dyDescent="0.25">
      <c r="A540" s="128"/>
      <c r="B540" s="95"/>
      <c r="C540" s="127"/>
      <c r="D540" s="7"/>
      <c r="E540" s="7"/>
      <c r="F540" s="95"/>
      <c r="G540" s="7"/>
      <c r="H540" s="283"/>
      <c r="I540" s="124"/>
      <c r="J540" s="196"/>
      <c r="K540" s="130"/>
      <c r="M540" s="524"/>
    </row>
    <row r="541" spans="1:13" x14ac:dyDescent="0.25">
      <c r="A541" s="128"/>
      <c r="B541" s="95"/>
      <c r="C541" s="127"/>
      <c r="D541" s="7"/>
      <c r="E541" s="7"/>
      <c r="F541" s="95"/>
      <c r="G541" s="7"/>
      <c r="H541" s="283"/>
      <c r="I541" s="124"/>
      <c r="J541" s="196"/>
      <c r="K541" s="130"/>
      <c r="M541" s="524"/>
    </row>
    <row r="542" spans="1:13" x14ac:dyDescent="0.25">
      <c r="A542" s="128"/>
      <c r="B542" s="95"/>
      <c r="C542" s="127"/>
      <c r="D542" s="7"/>
      <c r="E542" s="7"/>
      <c r="F542" s="7"/>
      <c r="G542" s="7"/>
      <c r="H542" s="407"/>
      <c r="I542" s="124"/>
      <c r="J542" s="196"/>
      <c r="K542" s="130"/>
      <c r="M542" s="524"/>
    </row>
    <row r="543" spans="1:13" x14ac:dyDescent="0.25">
      <c r="A543" s="128"/>
      <c r="B543" s="95"/>
      <c r="C543" s="127"/>
      <c r="D543" s="7"/>
      <c r="E543" s="7"/>
      <c r="F543" s="7"/>
      <c r="G543" s="7"/>
      <c r="H543" s="407"/>
      <c r="I543" s="124"/>
      <c r="J543" s="196"/>
      <c r="K543" s="130"/>
      <c r="M543" s="524"/>
    </row>
    <row r="544" spans="1:13" x14ac:dyDescent="0.25">
      <c r="A544" s="128"/>
      <c r="B544" s="95"/>
      <c r="C544" s="127"/>
      <c r="D544" s="7"/>
      <c r="E544" s="7"/>
      <c r="F544" s="7"/>
      <c r="G544" s="7"/>
      <c r="H544" s="407"/>
      <c r="I544" s="124"/>
      <c r="J544" s="196"/>
      <c r="K544" s="130"/>
      <c r="M544" s="524"/>
    </row>
    <row r="545" spans="1:13" x14ac:dyDescent="0.25">
      <c r="A545" s="128"/>
      <c r="B545" s="95"/>
      <c r="C545" s="127"/>
      <c r="D545" s="7"/>
      <c r="E545" s="7"/>
      <c r="F545" s="7"/>
      <c r="G545" s="7"/>
      <c r="H545" s="407"/>
      <c r="I545" s="124"/>
      <c r="J545" s="196"/>
      <c r="K545" s="130"/>
      <c r="M545" s="524"/>
    </row>
    <row r="546" spans="1:13" x14ac:dyDescent="0.25">
      <c r="A546" s="128"/>
      <c r="B546" s="95"/>
      <c r="C546" s="127"/>
      <c r="D546" s="7"/>
      <c r="E546" s="7"/>
      <c r="F546" s="7"/>
      <c r="G546" s="7"/>
      <c r="H546" s="407"/>
      <c r="I546" s="124"/>
      <c r="J546" s="196"/>
      <c r="K546" s="130"/>
      <c r="M546" s="524"/>
    </row>
    <row r="547" spans="1:13" x14ac:dyDescent="0.25">
      <c r="A547" s="128"/>
      <c r="B547" s="95"/>
      <c r="C547" s="127"/>
      <c r="D547" s="7"/>
      <c r="E547" s="7"/>
      <c r="F547" s="7"/>
      <c r="G547" s="7"/>
      <c r="H547" s="407"/>
      <c r="I547" s="124"/>
      <c r="J547" s="196"/>
      <c r="K547" s="130"/>
      <c r="M547" s="524"/>
    </row>
    <row r="548" spans="1:13" x14ac:dyDescent="0.25">
      <c r="A548" s="128"/>
      <c r="B548" s="95"/>
      <c r="C548" s="127"/>
      <c r="D548" s="7"/>
      <c r="E548" s="7"/>
      <c r="F548" s="7"/>
      <c r="G548" s="7"/>
      <c r="H548" s="407"/>
      <c r="I548" s="124"/>
      <c r="J548" s="196"/>
      <c r="K548" s="130"/>
      <c r="M548" s="524"/>
    </row>
    <row r="549" spans="1:13" x14ac:dyDescent="0.25">
      <c r="A549" s="128"/>
      <c r="B549" s="95"/>
      <c r="C549" s="127"/>
      <c r="D549" s="7"/>
      <c r="E549" s="7"/>
      <c r="F549" s="7"/>
      <c r="G549" s="7"/>
      <c r="H549" s="407"/>
      <c r="I549" s="124"/>
      <c r="J549" s="196"/>
      <c r="K549" s="130"/>
      <c r="M549" s="524"/>
    </row>
    <row r="550" spans="1:13" x14ac:dyDescent="0.25">
      <c r="A550" s="128"/>
      <c r="B550" s="95"/>
      <c r="C550" s="127"/>
      <c r="D550" s="7"/>
      <c r="E550" s="7"/>
      <c r="F550" s="7"/>
      <c r="G550" s="7"/>
      <c r="H550" s="407"/>
      <c r="I550" s="124"/>
      <c r="J550" s="196"/>
      <c r="K550" s="130"/>
      <c r="M550" s="524"/>
    </row>
    <row r="551" spans="1:13" x14ac:dyDescent="0.25">
      <c r="A551" s="128"/>
      <c r="B551" s="95"/>
      <c r="C551" s="127"/>
      <c r="D551" s="7"/>
      <c r="E551" s="7"/>
      <c r="F551" s="7"/>
      <c r="G551" s="7"/>
      <c r="H551" s="407"/>
      <c r="I551" s="124"/>
      <c r="J551" s="196"/>
      <c r="K551" s="130"/>
      <c r="M551" s="524"/>
    </row>
    <row r="552" spans="1:13" x14ac:dyDescent="0.25">
      <c r="A552" s="128"/>
      <c r="B552" s="95"/>
      <c r="C552" s="127"/>
      <c r="D552" s="7"/>
      <c r="E552" s="7"/>
      <c r="F552" s="7"/>
      <c r="G552" s="7"/>
      <c r="H552" s="283"/>
      <c r="I552" s="124"/>
      <c r="J552" s="196"/>
      <c r="K552" s="130"/>
      <c r="M552" s="524"/>
    </row>
    <row r="553" spans="1:13" x14ac:dyDescent="0.25">
      <c r="A553" s="128"/>
      <c r="B553" s="95"/>
      <c r="C553" s="127"/>
      <c r="D553" s="7"/>
      <c r="E553" s="7"/>
      <c r="F553" s="7"/>
      <c r="G553" s="7"/>
      <c r="H553" s="283"/>
      <c r="I553" s="124"/>
      <c r="J553" s="196"/>
      <c r="K553" s="130"/>
      <c r="M553" s="524"/>
    </row>
    <row r="554" spans="1:13" x14ac:dyDescent="0.25">
      <c r="A554" s="128"/>
      <c r="B554" s="95"/>
      <c r="C554" s="127"/>
      <c r="D554" s="7"/>
      <c r="E554" s="7"/>
      <c r="F554" s="7"/>
      <c r="G554" s="7"/>
      <c r="H554" s="283"/>
      <c r="I554" s="124"/>
      <c r="J554" s="196"/>
      <c r="K554" s="130"/>
      <c r="M554" s="524"/>
    </row>
    <row r="555" spans="1:13" x14ac:dyDescent="0.25">
      <c r="A555" s="128"/>
      <c r="B555" s="95"/>
      <c r="C555" s="127"/>
      <c r="D555" s="7"/>
      <c r="E555" s="7"/>
      <c r="F555" s="7"/>
      <c r="G555" s="7"/>
      <c r="H555" s="283"/>
      <c r="I555" s="124"/>
      <c r="J555" s="196"/>
      <c r="K555" s="130"/>
      <c r="M555" s="524"/>
    </row>
    <row r="556" spans="1:13" x14ac:dyDescent="0.25">
      <c r="A556" s="128"/>
      <c r="B556" s="95"/>
      <c r="C556" s="127"/>
      <c r="D556" s="7"/>
      <c r="E556" s="7"/>
      <c r="F556" s="7"/>
      <c r="G556" s="7"/>
      <c r="H556" s="283"/>
      <c r="I556" s="124"/>
      <c r="J556" s="196"/>
      <c r="K556" s="130"/>
      <c r="M556" s="524"/>
    </row>
    <row r="557" spans="1:13" x14ac:dyDescent="0.25">
      <c r="A557" s="128"/>
      <c r="B557" s="95"/>
      <c r="C557" s="127"/>
      <c r="D557" s="7"/>
      <c r="E557" s="7"/>
      <c r="F557" s="7"/>
      <c r="G557" s="7"/>
      <c r="H557" s="283"/>
      <c r="I557" s="124"/>
      <c r="J557" s="196"/>
      <c r="K557" s="130"/>
      <c r="M557" s="524"/>
    </row>
    <row r="558" spans="1:13" x14ac:dyDescent="0.25">
      <c r="A558" s="128"/>
      <c r="B558" s="95"/>
      <c r="C558" s="127"/>
      <c r="D558" s="7"/>
      <c r="E558" s="7"/>
      <c r="F558" s="7"/>
      <c r="G558" s="7"/>
      <c r="H558" s="283"/>
      <c r="I558" s="124"/>
      <c r="J558" s="196"/>
      <c r="K558" s="130"/>
      <c r="M558" s="524"/>
    </row>
    <row r="559" spans="1:13" x14ac:dyDescent="0.25">
      <c r="A559" s="218"/>
      <c r="B559" s="1"/>
      <c r="C559" s="579"/>
      <c r="D559" s="1"/>
      <c r="E559" s="1"/>
      <c r="F559" s="7"/>
      <c r="G559" s="1"/>
      <c r="H559" s="464"/>
      <c r="I559" s="503"/>
      <c r="J559" s="484"/>
      <c r="K559" s="130"/>
      <c r="M559" s="524"/>
    </row>
    <row r="560" spans="1:13" x14ac:dyDescent="0.25">
      <c r="A560" s="504"/>
      <c r="B560" s="30"/>
      <c r="C560" s="580" t="s">
        <v>9186</v>
      </c>
      <c r="D560" s="30"/>
      <c r="E560" s="30"/>
      <c r="F560" s="30"/>
      <c r="G560" s="581"/>
      <c r="H560" s="461"/>
      <c r="I560" s="504"/>
      <c r="J560" s="462"/>
      <c r="K560" s="130"/>
      <c r="L560" s="582"/>
      <c r="M560" s="524"/>
    </row>
    <row r="561" spans="1:13" x14ac:dyDescent="0.25">
      <c r="A561" s="504"/>
      <c r="B561" s="30"/>
      <c r="C561" s="580" t="s">
        <v>6536</v>
      </c>
      <c r="D561" s="30"/>
      <c r="E561" s="30"/>
      <c r="F561" s="30"/>
      <c r="G561" s="581"/>
      <c r="H561" s="461"/>
      <c r="I561" s="504"/>
      <c r="J561" s="462"/>
      <c r="K561" s="130"/>
      <c r="L561" s="582"/>
      <c r="M561" s="524"/>
    </row>
    <row r="562" spans="1:13" x14ac:dyDescent="0.25">
      <c r="A562" s="504"/>
      <c r="B562" s="30"/>
      <c r="C562" s="580"/>
      <c r="D562" s="30"/>
      <c r="E562" s="30"/>
      <c r="F562" s="30"/>
      <c r="G562" s="581"/>
      <c r="H562" s="457"/>
      <c r="I562" s="504"/>
      <c r="J562" s="462"/>
      <c r="K562" s="130"/>
      <c r="L562" s="582"/>
      <c r="M562" s="524"/>
    </row>
    <row r="563" spans="1:13" x14ac:dyDescent="0.25">
      <c r="A563" s="504"/>
      <c r="B563" s="30"/>
      <c r="C563" s="580"/>
      <c r="D563" s="30"/>
      <c r="E563" s="30"/>
      <c r="F563" s="30"/>
      <c r="G563" s="581"/>
      <c r="H563" s="457"/>
      <c r="I563" s="504"/>
      <c r="J563" s="462"/>
      <c r="K563" s="130"/>
      <c r="L563" s="582"/>
      <c r="M563" s="524"/>
    </row>
    <row r="564" spans="1:13" x14ac:dyDescent="0.25">
      <c r="A564" s="504"/>
      <c r="B564" s="30"/>
      <c r="C564" s="580"/>
      <c r="D564" s="30"/>
      <c r="E564" s="30"/>
      <c r="F564" s="30"/>
      <c r="G564" s="581"/>
      <c r="H564" s="457"/>
      <c r="I564" s="504"/>
      <c r="J564" s="462"/>
      <c r="K564" s="130"/>
      <c r="L564" s="582"/>
      <c r="M564" s="524"/>
    </row>
    <row r="565" spans="1:13" x14ac:dyDescent="0.25">
      <c r="A565" s="504"/>
      <c r="B565" s="30"/>
      <c r="C565" s="580"/>
      <c r="D565" s="30"/>
      <c r="E565" s="30"/>
      <c r="F565" s="30"/>
      <c r="G565" s="581"/>
      <c r="H565" s="435"/>
      <c r="I565" s="504"/>
      <c r="J565" s="462"/>
      <c r="K565" s="130"/>
      <c r="L565" s="582"/>
      <c r="M565" s="524"/>
    </row>
    <row r="566" spans="1:13" x14ac:dyDescent="0.25">
      <c r="A566" s="504"/>
      <c r="B566" s="30"/>
      <c r="C566" s="583" t="s">
        <v>4577</v>
      </c>
      <c r="D566" s="30"/>
      <c r="E566" s="30"/>
      <c r="F566" s="30"/>
      <c r="G566" s="581"/>
      <c r="H566" s="266"/>
      <c r="I566" s="504"/>
      <c r="J566" s="462"/>
      <c r="K566" s="130"/>
      <c r="L566" s="582"/>
      <c r="M566" s="524"/>
    </row>
    <row r="567" spans="1:13" x14ac:dyDescent="0.25">
      <c r="F567" s="30"/>
    </row>
    <row r="568" spans="1:13" x14ac:dyDescent="0.25">
      <c r="F568" s="584"/>
    </row>
    <row r="569" spans="1:13" x14ac:dyDescent="0.25">
      <c r="F569" s="30"/>
    </row>
    <row r="570" spans="1:13" x14ac:dyDescent="0.25">
      <c r="F570" s="30"/>
    </row>
    <row r="571" spans="1:13" x14ac:dyDescent="0.25">
      <c r="F571" s="30"/>
    </row>
    <row r="572" spans="1:13" x14ac:dyDescent="0.25">
      <c r="F572" s="30"/>
    </row>
    <row r="573" spans="1:13" x14ac:dyDescent="0.25">
      <c r="F573" s="30"/>
    </row>
    <row r="574" spans="1:13" x14ac:dyDescent="0.25">
      <c r="F574" s="30"/>
    </row>
    <row r="575" spans="1:13" x14ac:dyDescent="0.25">
      <c r="F575" s="30"/>
    </row>
  </sheetData>
  <autoFilter ref="A9:M566">
    <filterColumn colId="0" showButton="0"/>
    <filterColumn colId="3">
      <filters blank="1"/>
    </filterColumn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2017-08-29T04:01:46Z</cp:lastPrinted>
  <dcterms:created xsi:type="dcterms:W3CDTF">2016-12-31T15:33:11Z</dcterms:created>
  <dcterms:modified xsi:type="dcterms:W3CDTF">2017-09-22T10:36:25Z</dcterms:modified>
</cp:coreProperties>
</file>