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 activeTab="4"/>
  </bookViews>
  <sheets>
    <sheet name="24 des" sheetId="1" r:id="rId1"/>
    <sheet name="25 des " sheetId="5" r:id="rId2"/>
    <sheet name="02 jan" sheetId="6" r:id="rId3"/>
    <sheet name="03 jan" sheetId="7" r:id="rId4"/>
    <sheet name="04 jan " sheetId="8" r:id="rId5"/>
  </sheets>
  <externalReferences>
    <externalReference r:id="rId6"/>
  </externalReferences>
  <definedNames>
    <definedName name="_xlnm.Print_Area" localSheetId="2">'02 jan'!$A$1:$I$70</definedName>
    <definedName name="_xlnm.Print_Area" localSheetId="3">'03 jan'!$A$1:$I$70</definedName>
    <definedName name="_xlnm.Print_Area" localSheetId="4">'04 jan '!$A$1:$I$70</definedName>
    <definedName name="_xlnm.Print_Area" localSheetId="0">'24 des'!$A$1:$I$70</definedName>
    <definedName name="_xlnm.Print_Area" localSheetId="1">'25 des '!$A$1:$I$70</definedName>
  </definedNames>
  <calcPr calcId="144525"/>
</workbook>
</file>

<file path=xl/calcChain.xml><?xml version="1.0" encoding="utf-8"?>
<calcChain xmlns="http://schemas.openxmlformats.org/spreadsheetml/2006/main">
  <c r="I30" i="8" l="1"/>
  <c r="I29" i="7"/>
  <c r="I30" i="7"/>
  <c r="M114" i="8"/>
  <c r="H45" i="8" s="1"/>
  <c r="I47" i="8" s="1"/>
  <c r="L114" i="8"/>
  <c r="L115" i="8" s="1"/>
  <c r="O106" i="8"/>
  <c r="H87" i="8"/>
  <c r="E87" i="8"/>
  <c r="A87" i="8"/>
  <c r="H50" i="8" s="1"/>
  <c r="Q48" i="8"/>
  <c r="H46" i="8"/>
  <c r="H41" i="8"/>
  <c r="J40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J6" i="8"/>
  <c r="J1" i="8"/>
  <c r="H26" i="8" l="1"/>
  <c r="H17" i="8"/>
  <c r="H49" i="8"/>
  <c r="I51" i="8" s="1"/>
  <c r="I52" i="8" s="1"/>
  <c r="M114" i="7"/>
  <c r="H45" i="7" s="1"/>
  <c r="I47" i="7" s="1"/>
  <c r="L114" i="7"/>
  <c r="L115" i="7" s="1"/>
  <c r="O106" i="7"/>
  <c r="H87" i="7"/>
  <c r="E87" i="7"/>
  <c r="A87" i="7"/>
  <c r="H50" i="7"/>
  <c r="Q48" i="7"/>
  <c r="H46" i="7"/>
  <c r="H41" i="7"/>
  <c r="J40" i="7"/>
  <c r="H39" i="7"/>
  <c r="I42" i="7" s="1"/>
  <c r="H35" i="7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J6" i="7"/>
  <c r="J1" i="7"/>
  <c r="I27" i="8" l="1"/>
  <c r="I53" i="8" s="1"/>
  <c r="I55" i="8" s="1"/>
  <c r="H17" i="7"/>
  <c r="H49" i="7"/>
  <c r="I51" i="7" s="1"/>
  <c r="I52" i="7" s="1"/>
  <c r="I27" i="7"/>
  <c r="I53" i="7" s="1"/>
  <c r="I30" i="6"/>
  <c r="I29" i="6"/>
  <c r="M114" i="6"/>
  <c r="H45" i="6" s="1"/>
  <c r="I47" i="6" s="1"/>
  <c r="L114" i="6"/>
  <c r="L115" i="6" s="1"/>
  <c r="O106" i="6"/>
  <c r="H87" i="6"/>
  <c r="E87" i="6"/>
  <c r="A87" i="6"/>
  <c r="H50" i="6"/>
  <c r="Q48" i="6"/>
  <c r="H46" i="6"/>
  <c r="H41" i="6"/>
  <c r="J40" i="6"/>
  <c r="H39" i="6"/>
  <c r="I42" i="6" s="1"/>
  <c r="H35" i="6"/>
  <c r="I37" i="6"/>
  <c r="G24" i="6"/>
  <c r="S23" i="6"/>
  <c r="R23" i="6"/>
  <c r="G23" i="6"/>
  <c r="G22" i="6"/>
  <c r="G21" i="6"/>
  <c r="H26" i="6" s="1"/>
  <c r="G20" i="6"/>
  <c r="G16" i="6"/>
  <c r="G15" i="6"/>
  <c r="G14" i="6"/>
  <c r="G13" i="6"/>
  <c r="G12" i="6"/>
  <c r="G11" i="6"/>
  <c r="G10" i="6"/>
  <c r="G9" i="6"/>
  <c r="G8" i="6"/>
  <c r="J6" i="6"/>
  <c r="J1" i="6"/>
  <c r="I30" i="5"/>
  <c r="I29" i="5"/>
  <c r="J40" i="5"/>
  <c r="I43" i="6" l="1"/>
  <c r="I29" i="8"/>
  <c r="I37" i="8" s="1"/>
  <c r="I43" i="8" s="1"/>
  <c r="I37" i="7"/>
  <c r="I43" i="7" s="1"/>
  <c r="I55" i="7"/>
  <c r="H17" i="6"/>
  <c r="H49" i="6"/>
  <c r="I51" i="6" s="1"/>
  <c r="I27" i="6"/>
  <c r="I53" i="6" s="1"/>
  <c r="I52" i="6"/>
  <c r="M114" i="5"/>
  <c r="H45" i="5" s="1"/>
  <c r="I47" i="5" s="1"/>
  <c r="L114" i="5"/>
  <c r="L115" i="5" s="1"/>
  <c r="O106" i="5"/>
  <c r="H87" i="5"/>
  <c r="E87" i="5"/>
  <c r="A87" i="5"/>
  <c r="H50" i="5"/>
  <c r="Q48" i="5"/>
  <c r="H46" i="5"/>
  <c r="H41" i="5"/>
  <c r="H39" i="5"/>
  <c r="I42" i="5" s="1"/>
  <c r="H35" i="5"/>
  <c r="I37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H17" i="5" s="1"/>
  <c r="J6" i="5"/>
  <c r="J1" i="5"/>
  <c r="I55" i="6" l="1"/>
  <c r="H49" i="5"/>
  <c r="I51" i="5" s="1"/>
  <c r="I27" i="5"/>
  <c r="I53" i="5" s="1"/>
  <c r="I43" i="5"/>
  <c r="M114" i="1" l="1"/>
  <c r="L114" i="1"/>
  <c r="L115" i="1" s="1"/>
  <c r="O106" i="1"/>
  <c r="H87" i="1"/>
  <c r="E87" i="1"/>
  <c r="A87" i="1"/>
  <c r="H50" i="1" s="1"/>
  <c r="Q48" i="1"/>
  <c r="H46" i="1"/>
  <c r="H45" i="1"/>
  <c r="I47" i="1" s="1"/>
  <c r="I42" i="1"/>
  <c r="H41" i="1"/>
  <c r="J40" i="1"/>
  <c r="H39" i="1"/>
  <c r="I37" i="1"/>
  <c r="I43" i="1" s="1"/>
  <c r="H35" i="1"/>
  <c r="I29" i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J6" i="1"/>
  <c r="J1" i="1"/>
  <c r="H49" i="1" l="1"/>
  <c r="I27" i="1"/>
  <c r="I53" i="1" s="1"/>
  <c r="I51" i="1"/>
  <c r="I30" i="1" l="1"/>
  <c r="I52" i="1" s="1"/>
  <c r="I52" i="5" l="1"/>
  <c r="I55" i="5" s="1"/>
  <c r="I55" i="1"/>
</calcChain>
</file>

<file path=xl/sharedStrings.xml><?xml version="1.0" encoding="utf-8"?>
<sst xmlns="http://schemas.openxmlformats.org/spreadsheetml/2006/main" count="430" uniqueCount="64">
  <si>
    <t>CASH OPNAME</t>
  </si>
  <si>
    <t xml:space="preserve"> </t>
  </si>
  <si>
    <t>Hari             :</t>
  </si>
  <si>
    <t>Minggu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</si>
  <si>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</si>
  <si>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</si>
  <si>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</si>
  <si>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</si>
  <si>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</si>
  <si>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</si>
  <si>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</si>
  <si>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</si>
  <si>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</si>
  <si>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</si>
  <si>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</si>
  <si>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</si>
  <si>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</si>
  <si>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</si>
  <si>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</si>
  <si>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</si>
  <si>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>Roni Nugraha</t>
  </si>
  <si>
    <t xml:space="preserve">lebih </t>
  </si>
  <si>
    <t>Sub Total</t>
  </si>
  <si>
    <t>Silmi Nur Addini, ST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</si>
  <si>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</si>
  <si>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</si>
  <si>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</si>
  <si>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</si>
  <si>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</si>
  <si>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</si>
  <si>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</si>
  <si>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</si>
  <si>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</si>
  <si>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</si>
  <si>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</si>
  <si>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</si>
  <si>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</si>
  <si>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</si>
  <si>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</si>
  <si>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</si>
  <si>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</si>
  <si>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</si>
  <si>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</si>
  <si>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</si>
  <si>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</si>
  <si>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</si>
  <si>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</si>
  <si>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</si>
  <si>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</si>
  <si>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</si>
  <si>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</si>
  <si>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</si>
  <si>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</si>
  <si>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</si>
  <si>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</si>
  <si>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</si>
  <si>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</si>
  <si>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</si>
  <si>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</si>
  <si>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 xml:space="preserve">      </t>
  </si>
  <si>
    <t>Co tahunan</t>
  </si>
  <si>
    <t>Selasa</t>
  </si>
  <si>
    <t>Rabu</t>
  </si>
  <si>
    <t>Kamis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</si>
</sst>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16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15" fillId="4" borderId="1" xfId="1" applyFont="1" applyFill="1" applyBorder="1" applyAlignment="1">
      <alignment horizontal="right" vertical="center" wrapText="1"/>
    </xf>
    <xf numFmtId="41" fontId="9" fillId="0" borderId="0" xfId="1" applyFont="1" applyFill="1"/>
    <xf numFmtId="165" fontId="7" fillId="0" borderId="0" xfId="5" applyNumberFormat="1" applyFont="1" applyFill="1" applyBorder="1" applyAlignment="1"/>
    <xf numFmtId="41" fontId="16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7" fillId="0" borderId="0" xfId="3" applyNumberFormat="1" applyFont="1" applyBorder="1" applyAlignment="1"/>
    <xf numFmtId="164" fontId="17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8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9" fillId="0" borderId="0" xfId="3" applyFont="1" applyAlignment="1">
      <alignment horizontal="left"/>
    </xf>
    <xf numFmtId="0" fontId="19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20" fillId="0" borderId="0" xfId="3" applyFont="1" applyBorder="1"/>
    <xf numFmtId="164" fontId="21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2" fillId="0" borderId="0" xfId="0" applyNumberFormat="1" applyFont="1"/>
    <xf numFmtId="0" fontId="23" fillId="0" borderId="0" xfId="4" applyFont="1"/>
    <xf numFmtId="42" fontId="18" fillId="0" borderId="0" xfId="4" applyNumberFormat="1" applyFont="1"/>
    <xf numFmtId="41" fontId="18" fillId="0" borderId="0" xfId="0" applyNumberFormat="1" applyFont="1"/>
    <xf numFmtId="41" fontId="23" fillId="0" borderId="0" xfId="4" applyNumberFormat="1" applyFont="1"/>
    <xf numFmtId="0" fontId="23" fillId="0" borderId="0" xfId="0" applyFont="1"/>
    <xf numFmtId="42" fontId="23" fillId="0" borderId="0" xfId="4" applyNumberFormat="1" applyFont="1"/>
    <xf numFmtId="42" fontId="23" fillId="0" borderId="0" xfId="0" applyNumberFormat="1" applyFont="1"/>
    <xf numFmtId="42" fontId="7" fillId="0" borderId="0" xfId="0" applyNumberFormat="1" applyFont="1"/>
    <xf numFmtId="0" fontId="18" fillId="0" borderId="0" xfId="0" applyFont="1"/>
    <xf numFmtId="42" fontId="18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2.%20Desember/CO%20Daily%20-%20Desember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"/>
      <sheetName val="2 Des"/>
      <sheetName val="3 Des "/>
      <sheetName val="5 Des"/>
      <sheetName val="69 Des"/>
      <sheetName val="7 Des"/>
      <sheetName val="8 des"/>
      <sheetName val="9 Des"/>
      <sheetName val="10 Des "/>
      <sheetName val="11 Des "/>
      <sheetName val="12 Des "/>
      <sheetName val="13 Des "/>
      <sheetName val="14 Des "/>
      <sheetName val="15 Des "/>
      <sheetName val="16 Des"/>
      <sheetName val="17 Des"/>
      <sheetName val="18 Des"/>
      <sheetName val="19 Des "/>
      <sheetName val="20 Des"/>
      <sheetName val="21 Des"/>
      <sheetName val="22 Des"/>
      <sheetName val="23 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7">
          <cell r="I37">
            <v>499384603</v>
          </cell>
        </row>
      </sheetData>
      <sheetData sheetId="21">
        <row r="52">
          <cell r="I52">
            <v>26650000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706</v>
      </c>
      <c r="F8" s="23"/>
      <c r="G8" s="17">
        <f>C8*E8</f>
        <v>70600000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416</v>
      </c>
      <c r="F9" s="23"/>
      <c r="G9" s="17">
        <f t="shared" ref="G9:G16" si="0">C9*E9</f>
        <v>20800000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134</v>
      </c>
      <c r="F10" s="23"/>
      <c r="G10" s="17">
        <f t="shared" si="0"/>
        <v>2680000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147</v>
      </c>
      <c r="F11" s="23"/>
      <c r="G11" s="17">
        <f t="shared" si="0"/>
        <v>1470000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33">
        <v>44168</v>
      </c>
      <c r="L13" s="34">
        <v>600000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44169</v>
      </c>
      <c r="L14" s="34">
        <v>600000</v>
      </c>
      <c r="M14" s="35">
        <v>70000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44170</v>
      </c>
      <c r="L15" s="34">
        <v>524000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44171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95569000</v>
      </c>
      <c r="I17" s="10"/>
      <c r="J17" s="32" t="s">
        <v>20</v>
      </c>
      <c r="K17" s="33">
        <v>44172</v>
      </c>
      <c r="L17" s="39">
        <v>1477000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44173</v>
      </c>
      <c r="L18" s="34">
        <v>625000</v>
      </c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44174</v>
      </c>
      <c r="L19" s="34">
        <v>600000</v>
      </c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44175</v>
      </c>
      <c r="L20" s="34">
        <v>1000000</v>
      </c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44176</v>
      </c>
      <c r="L21" s="34">
        <v>710000</v>
      </c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44177</v>
      </c>
      <c r="L22" s="34">
        <v>900000</v>
      </c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44178</v>
      </c>
      <c r="L23" s="34">
        <v>550000</v>
      </c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44179</v>
      </c>
      <c r="L24" s="34">
        <v>550000</v>
      </c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44180</v>
      </c>
      <c r="L25" s="34">
        <v>600000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44181</v>
      </c>
      <c r="L26" s="34">
        <v>660000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95571000</v>
      </c>
      <c r="J27" s="32"/>
      <c r="K27" s="33">
        <v>44182</v>
      </c>
      <c r="L27" s="34">
        <v>1000000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44183</v>
      </c>
      <c r="L28" s="34">
        <v>750000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44184</v>
      </c>
      <c r="L29" s="34">
        <v>675000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+'[1]23 Des'!I52</f>
        <v>26650000</v>
      </c>
      <c r="J30" s="32"/>
      <c r="K30" s="33">
        <v>44185</v>
      </c>
      <c r="L30" s="34">
        <v>700000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44186</v>
      </c>
      <c r="L31" s="34">
        <v>650000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44187</v>
      </c>
      <c r="L32" s="34">
        <v>750000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44188</v>
      </c>
      <c r="L33" s="34">
        <v>600000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44189</v>
      </c>
      <c r="L34" s="3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44190</v>
      </c>
      <c r="L35" s="34">
        <v>800000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44191</v>
      </c>
      <c r="L36" s="34">
        <v>800000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499384603</v>
      </c>
      <c r="J37" s="32"/>
      <c r="K37" s="33">
        <v>44192</v>
      </c>
      <c r="L37" s="34">
        <v>700000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44193</v>
      </c>
      <c r="L38" s="34">
        <v>700000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44194</v>
      </c>
      <c r="L39" s="34">
        <v>300000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44195</v>
      </c>
      <c r="L40" s="34">
        <v>400000</v>
      </c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44196</v>
      </c>
      <c r="L41" s="34">
        <v>1000000</v>
      </c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44197</v>
      </c>
      <c r="L42" s="34">
        <v>900000</v>
      </c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604675835</v>
      </c>
      <c r="J43" s="32"/>
      <c r="K43" s="33">
        <v>44198</v>
      </c>
      <c r="L43" s="34">
        <v>400000</v>
      </c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44199</v>
      </c>
      <c r="L44" s="34">
        <v>1000000</v>
      </c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2570000</v>
      </c>
      <c r="I45" s="9"/>
      <c r="J45" s="32"/>
      <c r="K45" s="33">
        <v>44200</v>
      </c>
      <c r="L45" s="34">
        <v>750000</v>
      </c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44201</v>
      </c>
      <c r="L46" s="34">
        <v>540000</v>
      </c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2570000</v>
      </c>
      <c r="J47" s="32"/>
      <c r="K47" s="33">
        <v>44202</v>
      </c>
      <c r="L47" s="34">
        <v>500000</v>
      </c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44203</v>
      </c>
      <c r="L48" s="34">
        <v>600000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71491000</v>
      </c>
      <c r="I49" s="9">
        <v>0</v>
      </c>
      <c r="J49" s="72"/>
      <c r="K49" s="33">
        <v>44204</v>
      </c>
      <c r="L49" s="34">
        <v>1400000</v>
      </c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44205</v>
      </c>
      <c r="L50" s="34">
        <v>570000</v>
      </c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71491000</v>
      </c>
      <c r="J51" s="32"/>
      <c r="K51" s="33">
        <v>44206</v>
      </c>
      <c r="L51" s="34">
        <v>700000</v>
      </c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95571000</v>
      </c>
      <c r="J52" s="76"/>
      <c r="K52" s="33">
        <v>44207</v>
      </c>
      <c r="L52" s="34">
        <v>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95571000</v>
      </c>
      <c r="J53" s="76"/>
      <c r="K53" s="33">
        <v>44208</v>
      </c>
      <c r="L53" s="34">
        <v>900000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44209</v>
      </c>
      <c r="L54" s="3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44210</v>
      </c>
      <c r="L55" s="34">
        <v>2350000</v>
      </c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44211</v>
      </c>
      <c r="L56" s="34">
        <v>500000</v>
      </c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44212</v>
      </c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44213</v>
      </c>
      <c r="L58" s="34">
        <v>400000</v>
      </c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44214</v>
      </c>
      <c r="L59" s="34">
        <v>50000</v>
      </c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44215</v>
      </c>
      <c r="L60" s="34">
        <v>800000</v>
      </c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44216</v>
      </c>
      <c r="L61" s="34">
        <v>4500000</v>
      </c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44217</v>
      </c>
      <c r="L62" s="34">
        <v>1000000</v>
      </c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44218</v>
      </c>
      <c r="L63" s="34">
        <v>2300000</v>
      </c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44219</v>
      </c>
      <c r="L64" s="34">
        <v>800000</v>
      </c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44220</v>
      </c>
      <c r="L65" s="34">
        <v>500000</v>
      </c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44221</v>
      </c>
      <c r="L66" s="34">
        <v>800000</v>
      </c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44222</v>
      </c>
      <c r="L67" s="34">
        <v>4500000</v>
      </c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44223</v>
      </c>
      <c r="L68" s="34">
        <v>1500000</v>
      </c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44224</v>
      </c>
      <c r="L69" s="34">
        <v>3600000</v>
      </c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44225</v>
      </c>
      <c r="L70" s="34">
        <v>600000</v>
      </c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44226</v>
      </c>
      <c r="L71" s="34">
        <v>1000000</v>
      </c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44227</v>
      </c>
      <c r="L72" s="34">
        <v>550000</v>
      </c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44228</v>
      </c>
      <c r="L73" s="34">
        <v>600000</v>
      </c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44229</v>
      </c>
      <c r="L74" s="34">
        <v>1000000</v>
      </c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44230</v>
      </c>
      <c r="L75" s="34">
        <v>1000000</v>
      </c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44231</v>
      </c>
      <c r="L76" s="34">
        <v>500000</v>
      </c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44232</v>
      </c>
      <c r="L77" s="34">
        <v>500000</v>
      </c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44233</v>
      </c>
      <c r="L78" s="34">
        <v>660000</v>
      </c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44234</v>
      </c>
      <c r="L79" s="34">
        <v>2100000</v>
      </c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44235</v>
      </c>
      <c r="L80" s="34">
        <v>1400000</v>
      </c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44236</v>
      </c>
      <c r="L81" s="34">
        <v>750000</v>
      </c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44237</v>
      </c>
      <c r="L82" s="34">
        <v>200000</v>
      </c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44238</v>
      </c>
      <c r="L83" s="34">
        <v>500000</v>
      </c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44239</v>
      </c>
      <c r="L84" s="34">
        <v>600000</v>
      </c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44240</v>
      </c>
      <c r="L85" s="34">
        <v>1500000</v>
      </c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44241</v>
      </c>
      <c r="L86" s="34">
        <v>650000</v>
      </c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44242</v>
      </c>
      <c r="L87" s="34">
        <v>2100000</v>
      </c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71491000</v>
      </c>
      <c r="M114" s="108">
        <f>SUM(M13:M113)</f>
        <v>2570000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142982000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129</v>
      </c>
      <c r="F8" s="23"/>
      <c r="G8" s="17">
        <f>C8*E8</f>
        <v>12900000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424</v>
      </c>
      <c r="F9" s="23"/>
      <c r="G9" s="17">
        <f t="shared" ref="G9:G16" si="0">C9*E9</f>
        <v>21200000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106</v>
      </c>
      <c r="F11" s="23"/>
      <c r="G11" s="17">
        <f t="shared" si="0"/>
        <v>1060000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112">
        <v>44212</v>
      </c>
      <c r="L13" s="34"/>
      <c r="M13" s="35">
        <v>50000000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/>
      <c r="M14" s="35">
        <v>8010000</v>
      </c>
      <c r="N14" s="36" t="s">
        <v>60</v>
      </c>
      <c r="O14" s="37">
        <v>50000000</v>
      </c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37559000</v>
      </c>
      <c r="I17" s="10"/>
      <c r="J17" s="32" t="s">
        <v>20</v>
      </c>
      <c r="K17" s="33">
        <v>44246</v>
      </c>
      <c r="L17" s="39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/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37561000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+'24 des'!I52</f>
        <v>95571000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50000000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549384603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654675835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58010000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58010000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37561000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37561000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50000000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58010000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70" zoomScaleNormal="100" zoomScaleSheetLayoutView="70" workbookViewId="0">
      <selection activeCell="M19" sqref="M1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87</v>
      </c>
      <c r="F8" s="23"/>
      <c r="G8" s="17">
        <f>C8*E8</f>
        <v>8700000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141</v>
      </c>
      <c r="F9" s="23"/>
      <c r="G9" s="17">
        <f t="shared" ref="G9:G16" si="0">C9*E9</f>
        <v>7050000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107</v>
      </c>
      <c r="F11" s="23"/>
      <c r="G11" s="17">
        <f t="shared" si="0"/>
        <v>1070000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112">
        <v>44212</v>
      </c>
      <c r="L13" s="34">
        <v>30000000</v>
      </c>
      <c r="M13" s="35">
        <v>10500000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>
        <v>2500000</v>
      </c>
      <c r="M14" s="35">
        <v>132000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>
        <v>800000</v>
      </c>
      <c r="M15" s="35">
        <v>200000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>
        <v>950000</v>
      </c>
      <c r="M16" s="35">
        <v>400000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19227000</v>
      </c>
      <c r="I17" s="10"/>
      <c r="J17" s="32" t="s">
        <v>20</v>
      </c>
      <c r="K17" s="33">
        <v>44246</v>
      </c>
      <c r="L17" s="39">
        <v>3000000</v>
      </c>
      <c r="M17" s="35">
        <v>350000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>
        <v>1000000</v>
      </c>
      <c r="M18" s="40">
        <v>45000000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19229000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+'25 des '!I37</f>
        <v>549384603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+'25 des '!I52</f>
        <v>37561000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30000000</v>
      </c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56582000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56582000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38250000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38250000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19229000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19229000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38250000</v>
      </c>
      <c r="M114" s="108">
        <f>SUM(M13:M113)</f>
        <v>56582000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76500000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43103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</v>
      </c>
      <c r="F8" s="23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</v>
      </c>
      <c r="F9" s="23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116</v>
      </c>
      <c r="F10" s="23"/>
      <c r="G10" s="17">
        <f t="shared" si="0"/>
        <v>2320000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33">
        <v>44248</v>
      </c>
      <c r="L13" s="34">
        <v>2000000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44249</v>
      </c>
      <c r="L14" s="34">
        <v>200000</v>
      </c>
      <c r="M14" s="35">
        <v>700000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44250</v>
      </c>
      <c r="L15" s="34">
        <v>1000000</v>
      </c>
      <c r="M15" s="35">
        <v>920000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44251</v>
      </c>
      <c r="L16" s="34">
        <v>1000000</v>
      </c>
      <c r="M16" s="35">
        <v>11000000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5197000</v>
      </c>
      <c r="I17" s="10"/>
      <c r="J17" s="32" t="s">
        <v>20</v>
      </c>
      <c r="K17" s="33">
        <v>44252</v>
      </c>
      <c r="L17" s="39">
        <v>1340000</v>
      </c>
      <c r="M17" s="35">
        <v>800000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44253</v>
      </c>
      <c r="L18" s="34">
        <v>1000000</v>
      </c>
      <c r="M18" s="40">
        <v>1200000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44254</v>
      </c>
      <c r="L19" s="34">
        <v>540000</v>
      </c>
      <c r="M19" s="42">
        <v>600000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44255</v>
      </c>
      <c r="L20" s="34"/>
      <c r="M20" s="42">
        <v>70000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44256</v>
      </c>
      <c r="L21" s="34"/>
      <c r="M21" s="43">
        <v>440000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44257</v>
      </c>
      <c r="L22" s="34"/>
      <c r="M22" s="43">
        <v>130000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44258</v>
      </c>
      <c r="L23" s="34"/>
      <c r="M23" s="47">
        <v>1000000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44259</v>
      </c>
      <c r="L24" s="34"/>
      <c r="M24" s="47">
        <v>1615000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44260</v>
      </c>
      <c r="L25" s="34"/>
      <c r="M25" s="47">
        <v>135000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44261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5199000</v>
      </c>
      <c r="J27" s="32"/>
      <c r="K27" s="33">
        <v>44262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44263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44264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+'02 jan'!I52</f>
        <v>19229000</v>
      </c>
      <c r="J30" s="32"/>
      <c r="K30" s="33">
        <v>44265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44266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44267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44268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44269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44270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44271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44272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44273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44274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44275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44276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44277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44278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44279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21110000</v>
      </c>
      <c r="I45" s="9"/>
      <c r="J45" s="32"/>
      <c r="K45" s="33">
        <v>44280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44281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21110000</v>
      </c>
      <c r="J47" s="32"/>
      <c r="K47" s="33">
        <v>44282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44283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7080000</v>
      </c>
      <c r="I49" s="9">
        <v>0</v>
      </c>
      <c r="J49" s="72"/>
      <c r="K49" s="33">
        <v>44284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44285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7080000</v>
      </c>
      <c r="J51" s="32"/>
      <c r="K51" s="33">
        <v>44286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5199000</v>
      </c>
      <c r="J52" s="76"/>
      <c r="K52" s="33">
        <v>44287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5199000</v>
      </c>
      <c r="J53" s="76"/>
      <c r="K53" s="33">
        <v>44288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44289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44290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44291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44292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44293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44294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44295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44296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44297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44298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44299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44300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44301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44302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44303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44304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44305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44306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44307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44308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44309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44310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44311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44312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44313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44314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44315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44316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7080000</v>
      </c>
      <c r="M114" s="108">
        <f>SUM(M13:M113)</f>
        <v>21110000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27" zoomScale="70" zoomScaleNormal="100" zoomScaleSheetLayoutView="70" workbookViewId="0">
      <selection activeCell="E51" sqref="E5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43104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95</v>
      </c>
      <c r="F8" s="23"/>
      <c r="G8" s="17">
        <f>C8*E8</f>
        <v>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89</v>
      </c>
      <c r="F9" s="23"/>
      <c r="G9" s="17">
        <f t="shared" ref="G9:G16" si="0">C9*E9</f>
        <v>4450000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95</v>
      </c>
      <c r="F10" s="23"/>
      <c r="G10" s="17">
        <f t="shared" si="0"/>
        <v>1900000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44255</v>
      </c>
      <c r="L13" s="114">
        <v>3000000</v>
      </c>
      <c r="M13" s="35">
        <v>510000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44256</v>
      </c>
      <c r="L14" s="114">
        <v>532000</v>
      </c>
      <c r="M14" s="35">
        <v>586000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44257</v>
      </c>
      <c r="L15" s="114">
        <v>634000</v>
      </c>
      <c r="M15" s="35">
        <v>2440000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44258</v>
      </c>
      <c r="L16" s="114">
        <v>500000</v>
      </c>
      <c r="M16" s="35">
        <v>244500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16860000</v>
      </c>
      <c r="I17" s="10"/>
      <c r="J17" s="32"/>
      <c r="K17" s="33">
        <v>44259</v>
      </c>
      <c r="L17" s="114">
        <v>625000</v>
      </c>
      <c r="M17" s="35">
        <v>120000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44260</v>
      </c>
      <c r="L18" s="114">
        <v>1000000</v>
      </c>
      <c r="M18" s="40">
        <v>540000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44261</v>
      </c>
      <c r="L19" s="114">
        <v>300000</v>
      </c>
      <c r="M19" s="42">
        <v>800000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K20" s="33">
        <v>44262</v>
      </c>
      <c r="L20" s="114">
        <v>5000000</v>
      </c>
      <c r="M20" s="42">
        <v>1100000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44263</v>
      </c>
      <c r="L21" s="114">
        <v>500000</v>
      </c>
      <c r="M21" s="43">
        <v>350000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44264</v>
      </c>
      <c r="L22" s="114">
        <v>450000</v>
      </c>
      <c r="M22" s="43">
        <v>900000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44265</v>
      </c>
      <c r="L23" s="114">
        <v>611000</v>
      </c>
      <c r="M23" s="47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44266</v>
      </c>
      <c r="L24" s="114">
        <v>2375000</v>
      </c>
      <c r="M24" s="47">
        <v>257000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44267</v>
      </c>
      <c r="L25" s="114">
        <v>500000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3500</v>
      </c>
      <c r="I26" s="9"/>
      <c r="J26" s="32"/>
      <c r="K26" s="33">
        <v>44268</v>
      </c>
      <c r="L26" s="114">
        <v>150000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16863500</v>
      </c>
      <c r="J27" s="32"/>
      <c r="K27" s="33">
        <v>44269</v>
      </c>
      <c r="L27" s="114">
        <v>500000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44270</v>
      </c>
      <c r="L28" s="114">
        <v>435000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44271</v>
      </c>
      <c r="L29" s="114">
        <v>250000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+'03 jan'!I52</f>
        <v>5199000</v>
      </c>
      <c r="J30" s="32"/>
      <c r="K30" s="33">
        <v>44272</v>
      </c>
      <c r="L30" s="114">
        <v>200000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44273</v>
      </c>
      <c r="L31" s="114">
        <v>1000000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44274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44275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44276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44280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44281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44282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44283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44284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44285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44286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7897500</v>
      </c>
      <c r="I45" s="9"/>
      <c r="J45" s="32"/>
      <c r="K45" s="33">
        <v>44287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44288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7897500</v>
      </c>
      <c r="J47" s="32"/>
      <c r="K47" s="33">
        <v>44289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44290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18562000</v>
      </c>
      <c r="I49" s="9">
        <v>0</v>
      </c>
      <c r="J49" s="72"/>
      <c r="K49" s="33">
        <v>44291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1000000</v>
      </c>
      <c r="I50" s="9"/>
      <c r="J50" s="72"/>
      <c r="K50" s="33">
        <v>44292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19562000</v>
      </c>
      <c r="J51" s="32"/>
      <c r="K51" s="33">
        <v>44293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16863500</v>
      </c>
      <c r="J52" s="76"/>
      <c r="K52" s="33">
        <v>44294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16863500</v>
      </c>
      <c r="J53" s="76"/>
      <c r="K53" s="33">
        <v>44295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44296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44297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44298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44299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44300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44301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44302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44303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44304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44305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44306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44307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44308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44309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44310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44311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44312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44313</v>
      </c>
      <c r="L71" s="34"/>
      <c r="N71" s="58"/>
      <c r="O71" s="89"/>
    </row>
    <row r="72" spans="1:15" x14ac:dyDescent="0.25">
      <c r="A72" s="94">
        <v>1000000</v>
      </c>
      <c r="B72" s="95"/>
      <c r="C72" s="96"/>
      <c r="D72" s="92"/>
      <c r="E72" s="97"/>
      <c r="F72" s="2"/>
      <c r="G72" s="2"/>
      <c r="H72" s="59"/>
      <c r="I72" s="2"/>
      <c r="J72" s="85"/>
      <c r="K72" s="33">
        <v>44314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44315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44316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18562000</v>
      </c>
      <c r="M114" s="108">
        <f>SUM(M13:M113)</f>
        <v>7897500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37124000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24 des</vt:lpstr>
      <vt:lpstr>25 des </vt:lpstr>
      <vt:lpstr>02 jan</vt:lpstr>
      <vt:lpstr>03 jan</vt:lpstr>
      <vt:lpstr>04 jan </vt:lpstr>
      <vt:lpstr>'02 jan'!Print_Area</vt:lpstr>
      <vt:lpstr>'03 jan'!Print_Area</vt:lpstr>
      <vt:lpstr>'04 jan '!Print_Area</vt:lpstr>
      <vt:lpstr>'24 des'!Print_Area</vt:lpstr>
      <vt:lpstr>'25 des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2018-01-04T08:13:57Z</cp:lastPrinted>
  <dcterms:created xsi:type="dcterms:W3CDTF">2017-12-27T04:26:30Z</dcterms:created>
  <dcterms:modified xsi:type="dcterms:W3CDTF">2018-01-04T10:34:56Z</dcterms:modified>
</cp:coreProperties>
</file>