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ew folder\1. BUKU KAS\2018\"/>
    </mc:Choice>
  </mc:AlternateContent>
  <bookViews>
    <workbookView xWindow="120" yWindow="135" windowWidth="20115" windowHeight="7425"/>
  </bookViews>
  <sheets>
    <sheet name="Januari 18" sheetId="1" r:id="rId1"/>
  </sheets>
  <externalReferences>
    <externalReference r:id="rId2"/>
    <externalReference r:id="rId3"/>
  </externalReferences>
  <definedNames>
    <definedName name="_xlnm._FilterDatabase" localSheetId="0" hidden="1">'Januari 18'!$A$9:$J$442</definedName>
    <definedName name="_xlnm.Print_Area" localSheetId="0">'Januari 18'!$A$1:$J$451</definedName>
  </definedNames>
  <calcPr calcId="152511"/>
</workbook>
</file>

<file path=xl/calcChain.xml><?xml version="1.0" encoding="utf-8"?>
<calcChain xmlns="http://schemas.openxmlformats.org/spreadsheetml/2006/main">
  <c r="H444" i="1" l="1"/>
  <c r="I444" i="1"/>
  <c r="I330" i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L10" i="1"/>
</calcChain>
</file>

<file path=xl/comments1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<sst xmlns="http://schemas.openxmlformats.org/spreadsheetml/2006/main" count="1347" uniqueCount="937">
  <si>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</si>
  <si>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</si>
  <si>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</si>
  <si>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</si>
  <si>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</si>
  <si>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</si>
  <si>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</si>
  <si>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</si>
  <si>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</si>
  <si>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</si>
  <si>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</si>
  <si>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</si>
  <si>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</si>
  <si>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</si>
  <si>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</si>
  <si>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</si>
  <si>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</si>
  <si>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</si>
  <si>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</si>
  <si>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</si>
  <si>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</si>
  <si>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</si>
  <si>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</si>
  <si>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</si>
  <si>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</si>
  <si>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</si>
  <si>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</si>
  <si>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</si>
  <si>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</si>
  <si>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</si>
  <si>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</si>
  <si>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</si>
  <si>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</si>
  <si>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</si>
  <si>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</si>
  <si>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</si>
  <si>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</si>
  <si>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</si>
  <si>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</si>
  <si>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</si>
  <si>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</si>
  <si>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</si>
  <si>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</si>
  <si>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</si>
  <si>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</si>
  <si>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</si>
  <si>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</si>
  <si>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</si>
  <si>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</si>
  <si>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</si>
  <si>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</si>
  <si>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</si>
  <si>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</si>
  <si>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</si>
  <si>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</si>
  <si>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</si>
  <si>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</si>
  <si>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</si>
  <si>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</si>
  <si>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</si>
  <si>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</si>
  <si>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</si>
  <si>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</si>
  <si>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</si>
  <si>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</si>
  <si>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</si>
  <si>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</si>
  <si>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</si>
  <si>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</si>
  <si>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</si>
  <si>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</si>
  <si>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</si>
  <si>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</si>
  <si>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</si>
  <si>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</si>
  <si>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</si>
  <si>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</si>
  <si>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</si>
  <si>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</si>
  <si>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</si>
  <si>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</si>
  <si>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</si>
  <si>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</si>
  <si>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</si>
  <si>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</si>
  <si>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</si>
  <si>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</si>
  <si>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</si>
  <si>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</si>
  <si>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</si>
  <si>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</si>
  <si>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</si>
  <si>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</si>
  <si>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</si>
  <si>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</si>
  <si>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</si>
  <si>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</si>
  <si>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</si>
  <si>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</si>
  <si>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</si>
  <si>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</si>
  <si>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</si>
  <si>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</si>
  <si>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</si>
  <si>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</si>
  <si>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</si>
  <si>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</si>
  <si>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</si>
  <si>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</si>
  <si>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</si>
  <si>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</si>
  <si>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</si>
  <si>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</si>
  <si>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</si>
  <si>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</si>
  <si>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</si>
  <si>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</si>
  <si>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</si>
  <si>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</si>
  <si>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</si>
  <si>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</si>
  <si>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</si>
  <si>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</si>
  <si>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</si>
  <si>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</si>
  <si>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</si>
  <si>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</si>
  <si>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</si>
  <si>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</si>
  <si>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</si>
  <si>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</si>
  <si>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</si>
  <si>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</si>
  <si>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</si>
  <si>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</si>
  <si>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</si>
  <si>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</si>
  <si>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</si>
  <si>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</si>
  <si>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</si>
  <si>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</si>
  <si>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</si>
  <si>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</si>
  <si>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</si>
  <si>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</si>
  <si>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</si>
  <si>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</si>
  <si>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</si>
  <si>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</si>
  <si>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</si>
  <si>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</si>
  <si>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</si>
  <si>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</si>
  <si>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</si>
  <si>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</si>
  <si>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</si>
  <si>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</si>
  <si>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</si>
  <si>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</si>
  <si>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</si>
  <si>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</si>
  <si>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</si>
  <si>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</si>
  <si>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</si>
  <si>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</si>
  <si>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</si>
  <si>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</si>
  <si>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</si>
  <si>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</si>
  <si>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</si>
  <si>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</si>
  <si>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</si>
  <si>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</si>
  <si>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</si>
  <si>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</si>
  <si>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</si>
  <si>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</si>
  <si>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</si>
  <si>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</si>
  <si>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</si>
  <si>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</si>
  <si>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</si>
  <si>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</si>
  <si>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</si>
  <si>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</si>
  <si>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</si>
  <si>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</si>
  <si>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</si>
  <si>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</si>
  <si>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</si>
  <si>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</si>
  <si>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</si>
  <si>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</si>
  <si>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</si>
  <si>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</si>
  <si>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</si>
  <si>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</si>
  <si>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</si>
  <si>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</si>
  <si>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</si>
  <si>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</si>
  <si>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</si>
  <si>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</si>
  <si>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</si>
  <si>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</si>
  <si>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</si>
  <si>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</si>
  <si>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</si>
  <si>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</si>
  <si>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</si>
  <si>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</si>
  <si>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</si>
  <si>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</si>
  <si>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</si>
  <si>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</si>
  <si>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</si>
  <si>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</si>
  <si>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</si>
  <si>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</si>
  <si>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</si>
  <si>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</si>
  <si>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</si>
  <si>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</si>
  <si>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</si>
  <si>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</si>
  <si>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</si>
  <si>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</si>
  <si>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</si>
  <si>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</si>
  <si>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</si>
  <si>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</si>
  <si>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</si>
  <si>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</si>
  <si>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</si>
  <si>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</si>
  <si>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</si>
  <si>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</si>
  <si>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</si>
  <si>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</si>
  <si>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</si>
  <si>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</si>
  <si>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</si>
  <si>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</si>
  <si>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</si>
  <si>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</si>
  <si>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</si>
  <si>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</si>
  <si>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</si>
  <si>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</si>
  <si>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</si>
  <si>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</si>
  <si>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</si>
  <si>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</si>
  <si>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</si>
  <si>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</si>
  <si>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</si>
  <si>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</si>
  <si>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</si>
  <si>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</si>
  <si>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</si>
  <si>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</si>
  <si>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</si>
  <si>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</si>
  <si>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</si>
  <si>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</si>
  <si>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</si>
  <si>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</si>
  <si>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</si>
  <si>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</si>
  <si>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</si>
  <si>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</si>
  <si>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</si>
  <si>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</si>
  <si>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</si>
  <si>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</si>
  <si>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</si>
  <si>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</si>
  <si>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</si>
  <si>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</si>
  <si>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</si>
  <si>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</si>
  <si>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</si>
  <si>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</si>
  <si>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</si>
  <si>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</si>
  <si>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</si>
  <si>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</si>
  <si>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</si>
  <si>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</si>
  <si>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</si>
  <si>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</si>
  <si>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</si>
  <si>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</si>
  <si>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</si>
  <si>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</si>
  <si>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</si>
  <si>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</si>
  <si>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</si>
  <si>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</si>
  <si>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</si>
  <si>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</si>
  <si>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</si>
  <si>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</si>
  <si>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</si>
  <si>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</si>
  <si>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</si>
  <si>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</si>
  <si>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</si>
  <si>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</si>
  <si>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</si>
  <si>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</si>
  <si>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</si>
  <si>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</si>
  <si>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</si>
  <si>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</si>
  <si>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</si>
  <si>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</si>
  <si>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</si>
  <si>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</si>
  <si>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</si>
  <si>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</si>
  <si>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</si>
  <si>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</si>
  <si>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</si>
  <si>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</si>
  <si>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</si>
  <si>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</si>
  <si>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</si>
  <si>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</si>
  <si>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</si>
  <si>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</si>
  <si>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</si>
  <si>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</si>
  <si>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</si>
  <si>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</si>
  <si>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</si>
  <si>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</si>
  <si>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</si>
  <si>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</si>
  <si>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</si>
  <si>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</si>
  <si>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</si>
  <si>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</si>
  <si>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</si>
  <si>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</si>
  <si>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</si>
  <si>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</si>
  <si>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</si>
  <si>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</si>
  <si>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</si>
  <si>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</si>
  <si>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</si>
  <si>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</si>
  <si>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</si>
  <si>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</si>
  <si>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</si>
  <si>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</si>
  <si>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</si>
  <si>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</si>
  <si>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</si>
  <si>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</si>
  <si>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</si>
  <si>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</si>
  <si>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</si>
  <si>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</si>
  <si>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</si>
  <si>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</si>
  <si>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</si>
  <si>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</si>
  <si>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</si>
  <si>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</si>
  <si>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</si>
  <si>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</si>
  <si>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</si>
  <si>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</si>
  <si>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</si>
  <si>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</si>
  <si>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</si>
  <si>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</si>
  <si>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</si>
  <si>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</si>
  <si>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</si>
  <si>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</si>
  <si>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</si>
  <si>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</si>
  <si>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</si>
  <si>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</si>
  <si>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</si>
  <si>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</si>
  <si>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</si>
  <si>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</si>
  <si>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</si>
  <si>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</si>
  <si>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</si>
  <si>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</si>
  <si>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</si>
  <si>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</si>
  <si>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</si>
  <si>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</si>
  <si>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</si>
  <si>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</si>
  <si>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</si>
  <si>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</si>
  <si>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</si>
  <si>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</si>
  <si>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</si>
  <si>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</si>
  <si>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</si>
  <si>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</si>
  <si>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</si>
  <si>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</si>
  <si>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</si>
  <si>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</si>
  <si>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</si>
  <si>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</si>
  <si>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</si>
  <si>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</si>
  <si>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</si>
  <si>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</si>
  <si>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</si>
  <si>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</si>
  <si>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</si>
  <si>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</si>
  <si>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</si>
  <si>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</si>
  <si>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</si>
  <si>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</si>
  <si>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</si>
  <si>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</si>
  <si>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</si>
  <si>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</si>
  <si>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</si>
  <si>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</si>
  <si>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</si>
  <si>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</si>
  <si>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</si>
  <si>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</si>
  <si>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</si>
  <si>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</si>
  <si>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</si>
  <si>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</si>
  <si>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</si>
  <si>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</si>
  <si>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</si>
  <si>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</si>
  <si>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</si>
  <si>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</si>
  <si>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</si>
  <si>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</si>
  <si>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</si>
  <si>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</si>
  <si>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</si>
  <si>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</si>
  <si>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</si>
  <si>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</si>
  <si>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</si>
  <si>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</si>
  <si>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</si>
  <si>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</si>
  <si>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</si>
  <si>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</si>
  <si>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</si>
  <si>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</si>
  <si>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</si>
  <si>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</si>
  <si>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</si>
  <si>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</si>
  <si>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</si>
  <si>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</si>
  <si>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</si>
  <si>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</si>
  <si>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</si>
  <si>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</si>
  <si>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</si>
  <si>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</si>
  <si>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</si>
  <si>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</si>
  <si>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</si>
  <si>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</si>
  <si>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</si>
  <si>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</si>
  <si>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</si>
  <si>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</si>
  <si>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</si>
  <si>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</si>
  <si>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</si>
  <si>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</si>
  <si>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</si>
  <si>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</si>
  <si>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</si>
  <si>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</si>
  <si>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</si>
  <si>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</si>
  <si>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</si>
  <si>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</si>
  <si>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</si>
  <si>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</si>
  <si>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</si>
  <si>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</si>
  <si>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</si>
  <si>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</si>
  <si>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</si>
  <si>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</si>
  <si>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</si>
  <si>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</si>
  <si>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</si>
  <si>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</si>
  <si>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</si>
  <si>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</si>
  <si>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</si>
  <si>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</si>
  <si>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</si>
  <si>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</si>
  <si>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</si>
  <si>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</si>
  <si>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</si>
  <si>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</si>
  <si>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</si>
  <si>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</si>
  <si>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</si>
  <si>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</si>
  <si>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</si>
  <si>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</si>
  <si>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</si>
  <si>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</si>
  <si>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</si>
  <si>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</si>
  <si>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</si>
  <si>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</si>
  <si>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</si>
  <si>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</si>
  <si>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</si>
  <si>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</si>
  <si>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</si>
  <si>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</si>
  <si>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</si>
  <si>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</si>
  <si>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</si>
  <si>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</si>
  <si>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</si>
  <si>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</si>
  <si>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</si>
  <si>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</si>
  <si>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</si>
  <si>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</si>
  <si>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</si>
  <si>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</si>
  <si>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</si>
  <si>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</si>
  <si>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</si>
  <si>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</si>
  <si>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</si>
  <si>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</si>
  <si>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</si>
  <si>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</si>
  <si>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</si>
  <si>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</si>
  <si>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</si>
  <si>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</si>
  <si>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</si>
  <si>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</si>
  <si>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</si>
  <si>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</si>
  <si>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</si>
  <si>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</si>
  <si>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</si>
  <si>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</si>
  <si>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</si>
  <si>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</si>
  <si>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</si>
  <si>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</si>
  <si>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</si>
  <si>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</si>
  <si>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</si>
  <si>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</si>
  <si>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</si>
  <si>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</si>
  <si>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</si>
  <si>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</si>
  <si>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</si>
  <si>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</si>
  <si>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</si>
  <si>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</si>
  <si>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</si>
  <si>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</si>
  <si>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</si>
  <si>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</si>
  <si>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</si>
  <si>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</si>
  <si>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</si>
  <si>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</si>
  <si>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</si>
  <si>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</si>
  <si>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</si>
  <si>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</si>
  <si>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</si>
  <si>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</si>
  <si>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</si>
  <si>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</si>
  <si>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</si>
  <si>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</si>
  <si>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</si>
  <si>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</si>
  <si>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</si>
  <si>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</si>
  <si>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</si>
  <si>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</si>
  <si>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</si>
  <si>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</si>
  <si>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</si>
  <si>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</si>
  <si>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</si>
  <si>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</si>
  <si>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</si>
  <si>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</si>
  <si>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</si>
  <si>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</si>
  <si>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</si>
  <si>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</si>
  <si>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</si>
  <si>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</si>
  <si>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</si>
  <si>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</si>
  <si>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</si>
  <si>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</si>
  <si>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</si>
  <si>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</si>
  <si>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</si>
  <si>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</si>
  <si>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</si>
  <si>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</si>
  <si>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</si>
  <si>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</si>
  <si>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</si>
  <si>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</si>
  <si>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</si>
  <si>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</si>
  <si>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</si>
  <si>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</si>
  <si>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</si>
  <si>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</si>
  <si>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</si>
  <si>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</si>
  <si>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</si>
  <si>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</si>
  <si>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</si>
  <si>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</si>
  <si>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</si>
  <si>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</si>
  <si>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</si>
  <si>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</si>
  <si>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</si>
  <si>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</si>
  <si>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</si>
  <si>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</si>
  <si>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</si>
  <si>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</si>
  <si>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</si>
  <si>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</si>
  <si>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</si>
  <si>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</si>
  <si>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</si>
  <si>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</si>
  <si>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</si>
  <si>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</si>
  <si>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</si>
  <si>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</si>
  <si>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</si>
  <si>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</si>
  <si>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</si>
  <si>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</si>
  <si>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</si>
  <si>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</si>
  <si>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</si>
  <si>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</si>
  <si>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</si>
  <si>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</si>
  <si>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</si>
  <si>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</si>
  <si>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</si>
  <si>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</si>
  <si>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</si>
  <si>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</si>
  <si>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Telah terima dari Tiswanto untuk Regist T2 IK 1819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</si>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</sst>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2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tabSelected="1" view="pageBreakPreview" zoomScaleNormal="100" zoomScaleSheetLayoutView="100" workbookViewId="0">
      <pane ySplit="9" topLeftCell="A442" activePane="bottomLeft" state="frozen"/>
      <selection pane="bottomLeft" activeCell="A455" sqref="A45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40" t="str">
        <f>+'[1]Okt 07'!A6:H6</f>
        <v xml:space="preserve">BUKU KAS </v>
      </c>
      <c r="B6" s="140"/>
      <c r="C6" s="140"/>
      <c r="D6" s="140"/>
      <c r="E6" s="140"/>
      <c r="F6" s="140"/>
      <c r="G6" s="140"/>
      <c r="H6" s="140"/>
      <c r="I6" s="140"/>
      <c r="J6" s="140"/>
      <c r="K6" s="40"/>
    </row>
    <row r="7" spans="1:14" ht="15.75" x14ac:dyDescent="0.25">
      <c r="A7" s="140" t="s">
        <v>116</v>
      </c>
      <c r="B7" s="140"/>
      <c r="C7" s="140"/>
      <c r="D7" s="140"/>
      <c r="E7" s="140"/>
      <c r="F7" s="140"/>
      <c r="G7" s="140"/>
      <c r="H7" s="140"/>
      <c r="I7" s="140"/>
      <c r="J7" s="140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1" t="s">
        <v>3</v>
      </c>
      <c r="B9" s="141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782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783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136" t="s">
        <v>660</v>
      </c>
      <c r="D305" s="135" t="s">
        <v>312</v>
      </c>
      <c r="E305" s="63" t="s">
        <v>684</v>
      </c>
      <c r="F305" s="60"/>
      <c r="G305" s="77"/>
      <c r="H305" s="137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136" t="s">
        <v>661</v>
      </c>
      <c r="D306" s="135" t="s">
        <v>315</v>
      </c>
      <c r="E306" s="63" t="s">
        <v>685</v>
      </c>
      <c r="F306" s="60"/>
      <c r="G306" s="77"/>
      <c r="H306" s="137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136" t="s">
        <v>662</v>
      </c>
      <c r="D307" s="62" t="s">
        <v>784</v>
      </c>
      <c r="E307" s="63" t="s">
        <v>686</v>
      </c>
      <c r="F307" s="77"/>
      <c r="G307" s="77"/>
      <c r="H307" s="137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136" t="s">
        <v>663</v>
      </c>
      <c r="D308" s="135" t="s">
        <v>163</v>
      </c>
      <c r="E308" s="63" t="s">
        <v>687</v>
      </c>
      <c r="F308" s="77"/>
      <c r="G308" s="77"/>
      <c r="H308" s="137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136" t="s">
        <v>664</v>
      </c>
      <c r="D309" s="135" t="s">
        <v>405</v>
      </c>
      <c r="E309" s="63" t="s">
        <v>688</v>
      </c>
      <c r="F309" s="77"/>
      <c r="G309" s="77"/>
      <c r="H309" s="137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136" t="s">
        <v>665</v>
      </c>
      <c r="D310" s="62" t="s">
        <v>785</v>
      </c>
      <c r="E310" s="63" t="s">
        <v>689</v>
      </c>
      <c r="F310" s="60"/>
      <c r="G310" s="77"/>
      <c r="H310" s="137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136" t="s">
        <v>666</v>
      </c>
      <c r="D311" s="135" t="s">
        <v>163</v>
      </c>
      <c r="E311" s="63" t="s">
        <v>690</v>
      </c>
      <c r="F311" s="60"/>
      <c r="G311" s="77"/>
      <c r="H311" s="137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136" t="s">
        <v>667</v>
      </c>
      <c r="D312" s="135" t="s">
        <v>189</v>
      </c>
      <c r="E312" s="63" t="s">
        <v>691</v>
      </c>
      <c r="F312" s="60"/>
      <c r="G312" s="77"/>
      <c r="H312" s="137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136" t="s">
        <v>668</v>
      </c>
      <c r="D313" s="135" t="s">
        <v>243</v>
      </c>
      <c r="E313" s="63" t="s">
        <v>692</v>
      </c>
      <c r="F313" s="60"/>
      <c r="G313" s="77"/>
      <c r="H313" s="137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45" x14ac:dyDescent="0.25">
      <c r="A314" s="78"/>
      <c r="B314" s="60">
        <v>23</v>
      </c>
      <c r="C314" s="136" t="s">
        <v>669</v>
      </c>
      <c r="D314" s="135" t="s">
        <v>313</v>
      </c>
      <c r="E314" s="63" t="s">
        <v>693</v>
      </c>
      <c r="F314" s="60"/>
      <c r="G314" s="60"/>
      <c r="H314" s="137">
        <v>950000</v>
      </c>
      <c r="I314" s="108"/>
      <c r="J314" s="66">
        <f t="shared" si="10"/>
        <v>306759700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136" t="s">
        <v>670</v>
      </c>
      <c r="D315" s="62" t="s">
        <v>188</v>
      </c>
      <c r="E315" s="63" t="s">
        <v>694</v>
      </c>
      <c r="F315" s="60"/>
      <c r="G315" s="60"/>
      <c r="H315" s="137">
        <v>2500000</v>
      </c>
      <c r="I315" s="108"/>
      <c r="J315" s="66">
        <f t="shared" si="10"/>
        <v>309259700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136" t="s">
        <v>671</v>
      </c>
      <c r="D316" s="135" t="s">
        <v>190</v>
      </c>
      <c r="E316" s="63" t="s">
        <v>695</v>
      </c>
      <c r="F316" s="60"/>
      <c r="G316" s="60"/>
      <c r="H316" s="137">
        <v>1000000</v>
      </c>
      <c r="I316" s="108"/>
      <c r="J316" s="66">
        <f t="shared" si="10"/>
        <v>310259700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136" t="s">
        <v>672</v>
      </c>
      <c r="D317" s="135" t="s">
        <v>163</v>
      </c>
      <c r="E317" s="63" t="s">
        <v>696</v>
      </c>
      <c r="F317" s="60"/>
      <c r="G317" s="60"/>
      <c r="H317" s="137">
        <v>950000</v>
      </c>
      <c r="I317" s="108"/>
      <c r="J317" s="66">
        <f t="shared" si="10"/>
        <v>311209700</v>
      </c>
      <c r="K317" s="45"/>
      <c r="L317" s="41"/>
      <c r="M317" s="51"/>
    </row>
    <row r="318" spans="1:13" s="44" customFormat="1" ht="60" x14ac:dyDescent="0.25">
      <c r="A318" s="78"/>
      <c r="B318" s="60">
        <v>23</v>
      </c>
      <c r="C318" s="136" t="s">
        <v>673</v>
      </c>
      <c r="D318" s="135" t="s">
        <v>163</v>
      </c>
      <c r="E318" s="63" t="s">
        <v>697</v>
      </c>
      <c r="F318" s="60"/>
      <c r="G318" s="60"/>
      <c r="H318" s="137">
        <v>950000</v>
      </c>
      <c r="I318" s="108"/>
      <c r="J318" s="66">
        <f t="shared" si="10"/>
        <v>312159700</v>
      </c>
      <c r="K318" s="45"/>
      <c r="L318" s="41"/>
      <c r="M318" s="51"/>
    </row>
    <row r="319" spans="1:13" s="44" customFormat="1" ht="45" x14ac:dyDescent="0.25">
      <c r="A319" s="78"/>
      <c r="B319" s="60">
        <v>23</v>
      </c>
      <c r="C319" s="136" t="s">
        <v>674</v>
      </c>
      <c r="D319" s="135" t="s">
        <v>312</v>
      </c>
      <c r="E319" s="63" t="s">
        <v>698</v>
      </c>
      <c r="F319" s="60"/>
      <c r="G319" s="60"/>
      <c r="H319" s="137">
        <v>650000</v>
      </c>
      <c r="I319" s="108"/>
      <c r="J319" s="66">
        <f t="shared" si="10"/>
        <v>312809700</v>
      </c>
      <c r="K319" s="45"/>
      <c r="L319" s="41"/>
      <c r="M319" s="51"/>
    </row>
    <row r="320" spans="1:13" s="44" customFormat="1" ht="60" x14ac:dyDescent="0.25">
      <c r="A320" s="78"/>
      <c r="B320" s="60">
        <v>23</v>
      </c>
      <c r="C320" s="136" t="s">
        <v>675</v>
      </c>
      <c r="D320" s="135" t="s">
        <v>312</v>
      </c>
      <c r="E320" s="63" t="s">
        <v>699</v>
      </c>
      <c r="F320" s="60"/>
      <c r="G320" s="60"/>
      <c r="H320" s="137">
        <v>2400000</v>
      </c>
      <c r="I320" s="108"/>
      <c r="J320" s="66">
        <f t="shared" si="10"/>
        <v>315209700</v>
      </c>
      <c r="K320" s="45"/>
      <c r="L320" s="41"/>
      <c r="M320" s="51"/>
    </row>
    <row r="321" spans="1:13" s="44" customFormat="1" ht="30" x14ac:dyDescent="0.25">
      <c r="A321" s="78"/>
      <c r="B321" s="60">
        <v>23</v>
      </c>
      <c r="C321" s="136" t="s">
        <v>676</v>
      </c>
      <c r="D321" s="135" t="s">
        <v>312</v>
      </c>
      <c r="E321" s="63" t="s">
        <v>700</v>
      </c>
      <c r="F321" s="60"/>
      <c r="G321" s="77"/>
      <c r="H321" s="137">
        <v>1150000</v>
      </c>
      <c r="I321" s="108"/>
      <c r="J321" s="66">
        <f t="shared" si="10"/>
        <v>316359700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136" t="s">
        <v>677</v>
      </c>
      <c r="D322" s="135" t="s">
        <v>405</v>
      </c>
      <c r="E322" s="63" t="s">
        <v>701</v>
      </c>
      <c r="F322" s="60"/>
      <c r="G322" s="77"/>
      <c r="H322" s="137">
        <v>1000000</v>
      </c>
      <c r="I322" s="108"/>
      <c r="J322" s="66">
        <f t="shared" si="10"/>
        <v>317359700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136" t="s">
        <v>678</v>
      </c>
      <c r="D323" s="135" t="s">
        <v>405</v>
      </c>
      <c r="E323" s="63" t="s">
        <v>702</v>
      </c>
      <c r="F323" s="60"/>
      <c r="G323" s="77"/>
      <c r="H323" s="137">
        <v>1000000</v>
      </c>
      <c r="I323" s="108"/>
      <c r="J323" s="66">
        <f t="shared" si="10"/>
        <v>318359700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136" t="s">
        <v>679</v>
      </c>
      <c r="D324" s="135" t="s">
        <v>405</v>
      </c>
      <c r="E324" s="63" t="s">
        <v>703</v>
      </c>
      <c r="F324" s="60"/>
      <c r="G324" s="77"/>
      <c r="H324" s="137">
        <v>950000</v>
      </c>
      <c r="I324" s="108"/>
      <c r="J324" s="66">
        <f t="shared" si="10"/>
        <v>319309700</v>
      </c>
      <c r="K324" s="45"/>
      <c r="L324" s="41"/>
      <c r="M324" s="51"/>
    </row>
    <row r="325" spans="1:13" s="44" customFormat="1" ht="45" x14ac:dyDescent="0.25">
      <c r="A325" s="78"/>
      <c r="B325" s="60">
        <v>23</v>
      </c>
      <c r="C325" s="136" t="s">
        <v>680</v>
      </c>
      <c r="D325" s="135" t="s">
        <v>163</v>
      </c>
      <c r="E325" s="63" t="s">
        <v>704</v>
      </c>
      <c r="F325" s="60"/>
      <c r="G325" s="60"/>
      <c r="H325" s="137">
        <v>900000</v>
      </c>
      <c r="I325" s="108"/>
      <c r="J325" s="66">
        <f t="shared" si="10"/>
        <v>320209700</v>
      </c>
      <c r="K325" s="45"/>
      <c r="L325" s="41"/>
      <c r="M325" s="51"/>
    </row>
    <row r="326" spans="1:13" s="44" customFormat="1" ht="30" x14ac:dyDescent="0.25">
      <c r="A326" s="78"/>
      <c r="B326" s="60">
        <v>23</v>
      </c>
      <c r="C326" s="136" t="s">
        <v>681</v>
      </c>
      <c r="D326" s="135" t="s">
        <v>163</v>
      </c>
      <c r="E326" s="63" t="s">
        <v>705</v>
      </c>
      <c r="F326" s="60"/>
      <c r="G326" s="60"/>
      <c r="H326" s="137">
        <v>950000</v>
      </c>
      <c r="I326" s="108"/>
      <c r="J326" s="66">
        <f t="shared" si="10"/>
        <v>321159700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136" t="s">
        <v>682</v>
      </c>
      <c r="D327" s="135" t="s">
        <v>163</v>
      </c>
      <c r="E327" s="63" t="s">
        <v>706</v>
      </c>
      <c r="F327" s="60"/>
      <c r="G327" s="60"/>
      <c r="H327" s="137">
        <v>950000</v>
      </c>
      <c r="I327" s="108"/>
      <c r="J327" s="66">
        <f t="shared" si="10"/>
        <v>322109700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136" t="s">
        <v>683</v>
      </c>
      <c r="D328" s="62" t="s">
        <v>557</v>
      </c>
      <c r="E328" s="63" t="s">
        <v>707</v>
      </c>
      <c r="F328" s="60"/>
      <c r="G328" s="60"/>
      <c r="H328" s="137">
        <v>5000000</v>
      </c>
      <c r="I328" s="108"/>
      <c r="J328" s="66">
        <f t="shared" si="10"/>
        <v>327109700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714</v>
      </c>
      <c r="D329" s="77"/>
      <c r="E329" s="115" t="s">
        <v>708</v>
      </c>
      <c r="F329" s="60"/>
      <c r="G329" s="60"/>
      <c r="H329" s="111"/>
      <c r="I329" s="108">
        <v>2790000</v>
      </c>
      <c r="J329" s="66">
        <f t="shared" si="10"/>
        <v>324319700</v>
      </c>
      <c r="K329" s="45" t="s">
        <v>168</v>
      </c>
      <c r="L329" s="41">
        <f t="shared" ref="L329:L341" si="12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715</v>
      </c>
      <c r="D330" s="77"/>
      <c r="E330" s="115" t="s">
        <v>709</v>
      </c>
      <c r="F330" s="60"/>
      <c r="G330" s="60"/>
      <c r="H330" s="111"/>
      <c r="I330" s="108">
        <f>27135200+85000000</f>
        <v>112135200</v>
      </c>
      <c r="J330" s="66">
        <f t="shared" si="10"/>
        <v>212184500</v>
      </c>
      <c r="K330" s="45" t="s">
        <v>168</v>
      </c>
      <c r="L330" s="41">
        <f t="shared" si="12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716</v>
      </c>
      <c r="D331" s="77"/>
      <c r="E331" s="115" t="s">
        <v>710</v>
      </c>
      <c r="F331" s="60"/>
      <c r="G331" s="60"/>
      <c r="H331" s="111"/>
      <c r="I331" s="108">
        <v>1730500</v>
      </c>
      <c r="J331" s="66">
        <f t="shared" si="10"/>
        <v>210454000</v>
      </c>
      <c r="K331" s="45" t="s">
        <v>258</v>
      </c>
      <c r="L331" s="41">
        <f t="shared" si="12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717</v>
      </c>
      <c r="D332" s="62"/>
      <c r="E332" s="115" t="s">
        <v>711</v>
      </c>
      <c r="F332" s="77"/>
      <c r="G332" s="77"/>
      <c r="H332" s="113"/>
      <c r="I332" s="108">
        <v>3170000</v>
      </c>
      <c r="J332" s="66">
        <f t="shared" si="10"/>
        <v>207284000</v>
      </c>
      <c r="K332" s="45" t="s">
        <v>258</v>
      </c>
      <c r="L332" s="41">
        <f t="shared" si="12"/>
        <v>-3170000</v>
      </c>
      <c r="M332" s="51" t="s">
        <v>718</v>
      </c>
    </row>
    <row r="333" spans="1:13" s="44" customFormat="1" ht="30" x14ac:dyDescent="0.25">
      <c r="A333" s="78"/>
      <c r="B333" s="77">
        <v>23</v>
      </c>
      <c r="C333" s="91" t="s">
        <v>719</v>
      </c>
      <c r="D333" s="62"/>
      <c r="E333" s="115" t="s">
        <v>712</v>
      </c>
      <c r="F333" s="77"/>
      <c r="G333" s="77"/>
      <c r="H333" s="113"/>
      <c r="I333" s="108">
        <v>240000</v>
      </c>
      <c r="J333" s="66">
        <f t="shared" si="10"/>
        <v>207044000</v>
      </c>
      <c r="K333" s="45" t="s">
        <v>172</v>
      </c>
      <c r="L333" s="41">
        <f t="shared" si="12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720</v>
      </c>
      <c r="D334" s="62"/>
      <c r="E334" s="115" t="s">
        <v>713</v>
      </c>
      <c r="F334" s="77"/>
      <c r="G334" s="77"/>
      <c r="H334" s="113"/>
      <c r="I334" s="108">
        <v>1705000</v>
      </c>
      <c r="J334" s="66">
        <f t="shared" si="10"/>
        <v>205339000</v>
      </c>
      <c r="K334" s="45" t="s">
        <v>258</v>
      </c>
      <c r="L334" s="41">
        <f t="shared" si="12"/>
        <v>-1705000</v>
      </c>
      <c r="M334" s="51" t="s">
        <v>721</v>
      </c>
    </row>
    <row r="335" spans="1:13" s="44" customFormat="1" ht="45" x14ac:dyDescent="0.25">
      <c r="A335" s="114"/>
      <c r="B335" s="115">
        <v>23</v>
      </c>
      <c r="C335" s="116" t="s">
        <v>722</v>
      </c>
      <c r="D335" s="62"/>
      <c r="E335" s="115" t="s">
        <v>723</v>
      </c>
      <c r="F335" s="115"/>
      <c r="G335" s="115"/>
      <c r="H335" s="117"/>
      <c r="I335" s="118">
        <v>1716000</v>
      </c>
      <c r="J335" s="66">
        <f t="shared" si="10"/>
        <v>203623000</v>
      </c>
      <c r="K335" s="45" t="s">
        <v>172</v>
      </c>
      <c r="L335" s="41">
        <f t="shared" si="12"/>
        <v>-1716000</v>
      </c>
      <c r="M335" s="51" t="s">
        <v>724</v>
      </c>
    </row>
    <row r="336" spans="1:13" s="44" customFormat="1" ht="30" x14ac:dyDescent="0.25">
      <c r="A336" s="78"/>
      <c r="B336" s="77">
        <v>23</v>
      </c>
      <c r="C336" s="91" t="s">
        <v>725</v>
      </c>
      <c r="D336" s="62"/>
      <c r="E336" s="115" t="s">
        <v>726</v>
      </c>
      <c r="F336" s="77"/>
      <c r="G336" s="77"/>
      <c r="H336" s="113"/>
      <c r="I336" s="108">
        <v>34835000</v>
      </c>
      <c r="J336" s="66">
        <f t="shared" si="10"/>
        <v>168788000</v>
      </c>
      <c r="K336" s="45" t="s">
        <v>168</v>
      </c>
      <c r="L336" s="41">
        <f t="shared" si="12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729</v>
      </c>
      <c r="D337" s="62"/>
      <c r="E337" s="115" t="s">
        <v>727</v>
      </c>
      <c r="F337" s="77"/>
      <c r="G337" s="77"/>
      <c r="H337" s="113"/>
      <c r="I337" s="108">
        <v>14315500</v>
      </c>
      <c r="J337" s="66">
        <f t="shared" si="10"/>
        <v>154472500</v>
      </c>
      <c r="K337" s="45" t="s">
        <v>426</v>
      </c>
      <c r="L337" s="41">
        <f t="shared" si="12"/>
        <v>-14315500</v>
      </c>
      <c r="M337" s="51" t="s">
        <v>730</v>
      </c>
    </row>
    <row r="338" spans="1:15" ht="25.5" x14ac:dyDescent="0.25">
      <c r="A338" s="78"/>
      <c r="B338" s="77">
        <v>24</v>
      </c>
      <c r="C338" s="91" t="s">
        <v>731</v>
      </c>
      <c r="D338" s="62"/>
      <c r="E338" s="115" t="s">
        <v>728</v>
      </c>
      <c r="F338" s="77"/>
      <c r="G338" s="77"/>
      <c r="H338" s="113"/>
      <c r="I338" s="108">
        <v>192000</v>
      </c>
      <c r="J338" s="66">
        <f t="shared" si="10"/>
        <v>154280500</v>
      </c>
      <c r="K338" s="45" t="s">
        <v>426</v>
      </c>
      <c r="L338" s="41">
        <f t="shared" si="12"/>
        <v>-192000</v>
      </c>
      <c r="M338" s="51" t="s">
        <v>732</v>
      </c>
    </row>
    <row r="339" spans="1:15" ht="30" x14ac:dyDescent="0.25">
      <c r="A339" s="78"/>
      <c r="B339" s="77">
        <v>24</v>
      </c>
      <c r="C339" s="91" t="s">
        <v>737</v>
      </c>
      <c r="D339" s="62"/>
      <c r="E339" s="115" t="s">
        <v>733</v>
      </c>
      <c r="F339" s="77"/>
      <c r="G339" s="77"/>
      <c r="H339" s="113"/>
      <c r="I339" s="108">
        <v>5086000</v>
      </c>
      <c r="J339" s="66">
        <f t="shared" si="10"/>
        <v>149194500</v>
      </c>
      <c r="K339" s="45" t="s">
        <v>426</v>
      </c>
      <c r="L339" s="41">
        <f t="shared" si="12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738</v>
      </c>
      <c r="D340" s="62"/>
      <c r="E340" s="115" t="s">
        <v>734</v>
      </c>
      <c r="F340" s="77"/>
      <c r="G340" s="77"/>
      <c r="H340" s="113"/>
      <c r="I340" s="108">
        <v>2080000</v>
      </c>
      <c r="J340" s="66">
        <f t="shared" si="10"/>
        <v>147114500</v>
      </c>
      <c r="K340" s="45" t="s">
        <v>172</v>
      </c>
      <c r="L340" s="41">
        <f t="shared" si="12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739</v>
      </c>
      <c r="D341" s="62"/>
      <c r="E341" s="115" t="s">
        <v>735</v>
      </c>
      <c r="F341" s="77"/>
      <c r="G341" s="77"/>
      <c r="H341" s="113"/>
      <c r="I341" s="108">
        <v>8595500</v>
      </c>
      <c r="J341" s="66">
        <f t="shared" si="10"/>
        <v>138519000</v>
      </c>
      <c r="K341" s="45" t="s">
        <v>168</v>
      </c>
      <c r="L341" s="41">
        <f t="shared" si="12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787</v>
      </c>
      <c r="D342" s="60" t="s">
        <v>557</v>
      </c>
      <c r="E342" s="120" t="s">
        <v>736</v>
      </c>
      <c r="F342" s="60"/>
      <c r="G342" s="60"/>
      <c r="H342" s="139">
        <v>5000000</v>
      </c>
      <c r="I342" s="108"/>
      <c r="J342" s="66">
        <f t="shared" si="10"/>
        <v>143519000</v>
      </c>
      <c r="K342" s="45"/>
      <c r="M342" s="51"/>
    </row>
    <row r="343" spans="1:15" ht="30" x14ac:dyDescent="0.25">
      <c r="A343" s="78"/>
      <c r="B343" s="60">
        <v>24</v>
      </c>
      <c r="C343" s="61" t="s">
        <v>761</v>
      </c>
      <c r="D343" s="62" t="s">
        <v>785</v>
      </c>
      <c r="E343" s="63" t="s">
        <v>740</v>
      </c>
      <c r="F343" s="77"/>
      <c r="G343" s="77"/>
      <c r="H343" s="111">
        <v>2000000</v>
      </c>
      <c r="I343" s="108"/>
      <c r="J343" s="66">
        <f t="shared" ref="J343:J406" si="13">+J342+H343-I343</f>
        <v>145519000</v>
      </c>
      <c r="K343" s="45"/>
      <c r="M343" s="51"/>
    </row>
    <row r="344" spans="1:15" ht="30" x14ac:dyDescent="0.25">
      <c r="A344" s="78"/>
      <c r="B344" s="60">
        <v>24</v>
      </c>
      <c r="C344" s="61" t="s">
        <v>762</v>
      </c>
      <c r="D344" s="62" t="s">
        <v>557</v>
      </c>
      <c r="E344" s="63" t="s">
        <v>741</v>
      </c>
      <c r="F344" s="60"/>
      <c r="G344" s="77"/>
      <c r="H344" s="111">
        <v>5000000</v>
      </c>
      <c r="I344" s="108"/>
      <c r="J344" s="66">
        <f t="shared" si="13"/>
        <v>150519000</v>
      </c>
      <c r="K344" s="45"/>
      <c r="M344" s="51"/>
    </row>
    <row r="345" spans="1:15" ht="45" x14ac:dyDescent="0.25">
      <c r="A345" s="78"/>
      <c r="B345" s="60">
        <v>24</v>
      </c>
      <c r="C345" s="61" t="s">
        <v>763</v>
      </c>
      <c r="D345" s="62" t="s">
        <v>557</v>
      </c>
      <c r="E345" s="63" t="s">
        <v>742</v>
      </c>
      <c r="F345" s="60"/>
      <c r="G345" s="77"/>
      <c r="H345" s="111">
        <v>4150000</v>
      </c>
      <c r="I345" s="108"/>
      <c r="J345" s="66">
        <f t="shared" si="13"/>
        <v>154669000</v>
      </c>
      <c r="K345" s="45"/>
      <c r="M345" s="51"/>
    </row>
    <row r="346" spans="1:15" ht="30" x14ac:dyDescent="0.25">
      <c r="A346" s="78"/>
      <c r="B346" s="60">
        <v>24</v>
      </c>
      <c r="C346" s="61" t="s">
        <v>781</v>
      </c>
      <c r="D346" s="62" t="s">
        <v>165</v>
      </c>
      <c r="E346" s="63" t="s">
        <v>743</v>
      </c>
      <c r="F346" s="60"/>
      <c r="G346" s="77"/>
      <c r="H346" s="111">
        <v>400000</v>
      </c>
      <c r="I346" s="108"/>
      <c r="J346" s="66">
        <f t="shared" si="13"/>
        <v>155069000</v>
      </c>
      <c r="K346" s="45"/>
      <c r="M346" s="51"/>
    </row>
    <row r="347" spans="1:15" ht="30" x14ac:dyDescent="0.25">
      <c r="A347" s="78"/>
      <c r="B347" s="60">
        <v>24</v>
      </c>
      <c r="C347" s="61" t="s">
        <v>764</v>
      </c>
      <c r="D347" s="135" t="s">
        <v>312</v>
      </c>
      <c r="E347" s="63" t="s">
        <v>744</v>
      </c>
      <c r="F347" s="60"/>
      <c r="G347" s="77"/>
      <c r="H347" s="111">
        <v>650000</v>
      </c>
      <c r="I347" s="108"/>
      <c r="J347" s="66">
        <f t="shared" si="13"/>
        <v>155719000</v>
      </c>
      <c r="K347" s="45"/>
      <c r="M347" s="51"/>
    </row>
    <row r="348" spans="1:15" ht="45" x14ac:dyDescent="0.25">
      <c r="A348" s="78"/>
      <c r="B348" s="60">
        <v>24</v>
      </c>
      <c r="C348" s="61" t="s">
        <v>765</v>
      </c>
      <c r="D348" s="135" t="s">
        <v>243</v>
      </c>
      <c r="E348" s="63" t="s">
        <v>745</v>
      </c>
      <c r="F348" s="60"/>
      <c r="G348" s="77"/>
      <c r="H348" s="111">
        <v>50000</v>
      </c>
      <c r="I348" s="108"/>
      <c r="J348" s="66">
        <f t="shared" si="13"/>
        <v>155769000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766</v>
      </c>
      <c r="D349" s="62" t="s">
        <v>188</v>
      </c>
      <c r="E349" s="63" t="s">
        <v>746</v>
      </c>
      <c r="F349" s="77"/>
      <c r="G349" s="77"/>
      <c r="H349" s="111">
        <v>5000000</v>
      </c>
      <c r="I349" s="108"/>
      <c r="J349" s="66">
        <f t="shared" si="13"/>
        <v>160769000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767</v>
      </c>
      <c r="D350" s="135" t="s">
        <v>190</v>
      </c>
      <c r="E350" s="63" t="s">
        <v>747</v>
      </c>
      <c r="F350" s="77"/>
      <c r="G350" s="77"/>
      <c r="H350" s="111">
        <v>900000</v>
      </c>
      <c r="I350" s="108"/>
      <c r="J350" s="66">
        <f t="shared" si="13"/>
        <v>161669000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768</v>
      </c>
      <c r="D351" s="62" t="s">
        <v>438</v>
      </c>
      <c r="E351" s="63" t="s">
        <v>748</v>
      </c>
      <c r="F351" s="77"/>
      <c r="G351" s="60"/>
      <c r="H351" s="111">
        <v>2500000</v>
      </c>
      <c r="I351" s="108"/>
      <c r="J351" s="66">
        <f t="shared" si="13"/>
        <v>164169000</v>
      </c>
      <c r="K351" s="45"/>
      <c r="M351" s="51"/>
    </row>
    <row r="352" spans="1:15" ht="45" x14ac:dyDescent="0.25">
      <c r="A352" s="78"/>
      <c r="B352" s="60">
        <v>24</v>
      </c>
      <c r="C352" s="61" t="s">
        <v>769</v>
      </c>
      <c r="D352" s="62" t="s">
        <v>786</v>
      </c>
      <c r="E352" s="63" t="s">
        <v>749</v>
      </c>
      <c r="F352" s="77"/>
      <c r="G352" s="60"/>
      <c r="H352" s="111">
        <v>2000000</v>
      </c>
      <c r="I352" s="108"/>
      <c r="J352" s="66">
        <f t="shared" si="13"/>
        <v>166169000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770</v>
      </c>
      <c r="D353" s="135" t="s">
        <v>312</v>
      </c>
      <c r="E353" s="63" t="s">
        <v>750</v>
      </c>
      <c r="F353" s="77"/>
      <c r="G353" s="60"/>
      <c r="H353" s="111">
        <v>1000000</v>
      </c>
      <c r="I353" s="108"/>
      <c r="J353" s="66">
        <f t="shared" si="13"/>
        <v>167169000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771</v>
      </c>
      <c r="D354" s="135" t="s">
        <v>315</v>
      </c>
      <c r="E354" s="63" t="s">
        <v>751</v>
      </c>
      <c r="F354" s="77"/>
      <c r="G354" s="60"/>
      <c r="H354" s="111">
        <v>800000</v>
      </c>
      <c r="I354" s="108"/>
      <c r="J354" s="66">
        <f t="shared" si="13"/>
        <v>167969000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772</v>
      </c>
      <c r="D355" s="135" t="s">
        <v>189</v>
      </c>
      <c r="E355" s="63" t="s">
        <v>752</v>
      </c>
      <c r="F355" s="77"/>
      <c r="G355" s="60"/>
      <c r="H355" s="111">
        <v>1000000</v>
      </c>
      <c r="I355" s="108"/>
      <c r="J355" s="66">
        <f t="shared" si="13"/>
        <v>168969000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773</v>
      </c>
      <c r="D356" s="135" t="s">
        <v>190</v>
      </c>
      <c r="E356" s="63" t="s">
        <v>753</v>
      </c>
      <c r="F356" s="60"/>
      <c r="G356" s="60"/>
      <c r="H356" s="111">
        <v>3600000</v>
      </c>
      <c r="I356" s="108"/>
      <c r="J356" s="66">
        <f t="shared" si="13"/>
        <v>172569000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774</v>
      </c>
      <c r="D357" s="135" t="s">
        <v>189</v>
      </c>
      <c r="E357" s="63" t="s">
        <v>754</v>
      </c>
      <c r="F357" s="60"/>
      <c r="G357" s="60"/>
      <c r="H357" s="111">
        <v>1000000</v>
      </c>
      <c r="I357" s="94"/>
      <c r="J357" s="66">
        <f t="shared" si="13"/>
        <v>173569000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775</v>
      </c>
      <c r="D358" s="135" t="s">
        <v>243</v>
      </c>
      <c r="E358" s="63" t="s">
        <v>755</v>
      </c>
      <c r="F358" s="60"/>
      <c r="G358" s="77"/>
      <c r="H358" s="111">
        <v>500000</v>
      </c>
      <c r="I358" s="83"/>
      <c r="J358" s="66">
        <f t="shared" si="13"/>
        <v>174069000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776</v>
      </c>
      <c r="D359" s="135" t="s">
        <v>243</v>
      </c>
      <c r="E359" s="63" t="s">
        <v>756</v>
      </c>
      <c r="F359" s="60"/>
      <c r="G359" s="77"/>
      <c r="H359" s="111">
        <v>545000</v>
      </c>
      <c r="I359" s="83"/>
      <c r="J359" s="66">
        <f t="shared" si="13"/>
        <v>174614000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777</v>
      </c>
      <c r="D360" s="135" t="s">
        <v>312</v>
      </c>
      <c r="E360" s="63" t="s">
        <v>757</v>
      </c>
      <c r="F360" s="60"/>
      <c r="G360" s="77"/>
      <c r="H360" s="111">
        <v>1800000</v>
      </c>
      <c r="I360" s="83"/>
      <c r="J360" s="66">
        <f t="shared" si="13"/>
        <v>176414000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778</v>
      </c>
      <c r="D361" s="135" t="s">
        <v>189</v>
      </c>
      <c r="E361" s="63" t="s">
        <v>758</v>
      </c>
      <c r="F361" s="60"/>
      <c r="G361" s="77"/>
      <c r="H361" s="111">
        <v>900000</v>
      </c>
      <c r="I361" s="83"/>
      <c r="J361" s="66">
        <f t="shared" si="13"/>
        <v>177314000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779</v>
      </c>
      <c r="D362" s="135" t="s">
        <v>190</v>
      </c>
      <c r="E362" s="63" t="s">
        <v>759</v>
      </c>
      <c r="F362" s="60"/>
      <c r="G362" s="120"/>
      <c r="H362" s="111">
        <v>950000</v>
      </c>
      <c r="I362" s="121"/>
      <c r="J362" s="66">
        <f t="shared" si="13"/>
        <v>178264000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780</v>
      </c>
      <c r="D363" s="62" t="s">
        <v>165</v>
      </c>
      <c r="E363" s="63" t="s">
        <v>760</v>
      </c>
      <c r="F363" s="60"/>
      <c r="G363" s="77"/>
      <c r="H363" s="111">
        <v>3000000</v>
      </c>
      <c r="I363" s="83"/>
      <c r="J363" s="66">
        <f t="shared" si="13"/>
        <v>181264000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789</v>
      </c>
      <c r="D364" s="77"/>
      <c r="E364" s="115" t="s">
        <v>788</v>
      </c>
      <c r="F364" s="77"/>
      <c r="G364" s="77"/>
      <c r="H364" s="64"/>
      <c r="I364" s="83">
        <v>1500000</v>
      </c>
      <c r="J364" s="66">
        <f t="shared" si="13"/>
        <v>179764000</v>
      </c>
      <c r="K364" s="45" t="s">
        <v>426</v>
      </c>
      <c r="L364" s="41">
        <f t="shared" ref="L364:L373" si="14">-I364</f>
        <v>-1500000</v>
      </c>
      <c r="M364" s="51" t="s">
        <v>790</v>
      </c>
    </row>
    <row r="365" spans="1:13" s="44" customFormat="1" ht="30" x14ac:dyDescent="0.25">
      <c r="A365" s="78"/>
      <c r="B365" s="77">
        <v>25</v>
      </c>
      <c r="C365" s="122" t="s">
        <v>791</v>
      </c>
      <c r="D365" s="77"/>
      <c r="E365" s="115" t="s">
        <v>792</v>
      </c>
      <c r="F365" s="77"/>
      <c r="G365" s="77"/>
      <c r="H365" s="64"/>
      <c r="I365" s="83">
        <v>475000</v>
      </c>
      <c r="J365" s="66">
        <f t="shared" si="13"/>
        <v>179289000</v>
      </c>
      <c r="K365" s="45" t="s">
        <v>172</v>
      </c>
      <c r="L365" s="41">
        <f t="shared" si="14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793</v>
      </c>
      <c r="D366" s="77"/>
      <c r="E366" s="115" t="s">
        <v>794</v>
      </c>
      <c r="F366" s="60"/>
      <c r="G366" s="77"/>
      <c r="H366" s="64"/>
      <c r="I366" s="83">
        <v>6803500</v>
      </c>
      <c r="J366" s="66">
        <f t="shared" si="13"/>
        <v>172485500</v>
      </c>
      <c r="K366" s="45" t="s">
        <v>168</v>
      </c>
      <c r="L366" s="41">
        <f t="shared" si="14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800</v>
      </c>
      <c r="D367" s="77"/>
      <c r="E367" s="115" t="s">
        <v>795</v>
      </c>
      <c r="F367" s="60"/>
      <c r="G367" s="62"/>
      <c r="H367" s="64"/>
      <c r="I367" s="83">
        <v>38255000</v>
      </c>
      <c r="J367" s="66">
        <f t="shared" si="13"/>
        <v>134230500</v>
      </c>
      <c r="K367" s="45" t="s">
        <v>168</v>
      </c>
      <c r="L367" s="41">
        <f t="shared" si="14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801</v>
      </c>
      <c r="D368" s="77"/>
      <c r="E368" s="115" t="s">
        <v>796</v>
      </c>
      <c r="F368" s="60"/>
      <c r="G368" s="62"/>
      <c r="H368" s="64"/>
      <c r="I368" s="84">
        <v>557000</v>
      </c>
      <c r="J368" s="66">
        <f t="shared" si="13"/>
        <v>133673500</v>
      </c>
      <c r="K368" s="45" t="s">
        <v>423</v>
      </c>
      <c r="L368" s="41">
        <f t="shared" si="14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802</v>
      </c>
      <c r="D369" s="77"/>
      <c r="E369" s="115" t="s">
        <v>797</v>
      </c>
      <c r="F369" s="60"/>
      <c r="G369" s="62"/>
      <c r="H369" s="64"/>
      <c r="I369" s="84">
        <v>1043500</v>
      </c>
      <c r="J369" s="66">
        <f t="shared" si="13"/>
        <v>132630000</v>
      </c>
      <c r="K369" s="45" t="s">
        <v>258</v>
      </c>
      <c r="L369" s="41">
        <f t="shared" si="14"/>
        <v>-1043500</v>
      </c>
      <c r="M369" s="93" t="s">
        <v>721</v>
      </c>
    </row>
    <row r="370" spans="1:13" s="44" customFormat="1" ht="25.5" x14ac:dyDescent="0.25">
      <c r="A370" s="78"/>
      <c r="B370" s="77">
        <v>26</v>
      </c>
      <c r="C370" s="122" t="s">
        <v>803</v>
      </c>
      <c r="D370" s="77"/>
      <c r="E370" s="115" t="s">
        <v>798</v>
      </c>
      <c r="F370" s="60"/>
      <c r="G370" s="62"/>
      <c r="H370" s="64"/>
      <c r="I370" s="84">
        <v>400000</v>
      </c>
      <c r="J370" s="66">
        <f t="shared" si="13"/>
        <v>132230000</v>
      </c>
      <c r="K370" s="45" t="s">
        <v>172</v>
      </c>
      <c r="L370" s="41">
        <f t="shared" si="14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804</v>
      </c>
      <c r="D371" s="77"/>
      <c r="E371" s="115" t="s">
        <v>799</v>
      </c>
      <c r="F371" s="60"/>
      <c r="G371" s="62"/>
      <c r="H371" s="64"/>
      <c r="I371" s="84">
        <v>7220000</v>
      </c>
      <c r="J371" s="66">
        <f t="shared" si="13"/>
        <v>125010000</v>
      </c>
      <c r="K371" s="45" t="s">
        <v>598</v>
      </c>
      <c r="L371" s="41">
        <f t="shared" si="14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807</v>
      </c>
      <c r="D372" s="77"/>
      <c r="E372" s="115" t="s">
        <v>805</v>
      </c>
      <c r="F372" s="60"/>
      <c r="G372" s="60"/>
      <c r="H372" s="64"/>
      <c r="I372" s="84">
        <v>1000000</v>
      </c>
      <c r="J372" s="66">
        <f t="shared" si="13"/>
        <v>124010000</v>
      </c>
      <c r="K372" s="45" t="s">
        <v>172</v>
      </c>
      <c r="L372" s="41">
        <f t="shared" si="14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808</v>
      </c>
      <c r="D373" s="77"/>
      <c r="E373" s="115" t="s">
        <v>806</v>
      </c>
      <c r="F373" s="60"/>
      <c r="G373" s="60"/>
      <c r="H373" s="64"/>
      <c r="I373" s="84">
        <v>977500</v>
      </c>
      <c r="J373" s="66">
        <f t="shared" si="13"/>
        <v>123032500</v>
      </c>
      <c r="K373" s="45" t="s">
        <v>423</v>
      </c>
      <c r="L373" s="41">
        <f t="shared" si="14"/>
        <v>-977500</v>
      </c>
      <c r="M373" s="42" t="s">
        <v>424</v>
      </c>
    </row>
    <row r="374" spans="1:13" s="44" customFormat="1" ht="25.5" x14ac:dyDescent="0.25">
      <c r="A374" s="78"/>
      <c r="B374" s="60"/>
      <c r="C374" s="61"/>
      <c r="D374" s="62"/>
      <c r="E374" s="63" t="s">
        <v>809</v>
      </c>
      <c r="F374" s="60"/>
      <c r="G374" s="60"/>
      <c r="H374" s="86">
        <v>1300000</v>
      </c>
      <c r="I374" s="78"/>
      <c r="J374" s="66">
        <f t="shared" si="13"/>
        <v>124332500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911</v>
      </c>
      <c r="D375" s="62" t="s">
        <v>189</v>
      </c>
      <c r="E375" s="63" t="s">
        <v>810</v>
      </c>
      <c r="F375" s="60"/>
      <c r="G375" s="60"/>
      <c r="H375" s="64">
        <v>3600000</v>
      </c>
      <c r="I375" s="78"/>
      <c r="J375" s="66">
        <f t="shared" si="13"/>
        <v>127932500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912</v>
      </c>
      <c r="D376" s="62" t="s">
        <v>785</v>
      </c>
      <c r="E376" s="63" t="s">
        <v>811</v>
      </c>
      <c r="F376" s="60"/>
      <c r="G376" s="60"/>
      <c r="H376" s="64">
        <v>5000000</v>
      </c>
      <c r="I376" s="78"/>
      <c r="J376" s="66">
        <f t="shared" si="13"/>
        <v>132932500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913</v>
      </c>
      <c r="D377" s="62" t="s">
        <v>436</v>
      </c>
      <c r="E377" s="63" t="s">
        <v>812</v>
      </c>
      <c r="F377" s="60"/>
      <c r="G377" s="60"/>
      <c r="H377" s="64">
        <v>4754000</v>
      </c>
      <c r="I377" s="78"/>
      <c r="J377" s="66">
        <f t="shared" si="13"/>
        <v>137686500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914</v>
      </c>
      <c r="D378" s="62" t="s">
        <v>189</v>
      </c>
      <c r="E378" s="63" t="s">
        <v>813</v>
      </c>
      <c r="F378" s="60"/>
      <c r="G378" s="60"/>
      <c r="H378" s="64">
        <v>3750000</v>
      </c>
      <c r="I378" s="78"/>
      <c r="J378" s="66">
        <f t="shared" si="13"/>
        <v>141436500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915</v>
      </c>
      <c r="D379" s="62" t="s">
        <v>782</v>
      </c>
      <c r="E379" s="63" t="s">
        <v>814</v>
      </c>
      <c r="F379" s="60"/>
      <c r="G379" s="60"/>
      <c r="H379" s="64">
        <v>5000000</v>
      </c>
      <c r="I379" s="78"/>
      <c r="J379" s="66">
        <f t="shared" si="13"/>
        <v>146436500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916</v>
      </c>
      <c r="D380" s="62" t="s">
        <v>182</v>
      </c>
      <c r="E380" s="63" t="s">
        <v>815</v>
      </c>
      <c r="F380" s="60"/>
      <c r="G380" s="60"/>
      <c r="H380" s="64">
        <v>500000</v>
      </c>
      <c r="I380" s="78"/>
      <c r="J380" s="66">
        <f t="shared" si="13"/>
        <v>146936500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917</v>
      </c>
      <c r="D381" s="62" t="s">
        <v>405</v>
      </c>
      <c r="E381" s="63" t="s">
        <v>816</v>
      </c>
      <c r="F381" s="60"/>
      <c r="G381" s="60"/>
      <c r="H381" s="64">
        <v>850000</v>
      </c>
      <c r="I381" s="84"/>
      <c r="J381" s="66">
        <f t="shared" si="13"/>
        <v>147786500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918</v>
      </c>
      <c r="D382" s="62" t="s">
        <v>405</v>
      </c>
      <c r="E382" s="63" t="s">
        <v>817</v>
      </c>
      <c r="F382" s="77"/>
      <c r="G382" s="77"/>
      <c r="H382" s="64">
        <v>950000</v>
      </c>
      <c r="I382" s="84"/>
      <c r="J382" s="66">
        <f t="shared" si="13"/>
        <v>148736500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919</v>
      </c>
      <c r="D383" s="62" t="s">
        <v>405</v>
      </c>
      <c r="E383" s="63" t="s">
        <v>818</v>
      </c>
      <c r="F383" s="77"/>
      <c r="G383" s="77"/>
      <c r="H383" s="64">
        <v>1000000</v>
      </c>
      <c r="I383" s="84"/>
      <c r="J383" s="66">
        <f t="shared" si="13"/>
        <v>149736500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920</v>
      </c>
      <c r="D384" s="62" t="s">
        <v>165</v>
      </c>
      <c r="E384" s="63" t="s">
        <v>819</v>
      </c>
      <c r="F384" s="77"/>
      <c r="G384" s="77"/>
      <c r="H384" s="64">
        <v>650000</v>
      </c>
      <c r="I384" s="84"/>
      <c r="J384" s="66">
        <f t="shared" si="13"/>
        <v>150386500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921</v>
      </c>
      <c r="D385" s="62" t="s">
        <v>315</v>
      </c>
      <c r="E385" s="63" t="s">
        <v>820</v>
      </c>
      <c r="F385" s="60"/>
      <c r="G385" s="60"/>
      <c r="H385" s="64">
        <v>710000</v>
      </c>
      <c r="I385" s="84"/>
      <c r="J385" s="66">
        <f t="shared" si="13"/>
        <v>151096500</v>
      </c>
      <c r="K385" s="45"/>
      <c r="L385" s="41"/>
    </row>
    <row r="386" spans="1:12" s="44" customFormat="1" ht="45" x14ac:dyDescent="0.25">
      <c r="A386" s="78"/>
      <c r="B386" s="60"/>
      <c r="C386" s="61" t="s">
        <v>922</v>
      </c>
      <c r="D386" s="62" t="s">
        <v>183</v>
      </c>
      <c r="E386" s="63" t="s">
        <v>821</v>
      </c>
      <c r="F386" s="60"/>
      <c r="G386" s="60"/>
      <c r="H386" s="64">
        <v>5000000</v>
      </c>
      <c r="I386" s="84"/>
      <c r="J386" s="66">
        <f t="shared" si="13"/>
        <v>156096500</v>
      </c>
      <c r="K386" s="45"/>
      <c r="L386" s="41"/>
    </row>
    <row r="387" spans="1:12" s="44" customFormat="1" ht="45" x14ac:dyDescent="0.25">
      <c r="A387" s="78"/>
      <c r="B387" s="60"/>
      <c r="C387" s="61" t="s">
        <v>923</v>
      </c>
      <c r="D387" s="62" t="s">
        <v>183</v>
      </c>
      <c r="E387" s="63" t="s">
        <v>822</v>
      </c>
      <c r="F387" s="60"/>
      <c r="G387" s="60"/>
      <c r="H387" s="64">
        <v>1000000</v>
      </c>
      <c r="I387" s="84"/>
      <c r="J387" s="66">
        <f t="shared" si="13"/>
        <v>157096500</v>
      </c>
      <c r="K387" s="45"/>
      <c r="L387" s="41"/>
    </row>
    <row r="388" spans="1:12" s="44" customFormat="1" ht="45" x14ac:dyDescent="0.25">
      <c r="A388" s="78"/>
      <c r="B388" s="60"/>
      <c r="C388" s="61" t="s">
        <v>924</v>
      </c>
      <c r="D388" s="62" t="s">
        <v>314</v>
      </c>
      <c r="E388" s="63" t="s">
        <v>823</v>
      </c>
      <c r="F388" s="60"/>
      <c r="G388" s="60"/>
      <c r="H388" s="64">
        <v>2400000</v>
      </c>
      <c r="I388" s="84"/>
      <c r="J388" s="66">
        <f t="shared" si="13"/>
        <v>159496500</v>
      </c>
      <c r="K388" s="45"/>
      <c r="L388" s="41"/>
    </row>
    <row r="389" spans="1:12" s="44" customFormat="1" ht="45" x14ac:dyDescent="0.25">
      <c r="A389" s="78"/>
      <c r="B389" s="60"/>
      <c r="C389" s="61" t="s">
        <v>925</v>
      </c>
      <c r="D389" s="62" t="s">
        <v>314</v>
      </c>
      <c r="E389" s="63" t="s">
        <v>824</v>
      </c>
      <c r="F389" s="60"/>
      <c r="G389" s="60"/>
      <c r="H389" s="64">
        <v>3800000</v>
      </c>
      <c r="I389" s="84"/>
      <c r="J389" s="66">
        <f t="shared" si="13"/>
        <v>163296500</v>
      </c>
      <c r="K389" s="45"/>
      <c r="L389" s="41"/>
    </row>
    <row r="390" spans="1:12" s="44" customFormat="1" ht="60" x14ac:dyDescent="0.25">
      <c r="A390" s="78"/>
      <c r="B390" s="60"/>
      <c r="C390" s="61" t="s">
        <v>926</v>
      </c>
      <c r="D390" s="62" t="s">
        <v>314</v>
      </c>
      <c r="E390" s="63" t="s">
        <v>825</v>
      </c>
      <c r="F390" s="60"/>
      <c r="G390" s="60"/>
      <c r="H390" s="64">
        <v>2750000</v>
      </c>
      <c r="I390" s="84"/>
      <c r="J390" s="66">
        <f t="shared" si="13"/>
        <v>166046500</v>
      </c>
      <c r="K390" s="45"/>
      <c r="L390" s="41"/>
    </row>
    <row r="391" spans="1:12" s="44" customFormat="1" ht="30" x14ac:dyDescent="0.25">
      <c r="A391" s="78"/>
      <c r="B391" s="60"/>
      <c r="C391" s="61" t="s">
        <v>927</v>
      </c>
      <c r="D391" s="62" t="s">
        <v>315</v>
      </c>
      <c r="E391" s="63" t="s">
        <v>826</v>
      </c>
      <c r="F391" s="60"/>
      <c r="G391" s="60"/>
      <c r="H391" s="64">
        <v>800000</v>
      </c>
      <c r="I391" s="84"/>
      <c r="J391" s="66">
        <f t="shared" si="13"/>
        <v>166846500</v>
      </c>
      <c r="K391" s="45"/>
      <c r="L391" s="41"/>
    </row>
    <row r="392" spans="1:12" s="44" customFormat="1" ht="45" x14ac:dyDescent="0.25">
      <c r="A392" s="78"/>
      <c r="B392" s="60"/>
      <c r="C392" s="61" t="s">
        <v>928</v>
      </c>
      <c r="D392" s="62" t="s">
        <v>188</v>
      </c>
      <c r="E392" s="63" t="s">
        <v>827</v>
      </c>
      <c r="F392" s="60"/>
      <c r="G392" s="60"/>
      <c r="H392" s="64">
        <v>3000000</v>
      </c>
      <c r="I392" s="84"/>
      <c r="J392" s="66">
        <f t="shared" si="13"/>
        <v>169846500</v>
      </c>
      <c r="K392" s="45"/>
      <c r="L392" s="41"/>
    </row>
    <row r="393" spans="1:12" s="44" customFormat="1" ht="25.5" x14ac:dyDescent="0.25">
      <c r="A393" s="78"/>
      <c r="B393" s="60"/>
      <c r="C393" s="61"/>
      <c r="D393" s="62"/>
      <c r="E393" s="63" t="s">
        <v>828</v>
      </c>
      <c r="F393" s="60"/>
      <c r="G393" s="60"/>
      <c r="H393" s="86">
        <v>510000</v>
      </c>
      <c r="I393" s="84"/>
      <c r="J393" s="66">
        <f t="shared" si="13"/>
        <v>170356500</v>
      </c>
      <c r="K393" s="45"/>
      <c r="L393" s="41"/>
    </row>
    <row r="394" spans="1:12" s="44" customFormat="1" ht="25.5" x14ac:dyDescent="0.25">
      <c r="A394" s="78"/>
      <c r="B394" s="60"/>
      <c r="C394" s="61"/>
      <c r="D394" s="62"/>
      <c r="E394" s="63" t="s">
        <v>829</v>
      </c>
      <c r="F394" s="60"/>
      <c r="G394" s="60"/>
      <c r="H394" s="86">
        <v>2000000</v>
      </c>
      <c r="I394" s="84"/>
      <c r="J394" s="66">
        <f t="shared" si="13"/>
        <v>172356500</v>
      </c>
      <c r="K394" s="45"/>
      <c r="L394" s="41"/>
    </row>
    <row r="395" spans="1:12" s="44" customFormat="1" ht="25.5" x14ac:dyDescent="0.25">
      <c r="A395" s="78"/>
      <c r="B395" s="60"/>
      <c r="C395" s="61"/>
      <c r="D395" s="62"/>
      <c r="E395" s="63" t="s">
        <v>830</v>
      </c>
      <c r="F395" s="60"/>
      <c r="G395" s="60"/>
      <c r="H395" s="86">
        <v>2500000</v>
      </c>
      <c r="I395" s="84"/>
      <c r="J395" s="66">
        <f t="shared" si="13"/>
        <v>174856500</v>
      </c>
      <c r="K395" s="45"/>
      <c r="L395" s="41"/>
    </row>
    <row r="396" spans="1:12" s="44" customFormat="1" ht="25.5" x14ac:dyDescent="0.25">
      <c r="A396" s="78"/>
      <c r="B396" s="60"/>
      <c r="C396" s="61"/>
      <c r="D396" s="62"/>
      <c r="E396" s="63" t="s">
        <v>831</v>
      </c>
      <c r="F396" s="60"/>
      <c r="G396" s="60"/>
      <c r="H396" s="86">
        <v>950000</v>
      </c>
      <c r="I396" s="84"/>
      <c r="J396" s="66">
        <f t="shared" si="13"/>
        <v>175806500</v>
      </c>
      <c r="K396" s="45"/>
      <c r="L396" s="41"/>
    </row>
    <row r="397" spans="1:12" s="44" customFormat="1" ht="25.5" x14ac:dyDescent="0.25">
      <c r="A397" s="78"/>
      <c r="B397" s="60"/>
      <c r="C397" s="61"/>
      <c r="D397" s="62"/>
      <c r="E397" s="63" t="s">
        <v>832</v>
      </c>
      <c r="F397" s="60"/>
      <c r="G397" s="60"/>
      <c r="H397" s="86">
        <v>850000</v>
      </c>
      <c r="I397" s="84"/>
      <c r="J397" s="66">
        <f t="shared" si="13"/>
        <v>176656500</v>
      </c>
      <c r="K397" s="45"/>
      <c r="L397" s="41"/>
    </row>
    <row r="398" spans="1:12" s="44" customFormat="1" ht="25.5" x14ac:dyDescent="0.25">
      <c r="A398" s="78"/>
      <c r="B398" s="60"/>
      <c r="C398" s="61"/>
      <c r="D398" s="62"/>
      <c r="E398" s="63" t="s">
        <v>833</v>
      </c>
      <c r="F398" s="60"/>
      <c r="G398" s="60"/>
      <c r="H398" s="86">
        <v>1000000</v>
      </c>
      <c r="I398" s="84"/>
      <c r="J398" s="66">
        <f t="shared" si="13"/>
        <v>177656500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834</v>
      </c>
      <c r="F399" s="60"/>
      <c r="G399" s="60"/>
      <c r="H399" s="86">
        <v>3000000</v>
      </c>
      <c r="I399" s="84"/>
      <c r="J399" s="66">
        <f t="shared" si="13"/>
        <v>180656500</v>
      </c>
      <c r="K399" s="45"/>
      <c r="L399" s="41"/>
    </row>
    <row r="400" spans="1:12" s="44" customFormat="1" ht="25.5" x14ac:dyDescent="0.25">
      <c r="A400" s="78"/>
      <c r="B400" s="60"/>
      <c r="C400" s="85"/>
      <c r="D400" s="62"/>
      <c r="E400" s="63" t="s">
        <v>835</v>
      </c>
      <c r="F400" s="60"/>
      <c r="G400" s="60"/>
      <c r="H400" s="86">
        <v>1250000</v>
      </c>
      <c r="I400" s="84"/>
      <c r="J400" s="66">
        <f t="shared" si="13"/>
        <v>181906500</v>
      </c>
      <c r="K400" s="45"/>
      <c r="L400" s="41"/>
    </row>
    <row r="401" spans="1:12" s="44" customFormat="1" ht="25.5" x14ac:dyDescent="0.25">
      <c r="A401" s="78"/>
      <c r="B401" s="60"/>
      <c r="C401" s="85"/>
      <c r="D401" s="62"/>
      <c r="E401" s="63" t="s">
        <v>836</v>
      </c>
      <c r="F401" s="60"/>
      <c r="G401" s="60"/>
      <c r="H401" s="86">
        <v>4750000</v>
      </c>
      <c r="I401" s="84"/>
      <c r="J401" s="66">
        <f t="shared" si="13"/>
        <v>186656500</v>
      </c>
      <c r="K401" s="45"/>
      <c r="L401" s="41"/>
    </row>
    <row r="402" spans="1:12" s="44" customFormat="1" ht="25.5" x14ac:dyDescent="0.25">
      <c r="A402" s="78"/>
      <c r="B402" s="60"/>
      <c r="C402" s="85"/>
      <c r="D402" s="62"/>
      <c r="E402" s="63" t="s">
        <v>837</v>
      </c>
      <c r="F402" s="60"/>
      <c r="G402" s="60"/>
      <c r="H402" s="86">
        <v>2850000</v>
      </c>
      <c r="I402" s="84"/>
      <c r="J402" s="66">
        <f t="shared" si="13"/>
        <v>189506500</v>
      </c>
      <c r="K402" s="45"/>
      <c r="L402" s="41"/>
    </row>
    <row r="403" spans="1:12" s="44" customFormat="1" ht="25.5" x14ac:dyDescent="0.25">
      <c r="A403" s="78"/>
      <c r="B403" s="60"/>
      <c r="C403" s="61"/>
      <c r="D403" s="62"/>
      <c r="E403" s="63" t="s">
        <v>838</v>
      </c>
      <c r="F403" s="60"/>
      <c r="G403" s="60"/>
      <c r="H403" s="86">
        <v>5000000</v>
      </c>
      <c r="I403" s="84"/>
      <c r="J403" s="66">
        <f t="shared" si="13"/>
        <v>194506500</v>
      </c>
      <c r="K403" s="45"/>
      <c r="L403" s="41"/>
    </row>
    <row r="404" spans="1:12" s="44" customFormat="1" ht="25.5" x14ac:dyDescent="0.25">
      <c r="A404" s="78"/>
      <c r="B404" s="60"/>
      <c r="C404" s="61"/>
      <c r="D404" s="62"/>
      <c r="E404" s="63" t="s">
        <v>839</v>
      </c>
      <c r="F404" s="60"/>
      <c r="G404" s="60"/>
      <c r="H404" s="86">
        <v>900000</v>
      </c>
      <c r="I404" s="84"/>
      <c r="J404" s="66">
        <f t="shared" si="13"/>
        <v>195406500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877</v>
      </c>
      <c r="D405" s="62" t="s">
        <v>163</v>
      </c>
      <c r="E405" s="63" t="s">
        <v>840</v>
      </c>
      <c r="F405" s="60"/>
      <c r="G405" s="60"/>
      <c r="H405" s="86">
        <v>1150000</v>
      </c>
      <c r="I405" s="84"/>
      <c r="J405" s="66">
        <f t="shared" si="13"/>
        <v>196556500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878</v>
      </c>
      <c r="D406" s="62" t="s">
        <v>934</v>
      </c>
      <c r="E406" s="63" t="s">
        <v>841</v>
      </c>
      <c r="F406" s="60"/>
      <c r="G406" s="60"/>
      <c r="H406" s="86">
        <v>9025000</v>
      </c>
      <c r="I406" s="84"/>
      <c r="J406" s="66">
        <f t="shared" si="13"/>
        <v>205581500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879</v>
      </c>
      <c r="D407" s="62" t="s">
        <v>165</v>
      </c>
      <c r="E407" s="63" t="s">
        <v>842</v>
      </c>
      <c r="F407" s="60"/>
      <c r="G407" s="60"/>
      <c r="H407" s="86">
        <v>400000</v>
      </c>
      <c r="I407" s="84"/>
      <c r="J407" s="66">
        <f t="shared" ref="J407:J442" si="15">+J406+H407-I407</f>
        <v>205981500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880</v>
      </c>
      <c r="D408" s="62" t="s">
        <v>165</v>
      </c>
      <c r="E408" s="63" t="s">
        <v>843</v>
      </c>
      <c r="F408" s="60"/>
      <c r="G408" s="60"/>
      <c r="H408" s="86">
        <v>100000</v>
      </c>
      <c r="I408" s="84"/>
      <c r="J408" s="66">
        <f t="shared" si="15"/>
        <v>206081500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881</v>
      </c>
      <c r="D409" s="62" t="s">
        <v>179</v>
      </c>
      <c r="E409" s="63" t="s">
        <v>844</v>
      </c>
      <c r="F409" s="60"/>
      <c r="G409" s="60"/>
      <c r="H409" s="86">
        <v>600000</v>
      </c>
      <c r="I409" s="84"/>
      <c r="J409" s="66">
        <f t="shared" si="15"/>
        <v>206681500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882</v>
      </c>
      <c r="D410" s="62" t="s">
        <v>179</v>
      </c>
      <c r="E410" s="63" t="s">
        <v>845</v>
      </c>
      <c r="F410" s="60"/>
      <c r="G410" s="60"/>
      <c r="H410" s="86">
        <v>750000</v>
      </c>
      <c r="I410" s="84"/>
      <c r="J410" s="66">
        <f t="shared" si="15"/>
        <v>207431500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883</v>
      </c>
      <c r="D411" s="62" t="s">
        <v>163</v>
      </c>
      <c r="E411" s="63" t="s">
        <v>846</v>
      </c>
      <c r="F411" s="60"/>
      <c r="G411" s="60"/>
      <c r="H411" s="86">
        <v>900000</v>
      </c>
      <c r="I411" s="84"/>
      <c r="J411" s="66">
        <f t="shared" si="15"/>
        <v>208331500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884</v>
      </c>
      <c r="D412" s="62" t="s">
        <v>163</v>
      </c>
      <c r="E412" s="63" t="s">
        <v>847</v>
      </c>
      <c r="F412" s="60"/>
      <c r="G412" s="60"/>
      <c r="H412" s="86">
        <v>3200000</v>
      </c>
      <c r="I412" s="84"/>
      <c r="J412" s="66">
        <f t="shared" si="15"/>
        <v>211531500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885</v>
      </c>
      <c r="D413" s="62" t="s">
        <v>163</v>
      </c>
      <c r="E413" s="63" t="s">
        <v>848</v>
      </c>
      <c r="F413" s="60"/>
      <c r="G413" s="60"/>
      <c r="H413" s="86">
        <v>3200000</v>
      </c>
      <c r="I413" s="84"/>
      <c r="J413" s="66">
        <f t="shared" si="15"/>
        <v>214731500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886</v>
      </c>
      <c r="D414" s="62" t="s">
        <v>438</v>
      </c>
      <c r="E414" s="63" t="s">
        <v>849</v>
      </c>
      <c r="F414" s="60"/>
      <c r="G414" s="60"/>
      <c r="H414" s="86">
        <v>2500000</v>
      </c>
      <c r="I414" s="84"/>
      <c r="J414" s="66">
        <f t="shared" si="15"/>
        <v>217231500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887</v>
      </c>
      <c r="D415" s="62" t="s">
        <v>179</v>
      </c>
      <c r="E415" s="63" t="s">
        <v>850</v>
      </c>
      <c r="F415" s="60"/>
      <c r="G415" s="60"/>
      <c r="H415" s="86">
        <v>720000</v>
      </c>
      <c r="I415" s="84"/>
      <c r="J415" s="66">
        <f t="shared" si="15"/>
        <v>217951500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888</v>
      </c>
      <c r="D416" s="62" t="s">
        <v>165</v>
      </c>
      <c r="E416" s="63" t="s">
        <v>851</v>
      </c>
      <c r="F416" s="60"/>
      <c r="G416" s="60"/>
      <c r="H416" s="86">
        <v>1000000</v>
      </c>
      <c r="I416" s="84"/>
      <c r="J416" s="66">
        <f t="shared" si="15"/>
        <v>218951500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889</v>
      </c>
      <c r="D417" s="62" t="s">
        <v>179</v>
      </c>
      <c r="E417" s="63" t="s">
        <v>852</v>
      </c>
      <c r="F417" s="60"/>
      <c r="G417" s="60"/>
      <c r="H417" s="86">
        <v>550000</v>
      </c>
      <c r="I417" s="84"/>
      <c r="J417" s="66">
        <f t="shared" si="15"/>
        <v>219501500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890</v>
      </c>
      <c r="D418" s="62" t="s">
        <v>188</v>
      </c>
      <c r="E418" s="63" t="s">
        <v>853</v>
      </c>
      <c r="F418" s="60"/>
      <c r="G418" s="60"/>
      <c r="H418" s="86">
        <v>5000000</v>
      </c>
      <c r="I418" s="84"/>
      <c r="J418" s="66">
        <f t="shared" si="15"/>
        <v>224501500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891</v>
      </c>
      <c r="D419" s="62" t="s">
        <v>165</v>
      </c>
      <c r="E419" s="63" t="s">
        <v>854</v>
      </c>
      <c r="F419" s="60"/>
      <c r="G419" s="60"/>
      <c r="H419" s="86">
        <v>800000</v>
      </c>
      <c r="I419" s="84"/>
      <c r="J419" s="66">
        <f t="shared" si="15"/>
        <v>225301500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892</v>
      </c>
      <c r="D420" s="62" t="s">
        <v>165</v>
      </c>
      <c r="E420" s="63" t="s">
        <v>855</v>
      </c>
      <c r="F420" s="60"/>
      <c r="G420" s="60"/>
      <c r="H420" s="86">
        <v>650000</v>
      </c>
      <c r="I420" s="84"/>
      <c r="J420" s="66">
        <f t="shared" si="15"/>
        <v>225951500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893</v>
      </c>
      <c r="D421" s="62" t="s">
        <v>165</v>
      </c>
      <c r="E421" s="63" t="s">
        <v>856</v>
      </c>
      <c r="F421" s="60"/>
      <c r="G421" s="60"/>
      <c r="H421" s="86">
        <v>600000</v>
      </c>
      <c r="I421" s="84"/>
      <c r="J421" s="66">
        <f t="shared" si="15"/>
        <v>226551500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894</v>
      </c>
      <c r="D422" s="62" t="s">
        <v>165</v>
      </c>
      <c r="E422" s="63" t="s">
        <v>857</v>
      </c>
      <c r="F422" s="60"/>
      <c r="G422" s="60"/>
      <c r="H422" s="86">
        <v>2000000</v>
      </c>
      <c r="I422" s="84"/>
      <c r="J422" s="66">
        <f t="shared" si="15"/>
        <v>228551500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895</v>
      </c>
      <c r="D423" s="62" t="s">
        <v>179</v>
      </c>
      <c r="E423" s="63" t="s">
        <v>858</v>
      </c>
      <c r="F423" s="60"/>
      <c r="G423" s="60"/>
      <c r="H423" s="86">
        <v>900000</v>
      </c>
      <c r="I423" s="84"/>
      <c r="J423" s="66">
        <f t="shared" si="15"/>
        <v>229451500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896</v>
      </c>
      <c r="D424" s="62" t="s">
        <v>165</v>
      </c>
      <c r="E424" s="63" t="s">
        <v>859</v>
      </c>
      <c r="F424" s="60"/>
      <c r="G424" s="60"/>
      <c r="H424" s="86">
        <v>550000</v>
      </c>
      <c r="I424" s="84"/>
      <c r="J424" s="66">
        <f t="shared" si="15"/>
        <v>230001500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897</v>
      </c>
      <c r="D425" s="62" t="s">
        <v>188</v>
      </c>
      <c r="E425" s="63" t="s">
        <v>860</v>
      </c>
      <c r="F425" s="60"/>
      <c r="G425" s="60"/>
      <c r="H425" s="86">
        <v>2500000</v>
      </c>
      <c r="I425" s="84"/>
      <c r="J425" s="66">
        <f t="shared" si="15"/>
        <v>232501500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898</v>
      </c>
      <c r="D426" s="62" t="s">
        <v>935</v>
      </c>
      <c r="E426" s="63" t="s">
        <v>861</v>
      </c>
      <c r="F426" s="60"/>
      <c r="G426" s="60"/>
      <c r="H426" s="86">
        <v>400000</v>
      </c>
      <c r="I426" s="84"/>
      <c r="J426" s="66">
        <f t="shared" si="15"/>
        <v>232901500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899</v>
      </c>
      <c r="D427" s="62" t="s">
        <v>165</v>
      </c>
      <c r="E427" s="63" t="s">
        <v>862</v>
      </c>
      <c r="F427" s="60"/>
      <c r="G427" s="60"/>
      <c r="H427" s="86">
        <v>500000</v>
      </c>
      <c r="I427" s="84"/>
      <c r="J427" s="66">
        <f t="shared" si="15"/>
        <v>233401500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900</v>
      </c>
      <c r="D428" s="62" t="s">
        <v>179</v>
      </c>
      <c r="E428" s="63" t="s">
        <v>863</v>
      </c>
      <c r="F428" s="60"/>
      <c r="G428" s="60"/>
      <c r="H428" s="86">
        <v>750000</v>
      </c>
      <c r="I428" s="84"/>
      <c r="J428" s="66">
        <f t="shared" si="15"/>
        <v>234151500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901</v>
      </c>
      <c r="D429" s="62" t="s">
        <v>179</v>
      </c>
      <c r="E429" s="63" t="s">
        <v>864</v>
      </c>
      <c r="F429" s="60"/>
      <c r="G429" s="60"/>
      <c r="H429" s="86">
        <v>700000</v>
      </c>
      <c r="I429" s="84"/>
      <c r="J429" s="66">
        <f t="shared" si="15"/>
        <v>234851500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902</v>
      </c>
      <c r="D430" s="62" t="s">
        <v>179</v>
      </c>
      <c r="E430" s="63" t="s">
        <v>865</v>
      </c>
      <c r="F430" s="60"/>
      <c r="G430" s="60"/>
      <c r="H430" s="86">
        <v>400000</v>
      </c>
      <c r="I430" s="84"/>
      <c r="J430" s="66">
        <f t="shared" si="15"/>
        <v>235251500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903</v>
      </c>
      <c r="D431" s="62" t="s">
        <v>437</v>
      </c>
      <c r="E431" s="63" t="s">
        <v>866</v>
      </c>
      <c r="F431" s="60"/>
      <c r="G431" s="60"/>
      <c r="H431" s="86">
        <v>2000000</v>
      </c>
      <c r="I431" s="84"/>
      <c r="J431" s="66">
        <f t="shared" si="15"/>
        <v>237251500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904</v>
      </c>
      <c r="D432" s="62" t="s">
        <v>165</v>
      </c>
      <c r="E432" s="63" t="s">
        <v>867</v>
      </c>
      <c r="F432" s="60"/>
      <c r="G432" s="60"/>
      <c r="H432" s="86">
        <v>650000</v>
      </c>
      <c r="I432" s="84"/>
      <c r="J432" s="66">
        <f t="shared" si="15"/>
        <v>237901500</v>
      </c>
      <c r="K432" s="45"/>
      <c r="L432" s="41"/>
    </row>
    <row r="433" spans="1:14" ht="60" x14ac:dyDescent="0.25">
      <c r="A433" s="78"/>
      <c r="B433" s="60">
        <v>28</v>
      </c>
      <c r="C433" s="85" t="s">
        <v>905</v>
      </c>
      <c r="D433" s="62" t="s">
        <v>165</v>
      </c>
      <c r="E433" s="63" t="s">
        <v>868</v>
      </c>
      <c r="F433" s="60"/>
      <c r="G433" s="60"/>
      <c r="H433" s="86">
        <v>610000</v>
      </c>
      <c r="I433" s="84"/>
      <c r="J433" s="66">
        <f t="shared" si="15"/>
        <v>238511500</v>
      </c>
      <c r="K433" s="45"/>
      <c r="N433" s="44"/>
    </row>
    <row r="434" spans="1:14" ht="30" x14ac:dyDescent="0.25">
      <c r="A434" s="78"/>
      <c r="B434" s="60">
        <v>28</v>
      </c>
      <c r="C434" s="85" t="s">
        <v>906</v>
      </c>
      <c r="D434" s="62" t="s">
        <v>437</v>
      </c>
      <c r="E434" s="63" t="s">
        <v>869</v>
      </c>
      <c r="F434" s="60"/>
      <c r="G434" s="60"/>
      <c r="H434" s="86">
        <v>1000000</v>
      </c>
      <c r="I434" s="84"/>
      <c r="J434" s="66">
        <f t="shared" si="15"/>
        <v>239511500</v>
      </c>
      <c r="K434" s="45"/>
      <c r="N434" s="44"/>
    </row>
    <row r="435" spans="1:14" ht="45" x14ac:dyDescent="0.25">
      <c r="A435" s="78"/>
      <c r="B435" s="60">
        <v>28</v>
      </c>
      <c r="C435" s="85" t="s">
        <v>907</v>
      </c>
      <c r="D435" s="62" t="s">
        <v>437</v>
      </c>
      <c r="E435" s="63" t="s">
        <v>870</v>
      </c>
      <c r="F435" s="60"/>
      <c r="G435" s="60"/>
      <c r="H435" s="86">
        <v>3000000</v>
      </c>
      <c r="I435" s="84"/>
      <c r="J435" s="66">
        <f t="shared" si="15"/>
        <v>242511500</v>
      </c>
      <c r="K435" s="45"/>
      <c r="N435" s="44"/>
    </row>
    <row r="436" spans="1:14" ht="30" x14ac:dyDescent="0.25">
      <c r="A436" s="78"/>
      <c r="B436" s="60">
        <v>28</v>
      </c>
      <c r="C436" s="85" t="s">
        <v>908</v>
      </c>
      <c r="D436" s="62" t="s">
        <v>165</v>
      </c>
      <c r="E436" s="63" t="s">
        <v>871</v>
      </c>
      <c r="F436" s="60"/>
      <c r="G436" s="60"/>
      <c r="H436" s="86">
        <v>900000</v>
      </c>
      <c r="I436" s="84"/>
      <c r="J436" s="66">
        <f t="shared" si="15"/>
        <v>243411500</v>
      </c>
      <c r="K436" s="45"/>
      <c r="N436" s="44"/>
    </row>
    <row r="437" spans="1:14" ht="45" x14ac:dyDescent="0.25">
      <c r="A437" s="78"/>
      <c r="B437" s="60">
        <v>28</v>
      </c>
      <c r="C437" s="85" t="s">
        <v>909</v>
      </c>
      <c r="D437" s="62" t="s">
        <v>165</v>
      </c>
      <c r="E437" s="63" t="s">
        <v>872</v>
      </c>
      <c r="F437" s="60"/>
      <c r="G437" s="60"/>
      <c r="H437" s="86">
        <v>541000</v>
      </c>
      <c r="I437" s="84"/>
      <c r="J437" s="66">
        <f t="shared" si="15"/>
        <v>243952500</v>
      </c>
      <c r="K437" s="45"/>
      <c r="N437" s="44"/>
    </row>
    <row r="438" spans="1:14" ht="45" x14ac:dyDescent="0.25">
      <c r="A438" s="78"/>
      <c r="B438" s="60">
        <v>28</v>
      </c>
      <c r="C438" s="138" t="s">
        <v>910</v>
      </c>
      <c r="D438" s="62" t="s">
        <v>165</v>
      </c>
      <c r="E438" s="63" t="s">
        <v>873</v>
      </c>
      <c r="F438" s="60"/>
      <c r="G438" s="60"/>
      <c r="H438" s="86">
        <v>1000000</v>
      </c>
      <c r="I438" s="84"/>
      <c r="J438" s="66">
        <f t="shared" si="15"/>
        <v>244952500</v>
      </c>
      <c r="K438" s="45"/>
      <c r="N438" s="44"/>
    </row>
    <row r="439" spans="1:14" ht="30" x14ac:dyDescent="0.25">
      <c r="A439" s="78"/>
      <c r="B439" s="60">
        <v>28</v>
      </c>
      <c r="C439" s="138" t="s">
        <v>929</v>
      </c>
      <c r="D439" s="62" t="s">
        <v>165</v>
      </c>
      <c r="E439" s="63" t="s">
        <v>874</v>
      </c>
      <c r="F439" s="60"/>
      <c r="G439" s="60"/>
      <c r="H439" s="89">
        <v>1000000</v>
      </c>
      <c r="I439" s="84"/>
      <c r="J439" s="66">
        <f t="shared" si="15"/>
        <v>245952500</v>
      </c>
      <c r="K439" s="45"/>
      <c r="N439" s="44"/>
    </row>
    <row r="440" spans="1:14" ht="30" x14ac:dyDescent="0.25">
      <c r="A440" s="78"/>
      <c r="B440" s="60">
        <v>28</v>
      </c>
      <c r="C440" s="138" t="s">
        <v>930</v>
      </c>
      <c r="D440" s="62" t="s">
        <v>936</v>
      </c>
      <c r="E440" s="63" t="s">
        <v>875</v>
      </c>
      <c r="F440" s="60"/>
      <c r="G440" s="60"/>
      <c r="H440" s="89">
        <v>660000</v>
      </c>
      <c r="I440" s="84"/>
      <c r="J440" s="66">
        <f t="shared" si="15"/>
        <v>246612500</v>
      </c>
      <c r="K440" s="45"/>
      <c r="N440" s="44"/>
    </row>
    <row r="441" spans="1:14" ht="30" x14ac:dyDescent="0.25">
      <c r="A441" s="78"/>
      <c r="B441" s="60">
        <v>28</v>
      </c>
      <c r="C441" s="138" t="s">
        <v>931</v>
      </c>
      <c r="D441" s="62" t="s">
        <v>165</v>
      </c>
      <c r="E441" s="63" t="s">
        <v>876</v>
      </c>
      <c r="F441" s="77"/>
      <c r="G441" s="60"/>
      <c r="H441" s="89">
        <v>550000</v>
      </c>
      <c r="I441" s="84"/>
      <c r="J441" s="66">
        <f t="shared" si="15"/>
        <v>247162500</v>
      </c>
      <c r="K441" s="45"/>
      <c r="N441" s="44"/>
    </row>
    <row r="442" spans="1:14" ht="30" x14ac:dyDescent="0.25">
      <c r="A442" s="78"/>
      <c r="B442" s="60">
        <v>28</v>
      </c>
      <c r="C442" s="138" t="s">
        <v>932</v>
      </c>
      <c r="D442" s="62" t="s">
        <v>934</v>
      </c>
      <c r="E442" s="63" t="s">
        <v>933</v>
      </c>
      <c r="F442" s="77"/>
      <c r="G442" s="77"/>
      <c r="H442" s="89">
        <v>1500000</v>
      </c>
      <c r="I442" s="84"/>
      <c r="J442" s="66">
        <f t="shared" si="15"/>
        <v>248662500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600636000</v>
      </c>
      <c r="I444" s="89">
        <f>SUM(I3:I443)</f>
        <v>562077200</v>
      </c>
      <c r="J444" s="66">
        <f>J10+H444-I444</f>
        <v>248662500</v>
      </c>
      <c r="K444" s="45"/>
      <c r="N444" s="44"/>
    </row>
    <row r="445" spans="1:14" x14ac:dyDescent="0.25">
      <c r="A445" s="124"/>
      <c r="B445" s="125"/>
      <c r="C445" s="102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02"/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C451" s="132" t="s">
        <v>57</v>
      </c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Januari 18</vt:lpstr>
      <vt:lpstr>'Januari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dcterms:created xsi:type="dcterms:W3CDTF">2018-01-03T03:17:57Z</dcterms:created>
  <dcterms:modified xsi:type="dcterms:W3CDTF">2018-01-28T15:46:38Z</dcterms:modified>
</cp:coreProperties>
</file>