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New folder\1. BUKU KAS\2018\"/>
    </mc:Choice>
  </mc:AlternateContent>
  <bookViews>
    <workbookView xWindow="120" yWindow="135" windowWidth="15600" windowHeight="7425" activeTab="1"/>
  </bookViews>
  <sheets>
    <sheet name="Januari 18" sheetId="1" r:id="rId1"/>
    <sheet name="Februari 18" sheetId="2" r:id="rId2"/>
  </sheets>
  <externalReferences>
    <externalReference r:id="rId3"/>
    <externalReference r:id="rId4"/>
  </externalReferences>
  <definedNames>
    <definedName name="_xlnm._FilterDatabase" localSheetId="1" hidden="1">'Februari 18'!$A$9:$J$442</definedName>
    <definedName name="_xlnm._FilterDatabase" localSheetId="0" hidden="1">'Januari 18'!$A$9:$J$442</definedName>
    <definedName name="_xlnm.Print_Area" localSheetId="1">'Februari 18'!$A$1:$J$452</definedName>
    <definedName name="_xlnm.Print_Area" localSheetId="0">'Januari 18'!$A$1:$J$449</definedName>
  </definedNames>
  <calcPr calcId="152511"/>
</workbook>
</file>

<file path=xl/calcChain.xml><?xml version="1.0" encoding="utf-8"?>
<calcChain xmlns="http://schemas.openxmlformats.org/spreadsheetml/2006/main">
  <c r="L94" i="2" l="1"/>
  <c r="L93" i="2"/>
  <c r="L92" i="2"/>
  <c r="L91" i="2"/>
  <c r="L90" i="2"/>
  <c r="H444" i="2" l="1"/>
  <c r="H10" i="2"/>
  <c r="A6" i="2"/>
  <c r="J10" i="2" l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I444" i="2"/>
  <c r="H444" i="1"/>
  <c r="I330" i="1"/>
  <c r="I444" i="1" s="1"/>
  <c r="J444" i="2" l="1"/>
  <c r="L373" i="1"/>
  <c r="L372" i="1"/>
  <c r="L371" i="1" l="1"/>
  <c r="L370" i="1"/>
  <c r="L369" i="1"/>
  <c r="L368" i="1"/>
  <c r="L367" i="1"/>
  <c r="L366" i="1" l="1"/>
  <c r="L365" i="1"/>
  <c r="L364" i="1"/>
  <c r="L341" i="1" l="1"/>
  <c r="L340" i="1"/>
  <c r="L339" i="1"/>
  <c r="L338" i="1" l="1"/>
  <c r="L337" i="1"/>
  <c r="L336" i="1" l="1"/>
  <c r="L335" i="1"/>
  <c r="L334" i="1"/>
  <c r="L333" i="1"/>
  <c r="L332" i="1"/>
  <c r="L331" i="1"/>
  <c r="L330" i="1"/>
  <c r="L329" i="1"/>
  <c r="L277" i="1" l="1"/>
  <c r="L276" i="1"/>
  <c r="L275" i="1" l="1"/>
  <c r="L274" i="1"/>
  <c r="L273" i="1" l="1"/>
  <c r="L272" i="1"/>
  <c r="L271" i="1"/>
  <c r="L245" i="1" l="1"/>
  <c r="L244" i="1"/>
  <c r="L243" i="1"/>
  <c r="L242" i="1"/>
  <c r="L241" i="1"/>
  <c r="L146" i="1" l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45" i="1"/>
  <c r="L198" i="1" l="1"/>
  <c r="L197" i="1"/>
  <c r="L196" i="1"/>
  <c r="L195" i="1"/>
  <c r="L194" i="1"/>
  <c r="L193" i="1"/>
  <c r="L192" i="1"/>
  <c r="L191" i="1"/>
  <c r="L190" i="1"/>
  <c r="L144" i="1" l="1"/>
  <c r="L119" i="1" l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18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8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143" i="1"/>
  <c r="L117" i="1" l="1"/>
  <c r="L116" i="1"/>
  <c r="L115" i="1"/>
  <c r="L114" i="1"/>
  <c r="L113" i="1" l="1"/>
  <c r="H10" i="1" l="1"/>
  <c r="L85" i="1" l="1"/>
  <c r="L84" i="1" l="1"/>
  <c r="L83" i="1"/>
  <c r="L82" i="1"/>
  <c r="L66" i="1" l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J10" i="1"/>
  <c r="A6" i="1"/>
  <c r="J11" i="1" l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4" i="1"/>
  <c r="L10" i="1"/>
</calcChain>
</file>

<file path=xl/comments1.xml><?xml version="1.0" encoding="utf-8"?>
<comments xmlns="http://schemas.openxmlformats.org/spreadsheetml/2006/main">
  <authors>
    <author>Nijar</author>
  </authors>
  <commentList>
    <comment ref="I348" authorId="0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2.xml><?xml version="1.0" encoding="utf-8"?>
<comments xmlns="http://schemas.openxmlformats.org/spreadsheetml/2006/main">
  <authors>
    <author>Nijar</author>
  </authors>
  <commentList>
    <comment ref="I348" authorId="0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sharedStrings.xml><?xml version="1.0" encoding="utf-8"?>
<sst xmlns="http://schemas.openxmlformats.org/spreadsheetml/2006/main" count="1706" uniqueCount="1176">
  <si>
    <t xml:space="preserve">LEMBAGA PENDIDIKAN DAN PENGEMBANGAN PROFESI INDONESIA </t>
  </si>
  <si>
    <t xml:space="preserve">CABANG TASIKMALAYA </t>
  </si>
  <si>
    <t xml:space="preserve">JL. Ir. H. Djuanda No 106 Km 2 Ranca Bango </t>
  </si>
  <si>
    <t>TGL</t>
  </si>
  <si>
    <t>URAIAN</t>
  </si>
  <si>
    <t>KET</t>
  </si>
  <si>
    <t>NO. AKUN</t>
  </si>
  <si>
    <t>NO BUKTI</t>
  </si>
  <si>
    <t>REFF</t>
  </si>
  <si>
    <t>DEBIT</t>
  </si>
  <si>
    <t>KREDIT</t>
  </si>
  <si>
    <t>SALDO</t>
  </si>
  <si>
    <t>Divisi</t>
  </si>
  <si>
    <t>Nov</t>
  </si>
  <si>
    <t xml:space="preserve">Saldo Awal </t>
  </si>
  <si>
    <t>Pembayaran Reni Anggraeni kelas MJ 1 untuk Pelunasan Cic ke-6;</t>
  </si>
  <si>
    <t>Pembayaran Dzikri Nurul Falah kelas AK 2 untuk Pelunasan Cic ke-4; Cic ke-5; Cic ke-6 (sebagian);</t>
  </si>
  <si>
    <t>Pembayaran Firna Agustiani S kelas MJ 1 untuk Pelunasan Cic ke-6; Cic ke-7 (sebagian);</t>
  </si>
  <si>
    <t>Pembayaran Noviandry Rahmawan kelas MJ 2 untuk Cic ke-6;</t>
  </si>
  <si>
    <t>Pembayaran Nina Raudhatul Janah kelas MJ 1 untuk Cic ke-6;</t>
  </si>
  <si>
    <t>Pembayaran Elsa Novelia Lesmana kelas AB 16 untuk Pelunasan Cic ke-5; Cic ke-6;</t>
  </si>
  <si>
    <t>Pembayaran Ihsan Sulaeman kelas TO STT untuk Pelunasan Cic ke-1; Cic ke-2 (sebagian);</t>
  </si>
  <si>
    <t>Pembayaran Dewi Agustin kelas AB 16 untuk Cic ke-3; Cic ke-4; Cic ke-5 (sebagian);</t>
  </si>
  <si>
    <t>Pembayaran Aldi Apriyadi kelas MJ 1 untuk Cic ke-5;</t>
  </si>
  <si>
    <t>Pembayaran Gian Ginanjar kelas MJ 1 untuk Cic ke-6 (sebagian);</t>
  </si>
  <si>
    <t>Pembayaran Dewi Agustin kelas AB 16 untuk Pelunasan Cic ke-5;</t>
  </si>
  <si>
    <t>Pembayaran Jaka Bagja kelas AK 16 untuk Cic ke-5;</t>
  </si>
  <si>
    <t>Pembayaran Irham Zamzam Fauzi kelas TO STT untuk Cic ke-1; Cic ke-2; Cic ke-3; Cic ke-4; Cic ke-5; Cic ke-6;</t>
  </si>
  <si>
    <t>Pembayaran Muhammad Ilyas Abdillah kelas MJ 3 untuk Pelunasan Cic ke-4; Cic ke-5 (sebagian);</t>
  </si>
  <si>
    <t>Pembayaran Rezi Octapian kelas MJ 1 untuk Cic ke-1; Cic ke-2; Cic ke-3 (sebagian);</t>
  </si>
  <si>
    <t>Pembayaran Neng Ismaidah Qomariyah kelas AB 16 untuk Cic ke-6;</t>
  </si>
  <si>
    <t>Pembayaran Sofi Adi Kurnia kelas AB 16 untuk Pelunasan Cic ke-6;</t>
  </si>
  <si>
    <t>Pembayaran Ridho Rizky Maulana kelas AB 16 untuk Cic ke-5;</t>
  </si>
  <si>
    <t>Pembayaran Egi Aditya kelas TO STT untuk Cic ke-1; Cic ke-2; Cic ke-3; Cic ke-4; Cic ke-5; Cic ke-6;</t>
  </si>
  <si>
    <t>Pembayaran Naufal Faruq Fawwaz kelas TO STT untuk Cic ke-5; Cic ke-6;</t>
  </si>
  <si>
    <t>Pembayaran Riki Rianto kelas TO STT untuk Cic ke-1; Cic ke-2; Cic ke-3; Cic ke-4;</t>
  </si>
  <si>
    <t>Pembayaran Ami Rizki Nugraha kelas MJ 1 untuk Pelunasan Cic ke-6; Cic ke-7 (sebagian);</t>
  </si>
  <si>
    <t>Pembayaran Muhammad Ilyas Abdillah kelas MJ 3 untuk Pelunasan Cic ke-5; Cic ke-6 (sebagian);</t>
  </si>
  <si>
    <t>Pembayaran Ayi Saidah kelas AK 2 untuk Pelunasan Cic ke-6; Cic ke-7 (sebagian);</t>
  </si>
  <si>
    <t>Telah terima dari Ayu Putri Pratiwi untuk Cic by pddk KK AK</t>
  </si>
  <si>
    <t>Pembayaran Aditia Nugraha kelas MJ 1 untuk Pelunasan Cic ke-6; Cic ke-7 (sebagian);</t>
  </si>
  <si>
    <t>Pembayaran Hilman Fauzi Rahman kelas AK 16 untuk Cic ke-5; Cic ke-6;</t>
  </si>
  <si>
    <t>Pembayaran Sri Ayu Kurnia kelas AK 16 untuk Pelunasan Cic ke-7; Cic ke-8 (sebagian);</t>
  </si>
  <si>
    <t>Telah terima dari Yadi Supriadi untuk Cic by pddk KK AK</t>
  </si>
  <si>
    <t>Pembayaran Dieni Jamilati kelas MJ 2 untuk Pelunasan Cic ke-5; Cic ke-6 (sebagian);</t>
  </si>
  <si>
    <t>Pembayaran Kurnia Firmansyah kelas MJ 2 untuk Cic ke-4; Cic ke-5; Cic ke-6;</t>
  </si>
  <si>
    <t>Pembayaran Agung Rahmat Gumilar kelas TI STT untuk Pelunasan Cic ke-5; Cic ke-6; Cic ke-7 (sebagian);</t>
  </si>
  <si>
    <t>Pembayaran Agus Maulana Yusup kelas TI STT untuk Cic ke-5;</t>
  </si>
  <si>
    <t>Pembayaran Aldi Aldama kelas TI STT untuk Pelunasan Cic ke-4;</t>
  </si>
  <si>
    <t>Pembayaran Elgi Ferdiansyah kelas TI STT untuk Pelunasan Cic ke-2; Cic ke-3 (sebagian);</t>
  </si>
  <si>
    <t>Pembayaran Fahmi Ahmad Maulana kelas TI STT untuk Cic ke-7;</t>
  </si>
  <si>
    <t>Pembayaran Devi Elina kelas AB 16 untuk Pelunasan Cic ke-5; Cic ke-6; Cic ke-7 (sebagian);</t>
  </si>
  <si>
    <t>Pembayaran Adi Tirta kelas AK 2 untuk Cic ke-6;</t>
  </si>
  <si>
    <t>Pembayaran Viki Andreas kelas TO STT untuk Cic ke-3; Cic ke-4; Cic ke-5;</t>
  </si>
  <si>
    <t>Ujikom Profersi</t>
  </si>
  <si>
    <t>Ujikom TO</t>
  </si>
  <si>
    <t>Prepared By :</t>
  </si>
  <si>
    <t>Nijar Kurnia Romdoni, A.Md</t>
  </si>
  <si>
    <t>\</t>
  </si>
  <si>
    <t>BTK 44203</t>
  </si>
  <si>
    <t>BTK 44204</t>
  </si>
  <si>
    <t>BTK 44205</t>
  </si>
  <si>
    <t>BTK 44206</t>
  </si>
  <si>
    <t>BTK 44207</t>
  </si>
  <si>
    <t>BTK 44208</t>
  </si>
  <si>
    <t>BTK 44209</t>
  </si>
  <si>
    <t>BTK 44210</t>
  </si>
  <si>
    <t>BTK 44211</t>
  </si>
  <si>
    <t>BTK 44212</t>
  </si>
  <si>
    <t>BTK 44213</t>
  </si>
  <si>
    <t>BTK 44214</t>
  </si>
  <si>
    <t>BTK 44215</t>
  </si>
  <si>
    <t>BTK 44216</t>
  </si>
  <si>
    <t>BTK 44217</t>
  </si>
  <si>
    <t>BTK 44218</t>
  </si>
  <si>
    <t>BTK 44219</t>
  </si>
  <si>
    <t>BTK 44220</t>
  </si>
  <si>
    <t>BTK 44221</t>
  </si>
  <si>
    <t>BTK 44222</t>
  </si>
  <si>
    <t>BTK 44223</t>
  </si>
  <si>
    <t>BTK 44224</t>
  </si>
  <si>
    <t>BTK 44225</t>
  </si>
  <si>
    <t>BTK 44226</t>
  </si>
  <si>
    <t>BTK 44227</t>
  </si>
  <si>
    <t>BTK 44228</t>
  </si>
  <si>
    <t>BTK 44229</t>
  </si>
  <si>
    <t>BTK 44230</t>
  </si>
  <si>
    <t>BTK 44231</t>
  </si>
  <si>
    <t>BTK 44232</t>
  </si>
  <si>
    <t>BTK 44233</t>
  </si>
  <si>
    <t>BTK 44234</t>
  </si>
  <si>
    <t>BTK 44235</t>
  </si>
  <si>
    <t>BTK 44236</t>
  </si>
  <si>
    <t>BTK 44237</t>
  </si>
  <si>
    <t>BTK 44238</t>
  </si>
  <si>
    <t>BTK 44239</t>
  </si>
  <si>
    <t>BTK 44240</t>
  </si>
  <si>
    <t>BTK 44241</t>
  </si>
  <si>
    <t>BTK 44242</t>
  </si>
  <si>
    <t>BTK 44243</t>
  </si>
  <si>
    <t>BTK 44244</t>
  </si>
  <si>
    <t>BTK 44245</t>
  </si>
  <si>
    <t>BTK 44246</t>
  </si>
  <si>
    <t>BTK 44247</t>
  </si>
  <si>
    <t>BTK 44248</t>
  </si>
  <si>
    <t>BTK 44249</t>
  </si>
  <si>
    <t>BTK 44250</t>
  </si>
  <si>
    <t>Telah terima dari BPRSA untuk Pengambilan Tunai BPRSA</t>
  </si>
  <si>
    <t>Telah terima dari Sri Wahyuni untuk Registrasi mhs KA junior TA 2018/2019</t>
  </si>
  <si>
    <t>Pembayaran Alfi Dalilul Fauziah kelas MJ 2 untuk Pelunasan Cic ke-5; Cic ke-6; Cic ke-7 (sebagian);</t>
  </si>
  <si>
    <t>Pembayaran Kiki Muzaqi Al Maraghi kelas MJ 2 untuk Pelunasan Cic ke-4; Cic ke-5;</t>
  </si>
  <si>
    <t>Telah terima dari Redi Junaidi untuk Regist 2 Junior IK 1819</t>
  </si>
  <si>
    <t>Telah terima dari Dita Sukma Destiana untuk Registrasi Junior OM 1819</t>
  </si>
  <si>
    <t>Telah terima dari Hana Afiifah Arwaa untuk Registrasi Junior OM 1819</t>
  </si>
  <si>
    <t>Telah terima dari Budi Setiawan untuk Pembayaran Tunggakan Alumni TO</t>
  </si>
  <si>
    <t>Telah terima dari Rian Yuliani untuk Registrasi Junior OM 1819</t>
  </si>
  <si>
    <t>PERIODE Januari 2018</t>
  </si>
  <si>
    <t>Des</t>
  </si>
  <si>
    <t>Jan</t>
  </si>
  <si>
    <t>BTK 44251</t>
  </si>
  <si>
    <t>BTK 44252</t>
  </si>
  <si>
    <t>BTK 44253</t>
  </si>
  <si>
    <t>BTK 44254</t>
  </si>
  <si>
    <t>BTK 44255</t>
  </si>
  <si>
    <t>BTK 44256</t>
  </si>
  <si>
    <t>BTK 44257</t>
  </si>
  <si>
    <t>BTK 44258</t>
  </si>
  <si>
    <t>BTK 44259</t>
  </si>
  <si>
    <t>BTK 44260</t>
  </si>
  <si>
    <t>BTK 44261</t>
  </si>
  <si>
    <t>BTK 44262</t>
  </si>
  <si>
    <t>BTK 44263</t>
  </si>
  <si>
    <t>BTK 44264</t>
  </si>
  <si>
    <t>BTK 44265</t>
  </si>
  <si>
    <t>BTK 44266</t>
  </si>
  <si>
    <t>BTK 44267</t>
  </si>
  <si>
    <t>BTK 44268</t>
  </si>
  <si>
    <t>BTK 44269</t>
  </si>
  <si>
    <t>BTK 44270</t>
  </si>
  <si>
    <t>BTK 44271</t>
  </si>
  <si>
    <t>BTK 44272</t>
  </si>
  <si>
    <t>BTK 44273</t>
  </si>
  <si>
    <t>Pembayaran Tarhani Sila Solehudin kelas OM 13 A untuk Pelunasan Pembayaran Cicilan</t>
  </si>
  <si>
    <t>Telah terima dari Dheri Febiyani L untuk Pelunasan Dana Pinjaman</t>
  </si>
  <si>
    <t>Telah terima dari Yahya untuk Pengembalian Pinjaman Karyawan ke - 3 Sisa Pinjaman 7.598.000</t>
  </si>
  <si>
    <t>Pembayaran Rizky Dermawan kelas MJ 3 untuk Cic ke-5;</t>
  </si>
  <si>
    <t>Telah terima dari Indri fitrianasari untuk Pengembalian Pinjaman Karyawan ke - 1 Sisa Pinjaman 9.375.000</t>
  </si>
  <si>
    <t>Telah terima dari Ratna Sopiah untuk Pengembalian Pinjaman Karyawan ke - 3 Sisa Pinjaman 7.000.000</t>
  </si>
  <si>
    <t>Telah terima dari Arip Budiman untuk Pengembalian Pinjaman Karyawan ke - 8 Sisa Pinjaman 600.000</t>
  </si>
  <si>
    <t>Telah terima dari Dega Saputra untuk Regist Junior TO 1819</t>
  </si>
  <si>
    <t>Pembayaran Neng Seri Rahayu kelas KA 15 A untuk Cic ke-2 (sebagian);</t>
  </si>
  <si>
    <t>Telah terima dari Ade Fuad Hasan untuk Pengembalian Cicilan Pinjaman Karyawan ke - 3 Sisa Pinjaman 1.800.000</t>
  </si>
  <si>
    <t>Telah terima dari Adam Abdi A untuk Pengembalian Pinjaman Karyawan ke 10 Sisa Pinjaman 1.222.000</t>
  </si>
  <si>
    <t>Pembayaran Diki Wahyu Zurkarnaen kelas TO 17 B untuk Pelunasan Pembayaran Cicilan</t>
  </si>
  <si>
    <t>Telah terima dari Bini Hasbiani untuk Pengembalian Pinjaman Karyawan ke 4 Sisa Pinjaman 3.000.000</t>
  </si>
  <si>
    <t>Telah terima dari Rheda adrian untuk Pengembalian Pinjaman Karyawan ke 2 Sisa 1.200.000</t>
  </si>
  <si>
    <t>Telah terima dari Dendi Gunawan untuk Pengembalian Pinjaman Karyawan ke 2 Sisa 5.000.000</t>
  </si>
  <si>
    <t>Telah terima dari Andri Irawan untuk Pengembalian Pinjaman Karyawan ke Pelunasan</t>
  </si>
  <si>
    <t>Telah terima dari Joko Handoyo untuk Pengembalian Pinjaman Karyawan ke 8 Sisa Pinjaman 500.000</t>
  </si>
  <si>
    <t>Telah terima dari Rijal untuk Pengembalian Cicilan Pinjaman Karyawan ke 3 Sisa Pinjaman 1.400.000</t>
  </si>
  <si>
    <t>Telah terima dari Dewi Fitri untuk Pengembalian Cicilan Pinjaman Karyawan Ke 1 Sisa pinjaman 2.000.000</t>
  </si>
  <si>
    <t>Riki Nugraha, Cicilan Pinjaman karyawan ke 5</t>
  </si>
  <si>
    <t xml:space="preserve">Mukhlis. Cicilan biaya pendkn OM Junior </t>
  </si>
  <si>
    <t>OM 17</t>
  </si>
  <si>
    <t>Enung Laelatul. Cicilan by pendkn MJ</t>
  </si>
  <si>
    <t>MJ</t>
  </si>
  <si>
    <t>Shandy Maulana, Cicilan by pendkn MJ</t>
  </si>
  <si>
    <t>Rakerwil, Unwim, Gaji Mayasari, Avia, Takjiah</t>
  </si>
  <si>
    <t>FHRD</t>
  </si>
  <si>
    <t>Nijar</t>
  </si>
  <si>
    <t>Uang Makan UAS, KTM, Koran, Perawatan gedung, isi ulang galon</t>
  </si>
  <si>
    <t>Presentasi SMKN Manonjaya</t>
  </si>
  <si>
    <t>Marketing</t>
  </si>
  <si>
    <t>Ratna Sopiah</t>
  </si>
  <si>
    <t>BKK 26773</t>
  </si>
  <si>
    <t>BKK 26774</t>
  </si>
  <si>
    <t>BKK 26775</t>
  </si>
  <si>
    <t>Koran dan sapu, anak asuh jan 18, menjamu iht</t>
  </si>
  <si>
    <t>BKK 26776</t>
  </si>
  <si>
    <t>AK</t>
  </si>
  <si>
    <t>TO</t>
  </si>
  <si>
    <t>BPR</t>
  </si>
  <si>
    <t>TI</t>
  </si>
  <si>
    <t>RJ KA 18</t>
  </si>
  <si>
    <t>RJ IK 18</t>
  </si>
  <si>
    <t>RJ OM 18</t>
  </si>
  <si>
    <t>ALUMNI</t>
  </si>
  <si>
    <t>PK</t>
  </si>
  <si>
    <t>RJ TO 18</t>
  </si>
  <si>
    <t>KA 17</t>
  </si>
  <si>
    <t>TO 17</t>
  </si>
  <si>
    <t>BTK 44274</t>
  </si>
  <si>
    <t>BTK 44275</t>
  </si>
  <si>
    <t>BTK 44276</t>
  </si>
  <si>
    <t>BTK 44277</t>
  </si>
  <si>
    <t>BTK 44278</t>
  </si>
  <si>
    <t>BTK 44279</t>
  </si>
  <si>
    <t>BTK 44280</t>
  </si>
  <si>
    <t>BTK 44281</t>
  </si>
  <si>
    <t>BTK 44282</t>
  </si>
  <si>
    <t>BTK 44283</t>
  </si>
  <si>
    <t>BTK 44284</t>
  </si>
  <si>
    <t>BTK 44285</t>
  </si>
  <si>
    <t>BTK 44286</t>
  </si>
  <si>
    <t>BTK 44287</t>
  </si>
  <si>
    <t>BTK 44288</t>
  </si>
  <si>
    <t>BTK 44289</t>
  </si>
  <si>
    <t>BTK 44290</t>
  </si>
  <si>
    <t>BTK 44291</t>
  </si>
  <si>
    <t>BTK 44292</t>
  </si>
  <si>
    <t>BTK 44293</t>
  </si>
  <si>
    <t>BTK 44294</t>
  </si>
  <si>
    <t>BTK 44295</t>
  </si>
  <si>
    <t>BTK 44296</t>
  </si>
  <si>
    <t>BTK 44297</t>
  </si>
  <si>
    <t>BTK 44298</t>
  </si>
  <si>
    <t>BTK 44299</t>
  </si>
  <si>
    <t>BTK 44300</t>
  </si>
  <si>
    <t>Pembayaran Ega Prayoga kelas IK 17 A untuk Cic ke-7;</t>
  </si>
  <si>
    <t>Pembayaran Elip Maulani kelas OM 13 C untuk Pelunasan Cic ke-4; Cic ke-5 (sebagian);</t>
  </si>
  <si>
    <t>Pembayaran Evi Siti Sopiah kelas AK 2 untuk Pelunasan Pembayaran Cicilan</t>
  </si>
  <si>
    <t>Pembayaran Dani Ramdani kelas AK 2 untuk Pelunasan Cic ke-5; Cic ke-6; Cic ke-7; Cic ke-8 (sebagian);</t>
  </si>
  <si>
    <t>Pembayaran Desy Septiani.S kelas MJ 1 untuk Pelunasan Cic ke-7; Cic ke-8 (sebagian);</t>
  </si>
  <si>
    <t>Pembayaran Istin Sari Ayu Simamora kelas AK 1 untuk Cic ke-6;</t>
  </si>
  <si>
    <t>Telah terima dari Ayu Putri Pratiwi untuk Cic by pendidikan KK AK</t>
  </si>
  <si>
    <t>Pembayaran Lanlan Juliani Lestari kelas MJ 2 untuk Pelunasan Cic ke-3; Cic ke-4; Cic ke-5; Cic ke-6; Cic ke-7 (sebagian);</t>
  </si>
  <si>
    <t>Pembayaran Yuli Setiawati kelas MJ 1 untuk Pelunasan Cic ke-4; Cic ke-5; Cic ke-6; Cic ke-7 (sebagian);</t>
  </si>
  <si>
    <t>Pembayaran Firman Maulana kelas AK 1 untuk Pelunasan Cic ke-7; Cic ke-8 (sebagian);</t>
  </si>
  <si>
    <t>Pembayaran Rina Triyani kelas AK 2 untuk Cic ke-8; Cic ke-9;</t>
  </si>
  <si>
    <t>Pembayaran Widayanti kelas AK 2 untuk Pelunasan Cic ke-6; Cic ke-7; Cic ke-8 (sebagian);</t>
  </si>
  <si>
    <t>Pembayaran Anif Ardiana kelas AK 1 untuk Pelunasan Cic ke-6; Cic ke-7 (sebagian);</t>
  </si>
  <si>
    <t>Pembayaran Doni Damara kelas TI STT untuk Pelunasan Cic ke-7; Cic ke-8 (sebagian);</t>
  </si>
  <si>
    <t>Pembayaran Neng Resti Rismayanti kelas AK 2 untuk Cic ke-6; Cic ke-7 (sebagian);</t>
  </si>
  <si>
    <t>Pembayaran Ryan Noer Sofia kelas AK 1 untuk Pelunasan Cic ke-9; Cic ke-10 (sebagian);</t>
  </si>
  <si>
    <t>Pembayaran Anwar Ilham Mutaqin kelas AK 1 untuk Cic ke-7; Cic ke-8;</t>
  </si>
  <si>
    <t>Pembayaran Rifki Amdan Fauzi kelas TI STT untuk Cic ke-7;</t>
  </si>
  <si>
    <t>Pembayaran Siti Nurbaety kelas MJ 1 untuk Cic ke-7;</t>
  </si>
  <si>
    <t>Pembayaran Usep kelas MJ 3 untuk Cic ke-7;</t>
  </si>
  <si>
    <t>Pembayaran Gina Agnitari kelas MJ 3 untuk Pelunasan Cic ke-5; Cic ke-6; Cic ke-7; Cic ke-8 (sebagian);</t>
  </si>
  <si>
    <t>Pembayaran Haisyam Maulana kelas TI STT untuk Pelunasan Cic ke-4; Cic ke-5; Cic ke-6; Cic ke-7 (sebagian);</t>
  </si>
  <si>
    <t>Al Amin, Cicilan biaya pendidikan Manajemen</t>
  </si>
  <si>
    <t>Adang Ajij. Cicilan by pendkn AK</t>
  </si>
  <si>
    <t>Susi Sukmawati. Cicilan by pendk OM Senior</t>
  </si>
  <si>
    <t>OM 16</t>
  </si>
  <si>
    <t>Kurniawan agil, Cicilan by pendkn AK</t>
  </si>
  <si>
    <t>Zulfa Nabila, Registrasi KA Junior 2018/2019</t>
  </si>
  <si>
    <t>BKK 26777</t>
  </si>
  <si>
    <t>BKK 26778</t>
  </si>
  <si>
    <t>BKK 26779</t>
  </si>
  <si>
    <t>BKK 26780</t>
  </si>
  <si>
    <t>BKK 26781</t>
  </si>
  <si>
    <t>FC, MGM SMK Singaparna, Presentasi</t>
  </si>
  <si>
    <t>Indri F</t>
  </si>
  <si>
    <t>MGM SMKN 3 TSm, SMK MP, Seminar guru BK</t>
  </si>
  <si>
    <t>Dewi F</t>
  </si>
  <si>
    <t>Tunjangan Perumahan, Daber UM 22 Des - 4 Jan 18, Uang makan itikaf, Pulsa HO, Pulsa RE</t>
  </si>
  <si>
    <t>Internet, FC Laporan keuangan, Perawatan gedung, Futsal</t>
  </si>
  <si>
    <t>Tes kerja MGI, Dialogue, BBM Opr, Flasdisk</t>
  </si>
  <si>
    <t>CNP</t>
  </si>
  <si>
    <t>Yahya</t>
  </si>
  <si>
    <t>BTK 44301</t>
  </si>
  <si>
    <t>BTK 44302</t>
  </si>
  <si>
    <t>BTK 44303</t>
  </si>
  <si>
    <t>BTK 44304</t>
  </si>
  <si>
    <t>BTK 44305</t>
  </si>
  <si>
    <t>BTK 44306</t>
  </si>
  <si>
    <t>BTK 44307</t>
  </si>
  <si>
    <t>BTK 44308</t>
  </si>
  <si>
    <t>BTK 44309</t>
  </si>
  <si>
    <t>BTK 44310</t>
  </si>
  <si>
    <t>BTK 44311</t>
  </si>
  <si>
    <t>BTK 44312</t>
  </si>
  <si>
    <t>BTK 44313</t>
  </si>
  <si>
    <t>BTK 44314</t>
  </si>
  <si>
    <t>BTK 44315</t>
  </si>
  <si>
    <t>BTK 44316</t>
  </si>
  <si>
    <t>BTK 44317</t>
  </si>
  <si>
    <t>Pembayaran Dieni Jamilati kelas MJ 2 untuk Pelunasan Cic ke-6;</t>
  </si>
  <si>
    <t>Pembayaran Maisa Fatin A kelas KA 15 B untuk Pelunasan Cic ke-4; Cic ke-5; Cic ke-6;</t>
  </si>
  <si>
    <t>Pembayaran Rahmat Irfan Hanafi kelas MJ 2 untuk Cic ke-6; Cic ke-7;</t>
  </si>
  <si>
    <t>Pembayaran Diki Herdiana kelas OM 12 B untuk Cic ke-7;</t>
  </si>
  <si>
    <t>Pembayaran Erlangga Syarief Hidayatulloh kelas KA 14 B untuk Cic ke-7;</t>
  </si>
  <si>
    <t>Telah terima dari Cepritanto untuk Regist T4 TO STT 1718</t>
  </si>
  <si>
    <t>Pembayaran Muhammad Rizal kelas IK 16 untuk Cic ke-7;</t>
  </si>
  <si>
    <t>Pembayaran Dadan Ramadhan kelas IK 17 A untuk Cic ke-7;</t>
  </si>
  <si>
    <t>Pembayaran Fikri Nur Wahid kelas IK 17 B untuk Cic ke-6;</t>
  </si>
  <si>
    <t>Telah terima dari BPRSA untuk Pengambilan Tunai</t>
  </si>
  <si>
    <t>Telah terima dari H Rudi Kurniawan untuk Cicilan Pinjaman Karyawan ke 9</t>
  </si>
  <si>
    <t>Pembayaran Gugun Abdul Gani kelas IK 16 untuk Cic ke-9; Cic ke-10;</t>
  </si>
  <si>
    <t>Nita Karina, Cicilan biaya pendidikan MJ</t>
  </si>
  <si>
    <t>Siti Nuraeni, Cicilan by pendidikan KA Senior</t>
  </si>
  <si>
    <t>M Yasin Abdul, Cicilan by pendidikan TO Senior</t>
  </si>
  <si>
    <t>Vini Nurbaity, Cicilan by pendidikan OM Junior</t>
  </si>
  <si>
    <t>BTK 44318</t>
  </si>
  <si>
    <t>BTK 44319</t>
  </si>
  <si>
    <t>Yayu Wahyuni, Cicilan by pendidikan MJ</t>
  </si>
  <si>
    <t>Aang Gunawan, Cicilan by pendidikan TO STT</t>
  </si>
  <si>
    <t>Devi Lindayanti, Cicilan by pendidikan MJ</t>
  </si>
  <si>
    <t>BTK 44320</t>
  </si>
  <si>
    <t>BTK 44321</t>
  </si>
  <si>
    <t>BTK 44322</t>
  </si>
  <si>
    <t>BTK 44323</t>
  </si>
  <si>
    <t>Rizki Romdhon, Registrasi KA Junior 2018/2019</t>
  </si>
  <si>
    <t>Titim Cahyani, Cicilan biaya pendidikan AK</t>
  </si>
  <si>
    <t>Aulia Rizki, Cicilan by pendidikan TI STT</t>
  </si>
  <si>
    <t>Adang Tijani, Cicilan by pendidikan TO</t>
  </si>
  <si>
    <t>Cecep Teni, Cicilan Alumni</t>
  </si>
  <si>
    <t>ALumni</t>
  </si>
  <si>
    <t>BTK 44324</t>
  </si>
  <si>
    <t>BTK 44325</t>
  </si>
  <si>
    <t>BKK 26782</t>
  </si>
  <si>
    <t>BPJS Kes, PPh ps 25, BBM Operasional, FC, Service kursi, BBM TO</t>
  </si>
  <si>
    <t xml:space="preserve">IK 17 </t>
  </si>
  <si>
    <t>KA 16</t>
  </si>
  <si>
    <t>TO 16</t>
  </si>
  <si>
    <t>IK 16</t>
  </si>
  <si>
    <t>BPRSA</t>
  </si>
  <si>
    <t>BKK 26783</t>
  </si>
  <si>
    <t>dm</t>
  </si>
  <si>
    <t>eva f</t>
  </si>
  <si>
    <t>BTK 44326</t>
  </si>
  <si>
    <t>BTK 44327</t>
  </si>
  <si>
    <t>BTK 44328</t>
  </si>
  <si>
    <t>BTK 44329</t>
  </si>
  <si>
    <t>BTK 44330</t>
  </si>
  <si>
    <t>BTK 44331</t>
  </si>
  <si>
    <t>BTK 44332</t>
  </si>
  <si>
    <t>BTK 44333</t>
  </si>
  <si>
    <t>BTK 44334</t>
  </si>
  <si>
    <t>BTK 44335</t>
  </si>
  <si>
    <t>BTK 44336</t>
  </si>
  <si>
    <t>BTK 44337</t>
  </si>
  <si>
    <t>BTK 44338</t>
  </si>
  <si>
    <t>BTK 44339</t>
  </si>
  <si>
    <t>BTK 44340</t>
  </si>
  <si>
    <t>BTK 44341</t>
  </si>
  <si>
    <t>BTK 44342</t>
  </si>
  <si>
    <t>BTK 44343</t>
  </si>
  <si>
    <t>BTK 44344</t>
  </si>
  <si>
    <t>BTK 44345</t>
  </si>
  <si>
    <t>BTK 44346</t>
  </si>
  <si>
    <t>BTK 44347</t>
  </si>
  <si>
    <t>BTK 44348</t>
  </si>
  <si>
    <t>BTK 44349</t>
  </si>
  <si>
    <t>BTK 44350</t>
  </si>
  <si>
    <t>BTK 44351</t>
  </si>
  <si>
    <t>BTK 44352</t>
  </si>
  <si>
    <t>BTK 44353</t>
  </si>
  <si>
    <t>BTK 44354</t>
  </si>
  <si>
    <t>BTK 44355</t>
  </si>
  <si>
    <t>BTK 44356</t>
  </si>
  <si>
    <t>BTK 44357</t>
  </si>
  <si>
    <t>BTK 44358</t>
  </si>
  <si>
    <t>BTK 44359</t>
  </si>
  <si>
    <t>BTK 44360</t>
  </si>
  <si>
    <t>BTK 44361</t>
  </si>
  <si>
    <t>BTK 44362</t>
  </si>
  <si>
    <t>BTK 44363</t>
  </si>
  <si>
    <t>BTK 44364</t>
  </si>
  <si>
    <t>BTK 44365</t>
  </si>
  <si>
    <t>BTK 44366</t>
  </si>
  <si>
    <t>BTK 44367</t>
  </si>
  <si>
    <t>BTK 44368</t>
  </si>
  <si>
    <t>BTK 44369</t>
  </si>
  <si>
    <t>BTK 44370</t>
  </si>
  <si>
    <t>Pembayaran Iis Laila Saripah kelas BA 10 untuk Pelunasan Cic ke-7; Cic ke-8 (sebagian);</t>
  </si>
  <si>
    <t>Pembayaran Fikri Ridwanul Haq kelas IK 17 A untuk Pelunasan Cic ke-6;</t>
  </si>
  <si>
    <t>Pembayaran Hari Nurjamal kelas IK 17 A untuk Cic ke-7;</t>
  </si>
  <si>
    <t>Pembayaran Desi Luspiana kelas MJ 1 untuk Pelunasan Cic ke-5; Cic ke-6; Cic ke-7 (sebagian);</t>
  </si>
  <si>
    <t>Telah terima dari Ajeng Wiedhia untuk Regist Senior OM 1819</t>
  </si>
  <si>
    <t>Pembayaran Ridwan Hidayat kelas KA 14 A untuk Cic ke-7;</t>
  </si>
  <si>
    <t>Pembayaran Sandi Nurzamzam kelas TO 17 A untuk Cic ke-7;</t>
  </si>
  <si>
    <t>Pembayaran Sovia Bilqis kelas OM 12 B untuk Cic ke-7;</t>
  </si>
  <si>
    <t>Pembayaran Isti Kurniati kelas OM 12 B untuk Cic ke-7;</t>
  </si>
  <si>
    <t>Pembayaran Rian Abdunnuri kelas TO 17 B untuk Cic ke-9;</t>
  </si>
  <si>
    <t>Pembayaran Susi Apriliani kelas KA 15 B untuk Cic ke-7;</t>
  </si>
  <si>
    <t>Telah terima dari Haryono Sihombing untuk Registrasi TO STT Tk 4</t>
  </si>
  <si>
    <t>Telah terima dari Lutfi Zubat untuk Regist 2 Junior BA 1819</t>
  </si>
  <si>
    <t>Pembayaran Raden Muhammad Yazid Zidane Muharam kelas OM 12 A untuk Cic ke-7;</t>
  </si>
  <si>
    <t>Pembayaran Rijal Mubarok kelas KA 14 B untuk Cic ke-7;</t>
  </si>
  <si>
    <t>Pembayaran Sherin Surya Melinda kelas OM 13 B untuk Cic ke-7;</t>
  </si>
  <si>
    <t>Pembayaran Nina Nuraeni kelas MJ 3 untuk Cic ke-1; Cic ke-2; Cic ke-3; Cic ke-4 (sebagian);</t>
  </si>
  <si>
    <t>Pembayaran Reva Sucita kelas MJ 3 untuk Cic ke-5;</t>
  </si>
  <si>
    <t>Pembayaran Seliawati kelas MJ 3 untuk Cic ke-6;</t>
  </si>
  <si>
    <t>Pembayaran Ridwan Fauzi kelas MJ 3 untuk Cic ke-6;</t>
  </si>
  <si>
    <t>Pembayaran Nurul Wafa kelas MJ 3 untuk Cic ke-5;</t>
  </si>
  <si>
    <t>Pembayaran Erwin kelas AK 2 untuk Cic ke-6; Cic ke-7;</t>
  </si>
  <si>
    <t>Telah terima dari M. Arif Fatoni untuk Regist TO T4 STT 1718</t>
  </si>
  <si>
    <t>Telah terima dari Dede Fajri Yusup untuk Regist2 T4 TO STT 1718</t>
  </si>
  <si>
    <t>Pembayaran Elis Nurhayati kelas AK 2 untuk Pelunasan Cic ke-10;</t>
  </si>
  <si>
    <t>Pembayaran Lilis Reji Jaelani kelas AK 1 untuk Pelunasan Cic ke-2; Cic ke-3 (sebagian);</t>
  </si>
  <si>
    <t>Pembayaran Alghiffari kelas TI STT untuk Cic ke-2; Cic ke-3 (sebagian);</t>
  </si>
  <si>
    <t>Pembayaran Zamal Sanusi kelas MJ 2 untuk Pelunasan Cic ke-6; Cic ke-7 (sebagian);</t>
  </si>
  <si>
    <t>Pembayaran Adam Darmawan kelas MJ 3 untuk Cic ke-6;</t>
  </si>
  <si>
    <t>Pembayaran Maria Ulfa kelas OM 13 C untuk Cic ke-7;</t>
  </si>
  <si>
    <t>Pembayaran Anggita Pratiwi kelas KA 15 B untuk Cic ke-7;</t>
  </si>
  <si>
    <t>Pembayaran Eggie Ferlandi kelas KA 15 B untuk Cic ke-7;</t>
  </si>
  <si>
    <t>Pembayaran Muhamad Abi Rafdi kelas TO 17 A untuk Pelunasan Pembayaran Cicilan</t>
  </si>
  <si>
    <t>Pembayaran Tina Siti Mulyana kelas KA 15 A untuk Cic ke-7;</t>
  </si>
  <si>
    <t>Telah terima dari Ichlas Nugraha untuk Registrasi Tk 4 STT TO</t>
  </si>
  <si>
    <t>Pembayaran Shintia Karina Jauhari kelas OM 13 C untuk Cic ke-7; Cic ke-8;</t>
  </si>
  <si>
    <t>Pembayaran Sendi Muhamad Ramdan Kaelani kelas TO STT untuk Pelunasan Cic ke-7; Cic ke-8 (sebagian);</t>
  </si>
  <si>
    <t>Ibu Husnul, DP Sewa kantin</t>
  </si>
  <si>
    <t>Sewa</t>
  </si>
  <si>
    <t>Irna Kurniasih, Cicilan by pendidikan BA Junior</t>
  </si>
  <si>
    <t>BA 17</t>
  </si>
  <si>
    <t>Pembayaran Acep Yadi Rahmatillah kelas TO 16 B untuk Cic ke-6; Cic ke-7; Cic ke-8 (sebagian);</t>
  </si>
  <si>
    <t>Pembayaran Ai Rismawati kelas KA 15 B untuk Cic ke-7;</t>
  </si>
  <si>
    <t>Pembayaran Agung Tri Prasetyo kelas AK 2 untuk Pelunasan Cic ke-4; Cic ke-5; Cic ke-6 (sebagian);</t>
  </si>
  <si>
    <t>Pembayaran Rismawati kelas BA 10 untuk Cic ke-7;</t>
  </si>
  <si>
    <t>Pembayaran Angel kelas OM 13 C untuk Cic ke-7;</t>
  </si>
  <si>
    <t>Pembayaran Febi Ismail Solehudin kelas OM 13 C untuk Cic ke-7;</t>
  </si>
  <si>
    <t>BKK 26784</t>
  </si>
  <si>
    <t>BKK 26785</t>
  </si>
  <si>
    <t>BKK 26786</t>
  </si>
  <si>
    <t>BKK 26787</t>
  </si>
  <si>
    <t>BKK 26788</t>
  </si>
  <si>
    <t>BKK 26789</t>
  </si>
  <si>
    <t>BKK 26790</t>
  </si>
  <si>
    <t>SPPD BM ke Investor dan PLB</t>
  </si>
  <si>
    <t>Belanja Bulanan, Service kendaraan Opr, kertas concord, kuras bak, listrik RE</t>
  </si>
  <si>
    <t>BM</t>
  </si>
  <si>
    <t>H Rudi</t>
  </si>
  <si>
    <t>GA</t>
  </si>
  <si>
    <t>Roni N</t>
  </si>
  <si>
    <t>kirim paket ke PLB</t>
  </si>
  <si>
    <t>Education</t>
  </si>
  <si>
    <t>M Farihin</t>
  </si>
  <si>
    <t>MGM BK Ma Al amin, SMAN1 SPA, SMK YPC, SMK Yapsipa, SMK MU, SMAN 1 Ciamis, Presetasi, Rakerwil</t>
  </si>
  <si>
    <t>Service Rem mobil, AC mobil, RTK, SMS Getway</t>
  </si>
  <si>
    <t>Fee Organisasi, Mkt, Manajemen, BPJS Tk, Jiwasraya</t>
  </si>
  <si>
    <t>DP Buku Smt Genap tahap 1, Biaya Kirim Mkt, SPPD Pa Arip</t>
  </si>
  <si>
    <t>Um Itikaf, FC Surat registrasi, Fee MGM Karyawan an Dheri</t>
  </si>
  <si>
    <t>BKK 26791</t>
  </si>
  <si>
    <t>Pulsa HO</t>
  </si>
  <si>
    <t>BKK 26792</t>
  </si>
  <si>
    <t>BA 16</t>
  </si>
  <si>
    <t>RSTT TO</t>
  </si>
  <si>
    <t>RJ BA 18</t>
  </si>
  <si>
    <t>BTK 44371</t>
  </si>
  <si>
    <t>BTK 44372</t>
  </si>
  <si>
    <t>BTK 44373</t>
  </si>
  <si>
    <t>BTK 44374</t>
  </si>
  <si>
    <t>BTK 44375</t>
  </si>
  <si>
    <t>BTK 44376</t>
  </si>
  <si>
    <t>BTK 44377</t>
  </si>
  <si>
    <t>BTK 44378</t>
  </si>
  <si>
    <t>BTK 44379</t>
  </si>
  <si>
    <t>BTK 44380</t>
  </si>
  <si>
    <t>BTK 44381</t>
  </si>
  <si>
    <t>BTK 44382</t>
  </si>
  <si>
    <t>BTK 44383</t>
  </si>
  <si>
    <t>BTK 44384</t>
  </si>
  <si>
    <t>BTK 44385</t>
  </si>
  <si>
    <t>BTK 44386</t>
  </si>
  <si>
    <t>BTK 44387</t>
  </si>
  <si>
    <t>BTK 44388</t>
  </si>
  <si>
    <t>BTK 44389</t>
  </si>
  <si>
    <t>BTK 44390</t>
  </si>
  <si>
    <t>BTK 44391</t>
  </si>
  <si>
    <t>BTK 44392</t>
  </si>
  <si>
    <t>BTK 44393</t>
  </si>
  <si>
    <t>BTK 44394</t>
  </si>
  <si>
    <t>BTK 44395</t>
  </si>
  <si>
    <t>BTK 44396</t>
  </si>
  <si>
    <t>BTK 44397</t>
  </si>
  <si>
    <t>BTK 44398</t>
  </si>
  <si>
    <t>BTK 44399</t>
  </si>
  <si>
    <t>Pembayaran Harun Arrosyid kelas OM 12 A untuk Cic ke-7 (sebagian);</t>
  </si>
  <si>
    <t>Pembayaran Dhiya Siti Saodah kelas OM 13 A untuk Cic ke-7;</t>
  </si>
  <si>
    <t>Pembayaran Feni Noviana kelas BA 11 untuk Cic ke-7;</t>
  </si>
  <si>
    <t>Pembayaran Wedia Warsilah kelas OM 13 B untuk Cic ke-7;</t>
  </si>
  <si>
    <t>Pembayaran Anfasa Al-Farisi kelas OM 13 C untuk Cic ke-5;</t>
  </si>
  <si>
    <t>Telah terima dari Ranti Astuti untuk Regist Junior OM 1819</t>
  </si>
  <si>
    <t>Pembayaran Fasyaa Ridlwansyah kelas AK 1 untuk Cic ke-7;</t>
  </si>
  <si>
    <t>Pembayaran Wijar Putra Prayoga kelas AK 1 untuk Cic ke-7;</t>
  </si>
  <si>
    <t>Pembayaran Pujangga Rahadian Pratama kelas OM 13 B untuk Cic ke-7;</t>
  </si>
  <si>
    <t>Pembayaran Sopyan Sauri kelas IK 17 A untuk Cic ke-6;</t>
  </si>
  <si>
    <t>Pembayaran Suci Soraya kelas KA 15 A untuk Cic ke-7;</t>
  </si>
  <si>
    <t>Pembayaran Yani Wantika kelas BA 11 untuk Pelunasan Cic ke-8; Cic ke-9 (sebagian);</t>
  </si>
  <si>
    <t>Pembayaran Ghina Ijatul Islam kelas OM 13 B untuk Pelunasan Cic ke-6; Cic ke-7 (sebagian);</t>
  </si>
  <si>
    <t>Pembayaran Ai Karmilah kelas OM 13 B untuk Cic ke-6;</t>
  </si>
  <si>
    <t>Pembayaran Nisa Aprianti kelas IK 16 untuk Cic ke-7;</t>
  </si>
  <si>
    <t>Telah terima dari Rinto Herdiansyah untuk Regist T3 MJ 1819</t>
  </si>
  <si>
    <t>Telah terima dari Dheri Febiyani L untuk Cicilan Pinjaman Karyawan</t>
  </si>
  <si>
    <t>Pembayaran Yara Nurjarina kelas OM 13 A untuk Cic ke-7;</t>
  </si>
  <si>
    <t>Pembayaran Agus Riyanto kelas IK 17 B untuk Cic ke-7;</t>
  </si>
  <si>
    <t>Pembayaran Mahbub Ahmad Hudaibi kelas IK 17 B untuk Cic ke-7;</t>
  </si>
  <si>
    <t>Pembayaran Husni Mubarok kelas IK 17 B untuk Cic ke-7;</t>
  </si>
  <si>
    <t>Pembayaran Acep Ridwan Fauzi kelas IK 17 B untuk Cic ke-7;</t>
  </si>
  <si>
    <t>Pembayaran Anisa Karmila Sarah kelas OM 13 B untuk Cic ke-4;</t>
  </si>
  <si>
    <t>Pembayaran Ipah Hopipah AS kelas KA 15 B untuk Cic ke-4;</t>
  </si>
  <si>
    <t>Pembayaran Rini Agustin kelas KA 14 A untuk Cic ke-7;</t>
  </si>
  <si>
    <t>Pembayaran Acef Ibnu Azis kelas IK 17 A untuk Cic ke-7;</t>
  </si>
  <si>
    <t>Pembayaran Ari Rinaldy kelas IK 17 B untuk Cic ke-7;</t>
  </si>
  <si>
    <t>Pembayaran Dean Muhammad Yunizar kelas KA 15 A untuk Pelunasan Pembayaran Cicilan</t>
  </si>
  <si>
    <t>Pembayaran Anggita Safitri kelas MJ 1 untuk Pelunasan Cic ke-2; Cic ke-3 (sebagian);</t>
  </si>
  <si>
    <t>BTK 44400</t>
  </si>
  <si>
    <t>BTK 44401</t>
  </si>
  <si>
    <t>BTK 44402</t>
  </si>
  <si>
    <t>BTK 44403</t>
  </si>
  <si>
    <t>BTK 44404</t>
  </si>
  <si>
    <t>BTK 44405</t>
  </si>
  <si>
    <t>BTK 44406</t>
  </si>
  <si>
    <t>BTK 44407</t>
  </si>
  <si>
    <t>BTK 44408</t>
  </si>
  <si>
    <t>BTK 44409</t>
  </si>
  <si>
    <t>BTK 44410</t>
  </si>
  <si>
    <t>BTK 44411</t>
  </si>
  <si>
    <t>BTK 44412</t>
  </si>
  <si>
    <t>Telah terima dari Dheri Febiyani Lestari untuk Pelunasan Pinjaman Karyawan</t>
  </si>
  <si>
    <t>Pembayaran Farisha Nurrizki Fathonah kelas KA 14 A untuk Pelunasan Cic ke-7; Cic ke-8 (sebagian);</t>
  </si>
  <si>
    <t>Pembayaran Irpan Toni kelas KA 14 B untuk Cic ke-7;</t>
  </si>
  <si>
    <t>Pembayaran Ecep Rahmat Wijaya kelas TO 16 A untuk Cic ke-6;</t>
  </si>
  <si>
    <t>Pembayaran Vini Nur Baiti kelas OM 13 A untuk Pelunasan Pembayaran Cicilan</t>
  </si>
  <si>
    <t>Telah terima dari Vini Nur Baiti untuk Regist Senior OM 1819</t>
  </si>
  <si>
    <t>Pembayaran Dina Mardiana kelas OM 13 C untuk Cic ke-6;</t>
  </si>
  <si>
    <t>Pembayaran Sela Nurfadillah kelas BA 10 untuk Cic ke-7;</t>
  </si>
  <si>
    <t>Pembayaran Resa Rismala kelas KA 14 A untuk Cic ke-7;</t>
  </si>
  <si>
    <t>Pembayaran Aldi Heksa kelas IK 17 B untuk Cic ke-7; Cic ke-8;</t>
  </si>
  <si>
    <t>Pembayaran Reza Khaedar Yusuf kelas TI STT untuk Cic ke-4; Cic ke-5; Cic ke-6; Cic ke-7; Cic ke-8 (sebagian);</t>
  </si>
  <si>
    <t>Pembayaran Radhi Jalaludin Nadzir kelas OM 12 B untuk Cic ke-7;</t>
  </si>
  <si>
    <t>Pembayaran Muhammad Yogi kelas TO 16 B untuk Cic ke-8; Cic ke-9 (sebagian);</t>
  </si>
  <si>
    <t>BKK 26793</t>
  </si>
  <si>
    <t>BKK 26794</t>
  </si>
  <si>
    <t>BKK 26795</t>
  </si>
  <si>
    <t>BKK 26796</t>
  </si>
  <si>
    <t>BKK 26797</t>
  </si>
  <si>
    <t>Jasa audit tahap 1, DP Pa Andri, Hotel audit, By konsusmsi. Kertas concord</t>
  </si>
  <si>
    <t>Pembelian buku palasari, Materai, isi ulang galon, maintenance TO, Hunting</t>
  </si>
  <si>
    <t>DP Pembelian Akademi Sekretaris Aceh</t>
  </si>
  <si>
    <t>Konsumsi Uas unwim, Pulsa teleseling, FC Mkt, Kunjungan perusahaan CNP</t>
  </si>
  <si>
    <t>Listrik air dan Telpn, Edu fair MKT</t>
  </si>
  <si>
    <t>RU MJ</t>
  </si>
  <si>
    <t>BTK 44413</t>
  </si>
  <si>
    <t>BTK 44414</t>
  </si>
  <si>
    <t>BTK 44415</t>
  </si>
  <si>
    <t>BTK 44416</t>
  </si>
  <si>
    <t>BTK 44417</t>
  </si>
  <si>
    <t>BTK 44418</t>
  </si>
  <si>
    <t>BTK 44419</t>
  </si>
  <si>
    <t>BTK 44420</t>
  </si>
  <si>
    <t>BTK 44421</t>
  </si>
  <si>
    <t>BTK 44422</t>
  </si>
  <si>
    <t>BTK 44423</t>
  </si>
  <si>
    <t>Pembayaran Denis Rizqi Setiadi kelas OM 12 A untuk Cic ke-7;</t>
  </si>
  <si>
    <t>Pembayaran Yoga Van Gunanto kelas OM 12 B untuk Pelunasan Cic ke-7; Cic ke-8 (sebagian);</t>
  </si>
  <si>
    <t>Pembayaran Ega Prayoga kelas IK 17 A untuk Pelunasan Pembayaran Cicilan</t>
  </si>
  <si>
    <t>Pembayaran Susi Sukmawati kelas OM 12 B untuk Pelunasan Pembayaran Cicilan</t>
  </si>
  <si>
    <t>Pembayaran Yudi Supriyanto kelas OM 12 B untuk Cic ke-7;</t>
  </si>
  <si>
    <t>Telah terima dari Ega Prayoga Setiawan untuk Registrasi IK Senior 2018/2019</t>
  </si>
  <si>
    <t>Pembayaran Mohamad Fajar Fadilah kelas AK 2 untuk Cic ke-6;</t>
  </si>
  <si>
    <t>Pembayaran Nurpandi kelas MJ 1 untuk Pelunasan Cic ke-7; Cic ke-8; Cic ke-9 (sebagian);</t>
  </si>
  <si>
    <t>Telah terima dari Rangga Armanda untuk Registrasi OM Junior 2018/2019</t>
  </si>
  <si>
    <t>Telah terima dari Tipani untuk Registrasi BA Junior 2018/2019</t>
  </si>
  <si>
    <t>Pembayaran Almi Milawati kelas AK 1 untuk Pelunasan Cic ke-5; Cic ke-6 (sebagian);</t>
  </si>
  <si>
    <t>RS OM 18</t>
  </si>
  <si>
    <t>RS IK 18</t>
  </si>
  <si>
    <t>Sri Mulyanti Astuti, Cicilan biaya pendidikan AK</t>
  </si>
  <si>
    <t>BTK 44424</t>
  </si>
  <si>
    <t>Azis Salwani, Cicilan TO STT</t>
  </si>
  <si>
    <t>BTK 44425</t>
  </si>
  <si>
    <t>BTK 44426</t>
  </si>
  <si>
    <t>Rian Adinata, Cicilan TI</t>
  </si>
  <si>
    <t>Pembayaran Vini Pitriani kelas AK 16 untuk Pelunasan Cic ke-4; Cic ke-5 (sebagian);</t>
  </si>
  <si>
    <t>Pembayaran Dewi Agustin kelas AB 16 untuk Cic ke-6; Cic ke-7;</t>
  </si>
  <si>
    <t>Pembayaran Heni Handayani kelas AK 16 untuk Cic ke-7; Cic ke-8;</t>
  </si>
  <si>
    <t>Pembayaran Reni Anggraeni kelas MJ 1 untuk Cic ke-7; Cic ke-8;</t>
  </si>
  <si>
    <t>Pembayaran Nurmaliah Agustinah kelas MJ 1 untuk Cic ke-7;</t>
  </si>
  <si>
    <t>Pembayaran Aldi Rasid Muslim kelas AK 2 untuk Pelunasan Cic ke-4; Cic ke-5;</t>
  </si>
  <si>
    <t>Pembayaran Winda Maratus Sholika kelas AK 2 untuk Pelunasan Cic ke-7; Cic ke-8 (sebagian);</t>
  </si>
  <si>
    <t>Pembayaran Anggi Meilani kelas AK 2 untuk Pelunasan Cic ke-6; Cic ke-7 (sebagian);</t>
  </si>
  <si>
    <t>Pembayaran Yuda Maulana Malik kelas MJ 2 untuk Pelunasan Cic ke-6; Cic ke-7 (sebagian);</t>
  </si>
  <si>
    <t>Pembayaran Fajar Faisal Sidiq kelas MJ 2 untuk Cic ke-7;</t>
  </si>
  <si>
    <t>BTK 44427</t>
  </si>
  <si>
    <t>BTK 44428</t>
  </si>
  <si>
    <t>BTK 44429</t>
  </si>
  <si>
    <t>BTK 44430</t>
  </si>
  <si>
    <t>BTK 44431</t>
  </si>
  <si>
    <t>BTK 44432</t>
  </si>
  <si>
    <t>BTK 44433</t>
  </si>
  <si>
    <t>BTK 44434</t>
  </si>
  <si>
    <t>BTK 44435</t>
  </si>
  <si>
    <t>BTK 44436</t>
  </si>
  <si>
    <t>Aji Perasetio, Cicilan biaya pendidikan MJ</t>
  </si>
  <si>
    <t>BTK 44437</t>
  </si>
  <si>
    <t>BKK 26798</t>
  </si>
  <si>
    <t>pRESEntasi SMKN1 Ciamis, MGM SMAN 1 Sindangkasih</t>
  </si>
  <si>
    <t>Yanti F</t>
  </si>
  <si>
    <t>FC Sertifikat Profesi</t>
  </si>
  <si>
    <t>BKK 26799</t>
  </si>
  <si>
    <t>Ririn</t>
  </si>
  <si>
    <t>UT Bulan Januari, By Pendkn MJ an Wanda, perawatan gedung</t>
  </si>
  <si>
    <t>BKK 26800</t>
  </si>
  <si>
    <t>kado pernikahan alumni, konsumsi audit, um 5-11 jan, daber</t>
  </si>
  <si>
    <t>BKK 26801</t>
  </si>
  <si>
    <t>Maintenance Lift, Maintenace AC</t>
  </si>
  <si>
    <t>BKK 26802</t>
  </si>
  <si>
    <t>IT</t>
  </si>
  <si>
    <t>Ade Fuad</t>
  </si>
  <si>
    <t>Sewa tempat PKW, CB Ujikom LSK, By notaris, Jamuan Auditor</t>
  </si>
  <si>
    <t>BKK 26803</t>
  </si>
  <si>
    <t>Secretary</t>
  </si>
  <si>
    <t>Sugianti</t>
  </si>
  <si>
    <t>Pasang iklan lintas Pena</t>
  </si>
  <si>
    <t>BKK 26804</t>
  </si>
  <si>
    <t>BTK 44438</t>
  </si>
  <si>
    <t>BTK 44439</t>
  </si>
  <si>
    <t>BTK 44440</t>
  </si>
  <si>
    <t>BTK 44441</t>
  </si>
  <si>
    <t>BTK 44442</t>
  </si>
  <si>
    <t>BTK 44443</t>
  </si>
  <si>
    <t>BTK 44444</t>
  </si>
  <si>
    <t>BTK 44445</t>
  </si>
  <si>
    <t>BTK 44446</t>
  </si>
  <si>
    <t>BTK 44447</t>
  </si>
  <si>
    <t>BTK 44448</t>
  </si>
  <si>
    <t>BTK 44449</t>
  </si>
  <si>
    <t>BTK 44450</t>
  </si>
  <si>
    <t>Pembayaran Rinaldi Fathurrizqi kelas KA 15 B untuk Cic ke-7;</t>
  </si>
  <si>
    <t>Pembayaran Riyan Hidayatulloh Munir kelas MJ 3 untuk Cic ke-7;</t>
  </si>
  <si>
    <t>Pembayaran Akmal Syarip kelas IK 17 A untuk Cic ke-8;</t>
  </si>
  <si>
    <t>Telah terima dari Wanda Aditya untuk Regist Senior T2 KA 1819</t>
  </si>
  <si>
    <t>Pembayaran Elzsa Meilani Adam kelas BA 11 untuk Cic ke-6;</t>
  </si>
  <si>
    <t>Pembayaran Opi Oprianti kelas BA 11 untuk Cic ke-7;</t>
  </si>
  <si>
    <t>Pembayaran Neng Sri Rahmawati kelas BA 11 untuk Pelunasan Cic ke-2; Cic ke-3; Cic ke-4; Cic ke-5 (sebagian);</t>
  </si>
  <si>
    <t>Pembayaran Fifih Nurzihan kelas BA 11 untuk Cic ke-7;</t>
  </si>
  <si>
    <t>Pembayaran Kiki Ikrimah kelas BA 11 untuk Cic ke-7;</t>
  </si>
  <si>
    <t>Pembayaran Dewi Fitri Nuraini kelas OM 12 A untuk Cic ke-7;</t>
  </si>
  <si>
    <t>Telah terima dari Vini Nur Baiti untuk Pelunasan by Pendidikan T2 OM 1819</t>
  </si>
  <si>
    <t>Telah terima dari Husni untuk Sewa Kantin Bulan Februari</t>
  </si>
  <si>
    <t>Pembayaran Irma Yunita kelas KA 15 A untuk Cic ke-7;</t>
  </si>
  <si>
    <t>Pembayaran Bella Firdayanti S kelas KA 15 B untuk Cic ke-7;</t>
  </si>
  <si>
    <t>Pembayaran Azka Nurulita Azizah kelas KA 15 A untuk Cic ke-7;</t>
  </si>
  <si>
    <t>Pembayaran Acef Ibnu Azis kelas IK 17 A untuk Pelunasan Pembayaran Cicilan</t>
  </si>
  <si>
    <t>Pembayaran Kurnia Sandi kelas IK 17 A untuk Pelunasan Cic ke-4; Cic ke-5 (sebagian);</t>
  </si>
  <si>
    <t>Pembayaran Azis Fajar Jati kelas IK 17 A untuk Cic ke-6;</t>
  </si>
  <si>
    <t>Pembayaran Tina Trisnawati kelas KA 14 B untuk Pelunasan Cic ke-4; Cic ke-5; Cic ke-6 (sebagian);</t>
  </si>
  <si>
    <t>Pembayaran Risa Mutiara kelas KA 14 B untuk Cic ke-7;</t>
  </si>
  <si>
    <t>Pembayaran Ropi Rahayuni kelas BA 10 untuk Cic ke-7;</t>
  </si>
  <si>
    <t>Telah terima dari Marlina untuk Pelunasan Biaya Pendidikan Tingkat 3 2018-2019</t>
  </si>
  <si>
    <t>Pembayaran Dede Redi kelas IK 17 B untuk Cic ke-6;</t>
  </si>
  <si>
    <t>Pembayaran Muhammad Firdaus Syahbani kelas IK 17 B untuk Cic ke-7;</t>
  </si>
  <si>
    <t>Pembayaran Triswanto kelas IK 17 B untuk Pelunasan Cic ke-9; Cic ke-10 (sebagian);</t>
  </si>
  <si>
    <t>Pembayaran Hilman Maulana kelas OM 12 B untuk Pelunasan Cic ke-6; Cic ke-7 (sebagian);</t>
  </si>
  <si>
    <t>Pembayaran Dzikri Muhammad Dahlan kelas TO 17 B untuk Cic ke-5;</t>
  </si>
  <si>
    <t>BTK 44451</t>
  </si>
  <si>
    <t>BTK 44452</t>
  </si>
  <si>
    <t>BTK 44453</t>
  </si>
  <si>
    <t>BTK 44454</t>
  </si>
  <si>
    <t>BTK 44455</t>
  </si>
  <si>
    <t>BTK 44456</t>
  </si>
  <si>
    <t>BTK 44457</t>
  </si>
  <si>
    <t>BTK 44458</t>
  </si>
  <si>
    <t>BTK 44459</t>
  </si>
  <si>
    <t>BTK 44460</t>
  </si>
  <si>
    <t>BTK 44461</t>
  </si>
  <si>
    <t>BTK 44462</t>
  </si>
  <si>
    <t>BTK 44463</t>
  </si>
  <si>
    <t>BTK 44464</t>
  </si>
  <si>
    <t>Pembayaran Drajat Indra Sakti kelas IK 17 B untuk Pelunasan Cic ke-7; Cic ke-8 (sebagian);</t>
  </si>
  <si>
    <t>Pembayaran Gugun Abdul Gani kelas IK 16 untuk Pelunasan Pembayaran Cicilan</t>
  </si>
  <si>
    <t>Telah terima dari Gugun Abdul Gani untuk Registrasi Tingkat 3 IK 2018/2019</t>
  </si>
  <si>
    <t>Pembayaran Tresia Adeliasari kelas OM 13 C untuk Cic ke-6;</t>
  </si>
  <si>
    <t>Pembayaran Rini Handiani kelas BA 11 untuk Cic ke-6;</t>
  </si>
  <si>
    <t>Telah terima dari Gian Lesmana untuk Biaya Kuliah Tingkat 2 Kelas TO 2018-2019</t>
  </si>
  <si>
    <t>Pembayaran Abdul Azis kelas OM 13 B untuk Cic ke-5;</t>
  </si>
  <si>
    <t>Pembayaran Siti Nurbaeti kelas KA 15 A untuk Cic ke-7;</t>
  </si>
  <si>
    <t>Pembayaran Feni Sutiawati kelas OM 12 B untuk Pelunasan Cic ke-8; Cic ke-9 (sebagian);</t>
  </si>
  <si>
    <t>Pembayaran Fanny Ainayya Nursifa kelas KA 14 B untuk Cic ke-7;</t>
  </si>
  <si>
    <t>Telah terima dari Lutfi Agung Fauzi untuk Regist Junior T0 1819</t>
  </si>
  <si>
    <t>Pembayaran Arief Tatang Maruf kelas TO 17 A untuk Cic ke-7;</t>
  </si>
  <si>
    <t>Pembayaran Annisa Nurlaila kelas OM 13 B untuk Cic ke-7;</t>
  </si>
  <si>
    <t>Pembayaran Lilim Halimah kelas OM 13 B untuk Pelunasan Cic ke-7; Cic ke-8 (sebagian);</t>
  </si>
  <si>
    <t>Pembayaran Triswanto kelas IK 17 B untuk Pelunasan Pembayaran Cicilan</t>
  </si>
  <si>
    <t>Pembayaran Husni Mubarok kelas IK 17 B untuk Pelunasan Pembayaran Cicilan</t>
  </si>
  <si>
    <t>Pembayaran Faisal Sidik kelas IK 17 A untuk Cic ke-5;</t>
  </si>
  <si>
    <t>Pembayaran Fenti Desminta kelas BA 11 untuk Cic ke-6;</t>
  </si>
  <si>
    <t>Pembayaran Sindi Novia kelas BA 11 untuk Cic ke-6;</t>
  </si>
  <si>
    <t>Pembayaran Kusriyati Yanti kelas BA 11 untuk Cic ke-7;</t>
  </si>
  <si>
    <t>Pembayaran Deris Rismawan kelas OM 13 B untuk Cic ke-7;</t>
  </si>
  <si>
    <t>Pembayaran Rosita A kelas OM 13 C untuk Cic ke-7;</t>
  </si>
  <si>
    <t>Pembayaran Sri Rahayu kelas OM 13 C untuk Cic ke-7;</t>
  </si>
  <si>
    <t>BTK 44465</t>
  </si>
  <si>
    <t>BTK 44466</t>
  </si>
  <si>
    <t>BTK 44467</t>
  </si>
  <si>
    <t>BTK 44468</t>
  </si>
  <si>
    <t>BTK 44469</t>
  </si>
  <si>
    <t>BTK 44470</t>
  </si>
  <si>
    <t>BTK 44471</t>
  </si>
  <si>
    <t>BTK 44472</t>
  </si>
  <si>
    <t>BTK 44473</t>
  </si>
  <si>
    <t>BTK 44474</t>
  </si>
  <si>
    <t>BTK 44475</t>
  </si>
  <si>
    <t>BTK 44476</t>
  </si>
  <si>
    <t>BTK 44477</t>
  </si>
  <si>
    <t>BTK 44478</t>
  </si>
  <si>
    <t>BTK 44479</t>
  </si>
  <si>
    <t>BTK 44480</t>
  </si>
  <si>
    <t>BTK 44481</t>
  </si>
  <si>
    <t>BTK 44482</t>
  </si>
  <si>
    <t>BTK 44483</t>
  </si>
  <si>
    <t>BTK 44484</t>
  </si>
  <si>
    <t>BTK 44485</t>
  </si>
  <si>
    <t>BTK 44486</t>
  </si>
  <si>
    <t>BTK 44487</t>
  </si>
  <si>
    <t>BTK 44488</t>
  </si>
  <si>
    <t>BKK 26805</t>
  </si>
  <si>
    <t>BKK 26806</t>
  </si>
  <si>
    <t>BKK 26807</t>
  </si>
  <si>
    <t>BKK 26808</t>
  </si>
  <si>
    <t>BKK 26809</t>
  </si>
  <si>
    <t>BKK 26810</t>
  </si>
  <si>
    <t>SPPD Wk Pdd monitoring OJT, Proposal LDKM</t>
  </si>
  <si>
    <t>Honor dosen dan Gaji bulan des 17</t>
  </si>
  <si>
    <t>Tes kerja Serpong, Cibitung, bandung</t>
  </si>
  <si>
    <t>Tes kerja Cibitung, Cibinong, Hibson</t>
  </si>
  <si>
    <t>Bini H</t>
  </si>
  <si>
    <t>Fee MGM SMA YAB Sukaratu, Presetasi</t>
  </si>
  <si>
    <t>Futsal dan Alumni gathering</t>
  </si>
  <si>
    <t>Asep D</t>
  </si>
  <si>
    <t>DP Tools MKt, Sponshorship SMK Manonjaya, Presetasi Rancah</t>
  </si>
  <si>
    <t>BKK 26811</t>
  </si>
  <si>
    <t>Rudi H</t>
  </si>
  <si>
    <t>Pelunasan Cicilan Buku , jilid data Maba, RTK</t>
  </si>
  <si>
    <t>BKK 26812</t>
  </si>
  <si>
    <t>BKK 26813</t>
  </si>
  <si>
    <t>BKK 26814</t>
  </si>
  <si>
    <t>FC Buku Smt Genap 2018</t>
  </si>
  <si>
    <t>Ade Riadi</t>
  </si>
  <si>
    <t xml:space="preserve">Odner Arsip </t>
  </si>
  <si>
    <t>M Aripin</t>
  </si>
  <si>
    <t>BKK 26815</t>
  </si>
  <si>
    <t>BKK 26816</t>
  </si>
  <si>
    <t>BKK 26817</t>
  </si>
  <si>
    <t>BTK 44489</t>
  </si>
  <si>
    <t>Ujikom Susulan, kado dosen jan 18, jilid data mhs</t>
  </si>
  <si>
    <t>MGM SMAN Awipari, SMAN2 Tsm, sMK MB, Presentasi</t>
  </si>
  <si>
    <t xml:space="preserve">By Pendiidkan BM, honor STT, Praktek TO, Jamuan HRD </t>
  </si>
  <si>
    <t>BTK 44490</t>
  </si>
  <si>
    <t>BTK 44491</t>
  </si>
  <si>
    <t>BTK 44492</t>
  </si>
  <si>
    <t>BTK 44493</t>
  </si>
  <si>
    <t>BTK 44494</t>
  </si>
  <si>
    <t>BTK 44495</t>
  </si>
  <si>
    <t>BTK 44496</t>
  </si>
  <si>
    <t>BTK 44497</t>
  </si>
  <si>
    <t>BTK 44498</t>
  </si>
  <si>
    <t>BTK 44499</t>
  </si>
  <si>
    <t>BTK 44500</t>
  </si>
  <si>
    <t>BTK 44501</t>
  </si>
  <si>
    <t>BTK 44502</t>
  </si>
  <si>
    <t>BTK 44503</t>
  </si>
  <si>
    <t>BTK 44504</t>
  </si>
  <si>
    <t>BTK 44505</t>
  </si>
  <si>
    <t>BTK 44506</t>
  </si>
  <si>
    <t>BTK 44507</t>
  </si>
  <si>
    <t>BTK 44508</t>
  </si>
  <si>
    <t>BTK 44509</t>
  </si>
  <si>
    <t>BTK 44510</t>
  </si>
  <si>
    <t>Telah terima dari Diki Wahyu untuk Regist T2 TO 1819</t>
  </si>
  <si>
    <t>Telah terima dari Acef Ibnu Azis untuk Regist T2 IK 1819</t>
  </si>
  <si>
    <t>Telah terima dari Ega Prayoga untuk Pelunasan Regist T2 IK 1819</t>
  </si>
  <si>
    <t>Pembayaran Andre Oktavian kelas IK 17 B untuk Cic ke-5;</t>
  </si>
  <si>
    <t>Pembayaran Harun Arrosyid kelas OM 12 A untuk Pelunasan Cic ke-7;</t>
  </si>
  <si>
    <t>Telah terima dari Adi Paragraf Utama untuk Regist Junior TO 1819</t>
  </si>
  <si>
    <t>Pembayaran M Nurkholik kelas TO 17 B untuk Pelunasan Cic ke-6; Cic ke-7 (sebagian);</t>
  </si>
  <si>
    <t>Telah terima dari Ihya Nurul Islam untuk Regist Junior BA 1819</t>
  </si>
  <si>
    <t>Pembayaran Sarah Al-Adawiyah kelas OM 12 A untuk Registrasi (sebagian);</t>
  </si>
  <si>
    <t>Pembayaran Raden Muhamad Irsyad Taufik kelas IK 17 B untuk Cic ke-7;</t>
  </si>
  <si>
    <t>Pembayaran Riki Abdul Rojak kelas IK 16 untuk Cic ke-7;</t>
  </si>
  <si>
    <t>Pembayaran Fitri Monalisa Manalu kelas KA 15 B untuk Cic ke-6;</t>
  </si>
  <si>
    <t>Pembayaran Fahmy Rijalul kelas TO 17 A untuk Pelunasan Pembayaran Cicilan</t>
  </si>
  <si>
    <t>Pembayaran Ceci Ruhyati kelas KA 15 A untuk Cic ke-8; Cic ke-9 (sebagian);</t>
  </si>
  <si>
    <t>Pembayaran Deva Adi Surya kelas OM 12 A untuk Cic ke-7;</t>
  </si>
  <si>
    <t>Pembayaran Riza Kurniawan kelas OM 12 B untuk Cic ke-7;</t>
  </si>
  <si>
    <t>Pembayaran Depri Nursamsi kelas IK 17 B untuk Cic ke-6; Cic ke-7;</t>
  </si>
  <si>
    <t>Pembayaran Ratna Hidayanti kelas KA 15 B untuk Cic ke-7;</t>
  </si>
  <si>
    <t>Pembayaran Bayu Bagus Setiawan kelas TO 17 B untuk Cic ke-7;</t>
  </si>
  <si>
    <t>Pembayaran Gungun Taufik kelas MJ 1 untuk Pelunasan Registrasi; Cic ke-1; Cic ke-2; Cic ke-3; Cic ke-4 (sebagian);</t>
  </si>
  <si>
    <t>Ade Riadi, Cicilan Biaya Pendidikan MJ</t>
  </si>
  <si>
    <t>RS KA 18</t>
  </si>
  <si>
    <t>SEWA</t>
  </si>
  <si>
    <t>RSTT TI</t>
  </si>
  <si>
    <t>RS TO 18</t>
  </si>
  <si>
    <t>RS OM 17</t>
  </si>
  <si>
    <t>Triswanto, Registrasi IK Senior 2018/2009</t>
  </si>
  <si>
    <t>BKK 26818</t>
  </si>
  <si>
    <t>Monitoring OJT, RTK, Hunting</t>
  </si>
  <si>
    <t>Arip B</t>
  </si>
  <si>
    <t xml:space="preserve">Presentasi sekolah dan Fee MGM </t>
  </si>
  <si>
    <t>BKK 26819</t>
  </si>
  <si>
    <t>UM dan Daber 12-18 jan , koran</t>
  </si>
  <si>
    <t>BKK 26820</t>
  </si>
  <si>
    <t>BKK 26821</t>
  </si>
  <si>
    <t>BKK 26822</t>
  </si>
  <si>
    <t>BKK 26823</t>
  </si>
  <si>
    <t>BKK 26824</t>
  </si>
  <si>
    <t>BKK 26825</t>
  </si>
  <si>
    <t>Insentif Tutup buku, By auditor thp 2, By Operasional lp3i bdg</t>
  </si>
  <si>
    <t>FC Mutasi satpam, Menengok mhs an Rizky, Sumbangan, pengajian ibu2, by transfer, bid kerohanian</t>
  </si>
  <si>
    <t>Tes kerja, BBm Operasional</t>
  </si>
  <si>
    <t>Fee MGM.</t>
  </si>
  <si>
    <t>Perlengkapan IT, Service AC, RA, Maintenance Kompter</t>
  </si>
  <si>
    <t>BKK 26826</t>
  </si>
  <si>
    <t>BKK 26827</t>
  </si>
  <si>
    <t>MGM SMKN Manonjaya, iklan radar LDKM</t>
  </si>
  <si>
    <t>Kado pernikahan lalis, menengok bu wafa</t>
  </si>
  <si>
    <t>BTK 44511</t>
  </si>
  <si>
    <t>BTK 44512</t>
  </si>
  <si>
    <t>BTK 44513</t>
  </si>
  <si>
    <t>BTK 44514</t>
  </si>
  <si>
    <t>BTK 44515</t>
  </si>
  <si>
    <t>BTK 44516</t>
  </si>
  <si>
    <t>BTK 44517</t>
  </si>
  <si>
    <t>BTK 44518</t>
  </si>
  <si>
    <t>BTK 44519</t>
  </si>
  <si>
    <t>BTK 44520</t>
  </si>
  <si>
    <t>BTK 44521</t>
  </si>
  <si>
    <t>BTK 44522</t>
  </si>
  <si>
    <t>BTK 44523</t>
  </si>
  <si>
    <t>BTK 44524</t>
  </si>
  <si>
    <t>BTK 44525</t>
  </si>
  <si>
    <t>BTK 44526</t>
  </si>
  <si>
    <t>BTK 44527</t>
  </si>
  <si>
    <t>BTK 44528</t>
  </si>
  <si>
    <t>BTK 44529</t>
  </si>
  <si>
    <t>BTK 44530</t>
  </si>
  <si>
    <t>BTK 44531</t>
  </si>
  <si>
    <t>BTK 44532</t>
  </si>
  <si>
    <t>BTK 44533</t>
  </si>
  <si>
    <t>BTK 44534</t>
  </si>
  <si>
    <t>BTK 44535</t>
  </si>
  <si>
    <t>BTK 44536</t>
  </si>
  <si>
    <t>BTK 44537</t>
  </si>
  <si>
    <t>BTK 44538</t>
  </si>
  <si>
    <t>BTK 44539</t>
  </si>
  <si>
    <t>BTK 44540</t>
  </si>
  <si>
    <t>BTK 44541</t>
  </si>
  <si>
    <t>BTK 44542</t>
  </si>
  <si>
    <t>BTK 44543</t>
  </si>
  <si>
    <t>BTK 44544</t>
  </si>
  <si>
    <t>BTK 44545</t>
  </si>
  <si>
    <t>BTK 44546</t>
  </si>
  <si>
    <t>BTK 44547</t>
  </si>
  <si>
    <t>BTK 44548</t>
  </si>
  <si>
    <t>BTK 44549</t>
  </si>
  <si>
    <t>BTK 44550</t>
  </si>
  <si>
    <t>BTK 44551</t>
  </si>
  <si>
    <t>BTK 44552</t>
  </si>
  <si>
    <t>BTK 44553</t>
  </si>
  <si>
    <t>BTK 44554</t>
  </si>
  <si>
    <t>BTK 44555</t>
  </si>
  <si>
    <t>BTK 44556</t>
  </si>
  <si>
    <t>BTK 44557</t>
  </si>
  <si>
    <t>BTK 44558</t>
  </si>
  <si>
    <t>BTK 44559</t>
  </si>
  <si>
    <t>BTK 44560</t>
  </si>
  <si>
    <t>BTK 44561</t>
  </si>
  <si>
    <t>BTK 44562</t>
  </si>
  <si>
    <t>BTK 44563</t>
  </si>
  <si>
    <t>BTK 44564</t>
  </si>
  <si>
    <t>BTK 44565</t>
  </si>
  <si>
    <t>BTK 44566</t>
  </si>
  <si>
    <t>BTK 44567</t>
  </si>
  <si>
    <t>BTK 44568</t>
  </si>
  <si>
    <t>BTK 44569</t>
  </si>
  <si>
    <t>BTK 44570</t>
  </si>
  <si>
    <t>BTK 44571</t>
  </si>
  <si>
    <t>BTK 44572</t>
  </si>
  <si>
    <t>BTK 44573</t>
  </si>
  <si>
    <t>BTK 44574</t>
  </si>
  <si>
    <t>BTK 44575</t>
  </si>
  <si>
    <t>BTK 44576</t>
  </si>
  <si>
    <t>BTK 44577</t>
  </si>
  <si>
    <t>BTK 44578</t>
  </si>
  <si>
    <t>Pembayaran Ria Rahmawati kelas OM 13 C untuk Cic ke-5;</t>
  </si>
  <si>
    <t>Telah terima dari Riki Rukmana untuk Pembayaran tingkat 4 akuntansi</t>
  </si>
  <si>
    <t>Pembayaran Desi Rosilawati kelas MJ 2 untuk Cic ke-7 (sebagian);</t>
  </si>
  <si>
    <t>Pembayaran Desi Rosilawati kelas MJ 2 untuk Pelunasan Cic ke-7;</t>
  </si>
  <si>
    <t>Pembayaran Nizar Nurzaman kelas AK 1 untuk Cic ke-7;</t>
  </si>
  <si>
    <t>Pembayaran Jamil Hidayat kelas AK 1 untuk Cic ke-7;</t>
  </si>
  <si>
    <t>Pembayaran Azis Ginanjar kelas OM 13 B untuk Cic ke-6;</t>
  </si>
  <si>
    <t>Pembayaran Muhammad Nizar Fahrizal kelas OM 13 A untuk Pelunasan Pembayaran Cicilan</t>
  </si>
  <si>
    <t>Pembayaran Robi Indra Yana kelas OM 13 A untuk Pelunasan Pembayaran Cicilan</t>
  </si>
  <si>
    <t>Telah terima dari Elda Nur Alizkiya untuk Registrasi Jinior BA 2018-2019</t>
  </si>
  <si>
    <t>Pembayaran Yogi Nugraha kelas AK 2 untuk Pelunasan Cic ke-6; Cic ke-7; Cic ke-8 (sebagian);</t>
  </si>
  <si>
    <t>Pembayaran Ajeng Wilda Fikriah kelas MJ 2 untuk Cic ke-3; Cic ke-4 (sebagian);</t>
  </si>
  <si>
    <t>Pembayaran Rahmat Mulyana kelas AK 2 untuk Pelunasan Cic ke-7; Cic ke-8 (sebagian);</t>
  </si>
  <si>
    <t>Telah terima dari Tresna Nur Rachman untuk Registrasi Junior TO 2018-2019</t>
  </si>
  <si>
    <t>Pembayaran Seliawati kelas MJ 3 untuk Cic ke-7;</t>
  </si>
  <si>
    <t>Pembayaran Dani Fatruloh kelas MJ 1 untuk Cic ke-6;</t>
  </si>
  <si>
    <t>Pembayaran Dian Cahya Munggaran kelas MJ 2 untuk Cic ke-6;</t>
  </si>
  <si>
    <t>Pembayaran Epul Saepuloh kelas MJ 3 untuk Pelunasan Cic ke-3; Cic ke-4; Cic ke-5; Cic ke-6; Cic ke-7 (sebagian);</t>
  </si>
  <si>
    <t>Pembayaran Indra Zakaria kelas AK 1 untuk Cic ke-5;</t>
  </si>
  <si>
    <t>Pembayaran Deis Nurul Fitri kelas MJ 1 untuk Cic ke-7;</t>
  </si>
  <si>
    <t>Telah terima dari Ichsan Khaerul Azmi Kuswandi untuk Registrasi Junior TO 2018-2019</t>
  </si>
  <si>
    <t>Telah terima dari Usep Riyadi untuk Cicilan Bulan Januari</t>
  </si>
  <si>
    <t>Pembayaran Seni Sri Anggraeni kelas AB 16 untuk Pelunasan Cic ke-3; Cic ke-4 (sebagian);</t>
  </si>
  <si>
    <t>Pembayaran Dede Suhayati kelas AK 1 untuk Cic ke-7 (sebagian);</t>
  </si>
  <si>
    <t>Pembayaran Filda Septiani kelas AK 1 untuk Pelunasan Cic ke-7; Cic ke-8 (sebagian);</t>
  </si>
  <si>
    <t>Pembayaran Rina Triyani kelas AK 2 untuk Pelunasan Pembayaran Cicilan</t>
  </si>
  <si>
    <t>Telah terima dari Sutan Aji untuk Registrasi STT TO T4</t>
  </si>
  <si>
    <t>Pembayaran Ai Siti Rukmanah kelas MJ 2 untuk Cic ke-7; Cic ke-8 (sebagian);</t>
  </si>
  <si>
    <t>Pembayaran Alfi Dalilul Fauziah kelas MJ 2 untuk Pelunasan Cic ke-7; Cic ke-8 (sebagian);</t>
  </si>
  <si>
    <t>Telah terima dari Karna Egi untuk Registrasi TO STT Tk 4</t>
  </si>
  <si>
    <t>Telah terima dari Dikri Burhani untuk Registrasi TO STT Tk 4</t>
  </si>
  <si>
    <t>Pembayaran Rika Nursaadah kelas MJ 1 untuk Cic ke-5;</t>
  </si>
  <si>
    <t>Pembayaran Firna Agustiani S kelas MJ 1 untuk Pelunasan Cic ke-7; Cic ke-8 (sebagian);</t>
  </si>
  <si>
    <t>Pembayaran Ramya Sri Damayanti kelas MJ 2 untuk Cic ke-7; Cic ke-8 (sebagian);</t>
  </si>
  <si>
    <t>Pembayaran Tari Mustari kelas KA 15 A untuk Pelunasan Pembayaran Cicilan</t>
  </si>
  <si>
    <t>Telah terima dari Egi Dwi Montera untuk Pembayaran Registrasi Senior TO 2018-2019</t>
  </si>
  <si>
    <t>Pembayaran Dwi Ayu Andriani kelas BA 10 untuk Pelunasan Pembayaran Cicilan</t>
  </si>
  <si>
    <t>Pembayaran Ricy Nur Cahyo kelas KA 15 A untuk Pelunasan Pembayaran Cicilan</t>
  </si>
  <si>
    <t>Telah terima dari Ricy Nur Cahyo untuk Registrasi KA Senior 2018/2019</t>
  </si>
  <si>
    <t>Pembayaran Elgi Ferdiansyah kelas TI STT untuk Pelunasan Cic ke-3; Cic ke-4 (sebagian);</t>
  </si>
  <si>
    <t>Pembayaran Mita Puspita Dewi kelas BA 11 untuk Pelunasan Cic ke-8; Cic ke-9 (sebagian);</t>
  </si>
  <si>
    <t>Pembayaran Dzikri Fachrezi kelas BA 11 untuk Cic ke-6;</t>
  </si>
  <si>
    <t>Pembayaran Arinil Haq Nurdiansyah kelas BA 11 untuk Pelunasan Cic ke-8; Cic ke-9 (sebagian);</t>
  </si>
  <si>
    <t>Pembayaran Devi Lindayanti kelas MJ 1 untuk Cic ke-7;</t>
  </si>
  <si>
    <t>Pembayaran Ryan Ramdhani kelas IK 16 untuk Cic ke-8;</t>
  </si>
  <si>
    <t>Telah terima dari Neng Sri Melani untuk Registrasi KA Junior 2018/2019</t>
  </si>
  <si>
    <t>Telah terima dari Rizki Romadhon untuk Regist 2 Junior KA 1819</t>
  </si>
  <si>
    <t>Pembayaran Diky Irawan kelas TO 16 B untuk Cic ke-7; Cic ke-8; Cic ke-9;</t>
  </si>
  <si>
    <t>Pembayaran Firman Ramdani kelas TO 16 B untuk Cic ke-6; Cic ke-7; Cic ke-8; Cic ke-9;</t>
  </si>
  <si>
    <t>Pembayaran Muhammad Yasin Abdul Latif kelas TO 16 A untuk Pelunasan Pembayaran Cicilan</t>
  </si>
  <si>
    <t>Pembayaran Robi Febrian kelas IK 16 untuk Cic ke-7;</t>
  </si>
  <si>
    <t>Telah terima dari Muhammad Kamaludin Dahlan untuk Regist Junior TO 1819</t>
  </si>
  <si>
    <t>Royan Bactiar, Cicilan By Pendidikan MJ</t>
  </si>
  <si>
    <t>Farhan M, Cicilan Biaya Pendidikan TO STT</t>
  </si>
  <si>
    <t>Desy Septiani, Cicilan by pendidikan MJ</t>
  </si>
  <si>
    <t>Fara Novelia A, Registrasi Tk4 AK</t>
  </si>
  <si>
    <t>BTK 44579</t>
  </si>
  <si>
    <t>RU4 AK</t>
  </si>
  <si>
    <t>KK AK</t>
  </si>
  <si>
    <t xml:space="preserve">TO </t>
  </si>
  <si>
    <t>Yunita Galda, Cicilan IK Junior</t>
  </si>
  <si>
    <t>Opi Sopiah, Cicilan By OM Senior</t>
  </si>
  <si>
    <t>M Rifqi, Registrasi TO Junior 2018/2019</t>
  </si>
  <si>
    <t xml:space="preserve">Ade Irvan K, Registrasi Tk 4 TO STT </t>
  </si>
  <si>
    <t>Ai Rismawati, Cicilan by pendidikan KA Junior</t>
  </si>
  <si>
    <t>Ahmat Rifai, Cicilan by pendidikan OM Junior</t>
  </si>
  <si>
    <t>Carka Yukiban, Cicilan by pendidikan BA Senior</t>
  </si>
  <si>
    <t>M Abi Rafdi, Registrasi TO Senior 2017/2018</t>
  </si>
  <si>
    <t>Asep Eldi, Cicilan biaya pendiidkan TO Junior</t>
  </si>
  <si>
    <t>Neng Seri R, Pelunasan Biaya pendidikan KA Junior</t>
  </si>
  <si>
    <t>Neng Seri R, Registrasi KA Senior 2018</t>
  </si>
  <si>
    <t>Suci Soraya, Pelunasan By pendidikan KA Junior</t>
  </si>
  <si>
    <t>BTK 44580</t>
  </si>
  <si>
    <t>Pembayaran Lina Herlina kelas BA 11 untuk Pelunasan Pembayaran Cicilan</t>
  </si>
  <si>
    <t>Pembayaran Afdan Najtadin kelas TO 16 A untuk Cic ke-7;</t>
  </si>
  <si>
    <t>Pembayaran Muhammad Mugi Rahman kelas IK 17 B untuk Cic ke-8;</t>
  </si>
  <si>
    <t>Telah terima dari Lina Herlina untuk Regist Senior BA 1819</t>
  </si>
  <si>
    <t>Pembayaran Ami Rizki Nugraha kelas MJ 1 untuk Pelunasan Cic ke-7; Cic ke-8 (sebagian);</t>
  </si>
  <si>
    <t>Pembayaran Deri Fajar Rurrohman kelas TO 16 B untuk Pelunasan Cic ke-6; Cic ke-7 (sebagian);</t>
  </si>
  <si>
    <t>Pembayaran Desi Nopitasari kelas OM 12 A untuk Cic ke-7; Cic ke-8 (sebagian);</t>
  </si>
  <si>
    <t>Pembayaran Eka Yusni Siti Nur Aminah kelas KA 15 A untuk Pelunasan Pembayaran Cicilan</t>
  </si>
  <si>
    <t>Telah terima dari Eka Yusni S N A untuk Registrasi Senior KA 1819</t>
  </si>
  <si>
    <t>Pembayaran Andi Ganda Wijaya kelas IK 17 A untuk Pelunasan Pembayaran Cicilan</t>
  </si>
  <si>
    <t>Telah terima dari Dani Saepul Alam untuk Regist Junior IK 1819</t>
  </si>
  <si>
    <t>Telah terima dari Andi Ganda Wijaya untuk Regist Senior IK 1819</t>
  </si>
  <si>
    <t>Pembayaran Nurpandi kelas MJ 1 untuk Pelunasan Cic ke-9; Cic ke-10 (sebagian);</t>
  </si>
  <si>
    <t>Pembayaran Lizsi Susanti kelas MJ 3 untuk Pelunasan Cic ke-6;</t>
  </si>
  <si>
    <t>Pembayaran Lusiani kelas KA 15 A untuk Cic ke-7;</t>
  </si>
  <si>
    <t>Pembayaran Akmal Syarip kelas IK 17 A untuk Pelunasan Pembayaran Cicilan</t>
  </si>
  <si>
    <t>Telah terima dari Akmal Syarif untuk Regist Senior IK 1819</t>
  </si>
  <si>
    <t>Telah terima dari Haris Mukti untuk Registrasi Senior KA 1819</t>
  </si>
  <si>
    <t>Pembayaran Ajis Abdul Azis kelas TO 17 B untuk Cic ke-7; Cic ke-8;</t>
  </si>
  <si>
    <t>Pembayaran Fajar Fahrulrazi kelas TO 17 B untuk Cic ke-6;</t>
  </si>
  <si>
    <t>Pembayaran Rian Abdunnuri kelas TO 17 B untuk Cic ke-10;</t>
  </si>
  <si>
    <t>Pembayaran Rijal Nursobah kelas TO 17 B untuk Pelunasan Cic ke-6; Cic ke-7 (sebagian);</t>
  </si>
  <si>
    <t>Pembayaran Farah Nurfadilah Ahmad kelas KA 14 B untuk Cic ke-7;</t>
  </si>
  <si>
    <t>BTK 44581</t>
  </si>
  <si>
    <t>BTK 44582</t>
  </si>
  <si>
    <t>BTK 44583</t>
  </si>
  <si>
    <t>BTK 44584</t>
  </si>
  <si>
    <t>BTK 44585</t>
  </si>
  <si>
    <t>BTK 44586</t>
  </si>
  <si>
    <t>BTK 44587</t>
  </si>
  <si>
    <t>BTK 44588</t>
  </si>
  <si>
    <t>BTK 44589</t>
  </si>
  <si>
    <t>BTK 44590</t>
  </si>
  <si>
    <t>BTK 44591</t>
  </si>
  <si>
    <t>BTK 44592</t>
  </si>
  <si>
    <t>BTK 44593</t>
  </si>
  <si>
    <t>BTK 44594</t>
  </si>
  <si>
    <t>BTK 44595</t>
  </si>
  <si>
    <t>BTK 44596</t>
  </si>
  <si>
    <t>BTK 44597</t>
  </si>
  <si>
    <t>BTK 44598</t>
  </si>
  <si>
    <t>BTK 44599</t>
  </si>
  <si>
    <t>BTK 44600</t>
  </si>
  <si>
    <t>BTK 44601</t>
  </si>
  <si>
    <t>BTK 44602</t>
  </si>
  <si>
    <t>Pembayaran Mutia Fadilah kelas KA 15 A untuk Cic ke-7;</t>
  </si>
  <si>
    <t>Pembayaran Dede Ridwan kelas TI STT untuk Pelunasan Cic ke-1; Cic ke-2 (sebagian);</t>
  </si>
  <si>
    <t>Pembayaran Syaeful Budiman kelas IK 17 B untuk Cic ke-6;</t>
  </si>
  <si>
    <t>Telah terima dari Rijal Rizaludin untuk Registrasi OM Tingkat 3</t>
  </si>
  <si>
    <t>Pembayaran Arief Tatang Maruf kelas TO 17 A untuk Pelunasan Pembayaran Cicilan</t>
  </si>
  <si>
    <t>Telah terima dari Dean Muhammad Y untuk Registrasi Senior KA 2018-2019</t>
  </si>
  <si>
    <t>Telah terima dari Ujang Nanang Qosim untuk Pembayaran Registrasi STT TO Tk.4</t>
  </si>
  <si>
    <t>Pembayaran Nia Daniah kelas BA 11 untuk Pelunasan Pembayaran Cicilan</t>
  </si>
  <si>
    <t>Telah terima dari Nia Daniah untuk Registrasi Senior BA 2018-2019</t>
  </si>
  <si>
    <t>Telah terima dari Muhamad Rijki Juhara untuk Registrasi Junior IK 2018-2019</t>
  </si>
  <si>
    <t>Pembayaran Rizky Dermawan kelas MJ 3 untuk Cic ke-6 (sebagian);</t>
  </si>
  <si>
    <t>Pembayaran Aldi Heksa kelas IK 17 B untuk Pelunasan Pembayaran Cicilan</t>
  </si>
  <si>
    <t>Telah terima dari Aldi Heksa untuk Regist Senior IK 1819</t>
  </si>
  <si>
    <t>Pembayaran Eggie Ferlandi kelas KA 15 B untuk Pelunasan Pembayaran Cicilan</t>
  </si>
  <si>
    <t>Telah terima dari Eggie Ferlandi untuk Regist Senior KA 1819</t>
  </si>
  <si>
    <t>Pembayaran Yuda Lesmana kelas TO 17 A untuk Cic ke-7;</t>
  </si>
  <si>
    <t>Pembayaran Yuli Yulianti kelas OM 13 B untuk Cic ke-5;</t>
  </si>
  <si>
    <t>Pembayaran Lilim Halimah kelas OM 13 B untuk Pelunasan Pembayaran Cicilan</t>
  </si>
  <si>
    <t>Telah terima dari Lilim Halimah untuk Regist Senior OM 1819</t>
  </si>
  <si>
    <t>Telah terima dari Miftahul Manan untuk Regist Senior OM 1819</t>
  </si>
  <si>
    <t>Pembayaran Sofi Miftahul Munir kelas OM 13 C untuk Cic ke-5; Cic ke-6;</t>
  </si>
  <si>
    <t>Pembayaran Moch Rifqi kelas TO 16 A untuk Cic ke-6;</t>
  </si>
  <si>
    <t>Pembayaran Ubaidillah Assidiq kelas OM 13 C untuk Cic ke-7; Cic ke-8;</t>
  </si>
  <si>
    <t>Pembayaran Muhammad Rizal FA kelas TO 17 B untuk Pelunasan Pembayaran Cicilan</t>
  </si>
  <si>
    <t>Telah terima dari Muhammad Rizal Fahmi Azis untuk Regist Senior TO 1819</t>
  </si>
  <si>
    <t>Pembayaran Angel kelas OM 13 C untuk Pelunasan Pembayaran Cicilan</t>
  </si>
  <si>
    <t>Telah terima dari Angel untuk Regist Senior OM 1819</t>
  </si>
  <si>
    <t>Pembayaran Umi Hanifah kelas KA 14 A untuk Cic ke-7; Cic ke-8;</t>
  </si>
  <si>
    <t>Pembayaran Muhammad Indra Saptahadi kelas TO 16 B untuk Cic ke-1 (sebagian);</t>
  </si>
  <si>
    <t>BTK 44603</t>
  </si>
  <si>
    <t>BTK 44604</t>
  </si>
  <si>
    <t>BTK 44605</t>
  </si>
  <si>
    <t>BTK 44606</t>
  </si>
  <si>
    <t>BTK 44607</t>
  </si>
  <si>
    <t>BTK 44608</t>
  </si>
  <si>
    <t>BTK 44609</t>
  </si>
  <si>
    <t>BTK 44610</t>
  </si>
  <si>
    <t>BTK 44611</t>
  </si>
  <si>
    <t>BTK 44612</t>
  </si>
  <si>
    <t>BTK 44613</t>
  </si>
  <si>
    <t>BTK 44614</t>
  </si>
  <si>
    <t>BTK 44615</t>
  </si>
  <si>
    <t>BTK 44616</t>
  </si>
  <si>
    <t>BTK 44617</t>
  </si>
  <si>
    <t>BTK 44618</t>
  </si>
  <si>
    <t>BTK 44619</t>
  </si>
  <si>
    <t>BTK 44620</t>
  </si>
  <si>
    <t>BTK 44621</t>
  </si>
  <si>
    <t>BTK 44622</t>
  </si>
  <si>
    <t>BTK 44623</t>
  </si>
  <si>
    <t>BTK 44624</t>
  </si>
  <si>
    <t>BTK 44625</t>
  </si>
  <si>
    <t>BTK 44626</t>
  </si>
  <si>
    <t>BTK 44627</t>
  </si>
  <si>
    <t>BTK 44628</t>
  </si>
  <si>
    <t>BTK 44629</t>
  </si>
  <si>
    <t>BTK 44630</t>
  </si>
  <si>
    <t>BTK 44631</t>
  </si>
  <si>
    <t>BTK 44632</t>
  </si>
  <si>
    <t>Anita Dwi Nur Aisyah, Registrasi Senior BA 2018/2019</t>
  </si>
  <si>
    <t>IK 17</t>
  </si>
  <si>
    <t>RS BA 18</t>
  </si>
  <si>
    <t>RSTT TO 4</t>
  </si>
  <si>
    <t>Wahyu, Sewa kantin RE</t>
  </si>
  <si>
    <t>BTK 44633</t>
  </si>
  <si>
    <t>BTK 44634</t>
  </si>
  <si>
    <t>BTK 44635</t>
  </si>
  <si>
    <t>BTK 44636</t>
  </si>
  <si>
    <t>BTK 44637</t>
  </si>
  <si>
    <t>BTK 44638</t>
  </si>
  <si>
    <t>BTK 44639</t>
  </si>
  <si>
    <t>BTK 44640</t>
  </si>
  <si>
    <t>BTK 44641</t>
  </si>
  <si>
    <t>BTK 44642</t>
  </si>
  <si>
    <t>BTK 44643</t>
  </si>
  <si>
    <t>BTK 44644</t>
  </si>
  <si>
    <t>BTK 44645</t>
  </si>
  <si>
    <t>BTK 44646</t>
  </si>
  <si>
    <t>BTK 44647</t>
  </si>
  <si>
    <t>BTK 44648</t>
  </si>
  <si>
    <t>BTK 44649</t>
  </si>
  <si>
    <t>BTK 44650</t>
  </si>
  <si>
    <t>BTK 44651</t>
  </si>
  <si>
    <t>BTK 44652</t>
  </si>
  <si>
    <t>BTK 44653</t>
  </si>
  <si>
    <t>BTK 44654</t>
  </si>
  <si>
    <t>BTK 44655</t>
  </si>
  <si>
    <t>BTK 44656</t>
  </si>
  <si>
    <t>BTK 44657</t>
  </si>
  <si>
    <t>BTK 44658</t>
  </si>
  <si>
    <t>BTK 44659</t>
  </si>
  <si>
    <t>BTK 44660</t>
  </si>
  <si>
    <t>BTK 44661</t>
  </si>
  <si>
    <t>BTK 44662</t>
  </si>
  <si>
    <t>BTK 44663</t>
  </si>
  <si>
    <t>BTK 44664</t>
  </si>
  <si>
    <t>BTK 44665</t>
  </si>
  <si>
    <t>BTK 44666</t>
  </si>
  <si>
    <t>BTK 44667</t>
  </si>
  <si>
    <t>BTK 44668</t>
  </si>
  <si>
    <t>BTK 44669</t>
  </si>
  <si>
    <t>BTK 44670</t>
  </si>
  <si>
    <t>BTK 44671</t>
  </si>
  <si>
    <t>BTK 44672</t>
  </si>
  <si>
    <t>BTK 44673</t>
  </si>
  <si>
    <t>BTK 44674</t>
  </si>
  <si>
    <t>BTK 44675</t>
  </si>
  <si>
    <t>BTK 44676</t>
  </si>
  <si>
    <t>BTK 44677</t>
  </si>
  <si>
    <t>BTK 44678</t>
  </si>
  <si>
    <t>BTK 44679</t>
  </si>
  <si>
    <t>BTK 44680</t>
  </si>
  <si>
    <t>BTK 44681</t>
  </si>
  <si>
    <t>BTK 44682</t>
  </si>
  <si>
    <t>BTK 44683</t>
  </si>
  <si>
    <t>BTK 44684</t>
  </si>
  <si>
    <t>BTK 44685</t>
  </si>
  <si>
    <t>BTK 44686</t>
  </si>
  <si>
    <t>BTK 44687</t>
  </si>
  <si>
    <t>BTK 44688</t>
  </si>
  <si>
    <t>BTK 44689</t>
  </si>
  <si>
    <t>BTK 44690</t>
  </si>
  <si>
    <t>BTK 44691</t>
  </si>
  <si>
    <t>BTK 44692</t>
  </si>
  <si>
    <t>BTK 44693</t>
  </si>
  <si>
    <t>BTK 44694</t>
  </si>
  <si>
    <t>BTK 44695</t>
  </si>
  <si>
    <t>BTK 44696</t>
  </si>
  <si>
    <t>BTK 44697</t>
  </si>
  <si>
    <t>BTK 44698</t>
  </si>
  <si>
    <t>BTK 44699</t>
  </si>
  <si>
    <t>BTK 44700</t>
  </si>
  <si>
    <t>BTK 44701</t>
  </si>
  <si>
    <t>BTK 44702</t>
  </si>
  <si>
    <t>Pembayaran Yulianti kelas TO 16 A untuk Pelunasan Pembayaran Cicilan</t>
  </si>
  <si>
    <t>Telah terima dari Candra Adi Wiguna untuk Regist Junior TO 1819</t>
  </si>
  <si>
    <t>Pembayaran Raden Muhammad Yazid Zidane Muharam kelas OM 12 A untuk Cic ke-8;</t>
  </si>
  <si>
    <t>Pembayaran Age Permana kelas KA 14 B untuk Cic ke-7; Cic ke-8;</t>
  </si>
  <si>
    <t>Telah terima dari Angel untuk Regist 2 Senior OM 1819</t>
  </si>
  <si>
    <t>Telah terima dari D.Sutiono untuk Regist Junior OM 1819</t>
  </si>
  <si>
    <t>Pembayaran Mita Puspita Dewi kelas BA 11 untuk Pelunasan Pembayaran Cicilan</t>
  </si>
  <si>
    <t>Telah terima dari Mita Puspita Dewi untuk Regist Senior BA 1819</t>
  </si>
  <si>
    <t>Telah terima dari Lareta Desyuslistia untuk Regist Senior OM 1819</t>
  </si>
  <si>
    <t>Telah terima dari M.Rifky Ramdhani untuk Regist JUNIOR TO 1819</t>
  </si>
  <si>
    <t>Pembayaran Aceng Jaelani kelas MJ 3 untuk Pelunasan Pembayaran Cicilan</t>
  </si>
  <si>
    <t>Telah terima dari Neng Seri R untuk Regist 2 Senior KA 1819</t>
  </si>
  <si>
    <t>Pembayaran Ai Rismawati kelas KA 15 B untuk Pelunasan Pembayaran Cicilan</t>
  </si>
  <si>
    <t>Telah terima dari Ai Rismawati untuk Regist Senior KA 1819</t>
  </si>
  <si>
    <t>Pembayaran Drajat Indra Sakti kelas IK 17 B untuk Pelunasan Pembayaran Cicilan</t>
  </si>
  <si>
    <t>Telah terima dari Husni Mubarok untuk Regist Senior IK 1819</t>
  </si>
  <si>
    <t>Telah terima dari Drajat Indra Sakti untuk Registrasi Senior IK 2018-2019</t>
  </si>
  <si>
    <t>Pembayaran Fikri Nur Wahid kelas IK 17 B untuk Pelunasan Pembayaran Cicilan</t>
  </si>
  <si>
    <t>Telah terima dari Fikri Nur Wahid untuk Registrasi Senior IK 2018-2019</t>
  </si>
  <si>
    <t>Telah terima dari Amalia Khaerunnisa untuk Regist Senior IK 1819</t>
  </si>
  <si>
    <t>Telah terima dari Neng Lutvie Agustina untuk Registrasi Junior KA 1819</t>
  </si>
  <si>
    <t>Robi Indra, Registrasi OM Senior 2018/2019</t>
  </si>
  <si>
    <t>Febi Ismail, Pelunasan Biaya Penidikan  OM Junior</t>
  </si>
  <si>
    <t>Fiqri Ridwanul H, Cicilan by pendidkan IK Junior</t>
  </si>
  <si>
    <t xml:space="preserve">Maya Sumiati. Cicilan biaya Pendidikan KA Junior </t>
  </si>
  <si>
    <t>Andi Hidayat, Cicilan by pendidikan MJ</t>
  </si>
  <si>
    <t xml:space="preserve">Feb </t>
  </si>
  <si>
    <t>MGM BK Ma Alfurqon, SMA PGRI Salawu, KH A Wahab, Pulsa Teleseling, MGM Mhs, Bonus MKT alokasi Omset</t>
  </si>
  <si>
    <t>Ratna S</t>
  </si>
  <si>
    <t>DM, Menjamu HRD, Kado ultah relasi</t>
  </si>
  <si>
    <t>Eva F</t>
  </si>
  <si>
    <t>Ganti kran Air, RTk, BBm Transport, FC SK</t>
  </si>
  <si>
    <t>Tunjangan berobat, UM 19-25 jan, Service lift, RTK, kerjasama STT</t>
  </si>
  <si>
    <t>Dheri F</t>
  </si>
  <si>
    <t>DP Mug, Air mineral FO, Software Wa Blester</t>
  </si>
  <si>
    <t>Rudi Hartono</t>
  </si>
  <si>
    <t>BKK 26828</t>
  </si>
  <si>
    <t>BKK 26829</t>
  </si>
  <si>
    <t>BKK 26830</t>
  </si>
  <si>
    <t>BKK 26831</t>
  </si>
  <si>
    <t>BKK 26832</t>
  </si>
  <si>
    <t>Pembayaran Ia Irna Selvianis kelas OM 13 A untuk Pelunasan Pembayaran Cicilan</t>
  </si>
  <si>
    <t>Pembayaran Iis Hotimah kelas KA 14 A untuk Cic ke-7;</t>
  </si>
  <si>
    <t>Pembayaran Yosep Husada kelas IK 17 A untuk Cic ke-7;</t>
  </si>
  <si>
    <t>Pembayaran Santy Oktaviani kelas OM 13 B untuk Cic ke-6;</t>
  </si>
  <si>
    <t>Pembayaran Siti Rohmah kelas KA 15 B untuk Cic ke-7;</t>
  </si>
  <si>
    <t>Pembayaran Deni Husniati Ulfah kelas OM 13 A untuk Cic ke-7;</t>
  </si>
  <si>
    <t>Pembayaran Enjang Jalaludin kelas KA 14 B untuk Cic ke-7;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</si>
</sst>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8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b/>
      <u/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44">
    <xf numFmtId="0" fontId="0" fillId="0" borderId="0" xfId="0"/>
    <xf numFmtId="41" fontId="2" fillId="0" borderId="0" xfId="2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41" fontId="2" fillId="0" borderId="0" xfId="2" applyFont="1" applyFill="1" applyAlignment="1">
      <alignment horizontal="right" vertical="center"/>
    </xf>
    <xf numFmtId="41" fontId="2" fillId="0" borderId="0" xfId="0" applyNumberFormat="1" applyFont="1" applyFill="1" applyAlignment="1">
      <alignment vertical="center"/>
    </xf>
    <xf numFmtId="41" fontId="2" fillId="0" borderId="0" xfId="0" applyNumberFormat="1" applyFont="1" applyFill="1" applyBorder="1" applyAlignment="1">
      <alignment horizontal="left" vertical="center"/>
    </xf>
    <xf numFmtId="43" fontId="2" fillId="0" borderId="0" xfId="1" applyFont="1" applyFill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41" fontId="2" fillId="0" borderId="0" xfId="2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164" fontId="7" fillId="0" borderId="0" xfId="1" applyNumberFormat="1" applyFont="1" applyFill="1" applyAlignment="1">
      <alignment horizontal="center" vertical="center"/>
    </xf>
    <xf numFmtId="41" fontId="7" fillId="0" borderId="0" xfId="2" applyFont="1" applyFill="1" applyAlignment="1">
      <alignment horizontal="right" vertical="center"/>
    </xf>
    <xf numFmtId="41" fontId="7" fillId="0" borderId="0" xfId="2" applyNumberFormat="1" applyFont="1" applyFill="1" applyAlignment="1">
      <alignment vertical="center"/>
    </xf>
    <xf numFmtId="41" fontId="7" fillId="0" borderId="0" xfId="2" applyNumberFormat="1" applyFont="1" applyFill="1" applyBorder="1" applyAlignment="1">
      <alignment horizontal="left" vertical="center"/>
    </xf>
    <xf numFmtId="43" fontId="8" fillId="0" borderId="0" xfId="1" applyFont="1" applyFill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1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64" fontId="7" fillId="0" borderId="0" xfId="1" applyNumberFormat="1" applyFont="1" applyFill="1" applyAlignment="1">
      <alignment horizontal="center" vertical="center" wrapText="1"/>
    </xf>
    <xf numFmtId="41" fontId="7" fillId="0" borderId="0" xfId="2" applyFont="1" applyFill="1" applyAlignment="1">
      <alignment horizontal="right" vertical="center" wrapText="1"/>
    </xf>
    <xf numFmtId="41" fontId="7" fillId="0" borderId="0" xfId="2" applyNumberFormat="1" applyFont="1" applyFill="1" applyAlignment="1">
      <alignment vertical="center" wrapText="1"/>
    </xf>
    <xf numFmtId="41" fontId="7" fillId="0" borderId="0" xfId="2" applyNumberFormat="1" applyFont="1" applyFill="1" applyBorder="1" applyAlignment="1">
      <alignment horizontal="left" vertical="center" wrapText="1"/>
    </xf>
    <xf numFmtId="43" fontId="8" fillId="0" borderId="0" xfId="1" applyFont="1" applyFill="1" applyAlignment="1">
      <alignment horizontal="left" vertical="center" wrapText="1"/>
    </xf>
    <xf numFmtId="0" fontId="8" fillId="0" borderId="0" xfId="0" applyFont="1" applyFill="1" applyBorder="1" applyAlignment="1">
      <alignment vertical="center" wrapText="1"/>
    </xf>
    <xf numFmtId="41" fontId="8" fillId="0" borderId="0" xfId="0" applyNumberFormat="1" applyFont="1" applyFill="1" applyAlignment="1">
      <alignment vertical="center" wrapText="1"/>
    </xf>
    <xf numFmtId="0" fontId="7" fillId="0" borderId="0" xfId="0" applyFont="1" applyFill="1" applyBorder="1" applyAlignment="1">
      <alignment horizontal="left" vertical="center" wrapText="1"/>
    </xf>
    <xf numFmtId="43" fontId="2" fillId="0" borderId="0" xfId="1" applyFont="1" applyFill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41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41" fontId="2" fillId="0" borderId="0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4" fontId="2" fillId="0" borderId="0" xfId="1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right" vertical="center" wrapText="1"/>
    </xf>
    <xf numFmtId="41" fontId="2" fillId="0" borderId="0" xfId="2" applyNumberFormat="1" applyFont="1" applyFill="1" applyAlignment="1">
      <alignment vertical="center" wrapText="1"/>
    </xf>
    <xf numFmtId="41" fontId="2" fillId="0" borderId="0" xfId="2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4" fontId="8" fillId="0" borderId="1" xfId="1" applyNumberFormat="1" applyFont="1" applyFill="1" applyBorder="1" applyAlignment="1">
      <alignment horizontal="center" vertical="center" wrapText="1"/>
    </xf>
    <xf numFmtId="41" fontId="8" fillId="0" borderId="1" xfId="2" applyFont="1" applyFill="1" applyBorder="1" applyAlignment="1">
      <alignment horizontal="center" vertical="center" wrapText="1"/>
    </xf>
    <xf numFmtId="41" fontId="8" fillId="0" borderId="1" xfId="2" applyNumberFormat="1" applyFont="1" applyFill="1" applyBorder="1" applyAlignment="1">
      <alignment horizontal="center" vertical="center" wrapText="1"/>
    </xf>
    <xf numFmtId="41" fontId="2" fillId="0" borderId="0" xfId="2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1" fontId="11" fillId="0" borderId="2" xfId="2" applyFont="1" applyBorder="1" applyAlignment="1">
      <alignment horizontal="right" vertical="center" wrapText="1"/>
    </xf>
    <xf numFmtId="41" fontId="8" fillId="0" borderId="1" xfId="2" applyFont="1" applyFill="1" applyBorder="1" applyAlignment="1">
      <alignment horizontal="right" vertical="center" wrapText="1"/>
    </xf>
    <xf numFmtId="41" fontId="2" fillId="0" borderId="1" xfId="2" applyNumberFormat="1" applyFont="1" applyFill="1" applyBorder="1" applyAlignment="1">
      <alignment horizontal="center" vertical="center" wrapText="1"/>
    </xf>
    <xf numFmtId="41" fontId="8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center" vertical="center" wrapText="1"/>
    </xf>
    <xf numFmtId="41" fontId="4" fillId="0" borderId="1" xfId="2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41" fontId="4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41" fontId="4" fillId="0" borderId="0" xfId="0" applyNumberFormat="1" applyFont="1" applyFill="1" applyBorder="1" applyAlignment="1">
      <alignment horizontal="left" vertical="center" wrapText="1"/>
    </xf>
    <xf numFmtId="41" fontId="4" fillId="3" borderId="0" xfId="0" applyNumberFormat="1" applyFont="1" applyFill="1" applyAlignment="1">
      <alignment vertical="center" wrapText="1"/>
    </xf>
    <xf numFmtId="41" fontId="12" fillId="0" borderId="1" xfId="2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41" fontId="2" fillId="0" borderId="1" xfId="2" applyFont="1" applyFill="1" applyBorder="1" applyAlignment="1">
      <alignment horizontal="center" vertical="center" wrapText="1"/>
    </xf>
    <xf numFmtId="41" fontId="2" fillId="0" borderId="0" xfId="0" applyNumberFormat="1" applyFont="1" applyFill="1" applyBorder="1" applyAlignment="1">
      <alignment horizontal="left" vertical="center" wrapText="1"/>
    </xf>
    <xf numFmtId="41" fontId="2" fillId="0" borderId="0" xfId="2" applyFont="1" applyFill="1" applyBorder="1" applyAlignment="1">
      <alignment horizontal="left" vertical="center" wrapText="1"/>
    </xf>
    <xf numFmtId="41" fontId="2" fillId="0" borderId="0" xfId="2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center" vertical="center" wrapText="1"/>
    </xf>
    <xf numFmtId="41" fontId="13" fillId="0" borderId="1" xfId="2" applyFont="1" applyFill="1" applyBorder="1" applyAlignment="1">
      <alignment vertical="center" wrapText="1"/>
    </xf>
    <xf numFmtId="41" fontId="13" fillId="0" borderId="1" xfId="2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3" fontId="14" fillId="0" borderId="1" xfId="0" applyNumberFormat="1" applyFont="1" applyBorder="1" applyAlignment="1">
      <alignment horizontal="right" vertical="center" wrapText="1"/>
    </xf>
    <xf numFmtId="41" fontId="2" fillId="4" borderId="1" xfId="2" applyFont="1" applyFill="1" applyBorder="1" applyAlignment="1">
      <alignment horizontal="center" vertical="center" wrapText="1"/>
    </xf>
    <xf numFmtId="41" fontId="14" fillId="0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horizontal="right" vertical="center" wrapText="1"/>
    </xf>
    <xf numFmtId="41" fontId="13" fillId="0" borderId="0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41" fontId="13" fillId="0" borderId="0" xfId="2" applyFont="1" applyFill="1" applyBorder="1" applyAlignment="1">
      <alignment horizontal="left" vertical="center" wrapText="1"/>
    </xf>
    <xf numFmtId="41" fontId="13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vertical="center" wrapText="1"/>
    </xf>
    <xf numFmtId="41" fontId="13" fillId="0" borderId="0" xfId="0" applyNumberFormat="1" applyFont="1" applyFill="1" applyBorder="1" applyAlignment="1">
      <alignment vertical="center" wrapText="1"/>
    </xf>
    <xf numFmtId="41" fontId="13" fillId="0" borderId="0" xfId="0" applyNumberFormat="1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left" vertical="center" wrapText="1"/>
    </xf>
    <xf numFmtId="41" fontId="13" fillId="0" borderId="3" xfId="2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3" fillId="0" borderId="4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41" fontId="13" fillId="0" borderId="5" xfId="2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41" fontId="13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right" vertical="center" wrapText="1"/>
    </xf>
    <xf numFmtId="41" fontId="4" fillId="0" borderId="0" xfId="0" applyNumberFormat="1" applyFont="1" applyFill="1" applyBorder="1" applyAlignment="1">
      <alignment vertical="center" wrapText="1"/>
    </xf>
    <xf numFmtId="3" fontId="11" fillId="0" borderId="2" xfId="0" applyNumberFormat="1" applyFont="1" applyBorder="1" applyAlignment="1">
      <alignment horizontal="right" vertical="center" wrapText="1"/>
    </xf>
    <xf numFmtId="164" fontId="2" fillId="2" borderId="0" xfId="1" applyNumberFormat="1" applyFont="1" applyFill="1" applyBorder="1" applyAlignment="1">
      <alignment horizontal="left" vertical="center" wrapText="1"/>
    </xf>
    <xf numFmtId="41" fontId="12" fillId="0" borderId="1" xfId="2" applyFont="1" applyBorder="1" applyAlignment="1">
      <alignment horizontal="right" vertical="center" wrapText="1"/>
    </xf>
    <xf numFmtId="41" fontId="2" fillId="2" borderId="1" xfId="2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41" fontId="12" fillId="2" borderId="1" xfId="2" applyFont="1" applyFill="1" applyBorder="1" applyAlignment="1">
      <alignment horizontal="right" vertical="center" wrapText="1"/>
    </xf>
    <xf numFmtId="41" fontId="13" fillId="2" borderId="1" xfId="2" applyFont="1" applyFill="1" applyBorder="1" applyAlignment="1">
      <alignment horizontal="right" vertical="center" wrapText="1"/>
    </xf>
    <xf numFmtId="41" fontId="2" fillId="0" borderId="0" xfId="2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41" fontId="2" fillId="2" borderId="1" xfId="2" applyFont="1" applyFill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3" fontId="12" fillId="0" borderId="1" xfId="0" applyNumberFormat="1" applyFont="1" applyBorder="1" applyAlignment="1">
      <alignment horizontal="right" vertical="center" wrapText="1"/>
    </xf>
    <xf numFmtId="41" fontId="2" fillId="0" borderId="0" xfId="2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horizontal="center" vertical="center" wrapText="1"/>
    </xf>
    <xf numFmtId="43" fontId="2" fillId="0" borderId="0" xfId="1" applyFont="1" applyFill="1" applyAlignment="1">
      <alignment horizontal="right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41" fontId="12" fillId="0" borderId="2" xfId="2" applyFont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3" fontId="11" fillId="0" borderId="1" xfId="0" applyNumberFormat="1" applyFont="1" applyBorder="1" applyAlignment="1">
      <alignment horizontal="right" vertical="center" wrapText="1"/>
    </xf>
    <xf numFmtId="0" fontId="18" fillId="0" borderId="1" xfId="0" applyFont="1" applyBorder="1" applyAlignment="1">
      <alignment vertical="center" wrapText="1"/>
    </xf>
    <xf numFmtId="41" fontId="18" fillId="0" borderId="1" xfId="2" applyFont="1" applyBorder="1" applyAlignment="1">
      <alignment horizontal="right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Juli%2007-Juni%2008\Buku%20Keuangan\Buku%20keuangan%200809\Data%20Keu%2008\Buku%20Keuangan\Buku%20keuangan%200809\Data%20Juli%2007-Juni%2008\Audit\audit%2022%20Juli%202008\Buku%20Kas%2007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1.%20BUKU%20KAS/2017/Buku%20Kas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 07"/>
      <sheetName val="Agst 07"/>
      <sheetName val="Sept 07"/>
      <sheetName val="Okt 07"/>
      <sheetName val="Nop 07"/>
      <sheetName val="Des 07"/>
      <sheetName val="Jan 08"/>
      <sheetName val="Feb 08"/>
      <sheetName val="Maret 08"/>
      <sheetName val="April 08"/>
      <sheetName val="Mei 08"/>
      <sheetName val="Juni 08"/>
    </sheetNames>
    <sheetDataSet>
      <sheetData sheetId="0" refreshError="1"/>
      <sheetData sheetId="1" refreshError="1"/>
      <sheetData sheetId="2" refreshError="1"/>
      <sheetData sheetId="3" refreshError="1">
        <row r="6">
          <cell r="A6" t="str">
            <v xml:space="preserve">BUKU KAS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et 17"/>
      <sheetName val="April 17"/>
      <sheetName val="Mei 17"/>
      <sheetName val="Juni 17"/>
      <sheetName val="Juli 17 "/>
      <sheetName val="Agustus 17"/>
      <sheetName val="September 17"/>
      <sheetName val="Oktober"/>
      <sheetName val="November 17"/>
      <sheetName val="Desember 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49">
          <cell r="J649">
            <v>210103700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Q460"/>
  <sheetViews>
    <sheetView view="pageBreakPreview" zoomScaleNormal="100" zoomScaleSheetLayoutView="100" workbookViewId="0">
      <pane ySplit="9" topLeftCell="A388" activePane="bottomLeft" state="frozen"/>
      <selection pane="bottomLeft" activeCell="D443" sqref="D443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4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5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5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5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29"/>
      <c r="E5" s="30"/>
      <c r="F5" s="31"/>
      <c r="G5" s="32"/>
      <c r="H5" s="33"/>
      <c r="I5" s="34"/>
      <c r="J5" s="35"/>
      <c r="K5" s="36"/>
      <c r="L5" s="37"/>
      <c r="M5" s="38"/>
      <c r="N5" s="39"/>
    </row>
    <row r="6" spans="1:14" ht="15.75" x14ac:dyDescent="0.25">
      <c r="A6" s="142" t="str">
        <f>+'[1]Okt 07'!A6:H6</f>
        <v xml:space="preserve">BUKU KAS </v>
      </c>
      <c r="B6" s="142"/>
      <c r="C6" s="142"/>
      <c r="D6" s="142"/>
      <c r="E6" s="142"/>
      <c r="F6" s="142"/>
      <c r="G6" s="142"/>
      <c r="H6" s="142"/>
      <c r="I6" s="142"/>
      <c r="J6" s="142"/>
      <c r="K6" s="40"/>
    </row>
    <row r="7" spans="1:14" ht="15.75" x14ac:dyDescent="0.25">
      <c r="A7" s="142" t="s">
        <v>116</v>
      </c>
      <c r="B7" s="142"/>
      <c r="C7" s="142"/>
      <c r="D7" s="142"/>
      <c r="E7" s="142"/>
      <c r="F7" s="142"/>
      <c r="G7" s="142"/>
      <c r="H7" s="142"/>
      <c r="I7" s="142"/>
      <c r="J7" s="142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143" t="s">
        <v>3</v>
      </c>
      <c r="B9" s="143"/>
      <c r="C9" s="52" t="s">
        <v>4</v>
      </c>
      <c r="D9" s="53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hidden="1" x14ac:dyDescent="0.25">
      <c r="A10" s="59" t="s">
        <v>13</v>
      </c>
      <c r="B10" s="59"/>
      <c r="C10" s="52" t="s">
        <v>14</v>
      </c>
      <c r="D10" s="53"/>
      <c r="E10" s="54"/>
      <c r="F10" s="60"/>
      <c r="G10" s="52"/>
      <c r="H10" s="55">
        <f>+'[2]Desember 17'!$J$649</f>
        <v>210103700</v>
      </c>
      <c r="I10" s="56"/>
      <c r="J10" s="57">
        <f>+H10</f>
        <v>210103700</v>
      </c>
      <c r="K10" s="57"/>
      <c r="L10" s="41">
        <f>+H10</f>
        <v>210103700</v>
      </c>
    </row>
    <row r="11" spans="1:14" ht="45" hidden="1" x14ac:dyDescent="0.25">
      <c r="A11" s="52">
        <v>2017</v>
      </c>
      <c r="B11" s="60">
        <v>24</v>
      </c>
      <c r="C11" s="85" t="s">
        <v>15</v>
      </c>
      <c r="D11" s="62" t="s">
        <v>165</v>
      </c>
      <c r="E11" s="63" t="s">
        <v>59</v>
      </c>
      <c r="F11" s="60"/>
      <c r="G11" s="52"/>
      <c r="H11" s="89">
        <v>600000</v>
      </c>
      <c r="I11" s="65"/>
      <c r="J11" s="66">
        <f>+J10+H11-I11</f>
        <v>210703700</v>
      </c>
      <c r="K11" s="67"/>
      <c r="L11" s="41">
        <f>+H11</f>
        <v>600000</v>
      </c>
    </row>
    <row r="12" spans="1:14" ht="60" hidden="1" x14ac:dyDescent="0.25">
      <c r="A12" s="52" t="s">
        <v>117</v>
      </c>
      <c r="B12" s="60">
        <v>24</v>
      </c>
      <c r="C12" s="85" t="s">
        <v>16</v>
      </c>
      <c r="D12" s="62" t="s">
        <v>179</v>
      </c>
      <c r="E12" s="63" t="s">
        <v>60</v>
      </c>
      <c r="F12" s="60"/>
      <c r="G12" s="52"/>
      <c r="H12" s="89">
        <v>1400000</v>
      </c>
      <c r="I12" s="68"/>
      <c r="J12" s="66">
        <f t="shared" ref="J12:J75" si="0">+J11+H12-I12</f>
        <v>212103700</v>
      </c>
      <c r="K12" s="67"/>
      <c r="L12" s="41">
        <f t="shared" ref="L12:L75" si="1">+H12</f>
        <v>1400000</v>
      </c>
      <c r="M12" s="51"/>
    </row>
    <row r="13" spans="1:14" s="73" customFormat="1" ht="45" hidden="1" x14ac:dyDescent="0.25">
      <c r="A13" s="69"/>
      <c r="B13" s="60">
        <v>24</v>
      </c>
      <c r="C13" s="85" t="s">
        <v>17</v>
      </c>
      <c r="D13" s="62" t="s">
        <v>165</v>
      </c>
      <c r="E13" s="63" t="s">
        <v>61</v>
      </c>
      <c r="F13" s="60"/>
      <c r="G13" s="62"/>
      <c r="H13" s="89">
        <v>570000</v>
      </c>
      <c r="I13" s="70"/>
      <c r="J13" s="66">
        <f t="shared" si="0"/>
        <v>212673700</v>
      </c>
      <c r="K13" s="67"/>
      <c r="L13" s="41">
        <f t="shared" si="1"/>
        <v>570000</v>
      </c>
      <c r="M13" s="71"/>
      <c r="N13" s="72"/>
    </row>
    <row r="14" spans="1:14" s="73" customFormat="1" ht="45" hidden="1" x14ac:dyDescent="0.25">
      <c r="A14" s="69"/>
      <c r="B14" s="60">
        <v>24</v>
      </c>
      <c r="C14" s="85" t="s">
        <v>18</v>
      </c>
      <c r="D14" s="62" t="s">
        <v>165</v>
      </c>
      <c r="E14" s="63" t="s">
        <v>62</v>
      </c>
      <c r="F14" s="60"/>
      <c r="G14" s="62"/>
      <c r="H14" s="89">
        <v>700000</v>
      </c>
      <c r="I14" s="70"/>
      <c r="J14" s="66">
        <f t="shared" si="0"/>
        <v>213373700</v>
      </c>
      <c r="K14" s="74"/>
      <c r="L14" s="41">
        <f t="shared" si="1"/>
        <v>700000</v>
      </c>
      <c r="M14" s="71"/>
      <c r="N14" s="72"/>
    </row>
    <row r="15" spans="1:14" s="73" customFormat="1" ht="45" hidden="1" x14ac:dyDescent="0.25">
      <c r="A15" s="69"/>
      <c r="B15" s="60">
        <v>24</v>
      </c>
      <c r="C15" s="85" t="s">
        <v>19</v>
      </c>
      <c r="D15" s="62" t="s">
        <v>165</v>
      </c>
      <c r="E15" s="63" t="s">
        <v>63</v>
      </c>
      <c r="F15" s="60"/>
      <c r="G15" s="62"/>
      <c r="H15" s="89">
        <v>700000</v>
      </c>
      <c r="I15" s="70"/>
      <c r="J15" s="66">
        <f t="shared" si="0"/>
        <v>214073700</v>
      </c>
      <c r="K15" s="74"/>
      <c r="L15" s="41">
        <f t="shared" si="1"/>
        <v>700000</v>
      </c>
      <c r="M15" s="71"/>
      <c r="N15" s="72"/>
    </row>
    <row r="16" spans="1:14" s="73" customFormat="1" ht="45" hidden="1" x14ac:dyDescent="0.25">
      <c r="A16" s="69"/>
      <c r="B16" s="60">
        <v>24</v>
      </c>
      <c r="C16" s="85" t="s">
        <v>20</v>
      </c>
      <c r="D16" s="62" t="s">
        <v>165</v>
      </c>
      <c r="E16" s="63" t="s">
        <v>64</v>
      </c>
      <c r="F16" s="60"/>
      <c r="G16" s="62"/>
      <c r="H16" s="89">
        <v>900000</v>
      </c>
      <c r="I16" s="70"/>
      <c r="J16" s="66">
        <f t="shared" si="0"/>
        <v>214973700</v>
      </c>
      <c r="K16" s="74"/>
      <c r="L16" s="41">
        <f t="shared" si="1"/>
        <v>900000</v>
      </c>
      <c r="M16" s="71"/>
      <c r="N16" s="72"/>
    </row>
    <row r="17" spans="1:14" s="73" customFormat="1" ht="60" hidden="1" x14ac:dyDescent="0.25">
      <c r="A17" s="69"/>
      <c r="B17" s="60">
        <v>24</v>
      </c>
      <c r="C17" s="85" t="s">
        <v>21</v>
      </c>
      <c r="D17" s="62" t="s">
        <v>180</v>
      </c>
      <c r="E17" s="63" t="s">
        <v>65</v>
      </c>
      <c r="F17" s="60"/>
      <c r="G17" s="62"/>
      <c r="H17" s="89">
        <v>1000000</v>
      </c>
      <c r="I17" s="70"/>
      <c r="J17" s="66">
        <f t="shared" si="0"/>
        <v>215973700</v>
      </c>
      <c r="K17" s="74"/>
      <c r="L17" s="41">
        <f t="shared" si="1"/>
        <v>1000000</v>
      </c>
      <c r="M17" s="71"/>
      <c r="N17" s="72"/>
    </row>
    <row r="18" spans="1:14" s="73" customFormat="1" ht="45" hidden="1" x14ac:dyDescent="0.25">
      <c r="A18" s="69"/>
      <c r="B18" s="60">
        <v>24</v>
      </c>
      <c r="C18" s="85" t="s">
        <v>22</v>
      </c>
      <c r="D18" s="62" t="s">
        <v>165</v>
      </c>
      <c r="E18" s="63" t="s">
        <v>66</v>
      </c>
      <c r="F18" s="60"/>
      <c r="G18" s="62"/>
      <c r="H18" s="89">
        <v>2350000</v>
      </c>
      <c r="I18" s="70"/>
      <c r="J18" s="66">
        <f t="shared" si="0"/>
        <v>218323700</v>
      </c>
      <c r="K18" s="74"/>
      <c r="L18" s="41">
        <f t="shared" si="1"/>
        <v>2350000</v>
      </c>
      <c r="M18" s="71"/>
      <c r="N18" s="72"/>
    </row>
    <row r="19" spans="1:14" s="73" customFormat="1" ht="30" hidden="1" x14ac:dyDescent="0.25">
      <c r="A19" s="69"/>
      <c r="B19" s="60">
        <v>24</v>
      </c>
      <c r="C19" s="85" t="s">
        <v>23</v>
      </c>
      <c r="D19" s="62" t="s">
        <v>165</v>
      </c>
      <c r="E19" s="63" t="s">
        <v>67</v>
      </c>
      <c r="F19" s="60"/>
      <c r="G19" s="62"/>
      <c r="H19" s="89">
        <v>500000</v>
      </c>
      <c r="I19" s="70"/>
      <c r="J19" s="66">
        <f t="shared" si="0"/>
        <v>218823700</v>
      </c>
      <c r="K19" s="74"/>
      <c r="L19" s="41">
        <f t="shared" si="1"/>
        <v>500000</v>
      </c>
      <c r="M19" s="71"/>
      <c r="N19" s="72"/>
    </row>
    <row r="20" spans="1:14" s="73" customFormat="1" ht="45" hidden="1" x14ac:dyDescent="0.25">
      <c r="A20" s="69"/>
      <c r="B20" s="60">
        <v>24</v>
      </c>
      <c r="C20" s="85" t="s">
        <v>107</v>
      </c>
      <c r="D20" s="62" t="s">
        <v>181</v>
      </c>
      <c r="E20" s="63" t="s">
        <v>68</v>
      </c>
      <c r="F20" s="60"/>
      <c r="G20" s="62"/>
      <c r="H20" s="89">
        <v>30000000</v>
      </c>
      <c r="I20" s="70"/>
      <c r="J20" s="66">
        <f t="shared" si="0"/>
        <v>248823700</v>
      </c>
      <c r="K20" s="74"/>
      <c r="L20" s="41">
        <f t="shared" si="1"/>
        <v>30000000</v>
      </c>
      <c r="M20" s="71"/>
      <c r="N20" s="72"/>
    </row>
    <row r="21" spans="1:14" s="73" customFormat="1" ht="45" hidden="1" x14ac:dyDescent="0.25">
      <c r="A21" s="69"/>
      <c r="B21" s="60">
        <v>24</v>
      </c>
      <c r="C21" s="85" t="s">
        <v>24</v>
      </c>
      <c r="D21" s="62" t="s">
        <v>165</v>
      </c>
      <c r="E21" s="63" t="s">
        <v>69</v>
      </c>
      <c r="F21" s="60"/>
      <c r="G21" s="62"/>
      <c r="H21" s="89">
        <v>400000</v>
      </c>
      <c r="I21" s="70"/>
      <c r="J21" s="66">
        <f t="shared" si="0"/>
        <v>249223700</v>
      </c>
      <c r="K21" s="74"/>
      <c r="L21" s="41">
        <f t="shared" si="1"/>
        <v>400000</v>
      </c>
      <c r="M21" s="71"/>
      <c r="N21" s="72"/>
    </row>
    <row r="22" spans="1:14" s="73" customFormat="1" ht="45" hidden="1" x14ac:dyDescent="0.25">
      <c r="A22" s="69"/>
      <c r="B22" s="60">
        <v>24</v>
      </c>
      <c r="C22" s="85" t="s">
        <v>25</v>
      </c>
      <c r="D22" s="62" t="s">
        <v>165</v>
      </c>
      <c r="E22" s="63" t="s">
        <v>70</v>
      </c>
      <c r="F22" s="60"/>
      <c r="G22" s="62"/>
      <c r="H22" s="89">
        <v>50000</v>
      </c>
      <c r="I22" s="70"/>
      <c r="J22" s="66">
        <f t="shared" si="0"/>
        <v>249273700</v>
      </c>
      <c r="K22" s="74"/>
      <c r="L22" s="41">
        <f t="shared" si="1"/>
        <v>50000</v>
      </c>
      <c r="M22" s="71"/>
      <c r="N22" s="75"/>
    </row>
    <row r="23" spans="1:14" s="82" customFormat="1" ht="30" hidden="1" x14ac:dyDescent="0.25">
      <c r="A23" s="76"/>
      <c r="B23" s="60">
        <v>24</v>
      </c>
      <c r="C23" s="85" t="s">
        <v>26</v>
      </c>
      <c r="D23" s="62" t="s">
        <v>179</v>
      </c>
      <c r="E23" s="63" t="s">
        <v>71</v>
      </c>
      <c r="F23" s="60"/>
      <c r="G23" s="77"/>
      <c r="H23" s="89">
        <v>800000</v>
      </c>
      <c r="I23" s="78"/>
      <c r="J23" s="66">
        <f t="shared" si="0"/>
        <v>250073700</v>
      </c>
      <c r="K23" s="79"/>
      <c r="L23" s="41">
        <f t="shared" si="1"/>
        <v>800000</v>
      </c>
      <c r="M23" s="80"/>
      <c r="N23" s="81"/>
    </row>
    <row r="24" spans="1:14" s="82" customFormat="1" ht="60" hidden="1" x14ac:dyDescent="0.25">
      <c r="A24" s="76"/>
      <c r="B24" s="60">
        <v>24</v>
      </c>
      <c r="C24" s="85" t="s">
        <v>27</v>
      </c>
      <c r="D24" s="62" t="s">
        <v>180</v>
      </c>
      <c r="E24" s="63" t="s">
        <v>72</v>
      </c>
      <c r="F24" s="60"/>
      <c r="G24" s="77"/>
      <c r="H24" s="89">
        <v>4500000</v>
      </c>
      <c r="I24" s="78"/>
      <c r="J24" s="66">
        <f t="shared" si="0"/>
        <v>254573700</v>
      </c>
      <c r="K24" s="79"/>
      <c r="L24" s="41">
        <f t="shared" si="1"/>
        <v>4500000</v>
      </c>
      <c r="M24" s="80"/>
      <c r="N24" s="81"/>
    </row>
    <row r="25" spans="1:14" s="82" customFormat="1" ht="60" hidden="1" x14ac:dyDescent="0.25">
      <c r="A25" s="76"/>
      <c r="B25" s="60">
        <v>24</v>
      </c>
      <c r="C25" s="85" t="s">
        <v>28</v>
      </c>
      <c r="D25" s="62" t="s">
        <v>165</v>
      </c>
      <c r="E25" s="63" t="s">
        <v>73</v>
      </c>
      <c r="F25" s="60"/>
      <c r="G25" s="77"/>
      <c r="H25" s="89">
        <v>1000000</v>
      </c>
      <c r="I25" s="78"/>
      <c r="J25" s="66">
        <f t="shared" si="0"/>
        <v>255573700</v>
      </c>
      <c r="K25" s="79"/>
      <c r="L25" s="41">
        <f t="shared" si="1"/>
        <v>1000000</v>
      </c>
      <c r="M25" s="80"/>
      <c r="N25" s="81"/>
    </row>
    <row r="26" spans="1:14" s="82" customFormat="1" ht="45" hidden="1" x14ac:dyDescent="0.25">
      <c r="A26" s="76"/>
      <c r="B26" s="60">
        <v>24</v>
      </c>
      <c r="C26" s="85" t="s">
        <v>29</v>
      </c>
      <c r="D26" s="62" t="s">
        <v>165</v>
      </c>
      <c r="E26" s="63" t="s">
        <v>74</v>
      </c>
      <c r="F26" s="60"/>
      <c r="G26" s="77"/>
      <c r="H26" s="89">
        <v>2300000</v>
      </c>
      <c r="I26" s="78"/>
      <c r="J26" s="66">
        <f t="shared" si="0"/>
        <v>257873700</v>
      </c>
      <c r="K26" s="79"/>
      <c r="L26" s="41">
        <f t="shared" si="1"/>
        <v>2300000</v>
      </c>
      <c r="M26" s="80"/>
      <c r="N26" s="81"/>
    </row>
    <row r="27" spans="1:14" s="82" customFormat="1" ht="45" hidden="1" x14ac:dyDescent="0.25">
      <c r="A27" s="76"/>
      <c r="B27" s="60">
        <v>24</v>
      </c>
      <c r="C27" s="85" t="s">
        <v>30</v>
      </c>
      <c r="D27" s="62" t="s">
        <v>165</v>
      </c>
      <c r="E27" s="63" t="s">
        <v>75</v>
      </c>
      <c r="F27" s="60"/>
      <c r="G27" s="77"/>
      <c r="H27" s="89">
        <v>800000</v>
      </c>
      <c r="I27" s="78"/>
      <c r="J27" s="66">
        <f t="shared" si="0"/>
        <v>258673700</v>
      </c>
      <c r="K27" s="79"/>
      <c r="L27" s="41">
        <f t="shared" si="1"/>
        <v>800000</v>
      </c>
      <c r="M27" s="80"/>
      <c r="N27" s="81"/>
    </row>
    <row r="28" spans="1:14" s="82" customFormat="1" ht="45" hidden="1" x14ac:dyDescent="0.25">
      <c r="A28" s="76"/>
      <c r="B28" s="60">
        <v>24</v>
      </c>
      <c r="C28" s="85" t="s">
        <v>31</v>
      </c>
      <c r="D28" s="62" t="s">
        <v>165</v>
      </c>
      <c r="E28" s="63" t="s">
        <v>76</v>
      </c>
      <c r="F28" s="60"/>
      <c r="G28" s="77"/>
      <c r="H28" s="89">
        <v>500000</v>
      </c>
      <c r="I28" s="78"/>
      <c r="J28" s="66">
        <f t="shared" si="0"/>
        <v>259173700</v>
      </c>
      <c r="K28" s="79"/>
      <c r="L28" s="41">
        <f t="shared" si="1"/>
        <v>500000</v>
      </c>
      <c r="M28" s="80"/>
      <c r="N28" s="81"/>
    </row>
    <row r="29" spans="1:14" s="73" customFormat="1" ht="45" hidden="1" x14ac:dyDescent="0.25">
      <c r="A29" s="69"/>
      <c r="B29" s="60">
        <v>24</v>
      </c>
      <c r="C29" s="85" t="s">
        <v>32</v>
      </c>
      <c r="D29" s="62" t="s">
        <v>165</v>
      </c>
      <c r="E29" s="63" t="s">
        <v>77</v>
      </c>
      <c r="F29" s="60"/>
      <c r="G29" s="62"/>
      <c r="H29" s="89">
        <v>800000</v>
      </c>
      <c r="I29" s="70"/>
      <c r="J29" s="66">
        <f t="shared" si="0"/>
        <v>259973700</v>
      </c>
      <c r="K29" s="74"/>
      <c r="L29" s="41">
        <f t="shared" si="1"/>
        <v>800000</v>
      </c>
      <c r="M29" s="71"/>
      <c r="N29" s="72"/>
    </row>
    <row r="30" spans="1:14" s="73" customFormat="1" ht="60" hidden="1" x14ac:dyDescent="0.25">
      <c r="A30" s="69"/>
      <c r="B30" s="60">
        <v>24</v>
      </c>
      <c r="C30" s="85" t="s">
        <v>33</v>
      </c>
      <c r="D30" s="62" t="s">
        <v>180</v>
      </c>
      <c r="E30" s="63" t="s">
        <v>78</v>
      </c>
      <c r="F30" s="60"/>
      <c r="G30" s="77"/>
      <c r="H30" s="89">
        <v>4500000</v>
      </c>
      <c r="I30" s="83"/>
      <c r="J30" s="66">
        <f t="shared" si="0"/>
        <v>264473700</v>
      </c>
      <c r="K30" s="74"/>
      <c r="L30" s="41">
        <f t="shared" si="1"/>
        <v>4500000</v>
      </c>
      <c r="M30" s="71"/>
      <c r="N30" s="72"/>
    </row>
    <row r="31" spans="1:14" s="73" customFormat="1" ht="45" hidden="1" x14ac:dyDescent="0.25">
      <c r="A31" s="69"/>
      <c r="B31" s="60">
        <v>24</v>
      </c>
      <c r="C31" s="85" t="s">
        <v>34</v>
      </c>
      <c r="D31" s="62" t="s">
        <v>180</v>
      </c>
      <c r="E31" s="63" t="s">
        <v>79</v>
      </c>
      <c r="F31" s="60"/>
      <c r="G31" s="77"/>
      <c r="H31" s="89">
        <v>1500000</v>
      </c>
      <c r="I31" s="83"/>
      <c r="J31" s="66">
        <f t="shared" si="0"/>
        <v>265973700</v>
      </c>
      <c r="K31" s="74"/>
      <c r="L31" s="41">
        <f t="shared" si="1"/>
        <v>1500000</v>
      </c>
      <c r="M31" s="71"/>
      <c r="N31" s="72"/>
    </row>
    <row r="32" spans="1:14" s="73" customFormat="1" ht="45" hidden="1" x14ac:dyDescent="0.25">
      <c r="A32" s="69"/>
      <c r="B32" s="60">
        <v>24</v>
      </c>
      <c r="C32" s="85" t="s">
        <v>35</v>
      </c>
      <c r="D32" s="62" t="s">
        <v>180</v>
      </c>
      <c r="E32" s="63" t="s">
        <v>80</v>
      </c>
      <c r="F32" s="60"/>
      <c r="G32" s="77"/>
      <c r="H32" s="89">
        <v>3600000</v>
      </c>
      <c r="I32" s="83"/>
      <c r="J32" s="66">
        <f t="shared" si="0"/>
        <v>269573700</v>
      </c>
      <c r="K32" s="74"/>
      <c r="L32" s="41">
        <f t="shared" si="1"/>
        <v>3600000</v>
      </c>
      <c r="M32" s="71"/>
      <c r="N32" s="72"/>
    </row>
    <row r="33" spans="1:14" s="73" customFormat="1" ht="60" hidden="1" x14ac:dyDescent="0.25">
      <c r="A33" s="69"/>
      <c r="B33" s="60">
        <v>24</v>
      </c>
      <c r="C33" s="85" t="s">
        <v>36</v>
      </c>
      <c r="D33" s="62" t="s">
        <v>165</v>
      </c>
      <c r="E33" s="63" t="s">
        <v>81</v>
      </c>
      <c r="F33" s="60"/>
      <c r="G33" s="77"/>
      <c r="H33" s="89">
        <v>600000</v>
      </c>
      <c r="I33" s="83"/>
      <c r="J33" s="66">
        <f t="shared" si="0"/>
        <v>270173700</v>
      </c>
      <c r="K33" s="74"/>
      <c r="L33" s="41">
        <f t="shared" si="1"/>
        <v>600000</v>
      </c>
      <c r="M33" s="71"/>
      <c r="N33" s="72"/>
    </row>
    <row r="34" spans="1:14" s="73" customFormat="1" ht="60" hidden="1" x14ac:dyDescent="0.25">
      <c r="A34" s="69"/>
      <c r="B34" s="60">
        <v>24</v>
      </c>
      <c r="C34" s="85" t="s">
        <v>37</v>
      </c>
      <c r="D34" s="62" t="s">
        <v>165</v>
      </c>
      <c r="E34" s="63" t="s">
        <v>82</v>
      </c>
      <c r="F34" s="60"/>
      <c r="G34" s="77"/>
      <c r="H34" s="89">
        <v>1000000</v>
      </c>
      <c r="I34" s="83"/>
      <c r="J34" s="66">
        <f t="shared" si="0"/>
        <v>271173700</v>
      </c>
      <c r="K34" s="74"/>
      <c r="L34" s="41">
        <f t="shared" si="1"/>
        <v>1000000</v>
      </c>
      <c r="M34" s="71"/>
      <c r="N34" s="72"/>
    </row>
    <row r="35" spans="1:14" s="73" customFormat="1" ht="45" hidden="1" x14ac:dyDescent="0.25">
      <c r="A35" s="69"/>
      <c r="B35" s="60">
        <v>24</v>
      </c>
      <c r="C35" s="85" t="s">
        <v>38</v>
      </c>
      <c r="D35" s="62" t="s">
        <v>179</v>
      </c>
      <c r="E35" s="63" t="s">
        <v>83</v>
      </c>
      <c r="F35" s="60"/>
      <c r="G35" s="77"/>
      <c r="H35" s="89">
        <v>550000</v>
      </c>
      <c r="I35" s="83"/>
      <c r="J35" s="66">
        <f t="shared" si="0"/>
        <v>271723700</v>
      </c>
      <c r="K35" s="74"/>
      <c r="L35" s="41">
        <f t="shared" si="1"/>
        <v>550000</v>
      </c>
      <c r="M35" s="71"/>
      <c r="N35" s="72"/>
    </row>
    <row r="36" spans="1:14" s="73" customFormat="1" ht="45" hidden="1" x14ac:dyDescent="0.25">
      <c r="A36" s="69"/>
      <c r="B36" s="60">
        <v>24</v>
      </c>
      <c r="C36" s="85" t="s">
        <v>39</v>
      </c>
      <c r="D36" s="62" t="s">
        <v>179</v>
      </c>
      <c r="E36" s="63" t="s">
        <v>84</v>
      </c>
      <c r="F36" s="60"/>
      <c r="G36" s="77"/>
      <c r="H36" s="89">
        <v>600000</v>
      </c>
      <c r="I36" s="83"/>
      <c r="J36" s="66">
        <f t="shared" si="0"/>
        <v>272323700</v>
      </c>
      <c r="K36" s="74"/>
      <c r="L36" s="41">
        <f t="shared" si="1"/>
        <v>600000</v>
      </c>
      <c r="M36" s="71"/>
      <c r="N36" s="72"/>
    </row>
    <row r="37" spans="1:14" s="82" customFormat="1" ht="45" hidden="1" x14ac:dyDescent="0.25">
      <c r="A37" s="78"/>
      <c r="B37" s="60">
        <v>24</v>
      </c>
      <c r="C37" s="85" t="s">
        <v>40</v>
      </c>
      <c r="D37" s="62" t="s">
        <v>165</v>
      </c>
      <c r="E37" s="63" t="s">
        <v>85</v>
      </c>
      <c r="F37" s="60"/>
      <c r="G37" s="77"/>
      <c r="H37" s="89">
        <v>1000000</v>
      </c>
      <c r="I37" s="84"/>
      <c r="J37" s="66">
        <f t="shared" si="0"/>
        <v>273323700</v>
      </c>
      <c r="K37" s="79"/>
      <c r="L37" s="41">
        <f t="shared" si="1"/>
        <v>1000000</v>
      </c>
      <c r="M37" s="80"/>
      <c r="N37" s="81"/>
    </row>
    <row r="38" spans="1:14" s="82" customFormat="1" ht="45" hidden="1" x14ac:dyDescent="0.25">
      <c r="A38" s="78"/>
      <c r="B38" s="60">
        <v>24</v>
      </c>
      <c r="C38" s="85" t="s">
        <v>41</v>
      </c>
      <c r="D38" s="62" t="s">
        <v>179</v>
      </c>
      <c r="E38" s="63" t="s">
        <v>86</v>
      </c>
      <c r="F38" s="60"/>
      <c r="G38" s="77"/>
      <c r="H38" s="89">
        <v>1000000</v>
      </c>
      <c r="I38" s="84"/>
      <c r="J38" s="66">
        <f t="shared" si="0"/>
        <v>274323700</v>
      </c>
      <c r="K38" s="79"/>
      <c r="L38" s="41">
        <f t="shared" si="1"/>
        <v>1000000</v>
      </c>
      <c r="M38" s="80"/>
      <c r="N38" s="81"/>
    </row>
    <row r="39" spans="1:14" s="82" customFormat="1" ht="45" hidden="1" x14ac:dyDescent="0.25">
      <c r="A39" s="78"/>
      <c r="B39" s="60">
        <v>24</v>
      </c>
      <c r="C39" s="85" t="s">
        <v>42</v>
      </c>
      <c r="D39" s="62" t="s">
        <v>179</v>
      </c>
      <c r="E39" s="63" t="s">
        <v>87</v>
      </c>
      <c r="F39" s="60"/>
      <c r="G39" s="60"/>
      <c r="H39" s="89">
        <v>500000</v>
      </c>
      <c r="I39" s="78"/>
      <c r="J39" s="66">
        <f t="shared" si="0"/>
        <v>274823700</v>
      </c>
      <c r="K39" s="79"/>
      <c r="L39" s="41">
        <f t="shared" si="1"/>
        <v>500000</v>
      </c>
      <c r="M39" s="80"/>
      <c r="N39" s="81"/>
    </row>
    <row r="40" spans="1:14" s="82" customFormat="1" ht="45" hidden="1" x14ac:dyDescent="0.25">
      <c r="A40" s="78"/>
      <c r="B40" s="60">
        <v>24</v>
      </c>
      <c r="C40" s="85" t="s">
        <v>43</v>
      </c>
      <c r="D40" s="62" t="s">
        <v>179</v>
      </c>
      <c r="E40" s="63" t="s">
        <v>88</v>
      </c>
      <c r="F40" s="60"/>
      <c r="G40" s="60"/>
      <c r="H40" s="89">
        <v>500000</v>
      </c>
      <c r="I40" s="78"/>
      <c r="J40" s="66">
        <f t="shared" si="0"/>
        <v>275323700</v>
      </c>
      <c r="K40" s="79"/>
      <c r="L40" s="41">
        <f t="shared" si="1"/>
        <v>500000</v>
      </c>
      <c r="M40" s="80"/>
      <c r="N40" s="81"/>
    </row>
    <row r="41" spans="1:14" s="82" customFormat="1" ht="45" hidden="1" x14ac:dyDescent="0.25">
      <c r="A41" s="78"/>
      <c r="B41" s="60">
        <v>24</v>
      </c>
      <c r="C41" s="85" t="s">
        <v>44</v>
      </c>
      <c r="D41" s="62" t="s">
        <v>165</v>
      </c>
      <c r="E41" s="63" t="s">
        <v>89</v>
      </c>
      <c r="F41" s="60"/>
      <c r="G41" s="60"/>
      <c r="H41" s="89">
        <v>660000</v>
      </c>
      <c r="I41" s="78"/>
      <c r="J41" s="66">
        <f t="shared" si="0"/>
        <v>275983700</v>
      </c>
      <c r="K41" s="79"/>
      <c r="L41" s="41">
        <f t="shared" si="1"/>
        <v>660000</v>
      </c>
      <c r="M41" s="80"/>
      <c r="N41" s="81"/>
    </row>
    <row r="42" spans="1:14" s="82" customFormat="1" ht="45" hidden="1" x14ac:dyDescent="0.25">
      <c r="A42" s="78"/>
      <c r="B42" s="60">
        <v>24</v>
      </c>
      <c r="C42" s="85" t="s">
        <v>45</v>
      </c>
      <c r="D42" s="62" t="s">
        <v>165</v>
      </c>
      <c r="E42" s="63" t="s">
        <v>90</v>
      </c>
      <c r="F42" s="60"/>
      <c r="G42" s="60"/>
      <c r="H42" s="89">
        <v>2100000</v>
      </c>
      <c r="I42" s="78"/>
      <c r="J42" s="66">
        <f t="shared" si="0"/>
        <v>278083700</v>
      </c>
      <c r="K42" s="79"/>
      <c r="L42" s="41">
        <f t="shared" si="1"/>
        <v>2100000</v>
      </c>
      <c r="M42" s="80"/>
      <c r="N42" s="81"/>
    </row>
    <row r="43" spans="1:14" s="82" customFormat="1" ht="60" hidden="1" x14ac:dyDescent="0.25">
      <c r="A43" s="78"/>
      <c r="B43" s="60">
        <v>24</v>
      </c>
      <c r="C43" s="85" t="s">
        <v>46</v>
      </c>
      <c r="D43" s="62" t="s">
        <v>182</v>
      </c>
      <c r="E43" s="63" t="s">
        <v>91</v>
      </c>
      <c r="F43" s="60"/>
      <c r="G43" s="60"/>
      <c r="H43" s="89">
        <v>1400000</v>
      </c>
      <c r="I43" s="78"/>
      <c r="J43" s="66">
        <f t="shared" si="0"/>
        <v>279483700</v>
      </c>
      <c r="K43" s="79"/>
      <c r="L43" s="41">
        <f t="shared" si="1"/>
        <v>1400000</v>
      </c>
      <c r="M43" s="80"/>
      <c r="N43" s="81"/>
    </row>
    <row r="44" spans="1:14" s="82" customFormat="1" ht="45" hidden="1" x14ac:dyDescent="0.25">
      <c r="A44" s="78"/>
      <c r="B44" s="60">
        <v>24</v>
      </c>
      <c r="C44" s="85" t="s">
        <v>47</v>
      </c>
      <c r="D44" s="62" t="s">
        <v>182</v>
      </c>
      <c r="E44" s="63" t="s">
        <v>92</v>
      </c>
      <c r="F44" s="60"/>
      <c r="G44" s="60"/>
      <c r="H44" s="89">
        <v>750000</v>
      </c>
      <c r="I44" s="78"/>
      <c r="J44" s="66">
        <f t="shared" si="0"/>
        <v>280233700</v>
      </c>
      <c r="K44" s="79"/>
      <c r="L44" s="41">
        <f t="shared" si="1"/>
        <v>750000</v>
      </c>
      <c r="M44" s="80"/>
      <c r="N44" s="81"/>
    </row>
    <row r="45" spans="1:14" s="82" customFormat="1" ht="45" hidden="1" x14ac:dyDescent="0.25">
      <c r="A45" s="78"/>
      <c r="B45" s="60">
        <v>24</v>
      </c>
      <c r="C45" s="85" t="s">
        <v>48</v>
      </c>
      <c r="D45" s="62" t="s">
        <v>182</v>
      </c>
      <c r="E45" s="63" t="s">
        <v>93</v>
      </c>
      <c r="F45" s="60"/>
      <c r="G45" s="60"/>
      <c r="H45" s="89">
        <v>200000</v>
      </c>
      <c r="I45" s="78"/>
      <c r="J45" s="66">
        <f t="shared" si="0"/>
        <v>280433700</v>
      </c>
      <c r="K45" s="79"/>
      <c r="L45" s="41">
        <f t="shared" si="1"/>
        <v>200000</v>
      </c>
      <c r="M45" s="80"/>
      <c r="N45" s="81"/>
    </row>
    <row r="46" spans="1:14" s="82" customFormat="1" ht="45" hidden="1" x14ac:dyDescent="0.25">
      <c r="A46" s="78"/>
      <c r="B46" s="60">
        <v>24</v>
      </c>
      <c r="C46" s="85" t="s">
        <v>49</v>
      </c>
      <c r="D46" s="62" t="s">
        <v>182</v>
      </c>
      <c r="E46" s="63" t="s">
        <v>94</v>
      </c>
      <c r="F46" s="60"/>
      <c r="G46" s="60"/>
      <c r="H46" s="89">
        <v>500000</v>
      </c>
      <c r="I46" s="78"/>
      <c r="J46" s="66">
        <f t="shared" si="0"/>
        <v>280933700</v>
      </c>
      <c r="K46" s="79"/>
      <c r="L46" s="41">
        <f t="shared" si="1"/>
        <v>500000</v>
      </c>
      <c r="M46" s="80"/>
      <c r="N46" s="81"/>
    </row>
    <row r="47" spans="1:14" s="82" customFormat="1" ht="45" hidden="1" x14ac:dyDescent="0.25">
      <c r="A47" s="78"/>
      <c r="B47" s="60">
        <v>24</v>
      </c>
      <c r="C47" s="85" t="s">
        <v>50</v>
      </c>
      <c r="D47" s="62" t="s">
        <v>182</v>
      </c>
      <c r="E47" s="63" t="s">
        <v>95</v>
      </c>
      <c r="F47" s="60"/>
      <c r="G47" s="60"/>
      <c r="H47" s="89">
        <v>600000</v>
      </c>
      <c r="I47" s="78"/>
      <c r="J47" s="66">
        <f t="shared" si="0"/>
        <v>281533700</v>
      </c>
      <c r="K47" s="79"/>
      <c r="L47" s="41">
        <f t="shared" si="1"/>
        <v>600000</v>
      </c>
      <c r="M47" s="80"/>
      <c r="N47" s="81"/>
    </row>
    <row r="48" spans="1:14" s="82" customFormat="1" ht="60" hidden="1" x14ac:dyDescent="0.25">
      <c r="A48" s="78"/>
      <c r="B48" s="60">
        <v>24</v>
      </c>
      <c r="C48" s="85" t="s">
        <v>51</v>
      </c>
      <c r="D48" s="62" t="s">
        <v>165</v>
      </c>
      <c r="E48" s="63" t="s">
        <v>96</v>
      </c>
      <c r="F48" s="60"/>
      <c r="G48" s="60"/>
      <c r="H48" s="89">
        <v>1500000</v>
      </c>
      <c r="I48" s="78"/>
      <c r="J48" s="66">
        <f t="shared" si="0"/>
        <v>283033700</v>
      </c>
      <c r="K48" s="79"/>
      <c r="L48" s="41">
        <f t="shared" si="1"/>
        <v>1500000</v>
      </c>
      <c r="M48" s="80"/>
      <c r="N48" s="81"/>
    </row>
    <row r="49" spans="1:14" s="82" customFormat="1" ht="30" hidden="1" x14ac:dyDescent="0.25">
      <c r="A49" s="78"/>
      <c r="B49" s="60">
        <v>24</v>
      </c>
      <c r="C49" s="85" t="s">
        <v>52</v>
      </c>
      <c r="D49" s="62" t="s">
        <v>179</v>
      </c>
      <c r="E49" s="63" t="s">
        <v>97</v>
      </c>
      <c r="F49" s="60"/>
      <c r="G49" s="60"/>
      <c r="H49" s="89">
        <v>650000</v>
      </c>
      <c r="I49" s="78"/>
      <c r="J49" s="66">
        <f t="shared" si="0"/>
        <v>283683700</v>
      </c>
      <c r="K49" s="79"/>
      <c r="L49" s="41">
        <f t="shared" si="1"/>
        <v>650000</v>
      </c>
      <c r="M49" s="80"/>
      <c r="N49" s="81"/>
    </row>
    <row r="50" spans="1:14" s="82" customFormat="1" ht="45" hidden="1" x14ac:dyDescent="0.25">
      <c r="A50" s="78"/>
      <c r="B50" s="60">
        <v>24</v>
      </c>
      <c r="C50" s="85" t="s">
        <v>53</v>
      </c>
      <c r="D50" s="62" t="s">
        <v>180</v>
      </c>
      <c r="E50" s="63" t="s">
        <v>98</v>
      </c>
      <c r="F50" s="60"/>
      <c r="G50" s="77"/>
      <c r="H50" s="89">
        <v>2100000</v>
      </c>
      <c r="I50" s="84"/>
      <c r="J50" s="66">
        <f t="shared" si="0"/>
        <v>285783700</v>
      </c>
      <c r="K50" s="79"/>
      <c r="L50" s="41">
        <f t="shared" si="1"/>
        <v>2100000</v>
      </c>
      <c r="M50" s="80"/>
      <c r="N50" s="81"/>
    </row>
    <row r="51" spans="1:14" s="82" customFormat="1" ht="45" hidden="1" x14ac:dyDescent="0.25">
      <c r="A51" s="78"/>
      <c r="B51" s="60">
        <v>27</v>
      </c>
      <c r="C51" s="85" t="s">
        <v>108</v>
      </c>
      <c r="D51" s="62" t="s">
        <v>183</v>
      </c>
      <c r="E51" s="63" t="s">
        <v>99</v>
      </c>
      <c r="F51" s="60"/>
      <c r="G51" s="60"/>
      <c r="H51" s="89">
        <v>2500000</v>
      </c>
      <c r="I51" s="84"/>
      <c r="J51" s="66">
        <f t="shared" si="0"/>
        <v>288283700</v>
      </c>
      <c r="K51" s="79"/>
      <c r="L51" s="41">
        <f t="shared" si="1"/>
        <v>2500000</v>
      </c>
      <c r="M51" s="80"/>
      <c r="N51" s="81"/>
    </row>
    <row r="52" spans="1:14" s="82" customFormat="1" ht="60" hidden="1" x14ac:dyDescent="0.25">
      <c r="A52" s="78">
        <v>2018</v>
      </c>
      <c r="B52" s="60">
        <v>2</v>
      </c>
      <c r="C52" s="85" t="s">
        <v>109</v>
      </c>
      <c r="D52" s="62" t="s">
        <v>165</v>
      </c>
      <c r="E52" s="63" t="s">
        <v>100</v>
      </c>
      <c r="F52" s="60"/>
      <c r="G52" s="60"/>
      <c r="H52" s="89">
        <v>800000</v>
      </c>
      <c r="I52" s="84"/>
      <c r="J52" s="66">
        <f t="shared" si="0"/>
        <v>289083700</v>
      </c>
      <c r="K52" s="79"/>
      <c r="L52" s="41">
        <f t="shared" si="1"/>
        <v>800000</v>
      </c>
      <c r="M52" s="80"/>
      <c r="N52" s="81"/>
    </row>
    <row r="53" spans="1:14" s="82" customFormat="1" ht="45" hidden="1" x14ac:dyDescent="0.25">
      <c r="A53" s="78" t="s">
        <v>118</v>
      </c>
      <c r="B53" s="60">
        <v>2</v>
      </c>
      <c r="C53" s="85" t="s">
        <v>110</v>
      </c>
      <c r="D53" s="62" t="s">
        <v>165</v>
      </c>
      <c r="E53" s="63" t="s">
        <v>101</v>
      </c>
      <c r="F53" s="60"/>
      <c r="G53" s="60"/>
      <c r="H53" s="89">
        <v>950000</v>
      </c>
      <c r="I53" s="84"/>
      <c r="J53" s="66">
        <f t="shared" si="0"/>
        <v>290033700</v>
      </c>
      <c r="K53" s="79"/>
      <c r="L53" s="41">
        <f t="shared" si="1"/>
        <v>950000</v>
      </c>
      <c r="M53" s="80"/>
      <c r="N53" s="81"/>
    </row>
    <row r="54" spans="1:14" s="82" customFormat="1" ht="30" hidden="1" x14ac:dyDescent="0.25">
      <c r="A54" s="78"/>
      <c r="B54" s="60">
        <v>2</v>
      </c>
      <c r="C54" s="85" t="s">
        <v>111</v>
      </c>
      <c r="D54" s="62" t="s">
        <v>184</v>
      </c>
      <c r="E54" s="63" t="s">
        <v>102</v>
      </c>
      <c r="F54" s="60"/>
      <c r="G54" s="60"/>
      <c r="H54" s="89">
        <v>3000000</v>
      </c>
      <c r="I54" s="84"/>
      <c r="J54" s="66">
        <f t="shared" si="0"/>
        <v>293033700</v>
      </c>
      <c r="K54" s="79"/>
      <c r="L54" s="41">
        <f t="shared" si="1"/>
        <v>3000000</v>
      </c>
      <c r="M54" s="80"/>
      <c r="N54" s="81"/>
    </row>
    <row r="55" spans="1:14" s="82" customFormat="1" ht="45" hidden="1" x14ac:dyDescent="0.25">
      <c r="A55" s="78"/>
      <c r="B55" s="60">
        <v>2</v>
      </c>
      <c r="C55" s="85" t="s">
        <v>112</v>
      </c>
      <c r="D55" s="62" t="s">
        <v>185</v>
      </c>
      <c r="E55" s="63" t="s">
        <v>103</v>
      </c>
      <c r="F55" s="60"/>
      <c r="G55" s="60"/>
      <c r="H55" s="89">
        <v>1000000</v>
      </c>
      <c r="I55" s="84"/>
      <c r="J55" s="66">
        <f t="shared" si="0"/>
        <v>294033700</v>
      </c>
      <c r="K55" s="79"/>
      <c r="L55" s="41">
        <f t="shared" si="1"/>
        <v>1000000</v>
      </c>
      <c r="M55" s="80"/>
      <c r="N55" s="81"/>
    </row>
    <row r="56" spans="1:14" s="82" customFormat="1" ht="45" hidden="1" x14ac:dyDescent="0.25">
      <c r="A56" s="78"/>
      <c r="B56" s="60">
        <v>2</v>
      </c>
      <c r="C56" s="85" t="s">
        <v>113</v>
      </c>
      <c r="D56" s="62" t="s">
        <v>185</v>
      </c>
      <c r="E56" s="63" t="s">
        <v>104</v>
      </c>
      <c r="F56" s="77"/>
      <c r="G56" s="77"/>
      <c r="H56" s="89">
        <v>2000000</v>
      </c>
      <c r="I56" s="84"/>
      <c r="J56" s="66">
        <f t="shared" si="0"/>
        <v>296033700</v>
      </c>
      <c r="K56" s="79"/>
      <c r="L56" s="41">
        <f t="shared" si="1"/>
        <v>2000000</v>
      </c>
      <c r="M56" s="80"/>
      <c r="N56" s="81"/>
    </row>
    <row r="57" spans="1:14" s="82" customFormat="1" ht="45" hidden="1" x14ac:dyDescent="0.25">
      <c r="A57" s="78"/>
      <c r="B57" s="60">
        <v>2</v>
      </c>
      <c r="C57" s="85" t="s">
        <v>114</v>
      </c>
      <c r="D57" s="62" t="s">
        <v>186</v>
      </c>
      <c r="E57" s="63" t="s">
        <v>105</v>
      </c>
      <c r="F57" s="77"/>
      <c r="G57" s="77"/>
      <c r="H57" s="89">
        <v>200000</v>
      </c>
      <c r="I57" s="84"/>
      <c r="J57" s="66">
        <f t="shared" si="0"/>
        <v>296233700</v>
      </c>
      <c r="K57" s="79"/>
      <c r="L57" s="41">
        <f t="shared" si="1"/>
        <v>200000</v>
      </c>
      <c r="M57" s="80"/>
      <c r="N57" s="81"/>
    </row>
    <row r="58" spans="1:14" s="82" customFormat="1" ht="45" hidden="1" x14ac:dyDescent="0.25">
      <c r="A58" s="78"/>
      <c r="B58" s="60">
        <v>2</v>
      </c>
      <c r="C58" s="85" t="s">
        <v>115</v>
      </c>
      <c r="D58" s="62" t="s">
        <v>185</v>
      </c>
      <c r="E58" s="63" t="s">
        <v>106</v>
      </c>
      <c r="F58" s="77"/>
      <c r="G58" s="77"/>
      <c r="H58" s="89">
        <v>1000000</v>
      </c>
      <c r="I58" s="84"/>
      <c r="J58" s="66">
        <f t="shared" si="0"/>
        <v>297233700</v>
      </c>
      <c r="K58" s="79"/>
      <c r="L58" s="41">
        <f t="shared" si="1"/>
        <v>1000000</v>
      </c>
      <c r="M58" s="80"/>
      <c r="N58" s="81"/>
    </row>
    <row r="59" spans="1:14" s="82" customFormat="1" ht="30" hidden="1" x14ac:dyDescent="0.25">
      <c r="A59" s="78"/>
      <c r="B59" s="60">
        <v>3</v>
      </c>
      <c r="C59" s="61" t="s">
        <v>161</v>
      </c>
      <c r="D59" s="62" t="s">
        <v>187</v>
      </c>
      <c r="E59" s="63" t="s">
        <v>119</v>
      </c>
      <c r="F59" s="77"/>
      <c r="G59" s="77"/>
      <c r="H59" s="64">
        <v>1000000</v>
      </c>
      <c r="I59" s="84"/>
      <c r="J59" s="66">
        <f t="shared" si="0"/>
        <v>298233700</v>
      </c>
      <c r="K59" s="79"/>
      <c r="L59" s="41">
        <f t="shared" si="1"/>
        <v>1000000</v>
      </c>
      <c r="M59" s="80"/>
      <c r="N59" s="81"/>
    </row>
    <row r="60" spans="1:14" s="82" customFormat="1" ht="30" hidden="1" x14ac:dyDescent="0.25">
      <c r="A60" s="78"/>
      <c r="B60" s="60">
        <v>3</v>
      </c>
      <c r="C60" s="61" t="s">
        <v>162</v>
      </c>
      <c r="D60" s="135" t="s">
        <v>163</v>
      </c>
      <c r="E60" s="63" t="s">
        <v>120</v>
      </c>
      <c r="F60" s="77"/>
      <c r="G60" s="77"/>
      <c r="H60" s="64">
        <v>1340000</v>
      </c>
      <c r="I60" s="84"/>
      <c r="J60" s="66">
        <f t="shared" si="0"/>
        <v>299573700</v>
      </c>
      <c r="K60" s="79"/>
      <c r="L60" s="41">
        <f t="shared" si="1"/>
        <v>1340000</v>
      </c>
      <c r="M60" s="80"/>
      <c r="N60" s="81"/>
    </row>
    <row r="61" spans="1:14" s="82" customFormat="1" ht="30" hidden="1" x14ac:dyDescent="0.25">
      <c r="A61" s="78"/>
      <c r="B61" s="60">
        <v>3</v>
      </c>
      <c r="C61" s="61" t="s">
        <v>164</v>
      </c>
      <c r="D61" s="62" t="s">
        <v>165</v>
      </c>
      <c r="E61" s="63" t="s">
        <v>121</v>
      </c>
      <c r="F61" s="77"/>
      <c r="G61" s="77"/>
      <c r="H61" s="64">
        <v>1000000</v>
      </c>
      <c r="I61" s="84"/>
      <c r="J61" s="66">
        <f t="shared" si="0"/>
        <v>300573700</v>
      </c>
      <c r="K61" s="79"/>
      <c r="L61" s="41">
        <f t="shared" si="1"/>
        <v>1000000</v>
      </c>
      <c r="M61" s="80"/>
      <c r="N61" s="81"/>
    </row>
    <row r="62" spans="1:14" s="82" customFormat="1" ht="30" hidden="1" x14ac:dyDescent="0.25">
      <c r="A62" s="78"/>
      <c r="B62" s="60">
        <v>3</v>
      </c>
      <c r="C62" s="61" t="s">
        <v>166</v>
      </c>
      <c r="D62" s="62" t="s">
        <v>165</v>
      </c>
      <c r="E62" s="63" t="s">
        <v>122</v>
      </c>
      <c r="F62" s="77"/>
      <c r="G62" s="77"/>
      <c r="H62" s="64">
        <v>540000</v>
      </c>
      <c r="I62" s="84"/>
      <c r="J62" s="66">
        <f t="shared" si="0"/>
        <v>301113700</v>
      </c>
      <c r="K62" s="79"/>
      <c r="L62" s="41">
        <f t="shared" si="1"/>
        <v>540000</v>
      </c>
      <c r="M62" s="80"/>
      <c r="N62" s="81"/>
    </row>
    <row r="63" spans="1:14" s="82" customFormat="1" ht="60" hidden="1" x14ac:dyDescent="0.25">
      <c r="A63" s="78"/>
      <c r="B63" s="60">
        <v>4</v>
      </c>
      <c r="C63" s="85" t="s">
        <v>142</v>
      </c>
      <c r="D63" s="135" t="s">
        <v>163</v>
      </c>
      <c r="E63" s="63" t="s">
        <v>123</v>
      </c>
      <c r="F63" s="77"/>
      <c r="G63" s="77"/>
      <c r="H63" s="86">
        <v>3000000</v>
      </c>
      <c r="I63" s="84"/>
      <c r="J63" s="66">
        <f t="shared" si="0"/>
        <v>304113700</v>
      </c>
      <c r="K63" s="79"/>
      <c r="L63" s="41">
        <f t="shared" si="1"/>
        <v>3000000</v>
      </c>
      <c r="M63" s="80"/>
      <c r="N63" s="81"/>
    </row>
    <row r="64" spans="1:14" s="82" customFormat="1" ht="45" hidden="1" x14ac:dyDescent="0.25">
      <c r="A64" s="78"/>
      <c r="B64" s="60">
        <v>4</v>
      </c>
      <c r="C64" s="85" t="s">
        <v>143</v>
      </c>
      <c r="D64" s="62" t="s">
        <v>187</v>
      </c>
      <c r="E64" s="63" t="s">
        <v>124</v>
      </c>
      <c r="F64" s="60"/>
      <c r="G64" s="60"/>
      <c r="H64" s="86">
        <v>532000</v>
      </c>
      <c r="I64" s="84"/>
      <c r="J64" s="66">
        <f t="shared" si="0"/>
        <v>304645700</v>
      </c>
      <c r="K64" s="79"/>
      <c r="L64" s="41">
        <f t="shared" si="1"/>
        <v>532000</v>
      </c>
      <c r="M64" s="80"/>
      <c r="N64" s="81"/>
    </row>
    <row r="65" spans="1:14" s="82" customFormat="1" ht="60" hidden="1" x14ac:dyDescent="0.25">
      <c r="A65" s="78"/>
      <c r="B65" s="60">
        <v>4</v>
      </c>
      <c r="C65" s="85" t="s">
        <v>144</v>
      </c>
      <c r="D65" s="62" t="s">
        <v>187</v>
      </c>
      <c r="E65" s="63" t="s">
        <v>125</v>
      </c>
      <c r="F65" s="60"/>
      <c r="G65" s="60"/>
      <c r="H65" s="86">
        <v>634000</v>
      </c>
      <c r="I65" s="84"/>
      <c r="J65" s="66">
        <f t="shared" si="0"/>
        <v>305279700</v>
      </c>
      <c r="K65" s="79"/>
      <c r="L65" s="41">
        <f t="shared" si="1"/>
        <v>634000</v>
      </c>
      <c r="M65" s="80"/>
      <c r="N65" s="81"/>
    </row>
    <row r="66" spans="1:14" s="82" customFormat="1" ht="45" hidden="1" x14ac:dyDescent="0.25">
      <c r="A66" s="78"/>
      <c r="B66" s="60">
        <v>4</v>
      </c>
      <c r="C66" s="85" t="s">
        <v>145</v>
      </c>
      <c r="D66" s="62" t="s">
        <v>165</v>
      </c>
      <c r="E66" s="63" t="s">
        <v>126</v>
      </c>
      <c r="F66" s="60"/>
      <c r="G66" s="60"/>
      <c r="H66" s="86">
        <v>500000</v>
      </c>
      <c r="I66" s="84"/>
      <c r="J66" s="66">
        <f t="shared" si="0"/>
        <v>305779700</v>
      </c>
      <c r="K66" s="79"/>
      <c r="L66" s="41">
        <f t="shared" si="1"/>
        <v>500000</v>
      </c>
      <c r="M66" s="80"/>
      <c r="N66" s="81"/>
    </row>
    <row r="67" spans="1:14" s="82" customFormat="1" ht="75" hidden="1" x14ac:dyDescent="0.25">
      <c r="A67" s="78"/>
      <c r="B67" s="60">
        <v>4</v>
      </c>
      <c r="C67" s="85" t="s">
        <v>146</v>
      </c>
      <c r="D67" s="62" t="s">
        <v>187</v>
      </c>
      <c r="E67" s="63" t="s">
        <v>127</v>
      </c>
      <c r="F67" s="60"/>
      <c r="G67" s="60"/>
      <c r="H67" s="86">
        <v>625000</v>
      </c>
      <c r="I67" s="84"/>
      <c r="J67" s="66">
        <f t="shared" si="0"/>
        <v>306404700</v>
      </c>
      <c r="K67" s="79"/>
      <c r="L67" s="41">
        <f t="shared" si="1"/>
        <v>625000</v>
      </c>
      <c r="M67" s="80"/>
      <c r="N67" s="81"/>
    </row>
    <row r="68" spans="1:14" s="82" customFormat="1" ht="60" hidden="1" x14ac:dyDescent="0.25">
      <c r="A68" s="78"/>
      <c r="B68" s="60">
        <v>4</v>
      </c>
      <c r="C68" s="85" t="s">
        <v>147</v>
      </c>
      <c r="D68" s="62" t="s">
        <v>187</v>
      </c>
      <c r="E68" s="63" t="s">
        <v>128</v>
      </c>
      <c r="F68" s="60"/>
      <c r="G68" s="60"/>
      <c r="H68" s="86">
        <v>1000000</v>
      </c>
      <c r="I68" s="84"/>
      <c r="J68" s="66">
        <f t="shared" si="0"/>
        <v>307404700</v>
      </c>
      <c r="K68" s="79"/>
      <c r="L68" s="41">
        <f t="shared" si="1"/>
        <v>1000000</v>
      </c>
      <c r="M68" s="80"/>
      <c r="N68" s="81"/>
    </row>
    <row r="69" spans="1:14" s="82" customFormat="1" ht="60" hidden="1" x14ac:dyDescent="0.25">
      <c r="A69" s="78"/>
      <c r="B69" s="60">
        <v>4</v>
      </c>
      <c r="C69" s="85" t="s">
        <v>148</v>
      </c>
      <c r="D69" s="62" t="s">
        <v>187</v>
      </c>
      <c r="E69" s="63" t="s">
        <v>129</v>
      </c>
      <c r="F69" s="60"/>
      <c r="G69" s="60"/>
      <c r="H69" s="86">
        <v>300000</v>
      </c>
      <c r="I69" s="84"/>
      <c r="J69" s="66">
        <f t="shared" si="0"/>
        <v>307704700</v>
      </c>
      <c r="K69" s="79"/>
      <c r="L69" s="41">
        <f t="shared" si="1"/>
        <v>300000</v>
      </c>
      <c r="M69" s="80"/>
      <c r="N69" s="81"/>
    </row>
    <row r="70" spans="1:14" s="82" customFormat="1" ht="45" hidden="1" x14ac:dyDescent="0.25">
      <c r="A70" s="78"/>
      <c r="B70" s="60">
        <v>4</v>
      </c>
      <c r="C70" s="85" t="s">
        <v>149</v>
      </c>
      <c r="D70" s="62" t="s">
        <v>188</v>
      </c>
      <c r="E70" s="63" t="s">
        <v>130</v>
      </c>
      <c r="F70" s="60"/>
      <c r="G70" s="60"/>
      <c r="H70" s="86">
        <v>5000000</v>
      </c>
      <c r="I70" s="84"/>
      <c r="J70" s="66">
        <f t="shared" si="0"/>
        <v>312704700</v>
      </c>
      <c r="K70" s="79"/>
      <c r="L70" s="41">
        <f t="shared" si="1"/>
        <v>5000000</v>
      </c>
      <c r="M70" s="80"/>
      <c r="N70" s="81"/>
    </row>
    <row r="71" spans="1:14" s="82" customFormat="1" ht="45" hidden="1" x14ac:dyDescent="0.25">
      <c r="A71" s="78"/>
      <c r="B71" s="60">
        <v>4</v>
      </c>
      <c r="C71" s="85" t="s">
        <v>150</v>
      </c>
      <c r="D71" s="135" t="s">
        <v>189</v>
      </c>
      <c r="E71" s="63" t="s">
        <v>131</v>
      </c>
      <c r="F71" s="60"/>
      <c r="G71" s="60"/>
      <c r="H71" s="86">
        <v>500000</v>
      </c>
      <c r="I71" s="78"/>
      <c r="J71" s="66">
        <f t="shared" si="0"/>
        <v>313204700</v>
      </c>
      <c r="K71" s="79"/>
      <c r="L71" s="41">
        <f t="shared" si="1"/>
        <v>500000</v>
      </c>
      <c r="M71" s="80"/>
      <c r="N71" s="81"/>
    </row>
    <row r="72" spans="1:14" s="82" customFormat="1" ht="75" hidden="1" x14ac:dyDescent="0.25">
      <c r="A72" s="78"/>
      <c r="B72" s="60">
        <v>4</v>
      </c>
      <c r="C72" s="85" t="s">
        <v>151</v>
      </c>
      <c r="D72" s="62" t="s">
        <v>187</v>
      </c>
      <c r="E72" s="63" t="s">
        <v>132</v>
      </c>
      <c r="F72" s="60"/>
      <c r="G72" s="60"/>
      <c r="H72" s="86">
        <v>450000</v>
      </c>
      <c r="I72" s="78"/>
      <c r="J72" s="66">
        <f t="shared" si="0"/>
        <v>313654700</v>
      </c>
      <c r="K72" s="79"/>
      <c r="L72" s="41">
        <f t="shared" si="1"/>
        <v>450000</v>
      </c>
      <c r="M72" s="80"/>
      <c r="N72" s="81"/>
    </row>
    <row r="73" spans="1:14" s="82" customFormat="1" ht="60" hidden="1" x14ac:dyDescent="0.25">
      <c r="A73" s="78"/>
      <c r="B73" s="60">
        <v>4</v>
      </c>
      <c r="C73" s="85" t="s">
        <v>152</v>
      </c>
      <c r="D73" s="62" t="s">
        <v>187</v>
      </c>
      <c r="E73" s="63" t="s">
        <v>133</v>
      </c>
      <c r="F73" s="60"/>
      <c r="G73" s="60"/>
      <c r="H73" s="86">
        <v>611000</v>
      </c>
      <c r="I73" s="78"/>
      <c r="J73" s="66">
        <f t="shared" si="0"/>
        <v>314265700</v>
      </c>
      <c r="K73" s="79"/>
      <c r="L73" s="41">
        <f t="shared" si="1"/>
        <v>611000</v>
      </c>
      <c r="M73" s="80"/>
      <c r="N73" s="81"/>
    </row>
    <row r="74" spans="1:14" s="82" customFormat="1" ht="60" hidden="1" x14ac:dyDescent="0.25">
      <c r="A74" s="78"/>
      <c r="B74" s="60">
        <v>4</v>
      </c>
      <c r="C74" s="85" t="s">
        <v>153</v>
      </c>
      <c r="D74" s="135" t="s">
        <v>190</v>
      </c>
      <c r="E74" s="63" t="s">
        <v>134</v>
      </c>
      <c r="F74" s="60"/>
      <c r="G74" s="60"/>
      <c r="H74" s="86">
        <v>2375000</v>
      </c>
      <c r="I74" s="78"/>
      <c r="J74" s="66">
        <f t="shared" si="0"/>
        <v>316640700</v>
      </c>
      <c r="K74" s="79"/>
      <c r="L74" s="41">
        <f t="shared" si="1"/>
        <v>2375000</v>
      </c>
      <c r="M74" s="80"/>
      <c r="N74" s="81"/>
    </row>
    <row r="75" spans="1:14" s="82" customFormat="1" ht="60" hidden="1" x14ac:dyDescent="0.25">
      <c r="A75" s="78"/>
      <c r="B75" s="60">
        <v>4</v>
      </c>
      <c r="C75" s="85" t="s">
        <v>154</v>
      </c>
      <c r="D75" s="62" t="s">
        <v>187</v>
      </c>
      <c r="E75" s="63" t="s">
        <v>135</v>
      </c>
      <c r="F75" s="60"/>
      <c r="G75" s="60"/>
      <c r="H75" s="86">
        <v>500000</v>
      </c>
      <c r="I75" s="78"/>
      <c r="J75" s="66">
        <f t="shared" si="0"/>
        <v>317140700</v>
      </c>
      <c r="K75" s="79"/>
      <c r="L75" s="41">
        <f t="shared" si="1"/>
        <v>500000</v>
      </c>
      <c r="M75" s="80"/>
      <c r="N75" s="81"/>
    </row>
    <row r="76" spans="1:14" s="82" customFormat="1" ht="60" hidden="1" x14ac:dyDescent="0.25">
      <c r="A76" s="78"/>
      <c r="B76" s="60">
        <v>4</v>
      </c>
      <c r="C76" s="85" t="s">
        <v>155</v>
      </c>
      <c r="D76" s="62" t="s">
        <v>187</v>
      </c>
      <c r="E76" s="63" t="s">
        <v>136</v>
      </c>
      <c r="F76" s="60"/>
      <c r="G76" s="60"/>
      <c r="H76" s="86">
        <v>150000</v>
      </c>
      <c r="I76" s="78"/>
      <c r="J76" s="66">
        <f t="shared" ref="J76:J139" si="2">+J75+H76-I76</f>
        <v>317290700</v>
      </c>
      <c r="K76" s="79"/>
      <c r="L76" s="41">
        <f t="shared" ref="L76:L81" si="3">+H76</f>
        <v>150000</v>
      </c>
      <c r="M76" s="80"/>
      <c r="N76" s="81"/>
    </row>
    <row r="77" spans="1:14" s="82" customFormat="1" ht="60" hidden="1" x14ac:dyDescent="0.25">
      <c r="A77" s="78"/>
      <c r="B77" s="60">
        <v>4</v>
      </c>
      <c r="C77" s="85" t="s">
        <v>156</v>
      </c>
      <c r="D77" s="62" t="s">
        <v>187</v>
      </c>
      <c r="E77" s="63" t="s">
        <v>137</v>
      </c>
      <c r="F77" s="60"/>
      <c r="G77" s="77"/>
      <c r="H77" s="86">
        <v>500000</v>
      </c>
      <c r="I77" s="84"/>
      <c r="J77" s="66">
        <f t="shared" si="2"/>
        <v>317790700</v>
      </c>
      <c r="K77" s="79"/>
      <c r="L77" s="41">
        <f t="shared" si="3"/>
        <v>500000</v>
      </c>
      <c r="M77" s="80"/>
      <c r="N77" s="81"/>
    </row>
    <row r="78" spans="1:14" s="82" customFormat="1" ht="60" hidden="1" x14ac:dyDescent="0.25">
      <c r="A78" s="78"/>
      <c r="B78" s="60">
        <v>4</v>
      </c>
      <c r="C78" s="85" t="s">
        <v>157</v>
      </c>
      <c r="D78" s="62" t="s">
        <v>187</v>
      </c>
      <c r="E78" s="63" t="s">
        <v>138</v>
      </c>
      <c r="F78" s="60"/>
      <c r="G78" s="60"/>
      <c r="H78" s="86">
        <v>435000</v>
      </c>
      <c r="I78" s="78"/>
      <c r="J78" s="66">
        <f t="shared" si="2"/>
        <v>318225700</v>
      </c>
      <c r="K78" s="79"/>
      <c r="L78" s="41">
        <f t="shared" si="3"/>
        <v>435000</v>
      </c>
      <c r="M78" s="80"/>
      <c r="N78" s="81"/>
    </row>
    <row r="79" spans="1:14" s="82" customFormat="1" ht="60" hidden="1" x14ac:dyDescent="0.25">
      <c r="A79" s="78"/>
      <c r="B79" s="60">
        <v>4</v>
      </c>
      <c r="C79" s="85" t="s">
        <v>158</v>
      </c>
      <c r="D79" s="62" t="s">
        <v>187</v>
      </c>
      <c r="E79" s="63" t="s">
        <v>139</v>
      </c>
      <c r="F79" s="60"/>
      <c r="G79" s="60"/>
      <c r="H79" s="86">
        <v>250000</v>
      </c>
      <c r="I79" s="78"/>
      <c r="J79" s="66">
        <f t="shared" si="2"/>
        <v>318475700</v>
      </c>
      <c r="K79" s="79"/>
      <c r="L79" s="41">
        <f t="shared" si="3"/>
        <v>250000</v>
      </c>
      <c r="M79" s="80"/>
      <c r="N79" s="81"/>
    </row>
    <row r="80" spans="1:14" s="82" customFormat="1" ht="60" hidden="1" x14ac:dyDescent="0.25">
      <c r="A80" s="78"/>
      <c r="B80" s="60">
        <v>4</v>
      </c>
      <c r="C80" s="85" t="s">
        <v>159</v>
      </c>
      <c r="D80" s="62" t="s">
        <v>187</v>
      </c>
      <c r="E80" s="63" t="s">
        <v>140</v>
      </c>
      <c r="F80" s="60"/>
      <c r="G80" s="60"/>
      <c r="H80" s="86">
        <v>200000</v>
      </c>
      <c r="I80" s="78"/>
      <c r="J80" s="66">
        <f t="shared" si="2"/>
        <v>318675700</v>
      </c>
      <c r="K80" s="79"/>
      <c r="L80" s="41">
        <f t="shared" si="3"/>
        <v>200000</v>
      </c>
      <c r="M80" s="80"/>
      <c r="N80" s="81"/>
    </row>
    <row r="81" spans="1:14" s="82" customFormat="1" ht="60" hidden="1" x14ac:dyDescent="0.25">
      <c r="A81" s="78"/>
      <c r="B81" s="60">
        <v>4</v>
      </c>
      <c r="C81" s="85" t="s">
        <v>160</v>
      </c>
      <c r="D81" s="62" t="s">
        <v>187</v>
      </c>
      <c r="E81" s="63" t="s">
        <v>141</v>
      </c>
      <c r="F81" s="60"/>
      <c r="G81" s="60"/>
      <c r="H81" s="86">
        <v>1000000</v>
      </c>
      <c r="I81" s="78"/>
      <c r="J81" s="66">
        <f t="shared" si="2"/>
        <v>319675700</v>
      </c>
      <c r="K81" s="79"/>
      <c r="L81" s="41">
        <f t="shared" si="3"/>
        <v>1000000</v>
      </c>
      <c r="M81" s="80"/>
      <c r="N81" s="81"/>
    </row>
    <row r="82" spans="1:14" s="82" customFormat="1" ht="30" hidden="1" x14ac:dyDescent="0.25">
      <c r="A82" s="78"/>
      <c r="B82" s="77">
        <v>4</v>
      </c>
      <c r="C82" s="122" t="s">
        <v>167</v>
      </c>
      <c r="D82" s="62"/>
      <c r="E82" s="115" t="s">
        <v>174</v>
      </c>
      <c r="F82" s="77"/>
      <c r="G82" s="77"/>
      <c r="H82" s="134"/>
      <c r="I82" s="84">
        <v>69400000</v>
      </c>
      <c r="J82" s="66">
        <f t="shared" si="2"/>
        <v>250275700</v>
      </c>
      <c r="K82" s="79" t="s">
        <v>168</v>
      </c>
      <c r="L82" s="41">
        <f>-I82</f>
        <v>-69400000</v>
      </c>
      <c r="M82" s="80" t="s">
        <v>169</v>
      </c>
      <c r="N82" s="81"/>
    </row>
    <row r="83" spans="1:14" s="82" customFormat="1" ht="45" hidden="1" x14ac:dyDescent="0.25">
      <c r="A83" s="78"/>
      <c r="B83" s="77">
        <v>4</v>
      </c>
      <c r="C83" s="122" t="s">
        <v>170</v>
      </c>
      <c r="D83" s="62"/>
      <c r="E83" s="115" t="s">
        <v>175</v>
      </c>
      <c r="F83" s="77"/>
      <c r="G83" s="77"/>
      <c r="H83" s="134"/>
      <c r="I83" s="84">
        <v>807000</v>
      </c>
      <c r="J83" s="66">
        <f t="shared" si="2"/>
        <v>249468700</v>
      </c>
      <c r="K83" s="79" t="s">
        <v>168</v>
      </c>
      <c r="L83" s="41">
        <f>-I83</f>
        <v>-807000</v>
      </c>
      <c r="M83" s="80" t="s">
        <v>169</v>
      </c>
      <c r="N83" s="81"/>
    </row>
    <row r="84" spans="1:14" s="82" customFormat="1" ht="25.5" hidden="1" x14ac:dyDescent="0.25">
      <c r="A84" s="78"/>
      <c r="B84" s="77">
        <v>4</v>
      </c>
      <c r="C84" s="122" t="s">
        <v>171</v>
      </c>
      <c r="D84" s="62"/>
      <c r="E84" s="115" t="s">
        <v>176</v>
      </c>
      <c r="F84" s="77"/>
      <c r="G84" s="77"/>
      <c r="H84" s="134"/>
      <c r="I84" s="84">
        <v>200000</v>
      </c>
      <c r="J84" s="66">
        <f t="shared" si="2"/>
        <v>249268700</v>
      </c>
      <c r="K84" s="79" t="s">
        <v>172</v>
      </c>
      <c r="L84" s="41">
        <f>-I84</f>
        <v>-200000</v>
      </c>
      <c r="M84" s="80" t="s">
        <v>173</v>
      </c>
      <c r="N84" s="81"/>
    </row>
    <row r="85" spans="1:14" s="82" customFormat="1" ht="30" hidden="1" x14ac:dyDescent="0.25">
      <c r="A85" s="78"/>
      <c r="B85" s="77">
        <v>4</v>
      </c>
      <c r="C85" s="91" t="s">
        <v>177</v>
      </c>
      <c r="D85" s="62"/>
      <c r="E85" s="115" t="s">
        <v>178</v>
      </c>
      <c r="F85" s="77"/>
      <c r="G85" s="77"/>
      <c r="H85" s="123"/>
      <c r="I85" s="84">
        <v>2991500</v>
      </c>
      <c r="J85" s="66">
        <f t="shared" si="2"/>
        <v>246277200</v>
      </c>
      <c r="K85" s="79" t="s">
        <v>168</v>
      </c>
      <c r="L85" s="41">
        <f>-I85</f>
        <v>-2991500</v>
      </c>
      <c r="M85" s="80" t="s">
        <v>169</v>
      </c>
      <c r="N85" s="81"/>
    </row>
    <row r="86" spans="1:14" s="82" customFormat="1" ht="30" hidden="1" x14ac:dyDescent="0.25">
      <c r="A86" s="78"/>
      <c r="B86" s="62"/>
      <c r="C86" s="85" t="s">
        <v>240</v>
      </c>
      <c r="D86" s="62" t="s">
        <v>165</v>
      </c>
      <c r="E86" s="63" t="s">
        <v>191</v>
      </c>
      <c r="F86" s="60"/>
      <c r="G86" s="60"/>
      <c r="H86" s="86">
        <v>1000000</v>
      </c>
      <c r="I86" s="78"/>
      <c r="J86" s="66">
        <f t="shared" si="2"/>
        <v>247277200</v>
      </c>
      <c r="K86" s="79"/>
      <c r="L86" s="41">
        <f>H86</f>
        <v>1000000</v>
      </c>
      <c r="M86" s="80"/>
      <c r="N86" s="81"/>
    </row>
    <row r="87" spans="1:14" s="82" customFormat="1" ht="30" hidden="1" x14ac:dyDescent="0.25">
      <c r="A87" s="78"/>
      <c r="B87" s="60"/>
      <c r="C87" s="85" t="s">
        <v>241</v>
      </c>
      <c r="D87" s="62" t="s">
        <v>179</v>
      </c>
      <c r="E87" s="63" t="s">
        <v>192</v>
      </c>
      <c r="F87" s="60"/>
      <c r="G87" s="77"/>
      <c r="H87" s="86">
        <v>600000</v>
      </c>
      <c r="I87" s="84"/>
      <c r="J87" s="66">
        <f t="shared" si="2"/>
        <v>247877200</v>
      </c>
      <c r="K87" s="79"/>
      <c r="L87" s="41">
        <f t="shared" ref="L87:L112" si="4">H87</f>
        <v>600000</v>
      </c>
      <c r="M87" s="80"/>
      <c r="N87" s="81"/>
    </row>
    <row r="88" spans="1:14" s="82" customFormat="1" ht="30" hidden="1" x14ac:dyDescent="0.25">
      <c r="A88" s="78"/>
      <c r="B88" s="62"/>
      <c r="C88" s="85" t="s">
        <v>242</v>
      </c>
      <c r="D88" s="135" t="s">
        <v>243</v>
      </c>
      <c r="E88" s="63" t="s">
        <v>193</v>
      </c>
      <c r="F88" s="60"/>
      <c r="G88" s="77"/>
      <c r="H88" s="86">
        <v>700000</v>
      </c>
      <c r="I88" s="84"/>
      <c r="J88" s="66">
        <f t="shared" si="2"/>
        <v>248577200</v>
      </c>
      <c r="K88" s="79"/>
      <c r="L88" s="41">
        <f t="shared" si="4"/>
        <v>700000</v>
      </c>
      <c r="M88" s="80"/>
      <c r="N88" s="81"/>
    </row>
    <row r="89" spans="1:14" s="82" customFormat="1" ht="30" hidden="1" x14ac:dyDescent="0.25">
      <c r="A89" s="78"/>
      <c r="B89" s="60"/>
      <c r="C89" s="85" t="s">
        <v>244</v>
      </c>
      <c r="D89" s="62" t="s">
        <v>179</v>
      </c>
      <c r="E89" s="63" t="s">
        <v>194</v>
      </c>
      <c r="F89" s="60"/>
      <c r="G89" s="77"/>
      <c r="H89" s="86">
        <v>700000</v>
      </c>
      <c r="I89" s="84"/>
      <c r="J89" s="66">
        <f t="shared" si="2"/>
        <v>249277200</v>
      </c>
      <c r="K89" s="79"/>
      <c r="L89" s="41">
        <f t="shared" si="4"/>
        <v>700000</v>
      </c>
      <c r="M89" s="80"/>
      <c r="N89" s="81"/>
    </row>
    <row r="90" spans="1:14" s="82" customFormat="1" ht="30" hidden="1" x14ac:dyDescent="0.25">
      <c r="A90" s="78"/>
      <c r="B90" s="60"/>
      <c r="C90" s="85" t="s">
        <v>245</v>
      </c>
      <c r="D90" s="62" t="s">
        <v>183</v>
      </c>
      <c r="E90" s="63" t="s">
        <v>195</v>
      </c>
      <c r="F90" s="60"/>
      <c r="G90" s="77"/>
      <c r="H90" s="86">
        <v>1500000</v>
      </c>
      <c r="I90" s="84"/>
      <c r="J90" s="66">
        <f t="shared" si="2"/>
        <v>250777200</v>
      </c>
      <c r="K90" s="79"/>
      <c r="L90" s="41">
        <f t="shared" si="4"/>
        <v>1500000</v>
      </c>
      <c r="M90" s="80"/>
      <c r="N90" s="81"/>
    </row>
    <row r="91" spans="1:14" s="82" customFormat="1" ht="30" hidden="1" x14ac:dyDescent="0.25">
      <c r="A91" s="87"/>
      <c r="B91" s="60">
        <v>6</v>
      </c>
      <c r="C91" s="85" t="s">
        <v>218</v>
      </c>
      <c r="D91" s="135" t="s">
        <v>312</v>
      </c>
      <c r="E91" s="63" t="s">
        <v>196</v>
      </c>
      <c r="F91" s="60"/>
      <c r="G91" s="60"/>
      <c r="H91" s="86">
        <v>800000</v>
      </c>
      <c r="I91" s="78"/>
      <c r="J91" s="66">
        <f t="shared" si="2"/>
        <v>251577200</v>
      </c>
      <c r="K91" s="79"/>
      <c r="L91" s="41">
        <f t="shared" si="4"/>
        <v>800000</v>
      </c>
      <c r="M91" s="80"/>
      <c r="N91" s="81"/>
    </row>
    <row r="92" spans="1:14" s="82" customFormat="1" ht="60" hidden="1" x14ac:dyDescent="0.25">
      <c r="A92" s="78"/>
      <c r="B92" s="60">
        <v>6</v>
      </c>
      <c r="C92" s="85" t="s">
        <v>219</v>
      </c>
      <c r="D92" s="135" t="s">
        <v>163</v>
      </c>
      <c r="E92" s="63" t="s">
        <v>197</v>
      </c>
      <c r="F92" s="60"/>
      <c r="G92" s="60"/>
      <c r="H92" s="86">
        <v>521000</v>
      </c>
      <c r="I92" s="78"/>
      <c r="J92" s="66">
        <f t="shared" si="2"/>
        <v>252098200</v>
      </c>
      <c r="K92" s="79"/>
      <c r="L92" s="41">
        <f t="shared" si="4"/>
        <v>521000</v>
      </c>
      <c r="M92" s="80"/>
      <c r="N92" s="81"/>
    </row>
    <row r="93" spans="1:14" s="82" customFormat="1" ht="45" hidden="1" x14ac:dyDescent="0.25">
      <c r="A93" s="78"/>
      <c r="B93" s="60">
        <v>6</v>
      </c>
      <c r="C93" s="85" t="s">
        <v>220</v>
      </c>
      <c r="D93" s="62" t="s">
        <v>179</v>
      </c>
      <c r="E93" s="63" t="s">
        <v>198</v>
      </c>
      <c r="F93" s="60"/>
      <c r="G93" s="60"/>
      <c r="H93" s="86">
        <v>2200000</v>
      </c>
      <c r="I93" s="78"/>
      <c r="J93" s="66">
        <f t="shared" si="2"/>
        <v>254298200</v>
      </c>
      <c r="K93" s="79"/>
      <c r="L93" s="41">
        <f t="shared" si="4"/>
        <v>2200000</v>
      </c>
      <c r="M93" s="80"/>
      <c r="N93" s="81"/>
    </row>
    <row r="94" spans="1:14" s="82" customFormat="1" ht="60" hidden="1" x14ac:dyDescent="0.25">
      <c r="A94" s="78"/>
      <c r="B94" s="60">
        <v>6</v>
      </c>
      <c r="C94" s="85" t="s">
        <v>221</v>
      </c>
      <c r="D94" s="62" t="s">
        <v>179</v>
      </c>
      <c r="E94" s="63" t="s">
        <v>199</v>
      </c>
      <c r="F94" s="60"/>
      <c r="G94" s="60"/>
      <c r="H94" s="86">
        <v>1500000</v>
      </c>
      <c r="I94" s="78"/>
      <c r="J94" s="66">
        <f t="shared" si="2"/>
        <v>255798200</v>
      </c>
      <c r="K94" s="79"/>
      <c r="L94" s="41">
        <f t="shared" si="4"/>
        <v>1500000</v>
      </c>
      <c r="M94" s="80"/>
      <c r="N94" s="81"/>
    </row>
    <row r="95" spans="1:14" s="82" customFormat="1" ht="45" hidden="1" x14ac:dyDescent="0.25">
      <c r="A95" s="78"/>
      <c r="B95" s="60">
        <v>6</v>
      </c>
      <c r="C95" s="85" t="s">
        <v>222</v>
      </c>
      <c r="D95" s="62" t="s">
        <v>165</v>
      </c>
      <c r="E95" s="63" t="s">
        <v>200</v>
      </c>
      <c r="F95" s="60"/>
      <c r="G95" s="60"/>
      <c r="H95" s="86">
        <v>550000</v>
      </c>
      <c r="I95" s="78"/>
      <c r="J95" s="66">
        <f t="shared" si="2"/>
        <v>256348200</v>
      </c>
      <c r="K95" s="79"/>
      <c r="L95" s="41">
        <f t="shared" si="4"/>
        <v>550000</v>
      </c>
      <c r="M95" s="80"/>
      <c r="N95" s="81"/>
    </row>
    <row r="96" spans="1:14" s="82" customFormat="1" ht="45" hidden="1" x14ac:dyDescent="0.25">
      <c r="A96" s="78"/>
      <c r="B96" s="60">
        <v>6</v>
      </c>
      <c r="C96" s="85" t="s">
        <v>223</v>
      </c>
      <c r="D96" s="62" t="s">
        <v>179</v>
      </c>
      <c r="E96" s="63" t="s">
        <v>201</v>
      </c>
      <c r="F96" s="60"/>
      <c r="G96" s="60"/>
      <c r="H96" s="86">
        <v>825000</v>
      </c>
      <c r="I96" s="78"/>
      <c r="J96" s="66">
        <f t="shared" si="2"/>
        <v>257173200</v>
      </c>
      <c r="K96" s="79"/>
      <c r="L96" s="41">
        <f t="shared" si="4"/>
        <v>825000</v>
      </c>
      <c r="M96" s="80"/>
      <c r="N96" s="81"/>
    </row>
    <row r="97" spans="1:14" s="82" customFormat="1" ht="45" hidden="1" x14ac:dyDescent="0.25">
      <c r="A97" s="78"/>
      <c r="B97" s="60">
        <v>6</v>
      </c>
      <c r="C97" s="85" t="s">
        <v>224</v>
      </c>
      <c r="D97" s="62" t="s">
        <v>179</v>
      </c>
      <c r="E97" s="63" t="s">
        <v>202</v>
      </c>
      <c r="F97" s="60"/>
      <c r="G97" s="77"/>
      <c r="H97" s="86">
        <v>600000</v>
      </c>
      <c r="I97" s="84"/>
      <c r="J97" s="66">
        <f t="shared" si="2"/>
        <v>257773200</v>
      </c>
      <c r="K97" s="79"/>
      <c r="L97" s="41">
        <f t="shared" si="4"/>
        <v>600000</v>
      </c>
      <c r="M97" s="80"/>
      <c r="N97" s="81"/>
    </row>
    <row r="98" spans="1:14" s="82" customFormat="1" ht="75" hidden="1" x14ac:dyDescent="0.25">
      <c r="A98" s="78"/>
      <c r="B98" s="60">
        <v>6</v>
      </c>
      <c r="C98" s="85" t="s">
        <v>225</v>
      </c>
      <c r="D98" s="62" t="s">
        <v>165</v>
      </c>
      <c r="E98" s="63" t="s">
        <v>203</v>
      </c>
      <c r="F98" s="60"/>
      <c r="G98" s="77"/>
      <c r="H98" s="86">
        <v>2150000</v>
      </c>
      <c r="I98" s="84"/>
      <c r="J98" s="66">
        <f t="shared" si="2"/>
        <v>259923200</v>
      </c>
      <c r="K98" s="79"/>
      <c r="L98" s="41">
        <f t="shared" si="4"/>
        <v>2150000</v>
      </c>
      <c r="M98" s="80"/>
      <c r="N98" s="81"/>
    </row>
    <row r="99" spans="1:14" s="82" customFormat="1" ht="60" hidden="1" x14ac:dyDescent="0.25">
      <c r="A99" s="78"/>
      <c r="B99" s="60">
        <v>7</v>
      </c>
      <c r="C99" s="85" t="s">
        <v>226</v>
      </c>
      <c r="D99" s="62" t="s">
        <v>165</v>
      </c>
      <c r="E99" s="63" t="s">
        <v>204</v>
      </c>
      <c r="F99" s="60"/>
      <c r="G99" s="77"/>
      <c r="H99" s="86">
        <v>2000000</v>
      </c>
      <c r="I99" s="84"/>
      <c r="J99" s="66">
        <f t="shared" si="2"/>
        <v>261923200</v>
      </c>
      <c r="K99" s="79"/>
      <c r="L99" s="41">
        <f t="shared" si="4"/>
        <v>2000000</v>
      </c>
      <c r="M99" s="80"/>
      <c r="N99" s="81"/>
    </row>
    <row r="100" spans="1:14" s="82" customFormat="1" ht="45" hidden="1" x14ac:dyDescent="0.25">
      <c r="A100" s="78"/>
      <c r="B100" s="60">
        <v>7</v>
      </c>
      <c r="C100" s="85" t="s">
        <v>227</v>
      </c>
      <c r="D100" s="62" t="s">
        <v>179</v>
      </c>
      <c r="E100" s="63" t="s">
        <v>205</v>
      </c>
      <c r="F100" s="60"/>
      <c r="G100" s="77"/>
      <c r="H100" s="86">
        <v>1000000</v>
      </c>
      <c r="I100" s="84"/>
      <c r="J100" s="66">
        <f t="shared" si="2"/>
        <v>262923200</v>
      </c>
      <c r="K100" s="79"/>
      <c r="L100" s="41">
        <f t="shared" si="4"/>
        <v>1000000</v>
      </c>
      <c r="M100" s="80"/>
      <c r="N100" s="81"/>
    </row>
    <row r="101" spans="1:14" s="82" customFormat="1" ht="45" hidden="1" x14ac:dyDescent="0.25">
      <c r="A101" s="78"/>
      <c r="B101" s="60">
        <v>7</v>
      </c>
      <c r="C101" s="85" t="s">
        <v>228</v>
      </c>
      <c r="D101" s="62" t="s">
        <v>179</v>
      </c>
      <c r="E101" s="63" t="s">
        <v>206</v>
      </c>
      <c r="F101" s="60"/>
      <c r="G101" s="77"/>
      <c r="H101" s="86">
        <v>800000</v>
      </c>
      <c r="I101" s="84"/>
      <c r="J101" s="66">
        <f t="shared" si="2"/>
        <v>263723200</v>
      </c>
      <c r="K101" s="79"/>
      <c r="L101" s="41">
        <f t="shared" si="4"/>
        <v>800000</v>
      </c>
      <c r="M101" s="80"/>
      <c r="N101" s="81"/>
    </row>
    <row r="102" spans="1:14" s="82" customFormat="1" ht="60" hidden="1" x14ac:dyDescent="0.25">
      <c r="A102" s="78"/>
      <c r="B102" s="60">
        <v>7</v>
      </c>
      <c r="C102" s="85" t="s">
        <v>229</v>
      </c>
      <c r="D102" s="62" t="s">
        <v>179</v>
      </c>
      <c r="E102" s="63" t="s">
        <v>207</v>
      </c>
      <c r="F102" s="60"/>
      <c r="G102" s="60"/>
      <c r="H102" s="86">
        <v>1200000</v>
      </c>
      <c r="I102" s="78"/>
      <c r="J102" s="66">
        <f t="shared" si="2"/>
        <v>264923200</v>
      </c>
      <c r="K102" s="79"/>
      <c r="L102" s="41">
        <f t="shared" si="4"/>
        <v>1200000</v>
      </c>
      <c r="M102" s="80"/>
      <c r="N102" s="81"/>
    </row>
    <row r="103" spans="1:14" s="82" customFormat="1" ht="45" hidden="1" x14ac:dyDescent="0.25">
      <c r="A103" s="78"/>
      <c r="B103" s="60">
        <v>7</v>
      </c>
      <c r="C103" s="85" t="s">
        <v>230</v>
      </c>
      <c r="D103" s="62" t="s">
        <v>179</v>
      </c>
      <c r="E103" s="63" t="s">
        <v>208</v>
      </c>
      <c r="F103" s="60"/>
      <c r="G103" s="77"/>
      <c r="H103" s="86">
        <v>800000</v>
      </c>
      <c r="I103" s="84"/>
      <c r="J103" s="66">
        <f t="shared" si="2"/>
        <v>265723200</v>
      </c>
      <c r="K103" s="79"/>
      <c r="L103" s="41">
        <f t="shared" si="4"/>
        <v>800000</v>
      </c>
      <c r="M103" s="80"/>
      <c r="N103" s="81"/>
    </row>
    <row r="104" spans="1:14" s="82" customFormat="1" ht="45" hidden="1" x14ac:dyDescent="0.25">
      <c r="A104" s="78"/>
      <c r="B104" s="60">
        <v>7</v>
      </c>
      <c r="C104" s="85" t="s">
        <v>231</v>
      </c>
      <c r="D104" s="62" t="s">
        <v>182</v>
      </c>
      <c r="E104" s="63" t="s">
        <v>209</v>
      </c>
      <c r="F104" s="60"/>
      <c r="G104" s="77"/>
      <c r="H104" s="86">
        <v>500000</v>
      </c>
      <c r="I104" s="84"/>
      <c r="J104" s="66">
        <f t="shared" si="2"/>
        <v>266223200</v>
      </c>
      <c r="K104" s="79"/>
      <c r="L104" s="41">
        <f t="shared" si="4"/>
        <v>500000</v>
      </c>
      <c r="M104" s="80"/>
      <c r="N104" s="81"/>
    </row>
    <row r="105" spans="1:14" s="82" customFormat="1" ht="45" hidden="1" x14ac:dyDescent="0.25">
      <c r="A105" s="78"/>
      <c r="B105" s="60">
        <v>7</v>
      </c>
      <c r="C105" s="85" t="s">
        <v>232</v>
      </c>
      <c r="D105" s="62" t="s">
        <v>179</v>
      </c>
      <c r="E105" s="63" t="s">
        <v>210</v>
      </c>
      <c r="F105" s="60"/>
      <c r="G105" s="77"/>
      <c r="H105" s="86">
        <v>700000</v>
      </c>
      <c r="I105" s="84"/>
      <c r="J105" s="66">
        <f t="shared" si="2"/>
        <v>266923200</v>
      </c>
      <c r="K105" s="79"/>
      <c r="L105" s="41">
        <f t="shared" si="4"/>
        <v>700000</v>
      </c>
      <c r="M105" s="80"/>
      <c r="N105" s="81"/>
    </row>
    <row r="106" spans="1:14" s="82" customFormat="1" ht="60" hidden="1" x14ac:dyDescent="0.25">
      <c r="A106" s="78"/>
      <c r="B106" s="60">
        <v>7</v>
      </c>
      <c r="C106" s="85" t="s">
        <v>233</v>
      </c>
      <c r="D106" s="62" t="s">
        <v>179</v>
      </c>
      <c r="E106" s="63" t="s">
        <v>211</v>
      </c>
      <c r="F106" s="60"/>
      <c r="G106" s="77"/>
      <c r="H106" s="86">
        <v>1000000</v>
      </c>
      <c r="I106" s="84"/>
      <c r="J106" s="66">
        <f t="shared" si="2"/>
        <v>267923200</v>
      </c>
      <c r="K106" s="79"/>
      <c r="L106" s="41">
        <f t="shared" si="4"/>
        <v>1000000</v>
      </c>
      <c r="M106" s="80"/>
      <c r="N106" s="81"/>
    </row>
    <row r="107" spans="1:14" s="82" customFormat="1" ht="45" hidden="1" x14ac:dyDescent="0.25">
      <c r="A107" s="78"/>
      <c r="B107" s="60">
        <v>7</v>
      </c>
      <c r="C107" s="85" t="s">
        <v>234</v>
      </c>
      <c r="D107" s="62" t="s">
        <v>179</v>
      </c>
      <c r="E107" s="63" t="s">
        <v>212</v>
      </c>
      <c r="F107" s="60"/>
      <c r="G107" s="60"/>
      <c r="H107" s="86">
        <v>1600000</v>
      </c>
      <c r="I107" s="78"/>
      <c r="J107" s="66">
        <f t="shared" si="2"/>
        <v>269523200</v>
      </c>
      <c r="K107" s="79"/>
      <c r="L107" s="41">
        <f t="shared" si="4"/>
        <v>1600000</v>
      </c>
      <c r="M107" s="80"/>
      <c r="N107" s="81"/>
    </row>
    <row r="108" spans="1:14" s="82" customFormat="1" ht="45" hidden="1" x14ac:dyDescent="0.25">
      <c r="A108" s="78"/>
      <c r="B108" s="60">
        <v>7</v>
      </c>
      <c r="C108" s="85" t="s">
        <v>235</v>
      </c>
      <c r="D108" s="62" t="s">
        <v>182</v>
      </c>
      <c r="E108" s="63" t="s">
        <v>213</v>
      </c>
      <c r="F108" s="60"/>
      <c r="G108" s="60"/>
      <c r="H108" s="86">
        <v>660000</v>
      </c>
      <c r="I108" s="78"/>
      <c r="J108" s="66">
        <f t="shared" si="2"/>
        <v>270183200</v>
      </c>
      <c r="K108" s="79"/>
      <c r="L108" s="41">
        <f t="shared" si="4"/>
        <v>660000</v>
      </c>
      <c r="M108" s="51"/>
      <c r="N108" s="81"/>
    </row>
    <row r="109" spans="1:14" s="82" customFormat="1" ht="30" hidden="1" x14ac:dyDescent="0.25">
      <c r="A109" s="78"/>
      <c r="B109" s="60">
        <v>7</v>
      </c>
      <c r="C109" s="85" t="s">
        <v>236</v>
      </c>
      <c r="D109" s="62" t="s">
        <v>165</v>
      </c>
      <c r="E109" s="63" t="s">
        <v>214</v>
      </c>
      <c r="F109" s="60"/>
      <c r="G109" s="60"/>
      <c r="H109" s="86">
        <v>550000</v>
      </c>
      <c r="I109" s="78"/>
      <c r="J109" s="66">
        <f t="shared" si="2"/>
        <v>270733200</v>
      </c>
      <c r="K109" s="79"/>
      <c r="L109" s="41">
        <f t="shared" si="4"/>
        <v>550000</v>
      </c>
      <c r="M109" s="51"/>
      <c r="N109" s="81"/>
    </row>
    <row r="110" spans="1:14" s="82" customFormat="1" ht="30" hidden="1" x14ac:dyDescent="0.25">
      <c r="A110" s="78"/>
      <c r="B110" s="60">
        <v>7</v>
      </c>
      <c r="C110" s="85" t="s">
        <v>237</v>
      </c>
      <c r="D110" s="62" t="s">
        <v>165</v>
      </c>
      <c r="E110" s="63" t="s">
        <v>215</v>
      </c>
      <c r="F110" s="60"/>
      <c r="G110" s="60"/>
      <c r="H110" s="86">
        <v>562500</v>
      </c>
      <c r="I110" s="78"/>
      <c r="J110" s="66">
        <f t="shared" si="2"/>
        <v>271295700</v>
      </c>
      <c r="K110" s="79"/>
      <c r="L110" s="41">
        <f t="shared" si="4"/>
        <v>562500</v>
      </c>
      <c r="M110" s="51"/>
      <c r="N110" s="81"/>
    </row>
    <row r="111" spans="1:14" s="82" customFormat="1" ht="60" hidden="1" x14ac:dyDescent="0.25">
      <c r="A111" s="78"/>
      <c r="B111" s="60">
        <v>7</v>
      </c>
      <c r="C111" s="85" t="s">
        <v>238</v>
      </c>
      <c r="D111" s="62" t="s">
        <v>165</v>
      </c>
      <c r="E111" s="63" t="s">
        <v>216</v>
      </c>
      <c r="F111" s="60"/>
      <c r="G111" s="60"/>
      <c r="H111" s="86">
        <v>2000000</v>
      </c>
      <c r="I111" s="78"/>
      <c r="J111" s="66">
        <f t="shared" si="2"/>
        <v>273295700</v>
      </c>
      <c r="K111" s="79"/>
      <c r="L111" s="41">
        <f t="shared" si="4"/>
        <v>2000000</v>
      </c>
      <c r="M111" s="51"/>
      <c r="N111" s="81"/>
    </row>
    <row r="112" spans="1:14" s="82" customFormat="1" ht="60" hidden="1" x14ac:dyDescent="0.25">
      <c r="A112" s="78"/>
      <c r="B112" s="60">
        <v>7</v>
      </c>
      <c r="C112" s="85" t="s">
        <v>239</v>
      </c>
      <c r="D112" s="62" t="s">
        <v>182</v>
      </c>
      <c r="E112" s="63" t="s">
        <v>217</v>
      </c>
      <c r="F112" s="60"/>
      <c r="G112" s="60"/>
      <c r="H112" s="86">
        <v>2000000</v>
      </c>
      <c r="I112" s="78"/>
      <c r="J112" s="66">
        <f t="shared" si="2"/>
        <v>275295700</v>
      </c>
      <c r="K112" s="79"/>
      <c r="L112" s="41">
        <f t="shared" si="4"/>
        <v>2000000</v>
      </c>
      <c r="M112" s="51"/>
      <c r="N112" s="81"/>
    </row>
    <row r="113" spans="1:14" s="82" customFormat="1" ht="30" hidden="1" x14ac:dyDescent="0.25">
      <c r="A113" s="78"/>
      <c r="B113" s="60">
        <v>9</v>
      </c>
      <c r="C113" s="91" t="s">
        <v>251</v>
      </c>
      <c r="D113" s="62"/>
      <c r="E113" s="115" t="s">
        <v>246</v>
      </c>
      <c r="F113" s="60"/>
      <c r="G113" s="60"/>
      <c r="H113" s="86"/>
      <c r="I113" s="78">
        <v>2205000</v>
      </c>
      <c r="J113" s="66">
        <f t="shared" si="2"/>
        <v>273090700</v>
      </c>
      <c r="K113" s="79" t="s">
        <v>172</v>
      </c>
      <c r="L113" s="41">
        <f>-I113</f>
        <v>-2205000</v>
      </c>
      <c r="M113" s="51" t="s">
        <v>252</v>
      </c>
      <c r="N113" s="81"/>
    </row>
    <row r="114" spans="1:14" s="82" customFormat="1" ht="30" hidden="1" x14ac:dyDescent="0.25">
      <c r="A114" s="78"/>
      <c r="B114" s="60">
        <v>9</v>
      </c>
      <c r="C114" s="91" t="s">
        <v>253</v>
      </c>
      <c r="D114" s="62"/>
      <c r="E114" s="115" t="s">
        <v>247</v>
      </c>
      <c r="F114" s="60"/>
      <c r="G114" s="60"/>
      <c r="H114" s="86"/>
      <c r="I114" s="78">
        <v>3189000</v>
      </c>
      <c r="J114" s="66">
        <f t="shared" si="2"/>
        <v>269901700</v>
      </c>
      <c r="K114" s="79" t="s">
        <v>172</v>
      </c>
      <c r="L114" s="41">
        <f>-I114</f>
        <v>-3189000</v>
      </c>
      <c r="M114" s="51" t="s">
        <v>254</v>
      </c>
      <c r="N114" s="81"/>
    </row>
    <row r="115" spans="1:14" s="82" customFormat="1" ht="60" hidden="1" x14ac:dyDescent="0.25">
      <c r="A115" s="78"/>
      <c r="B115" s="60">
        <v>9</v>
      </c>
      <c r="C115" s="91" t="s">
        <v>255</v>
      </c>
      <c r="D115" s="62"/>
      <c r="E115" s="115" t="s">
        <v>248</v>
      </c>
      <c r="F115" s="60"/>
      <c r="G115" s="60"/>
      <c r="H115" s="86"/>
      <c r="I115" s="78">
        <v>16161000</v>
      </c>
      <c r="J115" s="66">
        <f t="shared" si="2"/>
        <v>253740700</v>
      </c>
      <c r="K115" s="79" t="s">
        <v>168</v>
      </c>
      <c r="L115" s="41">
        <f>-I115</f>
        <v>-16161000</v>
      </c>
      <c r="M115" s="51" t="s">
        <v>169</v>
      </c>
      <c r="N115" s="81"/>
    </row>
    <row r="116" spans="1:14" s="82" customFormat="1" ht="45" hidden="1" x14ac:dyDescent="0.25">
      <c r="A116" s="78"/>
      <c r="B116" s="60">
        <v>9</v>
      </c>
      <c r="C116" s="91" t="s">
        <v>256</v>
      </c>
      <c r="D116" s="62"/>
      <c r="E116" s="115" t="s">
        <v>249</v>
      </c>
      <c r="F116" s="77"/>
      <c r="G116" s="77"/>
      <c r="H116" s="86"/>
      <c r="I116" s="84">
        <v>8398000</v>
      </c>
      <c r="J116" s="66">
        <f t="shared" si="2"/>
        <v>245342700</v>
      </c>
      <c r="K116" s="79" t="s">
        <v>168</v>
      </c>
      <c r="L116" s="41">
        <f>-I116</f>
        <v>-8398000</v>
      </c>
      <c r="M116" s="51" t="s">
        <v>169</v>
      </c>
      <c r="N116" s="81"/>
    </row>
    <row r="117" spans="1:14" s="82" customFormat="1" ht="30" hidden="1" x14ac:dyDescent="0.25">
      <c r="A117" s="78"/>
      <c r="B117" s="60">
        <v>9</v>
      </c>
      <c r="C117" s="91" t="s">
        <v>257</v>
      </c>
      <c r="D117" s="62"/>
      <c r="E117" s="115" t="s">
        <v>250</v>
      </c>
      <c r="F117" s="77"/>
      <c r="G117" s="77"/>
      <c r="H117" s="86"/>
      <c r="I117" s="84">
        <v>1145000</v>
      </c>
      <c r="J117" s="66">
        <f t="shared" si="2"/>
        <v>244197700</v>
      </c>
      <c r="K117" s="79" t="s">
        <v>258</v>
      </c>
      <c r="L117" s="41">
        <f>-I117</f>
        <v>-1145000</v>
      </c>
      <c r="M117" s="51" t="s">
        <v>259</v>
      </c>
      <c r="N117" s="81"/>
    </row>
    <row r="118" spans="1:14" s="82" customFormat="1" ht="30" hidden="1" x14ac:dyDescent="0.25">
      <c r="A118" s="78"/>
      <c r="B118" s="60">
        <v>9</v>
      </c>
      <c r="C118" s="85" t="s">
        <v>289</v>
      </c>
      <c r="D118" s="62" t="s">
        <v>165</v>
      </c>
      <c r="E118" s="63" t="s">
        <v>260</v>
      </c>
      <c r="F118" s="77"/>
      <c r="G118" s="77"/>
      <c r="H118" s="86">
        <v>500000</v>
      </c>
      <c r="I118" s="84"/>
      <c r="J118" s="66">
        <f t="shared" si="2"/>
        <v>244697700</v>
      </c>
      <c r="K118" s="79"/>
      <c r="L118" s="41">
        <f>H118</f>
        <v>500000</v>
      </c>
      <c r="M118" s="51"/>
      <c r="N118" s="81"/>
    </row>
    <row r="119" spans="1:14" s="82" customFormat="1" ht="30" hidden="1" x14ac:dyDescent="0.25">
      <c r="A119" s="78"/>
      <c r="B119" s="60">
        <v>9</v>
      </c>
      <c r="C119" s="85" t="s">
        <v>290</v>
      </c>
      <c r="D119" s="135" t="s">
        <v>313</v>
      </c>
      <c r="E119" s="63" t="s">
        <v>261</v>
      </c>
      <c r="F119" s="77"/>
      <c r="G119" s="77"/>
      <c r="H119" s="86">
        <v>850000</v>
      </c>
      <c r="I119" s="84"/>
      <c r="J119" s="66">
        <f t="shared" si="2"/>
        <v>245547700</v>
      </c>
      <c r="K119" s="79"/>
      <c r="L119" s="41">
        <f t="shared" ref="L119:L142" si="5">H119</f>
        <v>850000</v>
      </c>
      <c r="M119" s="51"/>
      <c r="N119" s="81"/>
    </row>
    <row r="120" spans="1:14" s="82" customFormat="1" ht="30" x14ac:dyDescent="0.25">
      <c r="A120" s="78"/>
      <c r="B120" s="60">
        <v>9</v>
      </c>
      <c r="C120" s="85" t="s">
        <v>291</v>
      </c>
      <c r="D120" s="135" t="s">
        <v>314</v>
      </c>
      <c r="E120" s="63" t="s">
        <v>262</v>
      </c>
      <c r="F120" s="60"/>
      <c r="G120" s="77"/>
      <c r="H120" s="86">
        <v>2000000</v>
      </c>
      <c r="I120" s="84"/>
      <c r="J120" s="66">
        <f t="shared" si="2"/>
        <v>247547700</v>
      </c>
      <c r="K120" s="79"/>
      <c r="L120" s="41">
        <f t="shared" si="5"/>
        <v>2000000</v>
      </c>
      <c r="M120" s="51"/>
      <c r="N120" s="81"/>
    </row>
    <row r="121" spans="1:14" s="82" customFormat="1" ht="30" hidden="1" x14ac:dyDescent="0.25">
      <c r="A121" s="78"/>
      <c r="B121" s="60">
        <v>9</v>
      </c>
      <c r="C121" s="85" t="s">
        <v>292</v>
      </c>
      <c r="D121" s="135" t="s">
        <v>163</v>
      </c>
      <c r="E121" s="63" t="s">
        <v>263</v>
      </c>
      <c r="F121" s="60"/>
      <c r="G121" s="60"/>
      <c r="H121" s="86">
        <v>850000</v>
      </c>
      <c r="I121" s="78"/>
      <c r="J121" s="66">
        <f t="shared" si="2"/>
        <v>248397700</v>
      </c>
      <c r="L121" s="41">
        <f t="shared" si="5"/>
        <v>850000</v>
      </c>
      <c r="M121" s="74"/>
      <c r="N121" s="81"/>
    </row>
    <row r="122" spans="1:14" s="82" customFormat="1" ht="30" hidden="1" x14ac:dyDescent="0.25">
      <c r="A122" s="78"/>
      <c r="B122" s="60">
        <v>9</v>
      </c>
      <c r="C122" s="85" t="s">
        <v>295</v>
      </c>
      <c r="D122" s="62" t="s">
        <v>165</v>
      </c>
      <c r="E122" s="63" t="s">
        <v>264</v>
      </c>
      <c r="F122" s="60"/>
      <c r="G122" s="60"/>
      <c r="H122" s="86">
        <v>700000</v>
      </c>
      <c r="I122" s="78"/>
      <c r="J122" s="66">
        <f t="shared" si="2"/>
        <v>249097700</v>
      </c>
      <c r="L122" s="41">
        <f t="shared" si="5"/>
        <v>700000</v>
      </c>
      <c r="M122" s="74"/>
      <c r="N122" s="81"/>
    </row>
    <row r="123" spans="1:14" s="82" customFormat="1" ht="30" hidden="1" x14ac:dyDescent="0.25">
      <c r="A123" s="78"/>
      <c r="B123" s="60">
        <v>9</v>
      </c>
      <c r="C123" s="85" t="s">
        <v>296</v>
      </c>
      <c r="D123" s="62" t="s">
        <v>180</v>
      </c>
      <c r="E123" s="63" t="s">
        <v>265</v>
      </c>
      <c r="F123" s="60"/>
      <c r="G123" s="60"/>
      <c r="H123" s="86">
        <v>541000</v>
      </c>
      <c r="I123" s="78"/>
      <c r="J123" s="66">
        <f t="shared" si="2"/>
        <v>249638700</v>
      </c>
      <c r="L123" s="41">
        <f t="shared" si="5"/>
        <v>541000</v>
      </c>
      <c r="M123" s="74"/>
      <c r="N123" s="81"/>
    </row>
    <row r="124" spans="1:14" s="82" customFormat="1" ht="30" hidden="1" x14ac:dyDescent="0.25">
      <c r="A124" s="78"/>
      <c r="B124" s="60">
        <v>9</v>
      </c>
      <c r="C124" s="85" t="s">
        <v>297</v>
      </c>
      <c r="D124" s="62" t="s">
        <v>165</v>
      </c>
      <c r="E124" s="63" t="s">
        <v>266</v>
      </c>
      <c r="F124" s="60"/>
      <c r="G124" s="60"/>
      <c r="H124" s="86">
        <v>650000</v>
      </c>
      <c r="I124" s="78"/>
      <c r="J124" s="66">
        <f t="shared" si="2"/>
        <v>250288700</v>
      </c>
      <c r="L124" s="41">
        <f t="shared" si="5"/>
        <v>650000</v>
      </c>
      <c r="M124" s="74"/>
      <c r="N124" s="81"/>
    </row>
    <row r="125" spans="1:14" s="82" customFormat="1" ht="45" hidden="1" x14ac:dyDescent="0.25">
      <c r="A125" s="78"/>
      <c r="B125" s="60">
        <v>10</v>
      </c>
      <c r="C125" s="61" t="s">
        <v>277</v>
      </c>
      <c r="D125" s="62" t="s">
        <v>165</v>
      </c>
      <c r="E125" s="63" t="s">
        <v>267</v>
      </c>
      <c r="F125" s="60"/>
      <c r="G125" s="60"/>
      <c r="H125" s="64">
        <v>400000</v>
      </c>
      <c r="I125" s="78"/>
      <c r="J125" s="66">
        <f t="shared" si="2"/>
        <v>250688700</v>
      </c>
      <c r="L125" s="41">
        <f t="shared" si="5"/>
        <v>400000</v>
      </c>
      <c r="M125" s="74"/>
      <c r="N125" s="81"/>
    </row>
    <row r="126" spans="1:14" s="82" customFormat="1" ht="60" hidden="1" x14ac:dyDescent="0.25">
      <c r="A126" s="78"/>
      <c r="B126" s="60">
        <v>10</v>
      </c>
      <c r="C126" s="61" t="s">
        <v>278</v>
      </c>
      <c r="D126" s="135" t="s">
        <v>189</v>
      </c>
      <c r="E126" s="63" t="s">
        <v>268</v>
      </c>
      <c r="F126" s="60"/>
      <c r="G126" s="77"/>
      <c r="H126" s="64">
        <v>2300000</v>
      </c>
      <c r="I126" s="84"/>
      <c r="J126" s="66">
        <f t="shared" si="2"/>
        <v>252988700</v>
      </c>
      <c r="L126" s="41">
        <f t="shared" si="5"/>
        <v>2300000</v>
      </c>
      <c r="M126" s="74"/>
      <c r="N126" s="81"/>
    </row>
    <row r="127" spans="1:14" s="82" customFormat="1" ht="45" hidden="1" x14ac:dyDescent="0.25">
      <c r="A127" s="78"/>
      <c r="B127" s="60">
        <v>10</v>
      </c>
      <c r="C127" s="61" t="s">
        <v>279</v>
      </c>
      <c r="D127" s="62" t="s">
        <v>165</v>
      </c>
      <c r="E127" s="63" t="s">
        <v>269</v>
      </c>
      <c r="F127" s="60"/>
      <c r="G127" s="60"/>
      <c r="H127" s="64">
        <v>1400000</v>
      </c>
      <c r="I127" s="84"/>
      <c r="J127" s="66">
        <f t="shared" si="2"/>
        <v>254388700</v>
      </c>
      <c r="L127" s="41">
        <f t="shared" si="5"/>
        <v>1400000</v>
      </c>
      <c r="M127" s="74"/>
      <c r="N127" s="81"/>
    </row>
    <row r="128" spans="1:14" s="82" customFormat="1" ht="45" hidden="1" x14ac:dyDescent="0.25">
      <c r="A128" s="78"/>
      <c r="B128" s="60">
        <v>10</v>
      </c>
      <c r="C128" s="61" t="s">
        <v>280</v>
      </c>
      <c r="D128" s="135" t="s">
        <v>243</v>
      </c>
      <c r="E128" s="63" t="s">
        <v>270</v>
      </c>
      <c r="F128" s="60"/>
      <c r="G128" s="60"/>
      <c r="H128" s="64">
        <v>800000</v>
      </c>
      <c r="I128" s="84"/>
      <c r="J128" s="66">
        <f t="shared" si="2"/>
        <v>255188700</v>
      </c>
      <c r="L128" s="41">
        <f t="shared" si="5"/>
        <v>800000</v>
      </c>
      <c r="M128" s="74"/>
      <c r="N128" s="81"/>
    </row>
    <row r="129" spans="1:14" s="82" customFormat="1" ht="45" hidden="1" x14ac:dyDescent="0.25">
      <c r="A129" s="78"/>
      <c r="B129" s="60">
        <v>10</v>
      </c>
      <c r="C129" s="61" t="s">
        <v>281</v>
      </c>
      <c r="D129" s="135" t="s">
        <v>313</v>
      </c>
      <c r="E129" s="63" t="s">
        <v>271</v>
      </c>
      <c r="F129" s="60"/>
      <c r="G129" s="60"/>
      <c r="H129" s="64">
        <v>545000</v>
      </c>
      <c r="I129" s="84"/>
      <c r="J129" s="66">
        <f t="shared" si="2"/>
        <v>255733700</v>
      </c>
      <c r="L129" s="41">
        <f t="shared" si="5"/>
        <v>545000</v>
      </c>
      <c r="M129" s="74"/>
      <c r="N129" s="81"/>
    </row>
    <row r="130" spans="1:14" s="82" customFormat="1" ht="30" hidden="1" x14ac:dyDescent="0.25">
      <c r="A130" s="78"/>
      <c r="B130" s="60">
        <v>10</v>
      </c>
      <c r="C130" s="61" t="s">
        <v>282</v>
      </c>
      <c r="D130" s="62" t="s">
        <v>180</v>
      </c>
      <c r="E130" s="63" t="s">
        <v>272</v>
      </c>
      <c r="F130" s="60"/>
      <c r="G130" s="60"/>
      <c r="H130" s="64">
        <v>9500000</v>
      </c>
      <c r="I130" s="84"/>
      <c r="J130" s="66">
        <f t="shared" si="2"/>
        <v>265233700</v>
      </c>
      <c r="L130" s="41">
        <f t="shared" si="5"/>
        <v>9500000</v>
      </c>
      <c r="M130" s="74"/>
      <c r="N130" s="81"/>
    </row>
    <row r="131" spans="1:14" s="82" customFormat="1" ht="45" hidden="1" x14ac:dyDescent="0.25">
      <c r="A131" s="78"/>
      <c r="B131" s="60">
        <v>10</v>
      </c>
      <c r="C131" s="61" t="s">
        <v>283</v>
      </c>
      <c r="D131" s="135" t="s">
        <v>315</v>
      </c>
      <c r="E131" s="63" t="s">
        <v>273</v>
      </c>
      <c r="F131" s="60"/>
      <c r="G131" s="60"/>
      <c r="H131" s="64">
        <v>605000</v>
      </c>
      <c r="I131" s="84"/>
      <c r="J131" s="66">
        <f t="shared" si="2"/>
        <v>265838700</v>
      </c>
      <c r="L131" s="41">
        <f t="shared" si="5"/>
        <v>605000</v>
      </c>
      <c r="M131" s="74"/>
      <c r="N131" s="81"/>
    </row>
    <row r="132" spans="1:14" s="82" customFormat="1" ht="45" hidden="1" x14ac:dyDescent="0.25">
      <c r="A132" s="78"/>
      <c r="B132" s="60">
        <v>10</v>
      </c>
      <c r="C132" s="61" t="s">
        <v>284</v>
      </c>
      <c r="D132" s="135" t="s">
        <v>312</v>
      </c>
      <c r="E132" s="63" t="s">
        <v>274</v>
      </c>
      <c r="F132" s="60"/>
      <c r="G132" s="60"/>
      <c r="H132" s="64">
        <v>1000000</v>
      </c>
      <c r="I132" s="84"/>
      <c r="J132" s="66">
        <f t="shared" si="2"/>
        <v>266838700</v>
      </c>
      <c r="L132" s="41">
        <f t="shared" si="5"/>
        <v>1000000</v>
      </c>
      <c r="M132" s="74"/>
      <c r="N132" s="81"/>
    </row>
    <row r="133" spans="1:14" s="82" customFormat="1" ht="30" hidden="1" x14ac:dyDescent="0.25">
      <c r="A133" s="78"/>
      <c r="B133" s="60">
        <v>10</v>
      </c>
      <c r="C133" s="61" t="s">
        <v>285</v>
      </c>
      <c r="D133" s="135" t="s">
        <v>312</v>
      </c>
      <c r="E133" s="63" t="s">
        <v>275</v>
      </c>
      <c r="F133" s="60"/>
      <c r="G133" s="60"/>
      <c r="H133" s="64">
        <v>850000</v>
      </c>
      <c r="I133" s="84"/>
      <c r="J133" s="66">
        <f t="shared" si="2"/>
        <v>267688700</v>
      </c>
      <c r="L133" s="41">
        <f t="shared" si="5"/>
        <v>850000</v>
      </c>
      <c r="M133" s="74"/>
      <c r="N133" s="81"/>
    </row>
    <row r="134" spans="1:14" s="82" customFormat="1" ht="30" hidden="1" x14ac:dyDescent="0.25">
      <c r="A134" s="78"/>
      <c r="B134" s="60">
        <v>10</v>
      </c>
      <c r="C134" s="61" t="s">
        <v>286</v>
      </c>
      <c r="D134" s="62" t="s">
        <v>316</v>
      </c>
      <c r="E134" s="63" t="s">
        <v>276</v>
      </c>
      <c r="F134" s="60"/>
      <c r="G134" s="60"/>
      <c r="H134" s="64">
        <v>15000000</v>
      </c>
      <c r="I134" s="84"/>
      <c r="J134" s="66">
        <f t="shared" si="2"/>
        <v>282688700</v>
      </c>
      <c r="L134" s="41">
        <f t="shared" si="5"/>
        <v>15000000</v>
      </c>
      <c r="M134" s="74"/>
      <c r="N134" s="81"/>
    </row>
    <row r="135" spans="1:14" s="82" customFormat="1" ht="45" hidden="1" x14ac:dyDescent="0.25">
      <c r="A135" s="78"/>
      <c r="B135" s="60">
        <v>10</v>
      </c>
      <c r="C135" s="61" t="s">
        <v>287</v>
      </c>
      <c r="D135" s="62" t="s">
        <v>187</v>
      </c>
      <c r="E135" s="63" t="s">
        <v>293</v>
      </c>
      <c r="F135" s="60"/>
      <c r="G135" s="60"/>
      <c r="H135" s="64">
        <v>1000000</v>
      </c>
      <c r="I135" s="84"/>
      <c r="J135" s="66">
        <f t="shared" si="2"/>
        <v>283688700</v>
      </c>
      <c r="L135" s="41">
        <f t="shared" si="5"/>
        <v>1000000</v>
      </c>
      <c r="M135" s="74"/>
      <c r="N135" s="81"/>
    </row>
    <row r="136" spans="1:14" s="82" customFormat="1" ht="45" hidden="1" x14ac:dyDescent="0.25">
      <c r="A136" s="78"/>
      <c r="B136" s="60">
        <v>10</v>
      </c>
      <c r="C136" s="61" t="s">
        <v>288</v>
      </c>
      <c r="D136" s="135" t="s">
        <v>315</v>
      </c>
      <c r="E136" s="63" t="s">
        <v>294</v>
      </c>
      <c r="F136" s="60"/>
      <c r="G136" s="60"/>
      <c r="H136" s="64">
        <v>1500000</v>
      </c>
      <c r="I136" s="84"/>
      <c r="J136" s="66">
        <f t="shared" si="2"/>
        <v>285188700</v>
      </c>
      <c r="L136" s="41">
        <f t="shared" si="5"/>
        <v>1500000</v>
      </c>
      <c r="M136" s="74"/>
      <c r="N136" s="81"/>
    </row>
    <row r="137" spans="1:14" s="82" customFormat="1" ht="30" hidden="1" x14ac:dyDescent="0.25">
      <c r="A137" s="78"/>
      <c r="B137" s="60">
        <v>10</v>
      </c>
      <c r="C137" s="85" t="s">
        <v>302</v>
      </c>
      <c r="D137" s="62" t="s">
        <v>183</v>
      </c>
      <c r="E137" s="63" t="s">
        <v>298</v>
      </c>
      <c r="F137" s="60"/>
      <c r="G137" s="60"/>
      <c r="H137" s="86">
        <v>4000000</v>
      </c>
      <c r="I137" s="84"/>
      <c r="J137" s="66">
        <f t="shared" si="2"/>
        <v>289188700</v>
      </c>
      <c r="L137" s="41">
        <f t="shared" si="5"/>
        <v>4000000</v>
      </c>
      <c r="M137" s="74"/>
      <c r="N137" s="81"/>
    </row>
    <row r="138" spans="1:14" s="82" customFormat="1" ht="30" hidden="1" x14ac:dyDescent="0.25">
      <c r="A138" s="78"/>
      <c r="B138" s="60">
        <v>11</v>
      </c>
      <c r="C138" s="85" t="s">
        <v>303</v>
      </c>
      <c r="D138" s="62" t="s">
        <v>179</v>
      </c>
      <c r="E138" s="63" t="s">
        <v>299</v>
      </c>
      <c r="F138" s="60"/>
      <c r="G138" s="60"/>
      <c r="H138" s="86">
        <v>250000</v>
      </c>
      <c r="I138" s="84"/>
      <c r="J138" s="66">
        <f t="shared" si="2"/>
        <v>289438700</v>
      </c>
      <c r="L138" s="41">
        <f t="shared" si="5"/>
        <v>250000</v>
      </c>
      <c r="M138" s="74"/>
      <c r="N138" s="81"/>
    </row>
    <row r="139" spans="1:14" s="82" customFormat="1" ht="30" hidden="1" x14ac:dyDescent="0.25">
      <c r="A139" s="78"/>
      <c r="B139" s="60">
        <v>11</v>
      </c>
      <c r="C139" s="85" t="s">
        <v>304</v>
      </c>
      <c r="D139" s="62" t="s">
        <v>182</v>
      </c>
      <c r="E139" s="63" t="s">
        <v>300</v>
      </c>
      <c r="F139" s="60"/>
      <c r="G139" s="60"/>
      <c r="H139" s="86">
        <v>700000</v>
      </c>
      <c r="I139" s="84"/>
      <c r="J139" s="66">
        <f t="shared" si="2"/>
        <v>290138700</v>
      </c>
      <c r="L139" s="41">
        <f t="shared" si="5"/>
        <v>700000</v>
      </c>
      <c r="M139" s="74"/>
      <c r="N139" s="81"/>
    </row>
    <row r="140" spans="1:14" s="82" customFormat="1" ht="30" hidden="1" x14ac:dyDescent="0.25">
      <c r="A140" s="78"/>
      <c r="B140" s="60">
        <v>11</v>
      </c>
      <c r="C140" s="85" t="s">
        <v>305</v>
      </c>
      <c r="D140" s="62" t="s">
        <v>180</v>
      </c>
      <c r="E140" s="63" t="s">
        <v>301</v>
      </c>
      <c r="F140" s="60"/>
      <c r="G140" s="60"/>
      <c r="H140" s="86">
        <v>900000</v>
      </c>
      <c r="I140" s="84"/>
      <c r="J140" s="66">
        <f t="shared" ref="J140:J203" si="6">+J139+H140-I140</f>
        <v>291038700</v>
      </c>
      <c r="L140" s="41">
        <f t="shared" si="5"/>
        <v>900000</v>
      </c>
      <c r="M140" s="74"/>
      <c r="N140" s="81"/>
    </row>
    <row r="141" spans="1:14" s="82" customFormat="1" ht="30" hidden="1" x14ac:dyDescent="0.25">
      <c r="A141" s="78"/>
      <c r="B141" s="60">
        <v>11</v>
      </c>
      <c r="C141" s="85" t="s">
        <v>303</v>
      </c>
      <c r="D141" s="62" t="s">
        <v>179</v>
      </c>
      <c r="E141" s="63" t="s">
        <v>308</v>
      </c>
      <c r="F141" s="60"/>
      <c r="G141" s="60"/>
      <c r="H141" s="86">
        <v>500000</v>
      </c>
      <c r="I141" s="84"/>
      <c r="J141" s="66">
        <f t="shared" si="6"/>
        <v>291538700</v>
      </c>
      <c r="L141" s="41">
        <f t="shared" si="5"/>
        <v>500000</v>
      </c>
      <c r="M141" s="74"/>
      <c r="N141" s="81"/>
    </row>
    <row r="142" spans="1:14" s="82" customFormat="1" ht="25.5" hidden="1" x14ac:dyDescent="0.25">
      <c r="A142" s="87">
        <v>2</v>
      </c>
      <c r="B142" s="60">
        <v>11</v>
      </c>
      <c r="C142" s="85" t="s">
        <v>306</v>
      </c>
      <c r="D142" s="62" t="s">
        <v>307</v>
      </c>
      <c r="E142" s="63" t="s">
        <v>309</v>
      </c>
      <c r="F142" s="60"/>
      <c r="G142" s="60"/>
      <c r="H142" s="86">
        <v>200000</v>
      </c>
      <c r="I142" s="84"/>
      <c r="J142" s="66">
        <f t="shared" si="6"/>
        <v>291738700</v>
      </c>
      <c r="L142" s="41">
        <f t="shared" si="5"/>
        <v>200000</v>
      </c>
      <c r="M142" s="74"/>
      <c r="N142" s="81"/>
    </row>
    <row r="143" spans="1:14" s="82" customFormat="1" ht="45" hidden="1" x14ac:dyDescent="0.25">
      <c r="A143" s="78"/>
      <c r="B143" s="60">
        <v>11</v>
      </c>
      <c r="C143" s="91" t="s">
        <v>311</v>
      </c>
      <c r="D143" s="62"/>
      <c r="E143" s="115" t="s">
        <v>310</v>
      </c>
      <c r="F143" s="60"/>
      <c r="G143" s="60"/>
      <c r="H143" s="86"/>
      <c r="I143" s="84">
        <v>6212100</v>
      </c>
      <c r="J143" s="66">
        <f t="shared" si="6"/>
        <v>285526600</v>
      </c>
      <c r="K143" s="82" t="s">
        <v>168</v>
      </c>
      <c r="L143" s="41">
        <f>-I143</f>
        <v>-6212100</v>
      </c>
      <c r="M143" s="74" t="s">
        <v>169</v>
      </c>
      <c r="N143" s="81"/>
    </row>
    <row r="144" spans="1:14" s="82" customFormat="1" ht="25.5" hidden="1" x14ac:dyDescent="0.25">
      <c r="A144" s="78"/>
      <c r="B144" s="60">
        <v>11</v>
      </c>
      <c r="C144" s="91" t="s">
        <v>318</v>
      </c>
      <c r="D144" s="62"/>
      <c r="E144" s="115" t="s">
        <v>317</v>
      </c>
      <c r="F144" s="60"/>
      <c r="G144" s="77"/>
      <c r="H144" s="86"/>
      <c r="I144" s="84">
        <v>117000</v>
      </c>
      <c r="J144" s="66">
        <f t="shared" si="6"/>
        <v>285409600</v>
      </c>
      <c r="K144" s="82" t="s">
        <v>258</v>
      </c>
      <c r="L144" s="41">
        <f>-I144</f>
        <v>-117000</v>
      </c>
      <c r="M144" s="74" t="s">
        <v>319</v>
      </c>
      <c r="N144" s="81"/>
    </row>
    <row r="145" spans="1:14" s="82" customFormat="1" ht="60" x14ac:dyDescent="0.25">
      <c r="A145" s="78"/>
      <c r="B145" s="60">
        <v>12</v>
      </c>
      <c r="C145" s="85" t="s">
        <v>406</v>
      </c>
      <c r="D145" s="135" t="s">
        <v>314</v>
      </c>
      <c r="E145" s="63" t="s">
        <v>320</v>
      </c>
      <c r="F145" s="60"/>
      <c r="G145" s="77"/>
      <c r="H145" s="86">
        <v>2000000</v>
      </c>
      <c r="I145" s="84"/>
      <c r="J145" s="66">
        <f t="shared" si="6"/>
        <v>287409600</v>
      </c>
      <c r="L145" s="41">
        <f>+H145</f>
        <v>2000000</v>
      </c>
      <c r="M145" s="74"/>
      <c r="N145" s="81"/>
    </row>
    <row r="146" spans="1:14" s="82" customFormat="1" ht="45" hidden="1" x14ac:dyDescent="0.25">
      <c r="A146" s="78"/>
      <c r="B146" s="60">
        <v>12</v>
      </c>
      <c r="C146" s="85" t="s">
        <v>407</v>
      </c>
      <c r="D146" s="135" t="s">
        <v>189</v>
      </c>
      <c r="E146" s="63" t="s">
        <v>321</v>
      </c>
      <c r="F146" s="60"/>
      <c r="G146" s="77"/>
      <c r="H146" s="86">
        <v>950000</v>
      </c>
      <c r="I146" s="84"/>
      <c r="J146" s="66">
        <f t="shared" si="6"/>
        <v>288359600</v>
      </c>
      <c r="L146" s="41">
        <f t="shared" ref="L146:L189" si="7">+H146</f>
        <v>950000</v>
      </c>
      <c r="M146" s="74"/>
      <c r="N146" s="81"/>
    </row>
    <row r="147" spans="1:14" s="82" customFormat="1" ht="60" hidden="1" x14ac:dyDescent="0.25">
      <c r="A147" s="78"/>
      <c r="B147" s="60">
        <v>12</v>
      </c>
      <c r="C147" s="85" t="s">
        <v>408</v>
      </c>
      <c r="D147" s="62" t="s">
        <v>179</v>
      </c>
      <c r="E147" s="63" t="s">
        <v>322</v>
      </c>
      <c r="F147" s="60"/>
      <c r="G147" s="77"/>
      <c r="H147" s="86">
        <v>1500000</v>
      </c>
      <c r="I147" s="84"/>
      <c r="J147" s="66">
        <f t="shared" si="6"/>
        <v>289859600</v>
      </c>
      <c r="L147" s="41">
        <f t="shared" si="7"/>
        <v>1500000</v>
      </c>
      <c r="M147" s="74"/>
      <c r="N147" s="81"/>
    </row>
    <row r="148" spans="1:14" s="82" customFormat="1" ht="30" hidden="1" x14ac:dyDescent="0.25">
      <c r="A148" s="78"/>
      <c r="B148" s="60">
        <v>12</v>
      </c>
      <c r="C148" s="85" t="s">
        <v>409</v>
      </c>
      <c r="D148" s="135" t="s">
        <v>436</v>
      </c>
      <c r="E148" s="63" t="s">
        <v>323</v>
      </c>
      <c r="F148" s="60"/>
      <c r="G148" s="77"/>
      <c r="H148" s="86">
        <v>800000</v>
      </c>
      <c r="I148" s="84"/>
      <c r="J148" s="66">
        <f t="shared" si="6"/>
        <v>290659600</v>
      </c>
      <c r="L148" s="41">
        <f t="shared" si="7"/>
        <v>800000</v>
      </c>
      <c r="M148" s="74"/>
      <c r="N148" s="81"/>
    </row>
    <row r="149" spans="1:14" s="82" customFormat="1" ht="30" hidden="1" x14ac:dyDescent="0.25">
      <c r="A149" s="78"/>
      <c r="B149" s="60">
        <v>12</v>
      </c>
      <c r="C149" s="85" t="s">
        <v>410</v>
      </c>
      <c r="D149" s="135" t="s">
        <v>163</v>
      </c>
      <c r="E149" s="63" t="s">
        <v>324</v>
      </c>
      <c r="F149" s="60"/>
      <c r="G149" s="77"/>
      <c r="H149" s="86">
        <v>900000</v>
      </c>
      <c r="I149" s="84"/>
      <c r="J149" s="66">
        <f t="shared" si="6"/>
        <v>291559600</v>
      </c>
      <c r="L149" s="41">
        <f t="shared" si="7"/>
        <v>900000</v>
      </c>
      <c r="M149" s="74"/>
      <c r="N149" s="81"/>
    </row>
    <row r="150" spans="1:14" s="82" customFormat="1" ht="45" hidden="1" x14ac:dyDescent="0.25">
      <c r="A150" s="78"/>
      <c r="B150" s="60">
        <v>12</v>
      </c>
      <c r="C150" s="85" t="s">
        <v>411</v>
      </c>
      <c r="D150" s="135" t="s">
        <v>163</v>
      </c>
      <c r="E150" s="63" t="s">
        <v>325</v>
      </c>
      <c r="F150" s="60"/>
      <c r="G150" s="77"/>
      <c r="H150" s="86">
        <v>900000</v>
      </c>
      <c r="I150" s="84"/>
      <c r="J150" s="66">
        <f t="shared" si="6"/>
        <v>292459600</v>
      </c>
      <c r="L150" s="41">
        <f t="shared" si="7"/>
        <v>900000</v>
      </c>
      <c r="M150" s="74"/>
      <c r="N150" s="81"/>
    </row>
    <row r="151" spans="1:14" s="82" customFormat="1" ht="60" hidden="1" x14ac:dyDescent="0.25">
      <c r="A151" s="78"/>
      <c r="B151" s="60">
        <v>15</v>
      </c>
      <c r="C151" s="61" t="s">
        <v>378</v>
      </c>
      <c r="D151" s="135" t="s">
        <v>243</v>
      </c>
      <c r="E151" s="63" t="s">
        <v>326</v>
      </c>
      <c r="F151" s="60"/>
      <c r="G151" s="77"/>
      <c r="H151" s="111">
        <v>300000</v>
      </c>
      <c r="I151" s="84"/>
      <c r="J151" s="66">
        <f t="shared" si="6"/>
        <v>292759600</v>
      </c>
      <c r="L151" s="41">
        <f t="shared" si="7"/>
        <v>300000</v>
      </c>
      <c r="M151" s="74"/>
      <c r="N151" s="81"/>
    </row>
    <row r="152" spans="1:14" s="82" customFormat="1" ht="45" hidden="1" x14ac:dyDescent="0.25">
      <c r="A152" s="78"/>
      <c r="B152" s="60">
        <v>15</v>
      </c>
      <c r="C152" s="61" t="s">
        <v>379</v>
      </c>
      <c r="D152" s="135" t="s">
        <v>313</v>
      </c>
      <c r="E152" s="63" t="s">
        <v>327</v>
      </c>
      <c r="F152" s="77"/>
      <c r="G152" s="77"/>
      <c r="H152" s="111">
        <v>175000</v>
      </c>
      <c r="I152" s="84"/>
      <c r="J152" s="66">
        <f t="shared" si="6"/>
        <v>292934600</v>
      </c>
      <c r="L152" s="41">
        <f t="shared" si="7"/>
        <v>175000</v>
      </c>
      <c r="M152" s="74"/>
      <c r="N152" s="81"/>
    </row>
    <row r="153" spans="1:14" s="82" customFormat="1" ht="45" hidden="1" x14ac:dyDescent="0.25">
      <c r="A153" s="78"/>
      <c r="B153" s="60">
        <v>15</v>
      </c>
      <c r="C153" s="61" t="s">
        <v>380</v>
      </c>
      <c r="D153" s="135" t="s">
        <v>163</v>
      </c>
      <c r="E153" s="63" t="s">
        <v>328</v>
      </c>
      <c r="F153" s="77"/>
      <c r="G153" s="77"/>
      <c r="H153" s="111">
        <v>950000</v>
      </c>
      <c r="I153" s="84"/>
      <c r="J153" s="66">
        <f t="shared" si="6"/>
        <v>293884600</v>
      </c>
      <c r="L153" s="41">
        <f t="shared" si="7"/>
        <v>950000</v>
      </c>
      <c r="M153" s="74"/>
      <c r="N153" s="81"/>
    </row>
    <row r="154" spans="1:14" s="82" customFormat="1" ht="60" hidden="1" x14ac:dyDescent="0.25">
      <c r="A154" s="78"/>
      <c r="B154" s="60">
        <v>15</v>
      </c>
      <c r="C154" s="61" t="s">
        <v>381</v>
      </c>
      <c r="D154" s="62" t="s">
        <v>165</v>
      </c>
      <c r="E154" s="63" t="s">
        <v>329</v>
      </c>
      <c r="F154" s="77"/>
      <c r="G154" s="77"/>
      <c r="H154" s="111">
        <v>3200000</v>
      </c>
      <c r="I154" s="84"/>
      <c r="J154" s="66">
        <f t="shared" si="6"/>
        <v>297084600</v>
      </c>
      <c r="L154" s="41">
        <f t="shared" si="7"/>
        <v>3200000</v>
      </c>
      <c r="M154" s="74"/>
      <c r="N154" s="81"/>
    </row>
    <row r="155" spans="1:14" s="82" customFormat="1" ht="30" hidden="1" x14ac:dyDescent="0.25">
      <c r="A155" s="78"/>
      <c r="B155" s="60">
        <v>15</v>
      </c>
      <c r="C155" s="61" t="s">
        <v>382</v>
      </c>
      <c r="D155" s="62" t="s">
        <v>165</v>
      </c>
      <c r="E155" s="63" t="s">
        <v>330</v>
      </c>
      <c r="F155" s="77"/>
      <c r="G155" s="77"/>
      <c r="H155" s="111">
        <v>585000</v>
      </c>
      <c r="I155" s="84"/>
      <c r="J155" s="66">
        <f t="shared" si="6"/>
        <v>297669600</v>
      </c>
      <c r="L155" s="41">
        <f t="shared" si="7"/>
        <v>585000</v>
      </c>
      <c r="M155" s="74"/>
      <c r="N155" s="81"/>
    </row>
    <row r="156" spans="1:14" s="82" customFormat="1" ht="30" hidden="1" x14ac:dyDescent="0.25">
      <c r="A156" s="78"/>
      <c r="B156" s="60">
        <v>15</v>
      </c>
      <c r="C156" s="61" t="s">
        <v>383</v>
      </c>
      <c r="D156" s="62" t="s">
        <v>165</v>
      </c>
      <c r="E156" s="63" t="s">
        <v>331</v>
      </c>
      <c r="F156" s="77"/>
      <c r="G156" s="77"/>
      <c r="H156" s="111">
        <v>800000</v>
      </c>
      <c r="I156" s="84"/>
      <c r="J156" s="66">
        <f t="shared" si="6"/>
        <v>298469600</v>
      </c>
      <c r="L156" s="41">
        <f t="shared" si="7"/>
        <v>800000</v>
      </c>
      <c r="M156" s="74"/>
      <c r="N156" s="81"/>
    </row>
    <row r="157" spans="1:14" s="82" customFormat="1" ht="30" hidden="1" x14ac:dyDescent="0.25">
      <c r="A157" s="78"/>
      <c r="B157" s="60">
        <v>15</v>
      </c>
      <c r="C157" s="61" t="s">
        <v>384</v>
      </c>
      <c r="D157" s="62" t="s">
        <v>165</v>
      </c>
      <c r="E157" s="63" t="s">
        <v>332</v>
      </c>
      <c r="F157" s="77"/>
      <c r="G157" s="77"/>
      <c r="H157" s="111">
        <v>700000</v>
      </c>
      <c r="I157" s="84"/>
      <c r="J157" s="66">
        <f t="shared" si="6"/>
        <v>299169600</v>
      </c>
      <c r="L157" s="41">
        <f t="shared" si="7"/>
        <v>700000</v>
      </c>
      <c r="M157" s="74"/>
      <c r="N157" s="81"/>
    </row>
    <row r="158" spans="1:14" s="82" customFormat="1" ht="30" hidden="1" x14ac:dyDescent="0.25">
      <c r="A158" s="78"/>
      <c r="B158" s="60">
        <v>15</v>
      </c>
      <c r="C158" s="61" t="s">
        <v>385</v>
      </c>
      <c r="D158" s="62" t="s">
        <v>165</v>
      </c>
      <c r="E158" s="63" t="s">
        <v>333</v>
      </c>
      <c r="F158" s="77"/>
      <c r="G158" s="60"/>
      <c r="H158" s="111">
        <v>850000</v>
      </c>
      <c r="I158" s="84"/>
      <c r="J158" s="66">
        <f t="shared" si="6"/>
        <v>300019600</v>
      </c>
      <c r="L158" s="41">
        <f t="shared" si="7"/>
        <v>850000</v>
      </c>
      <c r="M158" s="74"/>
      <c r="N158" s="81"/>
    </row>
    <row r="159" spans="1:14" s="82" customFormat="1" ht="30" hidden="1" x14ac:dyDescent="0.25">
      <c r="A159" s="78"/>
      <c r="B159" s="60">
        <v>15</v>
      </c>
      <c r="C159" s="61" t="s">
        <v>386</v>
      </c>
      <c r="D159" s="62" t="s">
        <v>179</v>
      </c>
      <c r="E159" s="63" t="s">
        <v>334</v>
      </c>
      <c r="F159" s="77"/>
      <c r="G159" s="60"/>
      <c r="H159" s="111">
        <v>1500000</v>
      </c>
      <c r="I159" s="84"/>
      <c r="J159" s="66">
        <f t="shared" si="6"/>
        <v>301519600</v>
      </c>
      <c r="L159" s="41">
        <f t="shared" si="7"/>
        <v>1500000</v>
      </c>
      <c r="M159" s="74"/>
      <c r="N159" s="81"/>
    </row>
    <row r="160" spans="1:14" s="82" customFormat="1" ht="45" hidden="1" x14ac:dyDescent="0.25">
      <c r="A160" s="88"/>
      <c r="B160" s="60">
        <v>15</v>
      </c>
      <c r="C160" s="61" t="s">
        <v>387</v>
      </c>
      <c r="D160" s="62" t="s">
        <v>437</v>
      </c>
      <c r="E160" s="63" t="s">
        <v>335</v>
      </c>
      <c r="F160" s="77"/>
      <c r="G160" s="60"/>
      <c r="H160" s="111">
        <v>1500000</v>
      </c>
      <c r="I160" s="84"/>
      <c r="J160" s="66">
        <f t="shared" si="6"/>
        <v>303019600</v>
      </c>
      <c r="L160" s="41">
        <f t="shared" si="7"/>
        <v>1500000</v>
      </c>
      <c r="M160" s="74"/>
      <c r="N160" s="81"/>
    </row>
    <row r="161" spans="1:14" s="82" customFormat="1" ht="45" hidden="1" x14ac:dyDescent="0.25">
      <c r="A161" s="88"/>
      <c r="B161" s="60">
        <v>15</v>
      </c>
      <c r="C161" s="61" t="s">
        <v>388</v>
      </c>
      <c r="D161" s="62" t="s">
        <v>437</v>
      </c>
      <c r="E161" s="63" t="s">
        <v>336</v>
      </c>
      <c r="F161" s="77"/>
      <c r="G161" s="60"/>
      <c r="H161" s="111">
        <v>500000</v>
      </c>
      <c r="I161" s="84"/>
      <c r="J161" s="66">
        <f t="shared" si="6"/>
        <v>303519600</v>
      </c>
      <c r="L161" s="41">
        <f t="shared" si="7"/>
        <v>500000</v>
      </c>
      <c r="M161" s="74"/>
      <c r="N161" s="81"/>
    </row>
    <row r="162" spans="1:14" s="82" customFormat="1" ht="45" hidden="1" x14ac:dyDescent="0.25">
      <c r="A162" s="88"/>
      <c r="B162" s="60">
        <v>15</v>
      </c>
      <c r="C162" s="61" t="s">
        <v>389</v>
      </c>
      <c r="D162" s="62" t="s">
        <v>179</v>
      </c>
      <c r="E162" s="63" t="s">
        <v>337</v>
      </c>
      <c r="F162" s="60"/>
      <c r="G162" s="60"/>
      <c r="H162" s="111">
        <v>700000</v>
      </c>
      <c r="I162" s="84"/>
      <c r="J162" s="66">
        <f t="shared" si="6"/>
        <v>304219600</v>
      </c>
      <c r="L162" s="41">
        <f t="shared" si="7"/>
        <v>700000</v>
      </c>
      <c r="M162" s="74"/>
      <c r="N162" s="81"/>
    </row>
    <row r="163" spans="1:14" s="82" customFormat="1" ht="45" hidden="1" x14ac:dyDescent="0.25">
      <c r="A163" s="88"/>
      <c r="B163" s="60">
        <v>15</v>
      </c>
      <c r="C163" s="61" t="s">
        <v>390</v>
      </c>
      <c r="D163" s="62" t="s">
        <v>179</v>
      </c>
      <c r="E163" s="63" t="s">
        <v>338</v>
      </c>
      <c r="F163" s="60"/>
      <c r="G163" s="60"/>
      <c r="H163" s="111">
        <v>1000000</v>
      </c>
      <c r="I163" s="84"/>
      <c r="J163" s="66">
        <f t="shared" si="6"/>
        <v>305219600</v>
      </c>
      <c r="L163" s="41">
        <f t="shared" si="7"/>
        <v>1000000</v>
      </c>
      <c r="M163" s="74"/>
      <c r="N163" s="81"/>
    </row>
    <row r="164" spans="1:14" s="82" customFormat="1" ht="45" hidden="1" x14ac:dyDescent="0.25">
      <c r="A164" s="88"/>
      <c r="B164" s="60">
        <v>15</v>
      </c>
      <c r="C164" s="61" t="s">
        <v>391</v>
      </c>
      <c r="D164" s="62" t="s">
        <v>182</v>
      </c>
      <c r="E164" s="63" t="s">
        <v>339</v>
      </c>
      <c r="F164" s="60"/>
      <c r="G164" s="60"/>
      <c r="H164" s="111">
        <v>1000000</v>
      </c>
      <c r="I164" s="84"/>
      <c r="J164" s="66">
        <f t="shared" si="6"/>
        <v>306219600</v>
      </c>
      <c r="L164" s="41">
        <f t="shared" si="7"/>
        <v>1000000</v>
      </c>
      <c r="M164" s="74"/>
      <c r="N164" s="81"/>
    </row>
    <row r="165" spans="1:14" s="82" customFormat="1" ht="45" hidden="1" x14ac:dyDescent="0.25">
      <c r="A165" s="88"/>
      <c r="B165" s="60">
        <v>15</v>
      </c>
      <c r="C165" s="61" t="s">
        <v>392</v>
      </c>
      <c r="D165" s="62" t="s">
        <v>165</v>
      </c>
      <c r="E165" s="63" t="s">
        <v>340</v>
      </c>
      <c r="F165" s="60"/>
      <c r="G165" s="60"/>
      <c r="H165" s="111">
        <v>500000</v>
      </c>
      <c r="I165" s="84"/>
      <c r="J165" s="66">
        <f t="shared" si="6"/>
        <v>306719600</v>
      </c>
      <c r="L165" s="41">
        <f t="shared" si="7"/>
        <v>500000</v>
      </c>
      <c r="M165" s="74"/>
      <c r="N165" s="81"/>
    </row>
    <row r="166" spans="1:14" s="82" customFormat="1" ht="45" hidden="1" x14ac:dyDescent="0.25">
      <c r="A166" s="88"/>
      <c r="B166" s="60">
        <v>15</v>
      </c>
      <c r="C166" s="61" t="s">
        <v>393</v>
      </c>
      <c r="D166" s="62" t="s">
        <v>165</v>
      </c>
      <c r="E166" s="63" t="s">
        <v>341</v>
      </c>
      <c r="F166" s="60"/>
      <c r="G166" s="60"/>
      <c r="H166" s="111">
        <v>650000</v>
      </c>
      <c r="I166" s="84"/>
      <c r="J166" s="66">
        <f t="shared" si="6"/>
        <v>307369600</v>
      </c>
      <c r="L166" s="41">
        <f t="shared" si="7"/>
        <v>650000</v>
      </c>
      <c r="M166" s="74"/>
      <c r="N166" s="81"/>
    </row>
    <row r="167" spans="1:14" s="82" customFormat="1" ht="30" hidden="1" x14ac:dyDescent="0.25">
      <c r="A167" s="88"/>
      <c r="B167" s="60">
        <v>15</v>
      </c>
      <c r="C167" s="61" t="s">
        <v>394</v>
      </c>
      <c r="D167" s="135" t="s">
        <v>163</v>
      </c>
      <c r="E167" s="63" t="s">
        <v>342</v>
      </c>
      <c r="F167" s="60"/>
      <c r="G167" s="60"/>
      <c r="H167" s="111">
        <v>900000</v>
      </c>
      <c r="I167" s="84"/>
      <c r="J167" s="66">
        <f t="shared" si="6"/>
        <v>308269600</v>
      </c>
      <c r="L167" s="41">
        <f t="shared" si="7"/>
        <v>900000</v>
      </c>
      <c r="M167" s="74"/>
      <c r="N167" s="81"/>
    </row>
    <row r="168" spans="1:14" s="82" customFormat="1" ht="45" hidden="1" x14ac:dyDescent="0.25">
      <c r="A168" s="78"/>
      <c r="B168" s="60">
        <v>15</v>
      </c>
      <c r="C168" s="61" t="s">
        <v>395</v>
      </c>
      <c r="D168" s="135" t="s">
        <v>189</v>
      </c>
      <c r="E168" s="63" t="s">
        <v>343</v>
      </c>
      <c r="F168" s="60"/>
      <c r="G168" s="60"/>
      <c r="H168" s="111">
        <v>1100000</v>
      </c>
      <c r="I168" s="84"/>
      <c r="J168" s="66">
        <f t="shared" si="6"/>
        <v>309369600</v>
      </c>
      <c r="L168" s="41">
        <f t="shared" si="7"/>
        <v>1100000</v>
      </c>
      <c r="M168" s="74"/>
      <c r="N168" s="81"/>
    </row>
    <row r="169" spans="1:14" s="82" customFormat="1" ht="45" hidden="1" x14ac:dyDescent="0.25">
      <c r="A169" s="78"/>
      <c r="B169" s="60">
        <v>15</v>
      </c>
      <c r="C169" s="61" t="s">
        <v>396</v>
      </c>
      <c r="D169" s="135" t="s">
        <v>189</v>
      </c>
      <c r="E169" s="63" t="s">
        <v>344</v>
      </c>
      <c r="F169" s="60"/>
      <c r="G169" s="60"/>
      <c r="H169" s="111">
        <v>800000</v>
      </c>
      <c r="I169" s="84"/>
      <c r="J169" s="66">
        <f t="shared" si="6"/>
        <v>310169600</v>
      </c>
      <c r="L169" s="41">
        <f t="shared" si="7"/>
        <v>800000</v>
      </c>
      <c r="M169" s="74"/>
      <c r="N169" s="81"/>
    </row>
    <row r="170" spans="1:14" s="82" customFormat="1" ht="60" hidden="1" x14ac:dyDescent="0.25">
      <c r="A170" s="78"/>
      <c r="B170" s="60">
        <v>15</v>
      </c>
      <c r="C170" s="61" t="s">
        <v>397</v>
      </c>
      <c r="D170" s="135" t="s">
        <v>190</v>
      </c>
      <c r="E170" s="63" t="s">
        <v>345</v>
      </c>
      <c r="F170" s="60"/>
      <c r="G170" s="60"/>
      <c r="H170" s="111">
        <v>2000000</v>
      </c>
      <c r="I170" s="84"/>
      <c r="J170" s="66">
        <f t="shared" si="6"/>
        <v>312169600</v>
      </c>
      <c r="L170" s="41">
        <f t="shared" si="7"/>
        <v>2000000</v>
      </c>
      <c r="M170" s="74"/>
      <c r="N170" s="81"/>
    </row>
    <row r="171" spans="1:14" s="82" customFormat="1" ht="45" hidden="1" x14ac:dyDescent="0.25">
      <c r="A171" s="78"/>
      <c r="B171" s="60">
        <v>15</v>
      </c>
      <c r="C171" s="61" t="s">
        <v>398</v>
      </c>
      <c r="D171" s="135" t="s">
        <v>189</v>
      </c>
      <c r="E171" s="63" t="s">
        <v>346</v>
      </c>
      <c r="F171" s="60"/>
      <c r="G171" s="60"/>
      <c r="H171" s="111">
        <v>900000</v>
      </c>
      <c r="I171" s="78"/>
      <c r="J171" s="66">
        <f t="shared" si="6"/>
        <v>313069600</v>
      </c>
      <c r="L171" s="41">
        <f t="shared" si="7"/>
        <v>900000</v>
      </c>
      <c r="M171" s="74"/>
      <c r="N171" s="81"/>
    </row>
    <row r="172" spans="1:14" s="82" customFormat="1" ht="45" hidden="1" x14ac:dyDescent="0.25">
      <c r="A172" s="78"/>
      <c r="B172" s="60">
        <v>15</v>
      </c>
      <c r="C172" s="61" t="s">
        <v>399</v>
      </c>
      <c r="D172" s="62" t="s">
        <v>437</v>
      </c>
      <c r="E172" s="63" t="s">
        <v>347</v>
      </c>
      <c r="F172" s="60"/>
      <c r="G172" s="60"/>
      <c r="H172" s="111">
        <v>2500000</v>
      </c>
      <c r="I172" s="78"/>
      <c r="J172" s="66">
        <f t="shared" si="6"/>
        <v>315569600</v>
      </c>
      <c r="L172" s="41">
        <f t="shared" si="7"/>
        <v>2500000</v>
      </c>
      <c r="M172" s="74"/>
      <c r="N172" s="81"/>
    </row>
    <row r="173" spans="1:14" s="82" customFormat="1" ht="45" hidden="1" x14ac:dyDescent="0.25">
      <c r="A173" s="78"/>
      <c r="B173" s="60">
        <v>15</v>
      </c>
      <c r="C173" s="61" t="s">
        <v>400</v>
      </c>
      <c r="D173" s="135" t="s">
        <v>163</v>
      </c>
      <c r="E173" s="63" t="s">
        <v>348</v>
      </c>
      <c r="F173" s="60"/>
      <c r="G173" s="60"/>
      <c r="H173" s="111">
        <v>1600000</v>
      </c>
      <c r="I173" s="84"/>
      <c r="J173" s="66">
        <f t="shared" si="6"/>
        <v>317169600</v>
      </c>
      <c r="L173" s="41">
        <f t="shared" si="7"/>
        <v>1600000</v>
      </c>
      <c r="M173" s="74"/>
      <c r="N173" s="81"/>
    </row>
    <row r="174" spans="1:14" s="82" customFormat="1" ht="60" hidden="1" x14ac:dyDescent="0.25">
      <c r="A174" s="78"/>
      <c r="B174" s="60">
        <v>15</v>
      </c>
      <c r="C174" s="61" t="s">
        <v>401</v>
      </c>
      <c r="D174" s="62" t="s">
        <v>180</v>
      </c>
      <c r="E174" s="63" t="s">
        <v>349</v>
      </c>
      <c r="F174" s="60"/>
      <c r="G174" s="60"/>
      <c r="H174" s="111">
        <v>710000</v>
      </c>
      <c r="I174" s="84"/>
      <c r="J174" s="66">
        <f t="shared" si="6"/>
        <v>317879600</v>
      </c>
      <c r="K174" s="90"/>
      <c r="L174" s="41">
        <f t="shared" si="7"/>
        <v>710000</v>
      </c>
      <c r="M174" s="80"/>
      <c r="N174" s="81"/>
    </row>
    <row r="175" spans="1:14" s="82" customFormat="1" ht="25.5" hidden="1" x14ac:dyDescent="0.25">
      <c r="A175" s="78"/>
      <c r="B175" s="60">
        <v>16</v>
      </c>
      <c r="C175" s="85" t="s">
        <v>402</v>
      </c>
      <c r="D175" s="62" t="s">
        <v>403</v>
      </c>
      <c r="E175" s="63" t="s">
        <v>350</v>
      </c>
      <c r="F175" s="60"/>
      <c r="G175" s="60"/>
      <c r="H175" s="89">
        <v>200000</v>
      </c>
      <c r="I175" s="84"/>
      <c r="J175" s="66">
        <f t="shared" si="6"/>
        <v>318079600</v>
      </c>
      <c r="K175" s="90"/>
      <c r="L175" s="41">
        <f t="shared" si="7"/>
        <v>200000</v>
      </c>
      <c r="M175" s="80"/>
      <c r="N175" s="81"/>
    </row>
    <row r="176" spans="1:14" s="82" customFormat="1" ht="30" hidden="1" x14ac:dyDescent="0.25">
      <c r="A176" s="78"/>
      <c r="B176" s="62">
        <v>16</v>
      </c>
      <c r="C176" s="85" t="s">
        <v>404</v>
      </c>
      <c r="D176" s="135" t="s">
        <v>405</v>
      </c>
      <c r="E176" s="63" t="s">
        <v>351</v>
      </c>
      <c r="F176" s="60"/>
      <c r="G176" s="60"/>
      <c r="H176" s="89">
        <v>800000</v>
      </c>
      <c r="I176" s="84"/>
      <c r="J176" s="66">
        <f t="shared" si="6"/>
        <v>318879600</v>
      </c>
      <c r="K176" s="90"/>
      <c r="L176" s="41">
        <f t="shared" si="7"/>
        <v>800000</v>
      </c>
      <c r="M176" s="80"/>
      <c r="N176" s="81"/>
    </row>
    <row r="177" spans="1:14" s="82" customFormat="1" ht="45" hidden="1" x14ac:dyDescent="0.25">
      <c r="A177" s="78"/>
      <c r="B177" s="60">
        <v>16</v>
      </c>
      <c r="C177" s="85" t="s">
        <v>365</v>
      </c>
      <c r="D177" s="135" t="s">
        <v>436</v>
      </c>
      <c r="E177" s="63" t="s">
        <v>352</v>
      </c>
      <c r="F177" s="60"/>
      <c r="G177" s="60"/>
      <c r="H177" s="86">
        <v>800000</v>
      </c>
      <c r="I177" s="84"/>
      <c r="J177" s="66">
        <f t="shared" si="6"/>
        <v>319679600</v>
      </c>
      <c r="K177" s="90"/>
      <c r="L177" s="41">
        <f t="shared" si="7"/>
        <v>800000</v>
      </c>
      <c r="M177" s="80"/>
      <c r="N177" s="81"/>
    </row>
    <row r="178" spans="1:14" s="82" customFormat="1" ht="45" hidden="1" x14ac:dyDescent="0.25">
      <c r="A178" s="78"/>
      <c r="B178" s="62">
        <v>16</v>
      </c>
      <c r="C178" s="85" t="s">
        <v>366</v>
      </c>
      <c r="D178" s="135" t="s">
        <v>312</v>
      </c>
      <c r="E178" s="63" t="s">
        <v>353</v>
      </c>
      <c r="F178" s="60"/>
      <c r="G178" s="60"/>
      <c r="H178" s="86">
        <v>200000</v>
      </c>
      <c r="I178" s="84"/>
      <c r="J178" s="66">
        <f t="shared" si="6"/>
        <v>319879600</v>
      </c>
      <c r="K178" s="90"/>
      <c r="L178" s="41">
        <f t="shared" si="7"/>
        <v>200000</v>
      </c>
      <c r="M178" s="80"/>
      <c r="N178" s="81"/>
    </row>
    <row r="179" spans="1:14" s="82" customFormat="1" ht="30" hidden="1" x14ac:dyDescent="0.25">
      <c r="A179" s="78"/>
      <c r="B179" s="60">
        <v>16</v>
      </c>
      <c r="C179" s="85" t="s">
        <v>367</v>
      </c>
      <c r="D179" s="135" t="s">
        <v>312</v>
      </c>
      <c r="E179" s="63" t="s">
        <v>354</v>
      </c>
      <c r="F179" s="60"/>
      <c r="G179" s="60"/>
      <c r="H179" s="86">
        <v>900000</v>
      </c>
      <c r="I179" s="84"/>
      <c r="J179" s="66">
        <f t="shared" si="6"/>
        <v>320779600</v>
      </c>
      <c r="K179" s="79"/>
      <c r="L179" s="41">
        <f t="shared" si="7"/>
        <v>900000</v>
      </c>
      <c r="M179" s="80"/>
      <c r="N179" s="81"/>
    </row>
    <row r="180" spans="1:14" s="82" customFormat="1" ht="60" hidden="1" x14ac:dyDescent="0.25">
      <c r="A180" s="84"/>
      <c r="B180" s="62">
        <v>16</v>
      </c>
      <c r="C180" s="85" t="s">
        <v>368</v>
      </c>
      <c r="D180" s="62" t="s">
        <v>165</v>
      </c>
      <c r="E180" s="63" t="s">
        <v>355</v>
      </c>
      <c r="F180" s="60"/>
      <c r="G180" s="60"/>
      <c r="H180" s="86">
        <v>1500000</v>
      </c>
      <c r="I180" s="84"/>
      <c r="J180" s="66">
        <f t="shared" si="6"/>
        <v>322279600</v>
      </c>
      <c r="K180" s="79"/>
      <c r="L180" s="41">
        <f t="shared" si="7"/>
        <v>1500000</v>
      </c>
      <c r="M180" s="92"/>
      <c r="N180" s="81"/>
    </row>
    <row r="181" spans="1:14" s="82" customFormat="1" ht="45" hidden="1" x14ac:dyDescent="0.25">
      <c r="A181" s="84"/>
      <c r="B181" s="60">
        <v>16</v>
      </c>
      <c r="C181" s="85" t="s">
        <v>369</v>
      </c>
      <c r="D181" s="62" t="s">
        <v>556</v>
      </c>
      <c r="E181" s="63" t="s">
        <v>356</v>
      </c>
      <c r="F181" s="60"/>
      <c r="G181" s="77"/>
      <c r="H181" s="86">
        <v>12150000</v>
      </c>
      <c r="I181" s="84"/>
      <c r="J181" s="66">
        <f t="shared" si="6"/>
        <v>334429600</v>
      </c>
      <c r="K181" s="79"/>
      <c r="L181" s="41">
        <f t="shared" si="7"/>
        <v>12150000</v>
      </c>
      <c r="M181" s="92"/>
      <c r="N181" s="81"/>
    </row>
    <row r="182" spans="1:14" s="82" customFormat="1" ht="45" hidden="1" x14ac:dyDescent="0.25">
      <c r="A182" s="84"/>
      <c r="B182" s="62">
        <v>16</v>
      </c>
      <c r="C182" s="85" t="s">
        <v>370</v>
      </c>
      <c r="D182" s="135" t="s">
        <v>313</v>
      </c>
      <c r="E182" s="63" t="s">
        <v>357</v>
      </c>
      <c r="F182" s="60"/>
      <c r="G182" s="77"/>
      <c r="H182" s="86">
        <v>950000</v>
      </c>
      <c r="I182" s="84"/>
      <c r="J182" s="66">
        <f t="shared" si="6"/>
        <v>335379600</v>
      </c>
      <c r="K182" s="79"/>
      <c r="L182" s="41">
        <f t="shared" si="7"/>
        <v>950000</v>
      </c>
      <c r="M182" s="92"/>
      <c r="N182" s="81"/>
    </row>
    <row r="183" spans="1:14" s="43" customFormat="1" ht="45" hidden="1" x14ac:dyDescent="0.25">
      <c r="A183" s="84"/>
      <c r="B183" s="60">
        <v>16</v>
      </c>
      <c r="C183" s="85" t="s">
        <v>371</v>
      </c>
      <c r="D183" s="135" t="s">
        <v>190</v>
      </c>
      <c r="E183" s="63" t="s">
        <v>358</v>
      </c>
      <c r="F183" s="60"/>
      <c r="G183" s="77"/>
      <c r="H183" s="86">
        <v>1000000</v>
      </c>
      <c r="I183" s="83"/>
      <c r="J183" s="66">
        <f t="shared" si="6"/>
        <v>336379600</v>
      </c>
      <c r="K183" s="45"/>
      <c r="L183" s="41">
        <f t="shared" si="7"/>
        <v>1000000</v>
      </c>
      <c r="M183" s="90"/>
    </row>
    <row r="184" spans="1:14" s="43" customFormat="1" ht="30" hidden="1" x14ac:dyDescent="0.25">
      <c r="A184" s="84"/>
      <c r="B184" s="62">
        <v>16</v>
      </c>
      <c r="C184" s="85" t="s">
        <v>372</v>
      </c>
      <c r="D184" s="135" t="s">
        <v>243</v>
      </c>
      <c r="E184" s="63" t="s">
        <v>359</v>
      </c>
      <c r="F184" s="60"/>
      <c r="G184" s="77"/>
      <c r="H184" s="86">
        <v>580000</v>
      </c>
      <c r="I184" s="83"/>
      <c r="J184" s="66">
        <f t="shared" si="6"/>
        <v>336959600</v>
      </c>
      <c r="K184" s="45"/>
      <c r="L184" s="41">
        <f t="shared" si="7"/>
        <v>580000</v>
      </c>
      <c r="M184" s="90"/>
    </row>
    <row r="185" spans="1:14" s="43" customFormat="1" ht="45" hidden="1" x14ac:dyDescent="0.25">
      <c r="A185" s="84"/>
      <c r="B185" s="60">
        <v>16</v>
      </c>
      <c r="C185" s="85" t="s">
        <v>373</v>
      </c>
      <c r="D185" s="135" t="s">
        <v>243</v>
      </c>
      <c r="E185" s="63" t="s">
        <v>360</v>
      </c>
      <c r="F185" s="60"/>
      <c r="G185" s="77"/>
      <c r="H185" s="86">
        <v>800000</v>
      </c>
      <c r="I185" s="83"/>
      <c r="J185" s="66">
        <f t="shared" si="6"/>
        <v>337759600</v>
      </c>
      <c r="K185" s="45"/>
      <c r="L185" s="41">
        <f t="shared" si="7"/>
        <v>800000</v>
      </c>
      <c r="M185" s="90"/>
    </row>
    <row r="186" spans="1:14" s="43" customFormat="1" ht="30" hidden="1" x14ac:dyDescent="0.25">
      <c r="A186" s="84"/>
      <c r="B186" s="62">
        <v>16</v>
      </c>
      <c r="C186" s="85" t="s">
        <v>374</v>
      </c>
      <c r="D186" s="135" t="s">
        <v>190</v>
      </c>
      <c r="E186" s="63" t="s">
        <v>361</v>
      </c>
      <c r="F186" s="60"/>
      <c r="G186" s="77"/>
      <c r="H186" s="86">
        <v>750000</v>
      </c>
      <c r="I186" s="83"/>
      <c r="J186" s="66">
        <f t="shared" si="6"/>
        <v>338509600</v>
      </c>
      <c r="K186" s="45"/>
      <c r="L186" s="41">
        <f t="shared" si="7"/>
        <v>750000</v>
      </c>
      <c r="M186" s="90"/>
    </row>
    <row r="187" spans="1:14" s="43" customFormat="1" ht="45" hidden="1" x14ac:dyDescent="0.25">
      <c r="A187" s="84"/>
      <c r="B187" s="60">
        <v>16</v>
      </c>
      <c r="C187" s="85" t="s">
        <v>375</v>
      </c>
      <c r="D187" s="135" t="s">
        <v>189</v>
      </c>
      <c r="E187" s="63" t="s">
        <v>362</v>
      </c>
      <c r="F187" s="60"/>
      <c r="G187" s="77"/>
      <c r="H187" s="86">
        <v>950000</v>
      </c>
      <c r="I187" s="83"/>
      <c r="J187" s="66">
        <f t="shared" si="6"/>
        <v>339459600</v>
      </c>
      <c r="K187" s="45"/>
      <c r="L187" s="41">
        <f t="shared" si="7"/>
        <v>950000</v>
      </c>
      <c r="M187" s="90"/>
    </row>
    <row r="188" spans="1:14" s="43" customFormat="1" ht="45" hidden="1" x14ac:dyDescent="0.25">
      <c r="A188" s="84"/>
      <c r="B188" s="62">
        <v>16</v>
      </c>
      <c r="C188" s="85" t="s">
        <v>376</v>
      </c>
      <c r="D188" s="62" t="s">
        <v>437</v>
      </c>
      <c r="E188" s="63" t="s">
        <v>363</v>
      </c>
      <c r="F188" s="60"/>
      <c r="G188" s="77"/>
      <c r="H188" s="86">
        <v>3000000</v>
      </c>
      <c r="I188" s="83"/>
      <c r="J188" s="66">
        <f t="shared" si="6"/>
        <v>342459600</v>
      </c>
      <c r="K188" s="45"/>
      <c r="L188" s="41">
        <f t="shared" si="7"/>
        <v>3000000</v>
      </c>
      <c r="M188" s="90"/>
    </row>
    <row r="189" spans="1:14" s="43" customFormat="1" ht="30" hidden="1" x14ac:dyDescent="0.25">
      <c r="A189" s="84"/>
      <c r="B189" s="60">
        <v>16</v>
      </c>
      <c r="C189" s="85" t="s">
        <v>377</v>
      </c>
      <c r="D189" s="62" t="s">
        <v>438</v>
      </c>
      <c r="E189" s="63" t="s">
        <v>364</v>
      </c>
      <c r="F189" s="60"/>
      <c r="G189" s="77"/>
      <c r="H189" s="86">
        <v>1500000</v>
      </c>
      <c r="I189" s="83"/>
      <c r="J189" s="66">
        <f t="shared" si="6"/>
        <v>343959600</v>
      </c>
      <c r="K189" s="45"/>
      <c r="L189" s="41">
        <f t="shared" si="7"/>
        <v>1500000</v>
      </c>
      <c r="M189" s="90"/>
    </row>
    <row r="190" spans="1:14" s="43" customFormat="1" ht="30" hidden="1" x14ac:dyDescent="0.25">
      <c r="A190" s="84"/>
      <c r="B190" s="77">
        <v>16</v>
      </c>
      <c r="C190" s="91" t="s">
        <v>419</v>
      </c>
      <c r="D190" s="62"/>
      <c r="E190" s="115" t="s">
        <v>412</v>
      </c>
      <c r="F190" s="77"/>
      <c r="G190" s="77"/>
      <c r="H190" s="113"/>
      <c r="I190" s="83">
        <v>1670000</v>
      </c>
      <c r="J190" s="66">
        <f t="shared" si="6"/>
        <v>342289600</v>
      </c>
      <c r="K190" s="45" t="s">
        <v>421</v>
      </c>
      <c r="L190" s="41">
        <f t="shared" ref="L190:L198" si="8">-I190</f>
        <v>-1670000</v>
      </c>
      <c r="M190" s="90" t="s">
        <v>422</v>
      </c>
    </row>
    <row r="191" spans="1:14" s="43" customFormat="1" ht="45" hidden="1" x14ac:dyDescent="0.25">
      <c r="A191" s="84"/>
      <c r="B191" s="77">
        <v>16</v>
      </c>
      <c r="C191" s="91" t="s">
        <v>420</v>
      </c>
      <c r="D191" s="62"/>
      <c r="E191" s="115" t="s">
        <v>413</v>
      </c>
      <c r="F191" s="77"/>
      <c r="G191" s="77"/>
      <c r="H191" s="113"/>
      <c r="I191" s="83">
        <v>4545500</v>
      </c>
      <c r="J191" s="66">
        <f t="shared" si="6"/>
        <v>337744100</v>
      </c>
      <c r="K191" s="45" t="s">
        <v>423</v>
      </c>
      <c r="L191" s="41">
        <f t="shared" si="8"/>
        <v>-4545500</v>
      </c>
      <c r="M191" s="90" t="s">
        <v>424</v>
      </c>
    </row>
    <row r="192" spans="1:14" s="43" customFormat="1" ht="25.5" hidden="1" x14ac:dyDescent="0.25">
      <c r="A192" s="84"/>
      <c r="B192" s="77">
        <v>16</v>
      </c>
      <c r="C192" s="91" t="s">
        <v>425</v>
      </c>
      <c r="D192" s="62"/>
      <c r="E192" s="115" t="s">
        <v>414</v>
      </c>
      <c r="F192" s="77"/>
      <c r="G192" s="77"/>
      <c r="H192" s="113"/>
      <c r="I192" s="83">
        <v>40000</v>
      </c>
      <c r="J192" s="66">
        <f t="shared" si="6"/>
        <v>337704100</v>
      </c>
      <c r="K192" s="45" t="s">
        <v>426</v>
      </c>
      <c r="L192" s="41">
        <f t="shared" si="8"/>
        <v>-40000</v>
      </c>
      <c r="M192" s="90" t="s">
        <v>427</v>
      </c>
    </row>
    <row r="193" spans="1:17" s="43" customFormat="1" ht="75" hidden="1" x14ac:dyDescent="0.25">
      <c r="A193" s="84"/>
      <c r="B193" s="77">
        <v>16</v>
      </c>
      <c r="C193" s="91" t="s">
        <v>428</v>
      </c>
      <c r="D193" s="62"/>
      <c r="E193" s="115" t="s">
        <v>415</v>
      </c>
      <c r="F193" s="77"/>
      <c r="G193" s="77"/>
      <c r="H193" s="113"/>
      <c r="I193" s="84">
        <v>9495000</v>
      </c>
      <c r="J193" s="66">
        <f t="shared" si="6"/>
        <v>328209100</v>
      </c>
      <c r="K193" s="45" t="s">
        <v>172</v>
      </c>
      <c r="L193" s="41">
        <f t="shared" si="8"/>
        <v>-9495000</v>
      </c>
      <c r="M193" s="93" t="s">
        <v>254</v>
      </c>
    </row>
    <row r="194" spans="1:17" s="43" customFormat="1" ht="30" hidden="1" x14ac:dyDescent="0.25">
      <c r="A194" s="84"/>
      <c r="B194" s="77">
        <v>16</v>
      </c>
      <c r="C194" s="91" t="s">
        <v>429</v>
      </c>
      <c r="D194" s="62"/>
      <c r="E194" s="115" t="s">
        <v>416</v>
      </c>
      <c r="F194" s="77"/>
      <c r="G194" s="77"/>
      <c r="H194" s="113"/>
      <c r="I194" s="84">
        <v>1050800</v>
      </c>
      <c r="J194" s="66">
        <f t="shared" si="6"/>
        <v>327158300</v>
      </c>
      <c r="K194" s="45" t="s">
        <v>423</v>
      </c>
      <c r="L194" s="41">
        <f t="shared" si="8"/>
        <v>-1050800</v>
      </c>
      <c r="M194" s="93" t="s">
        <v>424</v>
      </c>
    </row>
    <row r="195" spans="1:17" s="43" customFormat="1" ht="45" hidden="1" x14ac:dyDescent="0.25">
      <c r="A195" s="78"/>
      <c r="B195" s="77">
        <v>16</v>
      </c>
      <c r="C195" s="91" t="s">
        <v>430</v>
      </c>
      <c r="D195" s="62"/>
      <c r="E195" s="115" t="s">
        <v>417</v>
      </c>
      <c r="F195" s="77"/>
      <c r="G195" s="77"/>
      <c r="H195" s="113"/>
      <c r="I195" s="83">
        <v>44608600</v>
      </c>
      <c r="J195" s="66">
        <f t="shared" si="6"/>
        <v>282549700</v>
      </c>
      <c r="K195" s="45" t="s">
        <v>168</v>
      </c>
      <c r="L195" s="41">
        <f t="shared" si="8"/>
        <v>-44608600</v>
      </c>
      <c r="M195" s="93" t="s">
        <v>169</v>
      </c>
    </row>
    <row r="196" spans="1:17" s="43" customFormat="1" ht="45" hidden="1" x14ac:dyDescent="0.25">
      <c r="A196" s="78"/>
      <c r="B196" s="77">
        <v>16</v>
      </c>
      <c r="C196" s="91" t="s">
        <v>431</v>
      </c>
      <c r="D196" s="62"/>
      <c r="E196" s="115" t="s">
        <v>418</v>
      </c>
      <c r="F196" s="77"/>
      <c r="G196" s="77"/>
      <c r="H196" s="113"/>
      <c r="I196" s="83">
        <v>10730000</v>
      </c>
      <c r="J196" s="66">
        <f t="shared" si="6"/>
        <v>271819700</v>
      </c>
      <c r="K196" s="45" t="s">
        <v>168</v>
      </c>
      <c r="L196" s="41">
        <f t="shared" si="8"/>
        <v>-10730000</v>
      </c>
      <c r="M196" s="79" t="s">
        <v>169</v>
      </c>
    </row>
    <row r="197" spans="1:17" s="43" customFormat="1" ht="45" hidden="1" x14ac:dyDescent="0.25">
      <c r="A197" s="78"/>
      <c r="B197" s="77">
        <v>16</v>
      </c>
      <c r="C197" s="91" t="s">
        <v>432</v>
      </c>
      <c r="D197" s="62"/>
      <c r="E197" s="115" t="s">
        <v>433</v>
      </c>
      <c r="F197" s="77"/>
      <c r="G197" s="77"/>
      <c r="H197" s="113"/>
      <c r="I197" s="83">
        <v>374000</v>
      </c>
      <c r="J197" s="66">
        <f t="shared" si="6"/>
        <v>271445700</v>
      </c>
      <c r="K197" s="45" t="s">
        <v>168</v>
      </c>
      <c r="L197" s="41">
        <f t="shared" si="8"/>
        <v>-374000</v>
      </c>
      <c r="M197" s="79" t="s">
        <v>169</v>
      </c>
    </row>
    <row r="198" spans="1:17" s="43" customFormat="1" ht="25.5" hidden="1" x14ac:dyDescent="0.25">
      <c r="A198" s="78"/>
      <c r="B198" s="77">
        <v>16</v>
      </c>
      <c r="C198" s="91" t="s">
        <v>434</v>
      </c>
      <c r="D198" s="62"/>
      <c r="E198" s="115" t="s">
        <v>435</v>
      </c>
      <c r="F198" s="77"/>
      <c r="G198" s="77"/>
      <c r="H198" s="113"/>
      <c r="I198" s="83">
        <v>1750000</v>
      </c>
      <c r="J198" s="66">
        <f t="shared" si="6"/>
        <v>269695700</v>
      </c>
      <c r="K198" s="45" t="s">
        <v>168</v>
      </c>
      <c r="L198" s="41">
        <f t="shared" si="8"/>
        <v>-1750000</v>
      </c>
      <c r="M198" s="79" t="s">
        <v>169</v>
      </c>
    </row>
    <row r="199" spans="1:17" s="97" customFormat="1" ht="45" hidden="1" x14ac:dyDescent="0.25">
      <c r="A199" s="84"/>
      <c r="B199" s="62">
        <v>19</v>
      </c>
      <c r="C199" s="85" t="s">
        <v>468</v>
      </c>
      <c r="D199" s="135" t="s">
        <v>243</v>
      </c>
      <c r="E199" s="63" t="s">
        <v>439</v>
      </c>
      <c r="F199" s="60"/>
      <c r="G199" s="60"/>
      <c r="H199" s="89">
        <v>900000</v>
      </c>
      <c r="I199" s="83"/>
      <c r="J199" s="66">
        <f t="shared" si="6"/>
        <v>270595700</v>
      </c>
      <c r="K199" s="95"/>
      <c r="L199" s="41"/>
      <c r="M199" s="79"/>
      <c r="N199" s="96"/>
    </row>
    <row r="200" spans="1:17" s="97" customFormat="1" ht="45" hidden="1" x14ac:dyDescent="0.25">
      <c r="A200" s="84"/>
      <c r="B200" s="62">
        <v>19</v>
      </c>
      <c r="C200" s="85" t="s">
        <v>469</v>
      </c>
      <c r="D200" s="135" t="s">
        <v>163</v>
      </c>
      <c r="E200" s="63" t="s">
        <v>440</v>
      </c>
      <c r="F200" s="60"/>
      <c r="G200" s="60"/>
      <c r="H200" s="89">
        <v>900000</v>
      </c>
      <c r="I200" s="83"/>
      <c r="J200" s="66">
        <f t="shared" si="6"/>
        <v>271495700</v>
      </c>
      <c r="K200" s="95"/>
      <c r="L200" s="41"/>
      <c r="M200" s="98"/>
      <c r="N200" s="96"/>
    </row>
    <row r="201" spans="1:17" s="97" customFormat="1" ht="30" hidden="1" x14ac:dyDescent="0.25">
      <c r="A201" s="84"/>
      <c r="B201" s="62">
        <v>19</v>
      </c>
      <c r="C201" s="85" t="s">
        <v>470</v>
      </c>
      <c r="D201" s="135" t="s">
        <v>405</v>
      </c>
      <c r="E201" s="63" t="s">
        <v>441</v>
      </c>
      <c r="F201" s="60"/>
      <c r="G201" s="60"/>
      <c r="H201" s="89">
        <v>800000</v>
      </c>
      <c r="I201" s="89"/>
      <c r="J201" s="66">
        <f t="shared" si="6"/>
        <v>272295700</v>
      </c>
      <c r="K201" s="95"/>
      <c r="L201" s="41"/>
      <c r="M201" s="98"/>
      <c r="N201" s="96"/>
    </row>
    <row r="202" spans="1:17" s="97" customFormat="1" ht="45" hidden="1" x14ac:dyDescent="0.25">
      <c r="A202" s="84"/>
      <c r="B202" s="62">
        <v>19</v>
      </c>
      <c r="C202" s="85" t="s">
        <v>471</v>
      </c>
      <c r="D202" s="135" t="s">
        <v>163</v>
      </c>
      <c r="E202" s="63" t="s">
        <v>442</v>
      </c>
      <c r="F202" s="60"/>
      <c r="G202" s="60"/>
      <c r="H202" s="89">
        <v>950000</v>
      </c>
      <c r="I202" s="83"/>
      <c r="J202" s="66">
        <f t="shared" si="6"/>
        <v>273245700</v>
      </c>
      <c r="K202" s="95"/>
      <c r="L202" s="41"/>
      <c r="M202" s="98"/>
      <c r="N202" s="96"/>
    </row>
    <row r="203" spans="1:17" s="97" customFormat="1" ht="45" hidden="1" x14ac:dyDescent="0.25">
      <c r="A203" s="84"/>
      <c r="B203" s="62">
        <v>19</v>
      </c>
      <c r="C203" s="85" t="s">
        <v>472</v>
      </c>
      <c r="D203" s="135" t="s">
        <v>163</v>
      </c>
      <c r="E203" s="63" t="s">
        <v>443</v>
      </c>
      <c r="F203" s="77"/>
      <c r="G203" s="77"/>
      <c r="H203" s="89">
        <v>1150000</v>
      </c>
      <c r="I203" s="83"/>
      <c r="J203" s="66">
        <f t="shared" si="6"/>
        <v>274395700</v>
      </c>
      <c r="K203" s="95"/>
      <c r="L203" s="41"/>
      <c r="M203" s="98"/>
      <c r="N203" s="96"/>
    </row>
    <row r="204" spans="1:17" s="97" customFormat="1" ht="30" hidden="1" x14ac:dyDescent="0.25">
      <c r="A204" s="84"/>
      <c r="B204" s="62">
        <v>19</v>
      </c>
      <c r="C204" s="85" t="s">
        <v>473</v>
      </c>
      <c r="D204" s="62" t="s">
        <v>185</v>
      </c>
      <c r="E204" s="63" t="s">
        <v>444</v>
      </c>
      <c r="F204" s="60"/>
      <c r="G204" s="60"/>
      <c r="H204" s="89">
        <v>2500000</v>
      </c>
      <c r="I204" s="83"/>
      <c r="J204" s="66">
        <f t="shared" ref="J204:J267" si="9">+J203+H204-I204</f>
        <v>276895700</v>
      </c>
      <c r="K204" s="95"/>
      <c r="L204" s="41"/>
      <c r="M204" s="98"/>
      <c r="N204" s="96"/>
    </row>
    <row r="205" spans="1:17" s="97" customFormat="1" ht="45" hidden="1" x14ac:dyDescent="0.25">
      <c r="A205" s="99"/>
      <c r="B205" s="62">
        <v>19</v>
      </c>
      <c r="C205" s="85" t="s">
        <v>474</v>
      </c>
      <c r="D205" s="62" t="s">
        <v>179</v>
      </c>
      <c r="E205" s="63" t="s">
        <v>445</v>
      </c>
      <c r="F205" s="60"/>
      <c r="G205" s="100"/>
      <c r="H205" s="89">
        <v>900000</v>
      </c>
      <c r="I205" s="83"/>
      <c r="J205" s="66">
        <f t="shared" si="9"/>
        <v>277795700</v>
      </c>
      <c r="K205" s="95"/>
      <c r="L205" s="41"/>
      <c r="M205" s="98"/>
      <c r="N205" s="96"/>
    </row>
    <row r="206" spans="1:17" s="105" customFormat="1" ht="45" hidden="1" x14ac:dyDescent="0.25">
      <c r="A206" s="84"/>
      <c r="B206" s="62">
        <v>19</v>
      </c>
      <c r="C206" s="85" t="s">
        <v>475</v>
      </c>
      <c r="D206" s="62" t="s">
        <v>179</v>
      </c>
      <c r="E206" s="63" t="s">
        <v>446</v>
      </c>
      <c r="F206" s="60"/>
      <c r="G206" s="101"/>
      <c r="H206" s="89">
        <v>850000</v>
      </c>
      <c r="I206" s="94"/>
      <c r="J206" s="66">
        <f t="shared" si="9"/>
        <v>278645700</v>
      </c>
      <c r="K206" s="95"/>
      <c r="L206" s="41"/>
      <c r="M206" s="102"/>
      <c r="N206" s="95"/>
      <c r="O206" s="103"/>
      <c r="P206" s="103"/>
      <c r="Q206" s="104"/>
    </row>
    <row r="207" spans="1:17" s="97" customFormat="1" ht="45" hidden="1" x14ac:dyDescent="0.25">
      <c r="A207" s="106"/>
      <c r="B207" s="62">
        <v>19</v>
      </c>
      <c r="C207" s="85" t="s">
        <v>476</v>
      </c>
      <c r="D207" s="135" t="s">
        <v>163</v>
      </c>
      <c r="E207" s="63" t="s">
        <v>447</v>
      </c>
      <c r="F207" s="60"/>
      <c r="G207" s="107"/>
      <c r="H207" s="89">
        <v>1050000</v>
      </c>
      <c r="I207" s="83"/>
      <c r="J207" s="66">
        <f t="shared" si="9"/>
        <v>279695700</v>
      </c>
      <c r="K207" s="95"/>
      <c r="L207" s="41"/>
      <c r="M207" s="98"/>
      <c r="N207" s="95"/>
      <c r="O207" s="103"/>
      <c r="P207" s="103"/>
    </row>
    <row r="208" spans="1:17" s="97" customFormat="1" ht="30" hidden="1" x14ac:dyDescent="0.25">
      <c r="A208" s="84"/>
      <c r="B208" s="62">
        <v>19</v>
      </c>
      <c r="C208" s="85" t="s">
        <v>477</v>
      </c>
      <c r="D208" s="135" t="s">
        <v>312</v>
      </c>
      <c r="E208" s="63" t="s">
        <v>448</v>
      </c>
      <c r="F208" s="60"/>
      <c r="G208" s="60"/>
      <c r="H208" s="89">
        <v>480000</v>
      </c>
      <c r="I208" s="83"/>
      <c r="J208" s="66">
        <f t="shared" si="9"/>
        <v>280175700</v>
      </c>
      <c r="K208" s="95"/>
      <c r="L208" s="41"/>
      <c r="M208" s="98"/>
      <c r="N208" s="96"/>
    </row>
    <row r="209" spans="1:14" s="97" customFormat="1" ht="45" hidden="1" x14ac:dyDescent="0.25">
      <c r="A209" s="84"/>
      <c r="B209" s="62">
        <v>19</v>
      </c>
      <c r="C209" s="85" t="s">
        <v>478</v>
      </c>
      <c r="D209" s="135" t="s">
        <v>189</v>
      </c>
      <c r="E209" s="63" t="s">
        <v>449</v>
      </c>
      <c r="F209" s="60"/>
      <c r="G209" s="60"/>
      <c r="H209" s="89">
        <v>950000</v>
      </c>
      <c r="I209" s="83"/>
      <c r="J209" s="66">
        <f t="shared" si="9"/>
        <v>281125700</v>
      </c>
      <c r="K209" s="95"/>
      <c r="L209" s="41"/>
      <c r="M209" s="98"/>
      <c r="N209" s="96"/>
    </row>
    <row r="210" spans="1:14" s="97" customFormat="1" ht="45" hidden="1" x14ac:dyDescent="0.25">
      <c r="A210" s="84"/>
      <c r="B210" s="62">
        <v>19</v>
      </c>
      <c r="C210" s="85" t="s">
        <v>479</v>
      </c>
      <c r="D210" s="135" t="s">
        <v>405</v>
      </c>
      <c r="E210" s="63" t="s">
        <v>450</v>
      </c>
      <c r="F210" s="60"/>
      <c r="G210" s="60"/>
      <c r="H210" s="89">
        <v>750000</v>
      </c>
      <c r="I210" s="83"/>
      <c r="J210" s="66">
        <f t="shared" si="9"/>
        <v>281875700</v>
      </c>
      <c r="K210" s="95"/>
      <c r="L210" s="41"/>
      <c r="M210" s="98"/>
      <c r="N210" s="96"/>
    </row>
    <row r="211" spans="1:14" ht="60" hidden="1" x14ac:dyDescent="0.25">
      <c r="A211" s="78"/>
      <c r="B211" s="62">
        <v>19</v>
      </c>
      <c r="C211" s="85" t="s">
        <v>480</v>
      </c>
      <c r="D211" s="135" t="s">
        <v>163</v>
      </c>
      <c r="E211" s="63" t="s">
        <v>451</v>
      </c>
      <c r="F211" s="60"/>
      <c r="G211" s="77"/>
      <c r="H211" s="89">
        <v>1100000</v>
      </c>
      <c r="I211" s="108"/>
      <c r="J211" s="66">
        <f t="shared" si="9"/>
        <v>282975700</v>
      </c>
      <c r="K211" s="45"/>
      <c r="M211" s="51"/>
    </row>
    <row r="212" spans="1:14" ht="45" hidden="1" x14ac:dyDescent="0.25">
      <c r="A212" s="78"/>
      <c r="B212" s="62">
        <v>19</v>
      </c>
      <c r="C212" s="85" t="s">
        <v>481</v>
      </c>
      <c r="D212" s="135" t="s">
        <v>163</v>
      </c>
      <c r="E212" s="63" t="s">
        <v>452</v>
      </c>
      <c r="F212" s="60"/>
      <c r="G212" s="77"/>
      <c r="H212" s="89">
        <v>1000000</v>
      </c>
      <c r="I212" s="108"/>
      <c r="J212" s="66">
        <f t="shared" si="9"/>
        <v>283975700</v>
      </c>
      <c r="K212" s="45"/>
      <c r="M212" s="51"/>
    </row>
    <row r="213" spans="1:14" ht="30" hidden="1" x14ac:dyDescent="0.25">
      <c r="A213" s="78"/>
      <c r="B213" s="62">
        <v>19</v>
      </c>
      <c r="C213" s="85" t="s">
        <v>482</v>
      </c>
      <c r="D213" s="135" t="s">
        <v>315</v>
      </c>
      <c r="E213" s="63" t="s">
        <v>453</v>
      </c>
      <c r="F213" s="60"/>
      <c r="G213" s="77"/>
      <c r="H213" s="89">
        <v>800000</v>
      </c>
      <c r="I213" s="108"/>
      <c r="J213" s="66">
        <f t="shared" si="9"/>
        <v>284775700</v>
      </c>
      <c r="K213" s="45"/>
      <c r="M213" s="51"/>
    </row>
    <row r="214" spans="1:14" ht="45" hidden="1" x14ac:dyDescent="0.25">
      <c r="A214" s="78"/>
      <c r="B214" s="62">
        <v>19</v>
      </c>
      <c r="C214" s="85" t="s">
        <v>483</v>
      </c>
      <c r="D214" s="62" t="s">
        <v>533</v>
      </c>
      <c r="E214" s="63" t="s">
        <v>454</v>
      </c>
      <c r="F214" s="60"/>
      <c r="G214" s="77"/>
      <c r="H214" s="89">
        <v>2500000</v>
      </c>
      <c r="I214" s="68"/>
      <c r="J214" s="66">
        <f t="shared" si="9"/>
        <v>287275700</v>
      </c>
      <c r="K214" s="45"/>
      <c r="M214" s="51"/>
    </row>
    <row r="215" spans="1:14" ht="45" hidden="1" x14ac:dyDescent="0.25">
      <c r="A215" s="78"/>
      <c r="B215" s="62">
        <v>19</v>
      </c>
      <c r="C215" s="85" t="s">
        <v>484</v>
      </c>
      <c r="D215" s="62" t="s">
        <v>187</v>
      </c>
      <c r="E215" s="63" t="s">
        <v>455</v>
      </c>
      <c r="F215" s="60"/>
      <c r="G215" s="77"/>
      <c r="H215" s="89">
        <v>1000000</v>
      </c>
      <c r="I215" s="68"/>
      <c r="J215" s="66">
        <f t="shared" si="9"/>
        <v>288275700</v>
      </c>
      <c r="K215" s="45"/>
      <c r="M215" s="51"/>
    </row>
    <row r="216" spans="1:14" ht="45" hidden="1" x14ac:dyDescent="0.25">
      <c r="A216" s="78"/>
      <c r="B216" s="62">
        <v>19</v>
      </c>
      <c r="C216" s="85" t="s">
        <v>485</v>
      </c>
      <c r="D216" s="135" t="s">
        <v>163</v>
      </c>
      <c r="E216" s="63" t="s">
        <v>456</v>
      </c>
      <c r="F216" s="60"/>
      <c r="G216" s="77"/>
      <c r="H216" s="89">
        <v>800000</v>
      </c>
      <c r="I216" s="68"/>
      <c r="J216" s="66">
        <f t="shared" si="9"/>
        <v>289075700</v>
      </c>
      <c r="K216" s="45"/>
      <c r="M216" s="51"/>
    </row>
    <row r="217" spans="1:14" ht="30" hidden="1" x14ac:dyDescent="0.25">
      <c r="A217" s="78"/>
      <c r="B217" s="62">
        <v>19</v>
      </c>
      <c r="C217" s="85" t="s">
        <v>486</v>
      </c>
      <c r="D217" s="135" t="s">
        <v>312</v>
      </c>
      <c r="E217" s="63" t="s">
        <v>457</v>
      </c>
      <c r="F217" s="60"/>
      <c r="G217" s="77"/>
      <c r="H217" s="89">
        <v>1000000</v>
      </c>
      <c r="I217" s="68"/>
      <c r="J217" s="66">
        <f t="shared" si="9"/>
        <v>290075700</v>
      </c>
      <c r="K217" s="45"/>
      <c r="M217" s="51"/>
    </row>
    <row r="218" spans="1:14" ht="45" hidden="1" x14ac:dyDescent="0.25">
      <c r="A218" s="78"/>
      <c r="B218" s="62">
        <v>19</v>
      </c>
      <c r="C218" s="85" t="s">
        <v>487</v>
      </c>
      <c r="D218" s="135" t="s">
        <v>312</v>
      </c>
      <c r="E218" s="63" t="s">
        <v>458</v>
      </c>
      <c r="F218" s="60"/>
      <c r="G218" s="77"/>
      <c r="H218" s="89">
        <v>750000</v>
      </c>
      <c r="I218" s="108"/>
      <c r="J218" s="66">
        <f t="shared" si="9"/>
        <v>290825700</v>
      </c>
      <c r="K218" s="45"/>
      <c r="M218" s="51"/>
    </row>
    <row r="219" spans="1:14" ht="30" hidden="1" x14ac:dyDescent="0.25">
      <c r="A219" s="78"/>
      <c r="B219" s="62">
        <v>19</v>
      </c>
      <c r="C219" s="85" t="s">
        <v>488</v>
      </c>
      <c r="D219" s="135" t="s">
        <v>312</v>
      </c>
      <c r="E219" s="63" t="s">
        <v>459</v>
      </c>
      <c r="F219" s="60"/>
      <c r="G219" s="77"/>
      <c r="H219" s="89">
        <v>800000</v>
      </c>
      <c r="I219" s="108"/>
      <c r="J219" s="66">
        <f t="shared" si="9"/>
        <v>291625700</v>
      </c>
      <c r="K219" s="45"/>
      <c r="M219" s="51"/>
    </row>
    <row r="220" spans="1:14" ht="45" hidden="1" x14ac:dyDescent="0.25">
      <c r="A220" s="78"/>
      <c r="B220" s="62">
        <v>19</v>
      </c>
      <c r="C220" s="85" t="s">
        <v>489</v>
      </c>
      <c r="D220" s="135" t="s">
        <v>312</v>
      </c>
      <c r="E220" s="63" t="s">
        <v>460</v>
      </c>
      <c r="F220" s="60"/>
      <c r="G220" s="77"/>
      <c r="H220" s="89">
        <v>1000000</v>
      </c>
      <c r="I220" s="108"/>
      <c r="J220" s="66">
        <f t="shared" si="9"/>
        <v>292625700</v>
      </c>
      <c r="K220" s="45"/>
      <c r="M220" s="51"/>
    </row>
    <row r="221" spans="1:14" ht="45" hidden="1" x14ac:dyDescent="0.25">
      <c r="A221" s="78"/>
      <c r="B221" s="62">
        <v>19</v>
      </c>
      <c r="C221" s="85" t="s">
        <v>490</v>
      </c>
      <c r="D221" s="135" t="s">
        <v>163</v>
      </c>
      <c r="E221" s="63" t="s">
        <v>461</v>
      </c>
      <c r="F221" s="60"/>
      <c r="G221" s="77"/>
      <c r="H221" s="89">
        <v>600000</v>
      </c>
      <c r="I221" s="108"/>
      <c r="J221" s="66">
        <f t="shared" si="9"/>
        <v>293225700</v>
      </c>
      <c r="K221" s="45"/>
      <c r="M221" s="51"/>
    </row>
    <row r="222" spans="1:14" ht="45" hidden="1" x14ac:dyDescent="0.25">
      <c r="A222" s="78"/>
      <c r="B222" s="62">
        <v>19</v>
      </c>
      <c r="C222" s="85" t="s">
        <v>491</v>
      </c>
      <c r="D222" s="135" t="s">
        <v>189</v>
      </c>
      <c r="E222" s="63" t="s">
        <v>462</v>
      </c>
      <c r="F222" s="60"/>
      <c r="G222" s="77"/>
      <c r="H222" s="89">
        <v>520000</v>
      </c>
      <c r="I222" s="108"/>
      <c r="J222" s="66">
        <f t="shared" si="9"/>
        <v>293745700</v>
      </c>
      <c r="K222" s="45"/>
      <c r="M222" s="51"/>
    </row>
    <row r="223" spans="1:14" ht="45" hidden="1" x14ac:dyDescent="0.25">
      <c r="A223" s="78"/>
      <c r="B223" s="62">
        <v>19</v>
      </c>
      <c r="C223" s="85" t="s">
        <v>492</v>
      </c>
      <c r="D223" s="135" t="s">
        <v>313</v>
      </c>
      <c r="E223" s="63" t="s">
        <v>463</v>
      </c>
      <c r="F223" s="60"/>
      <c r="G223" s="77"/>
      <c r="H223" s="89">
        <v>950000</v>
      </c>
      <c r="I223" s="108"/>
      <c r="J223" s="66">
        <f t="shared" si="9"/>
        <v>294695700</v>
      </c>
      <c r="K223" s="45"/>
      <c r="M223" s="51"/>
    </row>
    <row r="224" spans="1:14" ht="30" hidden="1" x14ac:dyDescent="0.25">
      <c r="A224" s="78"/>
      <c r="B224" s="62">
        <v>19</v>
      </c>
      <c r="C224" s="85" t="s">
        <v>493</v>
      </c>
      <c r="D224" s="135" t="s">
        <v>312</v>
      </c>
      <c r="E224" s="63" t="s">
        <v>464</v>
      </c>
      <c r="F224" s="60"/>
      <c r="G224" s="60"/>
      <c r="H224" s="89">
        <v>1020000</v>
      </c>
      <c r="I224" s="68"/>
      <c r="J224" s="66">
        <f t="shared" si="9"/>
        <v>295715700</v>
      </c>
      <c r="K224" s="45"/>
      <c r="M224" s="51"/>
    </row>
    <row r="225" spans="1:13" s="44" customFormat="1" ht="30" hidden="1" x14ac:dyDescent="0.25">
      <c r="A225" s="78"/>
      <c r="B225" s="62">
        <v>19</v>
      </c>
      <c r="C225" s="85" t="s">
        <v>494</v>
      </c>
      <c r="D225" s="135" t="s">
        <v>312</v>
      </c>
      <c r="E225" s="63" t="s">
        <v>465</v>
      </c>
      <c r="F225" s="60"/>
      <c r="G225" s="60"/>
      <c r="H225" s="89">
        <v>950000</v>
      </c>
      <c r="I225" s="68"/>
      <c r="J225" s="66">
        <f t="shared" si="9"/>
        <v>296665700</v>
      </c>
      <c r="K225" s="45"/>
      <c r="L225" s="41"/>
      <c r="M225" s="51"/>
    </row>
    <row r="226" spans="1:13" s="44" customFormat="1" ht="60" hidden="1" x14ac:dyDescent="0.25">
      <c r="A226" s="78"/>
      <c r="B226" s="62">
        <v>19</v>
      </c>
      <c r="C226" s="85" t="s">
        <v>495</v>
      </c>
      <c r="D226" s="135" t="s">
        <v>189</v>
      </c>
      <c r="E226" s="63" t="s">
        <v>466</v>
      </c>
      <c r="F226" s="60"/>
      <c r="G226" s="62"/>
      <c r="H226" s="89">
        <v>1540000</v>
      </c>
      <c r="I226" s="109"/>
      <c r="J226" s="66">
        <f t="shared" si="9"/>
        <v>298205700</v>
      </c>
      <c r="K226" s="110"/>
      <c r="L226" s="41"/>
      <c r="M226" s="51"/>
    </row>
    <row r="227" spans="1:13" s="44" customFormat="1" ht="45" hidden="1" x14ac:dyDescent="0.25">
      <c r="A227" s="78"/>
      <c r="B227" s="62">
        <v>19</v>
      </c>
      <c r="C227" s="85" t="s">
        <v>496</v>
      </c>
      <c r="D227" s="62" t="s">
        <v>165</v>
      </c>
      <c r="E227" s="63" t="s">
        <v>467</v>
      </c>
      <c r="F227" s="60"/>
      <c r="G227" s="62"/>
      <c r="H227" s="89">
        <v>1000000</v>
      </c>
      <c r="I227" s="109"/>
      <c r="J227" s="66">
        <f t="shared" si="9"/>
        <v>299205700</v>
      </c>
      <c r="K227" s="110"/>
      <c r="L227" s="41"/>
      <c r="M227" s="51"/>
    </row>
    <row r="228" spans="1:13" s="44" customFormat="1" ht="60" hidden="1" x14ac:dyDescent="0.25">
      <c r="A228" s="78"/>
      <c r="B228" s="62">
        <v>19</v>
      </c>
      <c r="C228" s="61" t="s">
        <v>510</v>
      </c>
      <c r="D228" s="62" t="s">
        <v>187</v>
      </c>
      <c r="E228" s="63" t="s">
        <v>497</v>
      </c>
      <c r="F228" s="60"/>
      <c r="G228" s="77"/>
      <c r="H228" s="111">
        <v>1500000</v>
      </c>
      <c r="I228" s="108"/>
      <c r="J228" s="66">
        <f t="shared" si="9"/>
        <v>300705700</v>
      </c>
      <c r="K228" s="45"/>
      <c r="L228" s="41"/>
      <c r="M228" s="51"/>
    </row>
    <row r="229" spans="1:13" s="44" customFormat="1" ht="60" hidden="1" x14ac:dyDescent="0.25">
      <c r="A229" s="78"/>
      <c r="B229" s="62">
        <v>19</v>
      </c>
      <c r="C229" s="61" t="s">
        <v>511</v>
      </c>
      <c r="D229" s="62"/>
      <c r="E229" s="63" t="s">
        <v>498</v>
      </c>
      <c r="F229" s="60"/>
      <c r="G229" s="77"/>
      <c r="H229" s="111">
        <v>1000000</v>
      </c>
      <c r="I229" s="108"/>
      <c r="J229" s="66">
        <f t="shared" si="9"/>
        <v>301705700</v>
      </c>
      <c r="K229" s="45"/>
      <c r="L229" s="41"/>
      <c r="M229" s="51"/>
    </row>
    <row r="230" spans="1:13" s="44" customFormat="1" ht="30" hidden="1" x14ac:dyDescent="0.25">
      <c r="A230" s="78"/>
      <c r="B230" s="62">
        <v>19</v>
      </c>
      <c r="C230" s="61" t="s">
        <v>512</v>
      </c>
      <c r="D230" s="135" t="s">
        <v>313</v>
      </c>
      <c r="E230" s="63" t="s">
        <v>499</v>
      </c>
      <c r="F230" s="60"/>
      <c r="G230" s="77"/>
      <c r="H230" s="111">
        <v>800000</v>
      </c>
      <c r="I230" s="108"/>
      <c r="J230" s="66">
        <f t="shared" si="9"/>
        <v>302505700</v>
      </c>
      <c r="K230" s="45"/>
      <c r="L230" s="41"/>
      <c r="M230" s="51"/>
    </row>
    <row r="231" spans="1:13" s="44" customFormat="1" ht="45" x14ac:dyDescent="0.25">
      <c r="A231" s="78"/>
      <c r="B231" s="62">
        <v>19</v>
      </c>
      <c r="C231" s="61" t="s">
        <v>513</v>
      </c>
      <c r="D231" s="135" t="s">
        <v>314</v>
      </c>
      <c r="E231" s="63" t="s">
        <v>500</v>
      </c>
      <c r="F231" s="60"/>
      <c r="G231" s="77"/>
      <c r="H231" s="111">
        <v>900000</v>
      </c>
      <c r="I231" s="108"/>
      <c r="J231" s="66">
        <f t="shared" si="9"/>
        <v>303405700</v>
      </c>
      <c r="K231" s="45"/>
      <c r="L231" s="41"/>
      <c r="M231" s="51"/>
    </row>
    <row r="232" spans="1:13" s="44" customFormat="1" ht="60" hidden="1" x14ac:dyDescent="0.25">
      <c r="A232" s="78"/>
      <c r="B232" s="62">
        <v>19</v>
      </c>
      <c r="C232" s="61" t="s">
        <v>514</v>
      </c>
      <c r="D232" s="135" t="s">
        <v>163</v>
      </c>
      <c r="E232" s="63" t="s">
        <v>501</v>
      </c>
      <c r="F232" s="60"/>
      <c r="G232" s="77"/>
      <c r="H232" s="111">
        <v>2550000</v>
      </c>
      <c r="I232" s="108"/>
      <c r="J232" s="66">
        <f t="shared" si="9"/>
        <v>305955700</v>
      </c>
      <c r="K232" s="45"/>
      <c r="L232" s="41"/>
      <c r="M232" s="51"/>
    </row>
    <row r="233" spans="1:13" s="44" customFormat="1" ht="45" hidden="1" x14ac:dyDescent="0.25">
      <c r="A233" s="78"/>
      <c r="B233" s="62">
        <v>19</v>
      </c>
      <c r="C233" s="61" t="s">
        <v>515</v>
      </c>
      <c r="D233" s="62" t="s">
        <v>556</v>
      </c>
      <c r="E233" s="63" t="s">
        <v>502</v>
      </c>
      <c r="F233" s="60"/>
      <c r="G233" s="77"/>
      <c r="H233" s="111">
        <v>5000000</v>
      </c>
      <c r="I233" s="108"/>
      <c r="J233" s="66">
        <f t="shared" si="9"/>
        <v>310955700</v>
      </c>
      <c r="K233" s="45"/>
      <c r="L233" s="41"/>
      <c r="M233" s="51"/>
    </row>
    <row r="234" spans="1:13" s="44" customFormat="1" ht="45" hidden="1" x14ac:dyDescent="0.25">
      <c r="A234" s="78"/>
      <c r="B234" s="62">
        <v>19</v>
      </c>
      <c r="C234" s="61" t="s">
        <v>516</v>
      </c>
      <c r="D234" s="135" t="s">
        <v>163</v>
      </c>
      <c r="E234" s="63" t="s">
        <v>503</v>
      </c>
      <c r="F234" s="60"/>
      <c r="G234" s="77"/>
      <c r="H234" s="111">
        <v>620000</v>
      </c>
      <c r="I234" s="108"/>
      <c r="J234" s="66">
        <f t="shared" si="9"/>
        <v>311575700</v>
      </c>
      <c r="K234" s="45"/>
      <c r="L234" s="41"/>
      <c r="M234" s="51"/>
    </row>
    <row r="235" spans="1:13" s="44" customFormat="1" ht="30" hidden="1" x14ac:dyDescent="0.25">
      <c r="A235" s="78"/>
      <c r="B235" s="62">
        <v>19</v>
      </c>
      <c r="C235" s="61" t="s">
        <v>517</v>
      </c>
      <c r="D235" s="135" t="s">
        <v>436</v>
      </c>
      <c r="E235" s="63" t="s">
        <v>504</v>
      </c>
      <c r="F235" s="60"/>
      <c r="G235" s="77"/>
      <c r="H235" s="111">
        <v>950000</v>
      </c>
      <c r="I235" s="108"/>
      <c r="J235" s="66">
        <f t="shared" si="9"/>
        <v>312525700</v>
      </c>
      <c r="K235" s="45"/>
      <c r="L235" s="41"/>
      <c r="M235" s="51"/>
    </row>
    <row r="236" spans="1:13" s="44" customFormat="1" ht="45" hidden="1" x14ac:dyDescent="0.25">
      <c r="A236" s="78"/>
      <c r="B236" s="62">
        <v>19</v>
      </c>
      <c r="C236" s="61" t="s">
        <v>518</v>
      </c>
      <c r="D236" s="135" t="s">
        <v>313</v>
      </c>
      <c r="E236" s="63" t="s">
        <v>505</v>
      </c>
      <c r="F236" s="60"/>
      <c r="G236" s="77"/>
      <c r="H236" s="111">
        <v>800000</v>
      </c>
      <c r="I236" s="108"/>
      <c r="J236" s="66">
        <f t="shared" si="9"/>
        <v>313325700</v>
      </c>
      <c r="K236" s="45"/>
      <c r="L236" s="41"/>
      <c r="M236" s="51"/>
    </row>
    <row r="237" spans="1:13" s="44" customFormat="1" ht="45" hidden="1" x14ac:dyDescent="0.25">
      <c r="A237" s="78"/>
      <c r="B237" s="62">
        <v>19</v>
      </c>
      <c r="C237" s="61" t="s">
        <v>519</v>
      </c>
      <c r="D237" s="135" t="s">
        <v>312</v>
      </c>
      <c r="E237" s="63" t="s">
        <v>506</v>
      </c>
      <c r="F237" s="60"/>
      <c r="G237" s="77"/>
      <c r="H237" s="111">
        <v>1500000</v>
      </c>
      <c r="I237" s="84"/>
      <c r="J237" s="66">
        <f t="shared" si="9"/>
        <v>314825700</v>
      </c>
      <c r="K237" s="45"/>
      <c r="L237" s="41"/>
      <c r="M237" s="51"/>
    </row>
    <row r="238" spans="1:13" s="44" customFormat="1" ht="60" hidden="1" x14ac:dyDescent="0.25">
      <c r="A238" s="78"/>
      <c r="B238" s="62">
        <v>19</v>
      </c>
      <c r="C238" s="61" t="s">
        <v>520</v>
      </c>
      <c r="D238" s="62" t="s">
        <v>182</v>
      </c>
      <c r="E238" s="63" t="s">
        <v>507</v>
      </c>
      <c r="F238" s="60"/>
      <c r="G238" s="77"/>
      <c r="H238" s="111">
        <v>2700000</v>
      </c>
      <c r="I238" s="84"/>
      <c r="J238" s="66">
        <f t="shared" si="9"/>
        <v>317525700</v>
      </c>
      <c r="K238" s="45"/>
      <c r="L238" s="41"/>
      <c r="M238" s="51"/>
    </row>
    <row r="239" spans="1:13" s="44" customFormat="1" ht="45" hidden="1" x14ac:dyDescent="0.25">
      <c r="A239" s="78"/>
      <c r="B239" s="62">
        <v>19</v>
      </c>
      <c r="C239" s="61" t="s">
        <v>521</v>
      </c>
      <c r="D239" s="135" t="s">
        <v>243</v>
      </c>
      <c r="E239" s="63" t="s">
        <v>508</v>
      </c>
      <c r="F239" s="60"/>
      <c r="G239" s="77"/>
      <c r="H239" s="111">
        <v>550000</v>
      </c>
      <c r="I239" s="84"/>
      <c r="J239" s="66">
        <f t="shared" si="9"/>
        <v>318075700</v>
      </c>
      <c r="K239" s="45"/>
      <c r="L239" s="41"/>
      <c r="M239" s="51"/>
    </row>
    <row r="240" spans="1:13" s="44" customFormat="1" ht="45" x14ac:dyDescent="0.25">
      <c r="A240" s="78"/>
      <c r="B240" s="62">
        <v>19</v>
      </c>
      <c r="C240" s="61" t="s">
        <v>522</v>
      </c>
      <c r="D240" s="135" t="s">
        <v>314</v>
      </c>
      <c r="E240" s="63" t="s">
        <v>509</v>
      </c>
      <c r="F240" s="60"/>
      <c r="G240" s="77"/>
      <c r="H240" s="111">
        <v>1000000</v>
      </c>
      <c r="I240" s="68"/>
      <c r="J240" s="66">
        <f t="shared" si="9"/>
        <v>319075700</v>
      </c>
      <c r="K240" s="45"/>
      <c r="L240" s="41"/>
      <c r="M240" s="93"/>
    </row>
    <row r="241" spans="1:13" s="44" customFormat="1" ht="45" hidden="1" x14ac:dyDescent="0.25">
      <c r="A241" s="78"/>
      <c r="B241" s="77">
        <v>19</v>
      </c>
      <c r="C241" s="91" t="s">
        <v>528</v>
      </c>
      <c r="D241" s="62"/>
      <c r="E241" s="115" t="s">
        <v>523</v>
      </c>
      <c r="F241" s="60"/>
      <c r="G241" s="77"/>
      <c r="H241" s="89"/>
      <c r="I241" s="68">
        <v>15077500</v>
      </c>
      <c r="J241" s="66">
        <f t="shared" si="9"/>
        <v>303998200</v>
      </c>
      <c r="K241" s="45" t="s">
        <v>168</v>
      </c>
      <c r="L241" s="41">
        <f>-I241</f>
        <v>-15077500</v>
      </c>
      <c r="M241" s="93" t="s">
        <v>169</v>
      </c>
    </row>
    <row r="242" spans="1:13" s="44" customFormat="1" ht="45" hidden="1" x14ac:dyDescent="0.25">
      <c r="A242" s="78"/>
      <c r="B242" s="77">
        <v>19</v>
      </c>
      <c r="C242" s="122" t="s">
        <v>529</v>
      </c>
      <c r="D242" s="62"/>
      <c r="E242" s="115" t="s">
        <v>524</v>
      </c>
      <c r="F242" s="60"/>
      <c r="G242" s="77"/>
      <c r="H242" s="64"/>
      <c r="I242" s="68">
        <v>6758000</v>
      </c>
      <c r="J242" s="66">
        <f t="shared" si="9"/>
        <v>297240200</v>
      </c>
      <c r="K242" s="45" t="s">
        <v>168</v>
      </c>
      <c r="L242" s="41">
        <f>-I242</f>
        <v>-6758000</v>
      </c>
      <c r="M242" s="93" t="s">
        <v>169</v>
      </c>
    </row>
    <row r="243" spans="1:13" s="44" customFormat="1" ht="30" hidden="1" x14ac:dyDescent="0.25">
      <c r="A243" s="78"/>
      <c r="B243" s="77">
        <v>20</v>
      </c>
      <c r="C243" s="122" t="s">
        <v>530</v>
      </c>
      <c r="D243" s="62"/>
      <c r="E243" s="115" t="s">
        <v>525</v>
      </c>
      <c r="F243" s="60"/>
      <c r="G243" s="77"/>
      <c r="H243" s="64"/>
      <c r="I243" s="68">
        <v>65000000</v>
      </c>
      <c r="J243" s="66">
        <f t="shared" si="9"/>
        <v>232240200</v>
      </c>
      <c r="K243" s="45" t="s">
        <v>168</v>
      </c>
      <c r="L243" s="41">
        <f>-I243</f>
        <v>-65000000</v>
      </c>
      <c r="M243" s="93" t="s">
        <v>169</v>
      </c>
    </row>
    <row r="244" spans="1:13" s="44" customFormat="1" ht="45" hidden="1" x14ac:dyDescent="0.25">
      <c r="A244" s="78"/>
      <c r="B244" s="77">
        <v>20</v>
      </c>
      <c r="C244" s="122" t="s">
        <v>531</v>
      </c>
      <c r="D244" s="62"/>
      <c r="E244" s="115" t="s">
        <v>526</v>
      </c>
      <c r="F244" s="60"/>
      <c r="G244" s="60"/>
      <c r="H244" s="64"/>
      <c r="I244" s="68">
        <v>1901000</v>
      </c>
      <c r="J244" s="66">
        <f t="shared" si="9"/>
        <v>230339200</v>
      </c>
      <c r="K244" s="45" t="s">
        <v>168</v>
      </c>
      <c r="L244" s="41">
        <f>-I244</f>
        <v>-1901000</v>
      </c>
      <c r="M244" s="93" t="s">
        <v>169</v>
      </c>
    </row>
    <row r="245" spans="1:13" s="44" customFormat="1" ht="30" hidden="1" x14ac:dyDescent="0.25">
      <c r="A245" s="78"/>
      <c r="B245" s="77">
        <v>20</v>
      </c>
      <c r="C245" s="122" t="s">
        <v>532</v>
      </c>
      <c r="D245" s="62"/>
      <c r="E245" s="115" t="s">
        <v>527</v>
      </c>
      <c r="F245" s="60"/>
      <c r="G245" s="77"/>
      <c r="H245" s="64"/>
      <c r="I245" s="68">
        <v>12243000</v>
      </c>
      <c r="J245" s="66">
        <f t="shared" si="9"/>
        <v>218096200</v>
      </c>
      <c r="K245" s="45" t="s">
        <v>168</v>
      </c>
      <c r="L245" s="41">
        <f>-I245</f>
        <v>-12243000</v>
      </c>
      <c r="M245" s="93" t="s">
        <v>169</v>
      </c>
    </row>
    <row r="246" spans="1:13" s="44" customFormat="1" ht="45" hidden="1" x14ac:dyDescent="0.25">
      <c r="A246" s="78"/>
      <c r="B246" s="60">
        <v>20</v>
      </c>
      <c r="C246" s="85" t="s">
        <v>545</v>
      </c>
      <c r="D246" s="135" t="s">
        <v>243</v>
      </c>
      <c r="E246" s="63" t="s">
        <v>534</v>
      </c>
      <c r="F246" s="60"/>
      <c r="G246" s="77"/>
      <c r="H246" s="89">
        <v>800000</v>
      </c>
      <c r="I246" s="89"/>
      <c r="J246" s="66">
        <f t="shared" si="9"/>
        <v>218896200</v>
      </c>
      <c r="K246" s="45"/>
      <c r="L246" s="41"/>
      <c r="M246" s="51"/>
    </row>
    <row r="247" spans="1:13" s="44" customFormat="1" ht="60" hidden="1" x14ac:dyDescent="0.25">
      <c r="A247" s="78"/>
      <c r="B247" s="60">
        <v>20</v>
      </c>
      <c r="C247" s="85" t="s">
        <v>546</v>
      </c>
      <c r="D247" s="135" t="s">
        <v>243</v>
      </c>
      <c r="E247" s="63" t="s">
        <v>535</v>
      </c>
      <c r="F247" s="60"/>
      <c r="G247" s="77"/>
      <c r="H247" s="89">
        <v>450000</v>
      </c>
      <c r="I247" s="89"/>
      <c r="J247" s="66">
        <f t="shared" si="9"/>
        <v>219346200</v>
      </c>
      <c r="K247" s="45"/>
      <c r="L247" s="41"/>
      <c r="M247" s="51"/>
    </row>
    <row r="248" spans="1:13" s="44" customFormat="1" ht="60" hidden="1" x14ac:dyDescent="0.25">
      <c r="A248" s="78"/>
      <c r="B248" s="60">
        <v>20</v>
      </c>
      <c r="C248" s="85" t="s">
        <v>547</v>
      </c>
      <c r="D248" s="135" t="s">
        <v>312</v>
      </c>
      <c r="E248" s="63" t="s">
        <v>536</v>
      </c>
      <c r="F248" s="60"/>
      <c r="G248" s="77"/>
      <c r="H248" s="89">
        <v>2400000</v>
      </c>
      <c r="I248" s="89"/>
      <c r="J248" s="66">
        <f t="shared" si="9"/>
        <v>221746200</v>
      </c>
      <c r="K248" s="45"/>
      <c r="L248" s="41"/>
      <c r="M248" s="51"/>
    </row>
    <row r="249" spans="1:13" s="44" customFormat="1" ht="60" hidden="1" x14ac:dyDescent="0.25">
      <c r="A249" s="78"/>
      <c r="B249" s="60">
        <v>20</v>
      </c>
      <c r="C249" s="85" t="s">
        <v>548</v>
      </c>
      <c r="D249" s="135" t="s">
        <v>243</v>
      </c>
      <c r="E249" s="63" t="s">
        <v>537</v>
      </c>
      <c r="F249" s="60"/>
      <c r="G249" s="77"/>
      <c r="H249" s="89">
        <v>3580000</v>
      </c>
      <c r="I249" s="89"/>
      <c r="J249" s="66">
        <f t="shared" si="9"/>
        <v>225326200</v>
      </c>
      <c r="K249" s="45"/>
      <c r="L249" s="41"/>
      <c r="M249" s="51"/>
    </row>
    <row r="250" spans="1:13" s="44" customFormat="1" ht="45" hidden="1" x14ac:dyDescent="0.25">
      <c r="A250" s="78"/>
      <c r="B250" s="60">
        <v>20</v>
      </c>
      <c r="C250" s="85" t="s">
        <v>549</v>
      </c>
      <c r="D250" s="135" t="s">
        <v>243</v>
      </c>
      <c r="E250" s="63" t="s">
        <v>538</v>
      </c>
      <c r="F250" s="77"/>
      <c r="G250" s="77"/>
      <c r="H250" s="89">
        <v>600000</v>
      </c>
      <c r="I250" s="89"/>
      <c r="J250" s="66">
        <f t="shared" si="9"/>
        <v>225926200</v>
      </c>
      <c r="K250" s="45"/>
      <c r="L250" s="41"/>
      <c r="M250" s="51"/>
    </row>
    <row r="251" spans="1:13" s="44" customFormat="1" ht="45" hidden="1" x14ac:dyDescent="0.25">
      <c r="A251" s="78"/>
      <c r="B251" s="60">
        <v>20</v>
      </c>
      <c r="C251" s="85" t="s">
        <v>550</v>
      </c>
      <c r="D251" s="62" t="s">
        <v>557</v>
      </c>
      <c r="E251" s="63" t="s">
        <v>539</v>
      </c>
      <c r="F251" s="77"/>
      <c r="G251" s="77"/>
      <c r="H251" s="89">
        <v>8000000</v>
      </c>
      <c r="I251" s="89"/>
      <c r="J251" s="66">
        <f t="shared" si="9"/>
        <v>233926200</v>
      </c>
      <c r="K251" s="45"/>
      <c r="L251" s="41"/>
      <c r="M251" s="51"/>
    </row>
    <row r="252" spans="1:13" s="44" customFormat="1" ht="45" hidden="1" x14ac:dyDescent="0.25">
      <c r="A252" s="78"/>
      <c r="B252" s="60">
        <v>20</v>
      </c>
      <c r="C252" s="85" t="s">
        <v>551</v>
      </c>
      <c r="D252" s="62" t="s">
        <v>179</v>
      </c>
      <c r="E252" s="63" t="s">
        <v>540</v>
      </c>
      <c r="F252" s="77"/>
      <c r="G252" s="77"/>
      <c r="H252" s="89">
        <v>500000</v>
      </c>
      <c r="I252" s="89"/>
      <c r="J252" s="66">
        <f t="shared" si="9"/>
        <v>234426200</v>
      </c>
      <c r="K252" s="45"/>
      <c r="L252" s="41"/>
      <c r="M252" s="51"/>
    </row>
    <row r="253" spans="1:13" s="44" customFormat="1" ht="60" hidden="1" x14ac:dyDescent="0.25">
      <c r="A253" s="78"/>
      <c r="B253" s="60">
        <v>20</v>
      </c>
      <c r="C253" s="85" t="s">
        <v>552</v>
      </c>
      <c r="D253" s="62" t="s">
        <v>165</v>
      </c>
      <c r="E253" s="63" t="s">
        <v>541</v>
      </c>
      <c r="F253" s="77"/>
      <c r="G253" s="77"/>
      <c r="H253" s="89">
        <v>1000000</v>
      </c>
      <c r="I253" s="89"/>
      <c r="J253" s="66">
        <f t="shared" si="9"/>
        <v>235426200</v>
      </c>
      <c r="K253" s="45"/>
      <c r="L253" s="41"/>
      <c r="M253" s="51"/>
    </row>
    <row r="254" spans="1:13" s="44" customFormat="1" ht="45" hidden="1" x14ac:dyDescent="0.25">
      <c r="A254" s="78"/>
      <c r="B254" s="60">
        <v>20</v>
      </c>
      <c r="C254" s="85" t="s">
        <v>553</v>
      </c>
      <c r="D254" s="62" t="s">
        <v>185</v>
      </c>
      <c r="E254" s="63" t="s">
        <v>542</v>
      </c>
      <c r="F254" s="77"/>
      <c r="G254" s="77"/>
      <c r="H254" s="89">
        <v>2500000</v>
      </c>
      <c r="I254" s="89"/>
      <c r="J254" s="66">
        <f t="shared" si="9"/>
        <v>237926200</v>
      </c>
      <c r="K254" s="45"/>
      <c r="L254" s="41"/>
      <c r="M254" s="51"/>
    </row>
    <row r="255" spans="1:13" s="44" customFormat="1" ht="45" hidden="1" x14ac:dyDescent="0.25">
      <c r="A255" s="78"/>
      <c r="B255" s="60">
        <v>20</v>
      </c>
      <c r="C255" s="85" t="s">
        <v>554</v>
      </c>
      <c r="D255" s="62" t="s">
        <v>438</v>
      </c>
      <c r="E255" s="63" t="s">
        <v>543</v>
      </c>
      <c r="F255" s="77"/>
      <c r="G255" s="77"/>
      <c r="H255" s="89">
        <v>5000000</v>
      </c>
      <c r="I255" s="89"/>
      <c r="J255" s="66">
        <f t="shared" si="9"/>
        <v>242926200</v>
      </c>
      <c r="K255" s="45"/>
      <c r="L255" s="41"/>
      <c r="M255" s="51"/>
    </row>
    <row r="256" spans="1:13" s="44" customFormat="1" ht="45" hidden="1" x14ac:dyDescent="0.25">
      <c r="A256" s="78"/>
      <c r="B256" s="60">
        <v>20</v>
      </c>
      <c r="C256" s="85" t="s">
        <v>555</v>
      </c>
      <c r="D256" s="62" t="s">
        <v>179</v>
      </c>
      <c r="E256" s="63" t="s">
        <v>544</v>
      </c>
      <c r="F256" s="77"/>
      <c r="G256" s="77"/>
      <c r="H256" s="89">
        <v>400000</v>
      </c>
      <c r="I256" s="89"/>
      <c r="J256" s="66">
        <f t="shared" si="9"/>
        <v>243326200</v>
      </c>
      <c r="K256" s="45"/>
      <c r="L256" s="41"/>
      <c r="M256" s="51"/>
    </row>
    <row r="257" spans="1:13" s="44" customFormat="1" ht="30" hidden="1" x14ac:dyDescent="0.25">
      <c r="A257" s="78"/>
      <c r="B257" s="60">
        <v>20</v>
      </c>
      <c r="C257" s="61" t="s">
        <v>558</v>
      </c>
      <c r="D257" s="62" t="s">
        <v>179</v>
      </c>
      <c r="E257" s="63" t="s">
        <v>559</v>
      </c>
      <c r="F257" s="77"/>
      <c r="G257" s="77"/>
      <c r="H257" s="64">
        <v>1750000</v>
      </c>
      <c r="I257" s="108"/>
      <c r="J257" s="66">
        <f t="shared" si="9"/>
        <v>245076200</v>
      </c>
      <c r="K257" s="45"/>
      <c r="L257" s="41"/>
      <c r="M257" s="51"/>
    </row>
    <row r="258" spans="1:13" s="44" customFormat="1" ht="25.5" hidden="1" x14ac:dyDescent="0.25">
      <c r="A258" s="78"/>
      <c r="B258" s="60">
        <v>20</v>
      </c>
      <c r="C258" s="61" t="s">
        <v>563</v>
      </c>
      <c r="D258" s="62" t="s">
        <v>182</v>
      </c>
      <c r="E258" s="63" t="s">
        <v>561</v>
      </c>
      <c r="F258" s="60"/>
      <c r="G258" s="60"/>
      <c r="H258" s="64">
        <v>900000</v>
      </c>
      <c r="I258" s="68"/>
      <c r="J258" s="66">
        <f t="shared" si="9"/>
        <v>245976200</v>
      </c>
      <c r="K258" s="45"/>
      <c r="L258" s="41"/>
      <c r="M258" s="51"/>
    </row>
    <row r="259" spans="1:13" s="44" customFormat="1" ht="25.5" hidden="1" x14ac:dyDescent="0.25">
      <c r="A259" s="78"/>
      <c r="B259" s="60">
        <v>20</v>
      </c>
      <c r="C259" s="61" t="s">
        <v>560</v>
      </c>
      <c r="D259" s="62" t="s">
        <v>180</v>
      </c>
      <c r="E259" s="63" t="s">
        <v>562</v>
      </c>
      <c r="F259" s="60"/>
      <c r="G259" s="60"/>
      <c r="H259" s="64">
        <v>900000</v>
      </c>
      <c r="I259" s="68"/>
      <c r="J259" s="66">
        <f t="shared" si="9"/>
        <v>246876200</v>
      </c>
      <c r="K259" s="45"/>
      <c r="L259" s="41"/>
      <c r="M259" s="51"/>
    </row>
    <row r="260" spans="1:13" s="44" customFormat="1" ht="45" hidden="1" x14ac:dyDescent="0.25">
      <c r="A260" s="78"/>
      <c r="B260" s="60">
        <v>21</v>
      </c>
      <c r="C260" s="85" t="s">
        <v>564</v>
      </c>
      <c r="D260" s="62" t="s">
        <v>179</v>
      </c>
      <c r="E260" s="63" t="s">
        <v>574</v>
      </c>
      <c r="F260" s="60"/>
      <c r="G260" s="77"/>
      <c r="H260" s="89">
        <v>1200000</v>
      </c>
      <c r="I260" s="108"/>
      <c r="J260" s="66">
        <f t="shared" si="9"/>
        <v>248076200</v>
      </c>
      <c r="K260" s="45"/>
      <c r="L260" s="41"/>
      <c r="M260" s="51"/>
    </row>
    <row r="261" spans="1:13" s="44" customFormat="1" ht="45" hidden="1" x14ac:dyDescent="0.25">
      <c r="A261" s="78"/>
      <c r="B261" s="60">
        <v>21</v>
      </c>
      <c r="C261" s="85" t="s">
        <v>565</v>
      </c>
      <c r="D261" s="62" t="s">
        <v>165</v>
      </c>
      <c r="E261" s="63" t="s">
        <v>575</v>
      </c>
      <c r="F261" s="60"/>
      <c r="G261" s="77"/>
      <c r="H261" s="89">
        <v>1600000</v>
      </c>
      <c r="I261" s="108"/>
      <c r="J261" s="66">
        <f t="shared" si="9"/>
        <v>249676200</v>
      </c>
      <c r="K261" s="45"/>
      <c r="L261" s="41"/>
      <c r="M261" s="51"/>
    </row>
    <row r="262" spans="1:13" s="44" customFormat="1" ht="45" hidden="1" x14ac:dyDescent="0.25">
      <c r="A262" s="78"/>
      <c r="B262" s="60">
        <v>21</v>
      </c>
      <c r="C262" s="85" t="s">
        <v>566</v>
      </c>
      <c r="D262" s="62" t="s">
        <v>179</v>
      </c>
      <c r="E262" s="63" t="s">
        <v>576</v>
      </c>
      <c r="F262" s="77"/>
      <c r="G262" s="77"/>
      <c r="H262" s="89">
        <v>1500000</v>
      </c>
      <c r="I262" s="108"/>
      <c r="J262" s="66">
        <f t="shared" si="9"/>
        <v>251176200</v>
      </c>
      <c r="K262" s="45"/>
      <c r="L262" s="41"/>
      <c r="M262" s="51"/>
    </row>
    <row r="263" spans="1:13" s="44" customFormat="1" ht="45" hidden="1" x14ac:dyDescent="0.25">
      <c r="A263" s="78"/>
      <c r="B263" s="60">
        <v>21</v>
      </c>
      <c r="C263" s="85" t="s">
        <v>567</v>
      </c>
      <c r="D263" s="62" t="s">
        <v>165</v>
      </c>
      <c r="E263" s="63" t="s">
        <v>577</v>
      </c>
      <c r="F263" s="77"/>
      <c r="G263" s="77"/>
      <c r="H263" s="89">
        <v>1400000</v>
      </c>
      <c r="I263" s="108"/>
      <c r="J263" s="66">
        <f t="shared" si="9"/>
        <v>252576200</v>
      </c>
      <c r="K263" s="45"/>
      <c r="L263" s="41"/>
      <c r="M263" s="51"/>
    </row>
    <row r="264" spans="1:13" s="44" customFormat="1" ht="45" hidden="1" x14ac:dyDescent="0.25">
      <c r="A264" s="78"/>
      <c r="B264" s="60">
        <v>21</v>
      </c>
      <c r="C264" s="85" t="s">
        <v>568</v>
      </c>
      <c r="D264" s="62" t="s">
        <v>165</v>
      </c>
      <c r="E264" s="63" t="s">
        <v>578</v>
      </c>
      <c r="F264" s="77"/>
      <c r="G264" s="77"/>
      <c r="H264" s="89">
        <v>550000</v>
      </c>
      <c r="I264" s="108"/>
      <c r="J264" s="66">
        <f t="shared" si="9"/>
        <v>253126200</v>
      </c>
      <c r="K264" s="45"/>
      <c r="L264" s="41"/>
      <c r="M264" s="51"/>
    </row>
    <row r="265" spans="1:13" s="44" customFormat="1" ht="45" hidden="1" x14ac:dyDescent="0.25">
      <c r="A265" s="78"/>
      <c r="B265" s="60">
        <v>21</v>
      </c>
      <c r="C265" s="85" t="s">
        <v>569</v>
      </c>
      <c r="D265" s="62" t="s">
        <v>179</v>
      </c>
      <c r="E265" s="63" t="s">
        <v>579</v>
      </c>
      <c r="F265" s="77"/>
      <c r="G265" s="77"/>
      <c r="H265" s="89">
        <v>850000</v>
      </c>
      <c r="I265" s="108"/>
      <c r="J265" s="66">
        <f t="shared" si="9"/>
        <v>253976200</v>
      </c>
      <c r="K265" s="45"/>
      <c r="L265" s="41"/>
      <c r="M265" s="51"/>
    </row>
    <row r="266" spans="1:13" s="44" customFormat="1" ht="60" hidden="1" x14ac:dyDescent="0.25">
      <c r="A266" s="78"/>
      <c r="B266" s="60">
        <v>21</v>
      </c>
      <c r="C266" s="85" t="s">
        <v>570</v>
      </c>
      <c r="D266" s="62" t="s">
        <v>179</v>
      </c>
      <c r="E266" s="63" t="s">
        <v>580</v>
      </c>
      <c r="F266" s="60"/>
      <c r="G266" s="77"/>
      <c r="H266" s="89">
        <v>550000</v>
      </c>
      <c r="I266" s="108"/>
      <c r="J266" s="66">
        <f t="shared" si="9"/>
        <v>254526200</v>
      </c>
      <c r="K266" s="45"/>
      <c r="L266" s="41"/>
      <c r="M266" s="51"/>
    </row>
    <row r="267" spans="1:13" s="44" customFormat="1" ht="45" hidden="1" x14ac:dyDescent="0.25">
      <c r="A267" s="78"/>
      <c r="B267" s="60">
        <v>21</v>
      </c>
      <c r="C267" s="85" t="s">
        <v>571</v>
      </c>
      <c r="D267" s="62" t="s">
        <v>179</v>
      </c>
      <c r="E267" s="63" t="s">
        <v>581</v>
      </c>
      <c r="F267" s="60"/>
      <c r="G267" s="77"/>
      <c r="H267" s="89">
        <v>700000</v>
      </c>
      <c r="I267" s="108"/>
      <c r="J267" s="66">
        <f t="shared" si="9"/>
        <v>255226200</v>
      </c>
      <c r="K267" s="45"/>
      <c r="L267" s="41"/>
      <c r="M267" s="51"/>
    </row>
    <row r="268" spans="1:13" s="44" customFormat="1" ht="60" hidden="1" x14ac:dyDescent="0.25">
      <c r="A268" s="78"/>
      <c r="B268" s="60">
        <v>21</v>
      </c>
      <c r="C268" s="85" t="s">
        <v>572</v>
      </c>
      <c r="D268" s="62" t="s">
        <v>165</v>
      </c>
      <c r="E268" s="63" t="s">
        <v>582</v>
      </c>
      <c r="F268" s="60"/>
      <c r="G268" s="77"/>
      <c r="H268" s="89">
        <v>500000</v>
      </c>
      <c r="I268" s="108"/>
      <c r="J268" s="66">
        <f t="shared" ref="J268:J342" si="10">+J267+H268-I268</f>
        <v>255726200</v>
      </c>
      <c r="K268" s="45"/>
      <c r="L268" s="41"/>
      <c r="M268" s="51"/>
    </row>
    <row r="269" spans="1:13" s="44" customFormat="1" ht="30" hidden="1" x14ac:dyDescent="0.25">
      <c r="A269" s="78"/>
      <c r="B269" s="60">
        <v>21</v>
      </c>
      <c r="C269" s="85" t="s">
        <v>573</v>
      </c>
      <c r="D269" s="62" t="s">
        <v>165</v>
      </c>
      <c r="E269" s="63" t="s">
        <v>583</v>
      </c>
      <c r="F269" s="60"/>
      <c r="G269" s="77"/>
      <c r="H269" s="89">
        <v>900000</v>
      </c>
      <c r="I269" s="108"/>
      <c r="J269" s="66">
        <f t="shared" si="10"/>
        <v>256626200</v>
      </c>
      <c r="K269" s="45"/>
      <c r="L269" s="41"/>
      <c r="M269" s="51"/>
    </row>
    <row r="270" spans="1:13" s="44" customFormat="1" ht="30" hidden="1" x14ac:dyDescent="0.25">
      <c r="A270" s="78"/>
      <c r="B270" s="60">
        <v>21</v>
      </c>
      <c r="C270" s="61" t="s">
        <v>584</v>
      </c>
      <c r="D270" s="62" t="s">
        <v>165</v>
      </c>
      <c r="E270" s="63" t="s">
        <v>585</v>
      </c>
      <c r="F270" s="60"/>
      <c r="G270" s="77"/>
      <c r="H270" s="111">
        <v>542000</v>
      </c>
      <c r="I270" s="108"/>
      <c r="J270" s="66">
        <f t="shared" si="10"/>
        <v>257168200</v>
      </c>
      <c r="K270" s="45"/>
      <c r="L270" s="41"/>
      <c r="M270" s="51"/>
    </row>
    <row r="271" spans="1:13" s="44" customFormat="1" ht="30" hidden="1" x14ac:dyDescent="0.25">
      <c r="A271" s="78"/>
      <c r="B271" s="77">
        <v>21</v>
      </c>
      <c r="C271" s="122" t="s">
        <v>587</v>
      </c>
      <c r="D271" s="77"/>
      <c r="E271" s="115" t="s">
        <v>586</v>
      </c>
      <c r="F271" s="60"/>
      <c r="G271" s="77"/>
      <c r="H271" s="111"/>
      <c r="I271" s="108">
        <v>880000</v>
      </c>
      <c r="J271" s="66">
        <f t="shared" si="10"/>
        <v>256288200</v>
      </c>
      <c r="K271" s="45" t="s">
        <v>172</v>
      </c>
      <c r="L271" s="41">
        <f t="shared" ref="L271:L277" si="11">-I271</f>
        <v>-880000</v>
      </c>
      <c r="M271" s="112" t="s">
        <v>588</v>
      </c>
    </row>
    <row r="272" spans="1:13" s="44" customFormat="1" ht="25.5" hidden="1" x14ac:dyDescent="0.25">
      <c r="A272" s="78"/>
      <c r="B272" s="77">
        <v>21</v>
      </c>
      <c r="C272" s="122" t="s">
        <v>589</v>
      </c>
      <c r="D272" s="77"/>
      <c r="E272" s="115" t="s">
        <v>590</v>
      </c>
      <c r="F272" s="60"/>
      <c r="G272" s="77"/>
      <c r="H272" s="111"/>
      <c r="I272" s="108">
        <v>767000</v>
      </c>
      <c r="J272" s="66">
        <f t="shared" si="10"/>
        <v>255521200</v>
      </c>
      <c r="K272" s="45" t="s">
        <v>426</v>
      </c>
      <c r="L272" s="41">
        <f t="shared" si="11"/>
        <v>-767000</v>
      </c>
      <c r="M272" s="112" t="s">
        <v>591</v>
      </c>
    </row>
    <row r="273" spans="1:13" s="44" customFormat="1" ht="45" hidden="1" x14ac:dyDescent="0.25">
      <c r="A273" s="78"/>
      <c r="B273" s="77">
        <v>21</v>
      </c>
      <c r="C273" s="122" t="s">
        <v>592</v>
      </c>
      <c r="D273" s="77"/>
      <c r="E273" s="115" t="s">
        <v>593</v>
      </c>
      <c r="F273" s="60"/>
      <c r="G273" s="77"/>
      <c r="H273" s="111"/>
      <c r="I273" s="108">
        <v>8500000</v>
      </c>
      <c r="J273" s="66">
        <f t="shared" si="10"/>
        <v>247021200</v>
      </c>
      <c r="K273" s="45" t="s">
        <v>168</v>
      </c>
      <c r="L273" s="41">
        <f t="shared" si="11"/>
        <v>-8500000</v>
      </c>
      <c r="M273" s="112" t="s">
        <v>169</v>
      </c>
    </row>
    <row r="274" spans="1:13" s="44" customFormat="1" ht="45" hidden="1" x14ac:dyDescent="0.25">
      <c r="A274" s="78"/>
      <c r="B274" s="77">
        <v>22</v>
      </c>
      <c r="C274" s="122" t="s">
        <v>594</v>
      </c>
      <c r="D274" s="77"/>
      <c r="E274" s="115" t="s">
        <v>595</v>
      </c>
      <c r="F274" s="60"/>
      <c r="G274" s="77"/>
      <c r="H274" s="111"/>
      <c r="I274" s="108">
        <v>3865000</v>
      </c>
      <c r="J274" s="66">
        <f t="shared" si="10"/>
        <v>243156200</v>
      </c>
      <c r="K274" s="45" t="s">
        <v>168</v>
      </c>
      <c r="L274" s="41">
        <f t="shared" si="11"/>
        <v>-3865000</v>
      </c>
      <c r="M274" s="112" t="s">
        <v>169</v>
      </c>
    </row>
    <row r="275" spans="1:13" s="44" customFormat="1" ht="30" hidden="1" x14ac:dyDescent="0.25">
      <c r="A275" s="78"/>
      <c r="B275" s="77">
        <v>22</v>
      </c>
      <c r="C275" s="122" t="s">
        <v>596</v>
      </c>
      <c r="D275" s="77"/>
      <c r="E275" s="115" t="s">
        <v>597</v>
      </c>
      <c r="F275" s="60"/>
      <c r="G275" s="77"/>
      <c r="H275" s="111"/>
      <c r="I275" s="108">
        <v>3968000</v>
      </c>
      <c r="J275" s="66">
        <f t="shared" si="10"/>
        <v>239188200</v>
      </c>
      <c r="K275" s="45" t="s">
        <v>598</v>
      </c>
      <c r="L275" s="41">
        <f t="shared" si="11"/>
        <v>-3968000</v>
      </c>
      <c r="M275" s="51" t="s">
        <v>599</v>
      </c>
    </row>
    <row r="276" spans="1:13" s="44" customFormat="1" ht="45" hidden="1" x14ac:dyDescent="0.25">
      <c r="A276" s="78"/>
      <c r="B276" s="77">
        <v>22</v>
      </c>
      <c r="C276" s="122" t="s">
        <v>600</v>
      </c>
      <c r="D276" s="77"/>
      <c r="E276" s="115" t="s">
        <v>601</v>
      </c>
      <c r="F276" s="60"/>
      <c r="G276" s="77"/>
      <c r="H276" s="111"/>
      <c r="I276" s="108">
        <v>10906000</v>
      </c>
      <c r="J276" s="66">
        <f t="shared" si="10"/>
        <v>228282200</v>
      </c>
      <c r="K276" s="45" t="s">
        <v>602</v>
      </c>
      <c r="L276" s="41">
        <f t="shared" si="11"/>
        <v>-10906000</v>
      </c>
      <c r="M276" s="51" t="s">
        <v>603</v>
      </c>
    </row>
    <row r="277" spans="1:13" s="44" customFormat="1" ht="25.5" hidden="1" x14ac:dyDescent="0.25">
      <c r="A277" s="78"/>
      <c r="B277" s="77">
        <v>22</v>
      </c>
      <c r="C277" s="122" t="s">
        <v>604</v>
      </c>
      <c r="D277" s="77"/>
      <c r="E277" s="115" t="s">
        <v>605</v>
      </c>
      <c r="F277" s="60"/>
      <c r="G277" s="77"/>
      <c r="H277" s="111"/>
      <c r="I277" s="108">
        <v>300000</v>
      </c>
      <c r="J277" s="66">
        <f t="shared" si="10"/>
        <v>227982200</v>
      </c>
      <c r="K277" s="45" t="s">
        <v>172</v>
      </c>
      <c r="L277" s="41">
        <f t="shared" si="11"/>
        <v>-300000</v>
      </c>
      <c r="M277" s="51" t="s">
        <v>252</v>
      </c>
    </row>
    <row r="278" spans="1:13" s="44" customFormat="1" ht="45" hidden="1" x14ac:dyDescent="0.25">
      <c r="A278" s="78"/>
      <c r="B278" s="60">
        <v>22</v>
      </c>
      <c r="C278" s="136" t="s">
        <v>619</v>
      </c>
      <c r="D278" s="135" t="s">
        <v>189</v>
      </c>
      <c r="E278" s="63" t="s">
        <v>606</v>
      </c>
      <c r="F278" s="60"/>
      <c r="G278" s="77"/>
      <c r="H278" s="137">
        <v>950000</v>
      </c>
      <c r="I278" s="108"/>
      <c r="J278" s="66">
        <f t="shared" si="10"/>
        <v>228932200</v>
      </c>
      <c r="K278" s="45"/>
      <c r="L278" s="41"/>
      <c r="M278" s="51"/>
    </row>
    <row r="279" spans="1:13" s="44" customFormat="1" ht="45" hidden="1" x14ac:dyDescent="0.25">
      <c r="A279" s="78"/>
      <c r="B279" s="60">
        <v>22</v>
      </c>
      <c r="C279" s="136" t="s">
        <v>620</v>
      </c>
      <c r="D279" s="62" t="s">
        <v>165</v>
      </c>
      <c r="E279" s="63" t="s">
        <v>607</v>
      </c>
      <c r="F279" s="60"/>
      <c r="G279" s="77"/>
      <c r="H279" s="137">
        <v>650000</v>
      </c>
      <c r="I279" s="108"/>
      <c r="J279" s="66">
        <f t="shared" si="10"/>
        <v>229582200</v>
      </c>
      <c r="K279" s="45"/>
      <c r="L279" s="41"/>
      <c r="M279" s="51"/>
    </row>
    <row r="280" spans="1:13" s="44" customFormat="1" ht="30" hidden="1" x14ac:dyDescent="0.25">
      <c r="A280" s="78"/>
      <c r="B280" s="60">
        <v>22</v>
      </c>
      <c r="C280" s="136" t="s">
        <v>621</v>
      </c>
      <c r="D280" s="135" t="s">
        <v>312</v>
      </c>
      <c r="E280" s="63" t="s">
        <v>608</v>
      </c>
      <c r="F280" s="60"/>
      <c r="G280" s="77"/>
      <c r="H280" s="137">
        <v>1000000</v>
      </c>
      <c r="I280" s="108"/>
      <c r="J280" s="66">
        <f t="shared" si="10"/>
        <v>230582200</v>
      </c>
      <c r="K280" s="45"/>
      <c r="L280" s="41"/>
      <c r="M280" s="51"/>
    </row>
    <row r="281" spans="1:13" s="44" customFormat="1" ht="45" hidden="1" x14ac:dyDescent="0.25">
      <c r="A281" s="78"/>
      <c r="B281" s="60">
        <v>22</v>
      </c>
      <c r="C281" s="136" t="s">
        <v>622</v>
      </c>
      <c r="D281" s="62" t="s">
        <v>781</v>
      </c>
      <c r="E281" s="63" t="s">
        <v>609</v>
      </c>
      <c r="F281" s="60"/>
      <c r="G281" s="77"/>
      <c r="H281" s="137">
        <v>12150000</v>
      </c>
      <c r="I281" s="108"/>
      <c r="J281" s="66">
        <f t="shared" si="10"/>
        <v>242732200</v>
      </c>
      <c r="K281" s="45"/>
      <c r="L281" s="41"/>
      <c r="M281" s="51"/>
    </row>
    <row r="282" spans="1:13" s="44" customFormat="1" ht="45" hidden="1" x14ac:dyDescent="0.25">
      <c r="A282" s="78"/>
      <c r="B282" s="60">
        <v>22</v>
      </c>
      <c r="C282" s="136" t="s">
        <v>623</v>
      </c>
      <c r="D282" s="135" t="s">
        <v>405</v>
      </c>
      <c r="E282" s="63" t="s">
        <v>610</v>
      </c>
      <c r="F282" s="60"/>
      <c r="G282" s="77"/>
      <c r="H282" s="137">
        <v>1000000</v>
      </c>
      <c r="I282" s="108"/>
      <c r="J282" s="66">
        <f t="shared" si="10"/>
        <v>243732200</v>
      </c>
      <c r="K282" s="45"/>
      <c r="L282" s="41"/>
      <c r="M282" s="51"/>
    </row>
    <row r="283" spans="1:13" s="44" customFormat="1" ht="30" hidden="1" x14ac:dyDescent="0.25">
      <c r="A283" s="78"/>
      <c r="B283" s="60">
        <v>22</v>
      </c>
      <c r="C283" s="136" t="s">
        <v>624</v>
      </c>
      <c r="D283" s="135" t="s">
        <v>405</v>
      </c>
      <c r="E283" s="63" t="s">
        <v>611</v>
      </c>
      <c r="F283" s="60"/>
      <c r="G283" s="60"/>
      <c r="H283" s="137">
        <v>1000000</v>
      </c>
      <c r="I283" s="68"/>
      <c r="J283" s="66">
        <f t="shared" si="10"/>
        <v>244732200</v>
      </c>
      <c r="K283" s="45"/>
      <c r="L283" s="41"/>
      <c r="M283" s="51"/>
    </row>
    <row r="284" spans="1:13" s="44" customFormat="1" ht="60" hidden="1" x14ac:dyDescent="0.25">
      <c r="A284" s="78"/>
      <c r="B284" s="60">
        <v>22</v>
      </c>
      <c r="C284" s="136" t="s">
        <v>625</v>
      </c>
      <c r="D284" s="135" t="s">
        <v>405</v>
      </c>
      <c r="E284" s="63" t="s">
        <v>612</v>
      </c>
      <c r="F284" s="60"/>
      <c r="G284" s="60"/>
      <c r="H284" s="137">
        <v>2700000</v>
      </c>
      <c r="I284" s="68"/>
      <c r="J284" s="66">
        <f t="shared" si="10"/>
        <v>247432200</v>
      </c>
      <c r="K284" s="45"/>
      <c r="L284" s="41"/>
      <c r="M284" s="51"/>
    </row>
    <row r="285" spans="1:13" s="44" customFormat="1" ht="30" hidden="1" x14ac:dyDescent="0.25">
      <c r="A285" s="78"/>
      <c r="B285" s="60">
        <v>22</v>
      </c>
      <c r="C285" s="136" t="s">
        <v>626</v>
      </c>
      <c r="D285" s="135" t="s">
        <v>405</v>
      </c>
      <c r="E285" s="63" t="s">
        <v>613</v>
      </c>
      <c r="F285" s="60"/>
      <c r="G285" s="60"/>
      <c r="H285" s="137">
        <v>1000000</v>
      </c>
      <c r="I285" s="68"/>
      <c r="J285" s="66">
        <f t="shared" si="10"/>
        <v>248432200</v>
      </c>
      <c r="K285" s="45"/>
      <c r="L285" s="41"/>
      <c r="M285" s="51"/>
    </row>
    <row r="286" spans="1:13" s="44" customFormat="1" ht="30" hidden="1" x14ac:dyDescent="0.25">
      <c r="A286" s="78"/>
      <c r="B286" s="60">
        <v>22</v>
      </c>
      <c r="C286" s="136" t="s">
        <v>627</v>
      </c>
      <c r="D286" s="135" t="s">
        <v>405</v>
      </c>
      <c r="E286" s="63" t="s">
        <v>614</v>
      </c>
      <c r="F286" s="60"/>
      <c r="G286" s="60"/>
      <c r="H286" s="137">
        <v>1000000</v>
      </c>
      <c r="I286" s="68"/>
      <c r="J286" s="66">
        <f t="shared" si="10"/>
        <v>249432200</v>
      </c>
      <c r="K286" s="45"/>
      <c r="L286" s="41"/>
      <c r="M286" s="51"/>
    </row>
    <row r="287" spans="1:13" s="44" customFormat="1" ht="45" hidden="1" x14ac:dyDescent="0.25">
      <c r="A287" s="78"/>
      <c r="B287" s="60">
        <v>22</v>
      </c>
      <c r="C287" s="136" t="s">
        <v>628</v>
      </c>
      <c r="D287" s="135" t="s">
        <v>243</v>
      </c>
      <c r="E287" s="63" t="s">
        <v>615</v>
      </c>
      <c r="F287" s="60"/>
      <c r="G287" s="60"/>
      <c r="H287" s="137">
        <v>850000</v>
      </c>
      <c r="I287" s="68"/>
      <c r="J287" s="66">
        <f t="shared" si="10"/>
        <v>250282200</v>
      </c>
      <c r="K287" s="45"/>
      <c r="L287" s="41"/>
      <c r="M287" s="51"/>
    </row>
    <row r="288" spans="1:13" s="44" customFormat="1" ht="45" hidden="1" x14ac:dyDescent="0.25">
      <c r="A288" s="78"/>
      <c r="B288" s="60">
        <v>22</v>
      </c>
      <c r="C288" s="136" t="s">
        <v>629</v>
      </c>
      <c r="D288" s="62" t="s">
        <v>556</v>
      </c>
      <c r="E288" s="63" t="s">
        <v>616</v>
      </c>
      <c r="F288" s="60"/>
      <c r="G288" s="60"/>
      <c r="H288" s="137">
        <v>7150000</v>
      </c>
      <c r="I288" s="68"/>
      <c r="J288" s="66">
        <f t="shared" si="10"/>
        <v>257432200</v>
      </c>
      <c r="K288" s="45"/>
      <c r="L288" s="41"/>
      <c r="M288" s="51"/>
    </row>
    <row r="289" spans="1:13" s="44" customFormat="1" ht="30" hidden="1" x14ac:dyDescent="0.25">
      <c r="A289" s="78"/>
      <c r="B289" s="60">
        <v>22</v>
      </c>
      <c r="C289" s="136" t="s">
        <v>630</v>
      </c>
      <c r="D289" s="62" t="s">
        <v>782</v>
      </c>
      <c r="E289" s="63" t="s">
        <v>617</v>
      </c>
      <c r="F289" s="60"/>
      <c r="G289" s="60"/>
      <c r="H289" s="137">
        <v>300000</v>
      </c>
      <c r="I289" s="68"/>
      <c r="J289" s="66">
        <f t="shared" si="10"/>
        <v>257732200</v>
      </c>
      <c r="K289" s="45"/>
      <c r="L289" s="41"/>
      <c r="M289" s="51"/>
    </row>
    <row r="290" spans="1:13" s="44" customFormat="1" ht="45" hidden="1" x14ac:dyDescent="0.25">
      <c r="A290" s="78"/>
      <c r="B290" s="60">
        <v>22</v>
      </c>
      <c r="C290" s="136" t="s">
        <v>631</v>
      </c>
      <c r="D290" s="135" t="s">
        <v>189</v>
      </c>
      <c r="E290" s="63" t="s">
        <v>618</v>
      </c>
      <c r="F290" s="60"/>
      <c r="G290" s="60"/>
      <c r="H290" s="137">
        <v>800000</v>
      </c>
      <c r="I290" s="68"/>
      <c r="J290" s="66">
        <f t="shared" si="10"/>
        <v>258532200</v>
      </c>
      <c r="K290" s="45"/>
      <c r="L290" s="41"/>
      <c r="M290" s="51"/>
    </row>
    <row r="291" spans="1:13" s="44" customFormat="1" ht="45" hidden="1" x14ac:dyDescent="0.25">
      <c r="A291" s="78"/>
      <c r="B291" s="60">
        <v>22</v>
      </c>
      <c r="C291" s="136" t="s">
        <v>632</v>
      </c>
      <c r="D291" s="135" t="s">
        <v>189</v>
      </c>
      <c r="E291" s="63" t="s">
        <v>646</v>
      </c>
      <c r="F291" s="60"/>
      <c r="G291" s="60"/>
      <c r="H291" s="137">
        <v>950000</v>
      </c>
      <c r="I291" s="68"/>
      <c r="J291" s="66">
        <f t="shared" si="10"/>
        <v>259482200</v>
      </c>
      <c r="K291" s="45"/>
      <c r="L291" s="41"/>
      <c r="M291" s="51"/>
    </row>
    <row r="292" spans="1:13" s="44" customFormat="1" ht="45" hidden="1" x14ac:dyDescent="0.25">
      <c r="A292" s="78"/>
      <c r="B292" s="60">
        <v>22</v>
      </c>
      <c r="C292" s="136" t="s">
        <v>633</v>
      </c>
      <c r="D292" s="135" t="s">
        <v>189</v>
      </c>
      <c r="E292" s="63" t="s">
        <v>647</v>
      </c>
      <c r="F292" s="60"/>
      <c r="G292" s="60"/>
      <c r="H292" s="137">
        <v>1000000</v>
      </c>
      <c r="I292" s="68"/>
      <c r="J292" s="66">
        <f t="shared" si="10"/>
        <v>260482200</v>
      </c>
      <c r="K292" s="45"/>
      <c r="L292" s="41"/>
      <c r="M292" s="51"/>
    </row>
    <row r="293" spans="1:13" s="44" customFormat="1" ht="60" hidden="1" x14ac:dyDescent="0.25">
      <c r="A293" s="78"/>
      <c r="B293" s="60">
        <v>22</v>
      </c>
      <c r="C293" s="136" t="s">
        <v>634</v>
      </c>
      <c r="D293" s="135" t="s">
        <v>312</v>
      </c>
      <c r="E293" s="63" t="s">
        <v>648</v>
      </c>
      <c r="F293" s="60"/>
      <c r="G293" s="77"/>
      <c r="H293" s="137">
        <v>3060000</v>
      </c>
      <c r="I293" s="68"/>
      <c r="J293" s="66">
        <f t="shared" si="10"/>
        <v>263542200</v>
      </c>
      <c r="K293" s="45"/>
      <c r="L293" s="41"/>
      <c r="M293" s="51"/>
    </row>
    <row r="294" spans="1:13" s="44" customFormat="1" ht="60" hidden="1" x14ac:dyDescent="0.25">
      <c r="A294" s="78"/>
      <c r="B294" s="60">
        <v>22</v>
      </c>
      <c r="C294" s="136" t="s">
        <v>635</v>
      </c>
      <c r="D294" s="135" t="s">
        <v>312</v>
      </c>
      <c r="E294" s="63" t="s">
        <v>649</v>
      </c>
      <c r="F294" s="60"/>
      <c r="G294" s="77"/>
      <c r="H294" s="137">
        <v>1500000</v>
      </c>
      <c r="I294" s="68"/>
      <c r="J294" s="66">
        <f t="shared" si="10"/>
        <v>265042200</v>
      </c>
      <c r="K294" s="45"/>
      <c r="L294" s="41"/>
      <c r="M294" s="51"/>
    </row>
    <row r="295" spans="1:13" s="44" customFormat="1" ht="30" hidden="1" x14ac:dyDescent="0.25">
      <c r="A295" s="78"/>
      <c r="B295" s="60">
        <v>22</v>
      </c>
      <c r="C295" s="136" t="s">
        <v>636</v>
      </c>
      <c r="D295" s="135" t="s">
        <v>312</v>
      </c>
      <c r="E295" s="63" t="s">
        <v>650</v>
      </c>
      <c r="F295" s="60"/>
      <c r="G295" s="60"/>
      <c r="H295" s="137">
        <v>1000000</v>
      </c>
      <c r="I295" s="68"/>
      <c r="J295" s="66">
        <f t="shared" si="10"/>
        <v>266042200</v>
      </c>
      <c r="K295" s="45"/>
      <c r="L295" s="41"/>
      <c r="M295" s="51"/>
    </row>
    <row r="296" spans="1:13" s="44" customFormat="1" ht="60" hidden="1" x14ac:dyDescent="0.25">
      <c r="A296" s="84"/>
      <c r="B296" s="60">
        <v>22</v>
      </c>
      <c r="C296" s="136" t="s">
        <v>637</v>
      </c>
      <c r="D296" s="135" t="s">
        <v>313</v>
      </c>
      <c r="E296" s="63" t="s">
        <v>651</v>
      </c>
      <c r="F296" s="60"/>
      <c r="G296" s="77"/>
      <c r="H296" s="137">
        <v>2000000</v>
      </c>
      <c r="I296" s="108"/>
      <c r="J296" s="66">
        <f t="shared" si="10"/>
        <v>268042200</v>
      </c>
      <c r="K296" s="45"/>
      <c r="L296" s="41"/>
      <c r="M296" s="51"/>
    </row>
    <row r="297" spans="1:13" s="44" customFormat="1" ht="45" hidden="1" x14ac:dyDescent="0.25">
      <c r="A297" s="84"/>
      <c r="B297" s="60">
        <v>22</v>
      </c>
      <c r="C297" s="136" t="s">
        <v>638</v>
      </c>
      <c r="D297" s="135" t="s">
        <v>313</v>
      </c>
      <c r="E297" s="63" t="s">
        <v>652</v>
      </c>
      <c r="F297" s="60"/>
      <c r="G297" s="77"/>
      <c r="H297" s="137">
        <v>900000</v>
      </c>
      <c r="I297" s="108"/>
      <c r="J297" s="66">
        <f t="shared" si="10"/>
        <v>268942200</v>
      </c>
      <c r="K297" s="45"/>
      <c r="L297" s="41"/>
      <c r="M297" s="51"/>
    </row>
    <row r="298" spans="1:13" s="44" customFormat="1" ht="30" hidden="1" x14ac:dyDescent="0.25">
      <c r="A298" s="78"/>
      <c r="B298" s="60">
        <v>22</v>
      </c>
      <c r="C298" s="136" t="s">
        <v>639</v>
      </c>
      <c r="D298" s="135" t="s">
        <v>436</v>
      </c>
      <c r="E298" s="63" t="s">
        <v>653</v>
      </c>
      <c r="F298" s="60"/>
      <c r="G298" s="77"/>
      <c r="H298" s="137">
        <v>750000</v>
      </c>
      <c r="I298" s="108"/>
      <c r="J298" s="66">
        <f t="shared" si="10"/>
        <v>269692200</v>
      </c>
      <c r="K298" s="45"/>
      <c r="L298" s="41"/>
      <c r="M298" s="51"/>
    </row>
    <row r="299" spans="1:13" s="44" customFormat="1" ht="60" hidden="1" x14ac:dyDescent="0.25">
      <c r="A299" s="78"/>
      <c r="B299" s="60">
        <v>22</v>
      </c>
      <c r="C299" s="136" t="s">
        <v>640</v>
      </c>
      <c r="D299" s="62" t="s">
        <v>533</v>
      </c>
      <c r="E299" s="63" t="s">
        <v>654</v>
      </c>
      <c r="F299" s="60"/>
      <c r="G299" s="77"/>
      <c r="H299" s="137">
        <v>9262500</v>
      </c>
      <c r="I299" s="108"/>
      <c r="J299" s="66">
        <f t="shared" si="10"/>
        <v>278954700</v>
      </c>
      <c r="K299" s="45"/>
      <c r="L299" s="41"/>
      <c r="M299" s="51"/>
    </row>
    <row r="300" spans="1:13" s="44" customFormat="1" ht="30" hidden="1" x14ac:dyDescent="0.25">
      <c r="A300" s="78"/>
      <c r="B300" s="60">
        <v>22</v>
      </c>
      <c r="C300" s="136" t="s">
        <v>641</v>
      </c>
      <c r="D300" s="135" t="s">
        <v>312</v>
      </c>
      <c r="E300" s="63" t="s">
        <v>655</v>
      </c>
      <c r="F300" s="60"/>
      <c r="G300" s="60"/>
      <c r="H300" s="137">
        <v>1000000</v>
      </c>
      <c r="I300" s="108"/>
      <c r="J300" s="66">
        <f t="shared" si="10"/>
        <v>279954700</v>
      </c>
      <c r="K300" s="45"/>
      <c r="L300" s="41"/>
      <c r="M300" s="51"/>
    </row>
    <row r="301" spans="1:13" s="44" customFormat="1" ht="45" hidden="1" x14ac:dyDescent="0.25">
      <c r="A301" s="78"/>
      <c r="B301" s="60">
        <v>22</v>
      </c>
      <c r="C301" s="136" t="s">
        <v>642</v>
      </c>
      <c r="D301" s="135" t="s">
        <v>312</v>
      </c>
      <c r="E301" s="63" t="s">
        <v>656</v>
      </c>
      <c r="F301" s="60"/>
      <c r="G301" s="77"/>
      <c r="H301" s="137">
        <v>950000</v>
      </c>
      <c r="I301" s="108"/>
      <c r="J301" s="66">
        <f t="shared" si="10"/>
        <v>280904700</v>
      </c>
      <c r="K301" s="45"/>
      <c r="L301" s="41"/>
      <c r="M301" s="51"/>
    </row>
    <row r="302" spans="1:13" s="44" customFormat="1" ht="45" hidden="1" x14ac:dyDescent="0.25">
      <c r="A302" s="78"/>
      <c r="B302" s="60">
        <v>22</v>
      </c>
      <c r="C302" s="136" t="s">
        <v>643</v>
      </c>
      <c r="D302" s="135" t="s">
        <v>312</v>
      </c>
      <c r="E302" s="63" t="s">
        <v>657</v>
      </c>
      <c r="F302" s="60"/>
      <c r="G302" s="77"/>
      <c r="H302" s="137">
        <v>1000000</v>
      </c>
      <c r="I302" s="108"/>
      <c r="J302" s="66">
        <f t="shared" si="10"/>
        <v>281904700</v>
      </c>
      <c r="K302" s="45"/>
      <c r="L302" s="41"/>
      <c r="M302" s="51"/>
    </row>
    <row r="303" spans="1:13" s="44" customFormat="1" ht="60" hidden="1" x14ac:dyDescent="0.25">
      <c r="A303" s="78"/>
      <c r="B303" s="60">
        <v>22</v>
      </c>
      <c r="C303" s="136" t="s">
        <v>644</v>
      </c>
      <c r="D303" s="135" t="s">
        <v>243</v>
      </c>
      <c r="E303" s="63" t="s">
        <v>658</v>
      </c>
      <c r="F303" s="60"/>
      <c r="G303" s="77"/>
      <c r="H303" s="137">
        <v>800000</v>
      </c>
      <c r="I303" s="108"/>
      <c r="J303" s="66">
        <f t="shared" si="10"/>
        <v>282704700</v>
      </c>
      <c r="K303" s="45"/>
      <c r="L303" s="41"/>
      <c r="M303" s="51"/>
    </row>
    <row r="304" spans="1:13" s="44" customFormat="1" ht="45" hidden="1" x14ac:dyDescent="0.25">
      <c r="A304" s="78"/>
      <c r="B304" s="60">
        <v>22</v>
      </c>
      <c r="C304" s="136" t="s">
        <v>645</v>
      </c>
      <c r="D304" s="135" t="s">
        <v>190</v>
      </c>
      <c r="E304" s="63" t="s">
        <v>659</v>
      </c>
      <c r="F304" s="60"/>
      <c r="G304" s="77"/>
      <c r="H304" s="137">
        <v>985000</v>
      </c>
      <c r="I304" s="108"/>
      <c r="J304" s="66">
        <f t="shared" si="10"/>
        <v>283689700</v>
      </c>
      <c r="K304" s="45"/>
      <c r="L304" s="41"/>
      <c r="M304" s="51"/>
    </row>
    <row r="305" spans="1:13" s="44" customFormat="1" ht="60" hidden="1" x14ac:dyDescent="0.25">
      <c r="A305" s="78"/>
      <c r="B305" s="60">
        <v>23</v>
      </c>
      <c r="C305" s="61" t="s">
        <v>660</v>
      </c>
      <c r="D305" s="135" t="s">
        <v>312</v>
      </c>
      <c r="E305" s="63" t="s">
        <v>683</v>
      </c>
      <c r="F305" s="60"/>
      <c r="G305" s="77"/>
      <c r="H305" s="111">
        <v>1000000</v>
      </c>
      <c r="I305" s="108"/>
      <c r="J305" s="66">
        <f t="shared" si="10"/>
        <v>284689700</v>
      </c>
      <c r="K305" s="45"/>
      <c r="L305" s="41"/>
      <c r="M305" s="51"/>
    </row>
    <row r="306" spans="1:13" s="44" customFormat="1" ht="60" hidden="1" x14ac:dyDescent="0.25">
      <c r="A306" s="78"/>
      <c r="B306" s="60">
        <v>23</v>
      </c>
      <c r="C306" s="61" t="s">
        <v>661</v>
      </c>
      <c r="D306" s="135" t="s">
        <v>315</v>
      </c>
      <c r="E306" s="63" t="s">
        <v>684</v>
      </c>
      <c r="F306" s="60"/>
      <c r="G306" s="77"/>
      <c r="H306" s="111">
        <v>1500000</v>
      </c>
      <c r="I306" s="108"/>
      <c r="J306" s="66">
        <f t="shared" si="10"/>
        <v>286189700</v>
      </c>
      <c r="K306" s="45"/>
      <c r="L306" s="41"/>
      <c r="M306" s="51"/>
    </row>
    <row r="307" spans="1:13" s="44" customFormat="1" ht="45" hidden="1" x14ac:dyDescent="0.25">
      <c r="A307" s="78"/>
      <c r="B307" s="60">
        <v>23</v>
      </c>
      <c r="C307" s="61" t="s">
        <v>662</v>
      </c>
      <c r="D307" s="62" t="s">
        <v>783</v>
      </c>
      <c r="E307" s="63" t="s">
        <v>685</v>
      </c>
      <c r="F307" s="77"/>
      <c r="G307" s="77"/>
      <c r="H307" s="111">
        <v>2500000</v>
      </c>
      <c r="I307" s="108"/>
      <c r="J307" s="66">
        <f t="shared" si="10"/>
        <v>288689700</v>
      </c>
      <c r="K307" s="45"/>
      <c r="L307" s="41"/>
      <c r="M307" s="51"/>
    </row>
    <row r="308" spans="1:13" s="44" customFormat="1" ht="45" hidden="1" x14ac:dyDescent="0.25">
      <c r="A308" s="78"/>
      <c r="B308" s="60">
        <v>23</v>
      </c>
      <c r="C308" s="61" t="s">
        <v>663</v>
      </c>
      <c r="D308" s="135" t="s">
        <v>163</v>
      </c>
      <c r="E308" s="63" t="s">
        <v>686</v>
      </c>
      <c r="F308" s="77"/>
      <c r="G308" s="77"/>
      <c r="H308" s="111">
        <v>1000000</v>
      </c>
      <c r="I308" s="108"/>
      <c r="J308" s="66">
        <f t="shared" si="10"/>
        <v>289689700</v>
      </c>
      <c r="K308" s="45"/>
      <c r="L308" s="41"/>
      <c r="M308" s="51"/>
    </row>
    <row r="309" spans="1:13" s="44" customFormat="1" ht="30" hidden="1" x14ac:dyDescent="0.25">
      <c r="A309" s="78"/>
      <c r="B309" s="60">
        <v>23</v>
      </c>
      <c r="C309" s="61" t="s">
        <v>664</v>
      </c>
      <c r="D309" s="135" t="s">
        <v>405</v>
      </c>
      <c r="E309" s="63" t="s">
        <v>687</v>
      </c>
      <c r="F309" s="77"/>
      <c r="G309" s="77"/>
      <c r="H309" s="111">
        <v>1200000</v>
      </c>
      <c r="I309" s="108"/>
      <c r="J309" s="66">
        <f t="shared" si="10"/>
        <v>290889700</v>
      </c>
      <c r="K309" s="45"/>
      <c r="L309" s="41"/>
      <c r="M309" s="51"/>
    </row>
    <row r="310" spans="1:13" s="44" customFormat="1" ht="60" hidden="1" x14ac:dyDescent="0.25">
      <c r="A310" s="78"/>
      <c r="B310" s="60">
        <v>23</v>
      </c>
      <c r="C310" s="61" t="s">
        <v>665</v>
      </c>
      <c r="D310" s="62" t="s">
        <v>784</v>
      </c>
      <c r="E310" s="63" t="s">
        <v>688</v>
      </c>
      <c r="F310" s="60"/>
      <c r="G310" s="77"/>
      <c r="H310" s="111">
        <v>12150000</v>
      </c>
      <c r="I310" s="108"/>
      <c r="J310" s="66">
        <f t="shared" si="10"/>
        <v>303039700</v>
      </c>
      <c r="K310" s="45"/>
      <c r="L310" s="41"/>
      <c r="M310" s="51"/>
    </row>
    <row r="311" spans="1:13" s="44" customFormat="1" ht="30" hidden="1" x14ac:dyDescent="0.25">
      <c r="A311" s="78"/>
      <c r="B311" s="60">
        <v>23</v>
      </c>
      <c r="C311" s="61" t="s">
        <v>666</v>
      </c>
      <c r="D311" s="135" t="s">
        <v>163</v>
      </c>
      <c r="E311" s="63" t="s">
        <v>689</v>
      </c>
      <c r="F311" s="60"/>
      <c r="G311" s="77"/>
      <c r="H311" s="111">
        <v>820000</v>
      </c>
      <c r="I311" s="108"/>
      <c r="J311" s="66">
        <f t="shared" si="10"/>
        <v>303859700</v>
      </c>
      <c r="K311" s="45"/>
      <c r="L311" s="41"/>
      <c r="M311" s="51"/>
    </row>
    <row r="312" spans="1:13" s="44" customFormat="1" ht="45" hidden="1" x14ac:dyDescent="0.25">
      <c r="A312" s="78"/>
      <c r="B312" s="60">
        <v>23</v>
      </c>
      <c r="C312" s="61" t="s">
        <v>667</v>
      </c>
      <c r="D312" s="135" t="s">
        <v>189</v>
      </c>
      <c r="E312" s="63" t="s">
        <v>690</v>
      </c>
      <c r="F312" s="60"/>
      <c r="G312" s="77"/>
      <c r="H312" s="111">
        <v>950000</v>
      </c>
      <c r="I312" s="108"/>
      <c r="J312" s="66">
        <f t="shared" si="10"/>
        <v>304809700</v>
      </c>
      <c r="K312" s="45"/>
      <c r="L312" s="41"/>
      <c r="M312" s="51"/>
    </row>
    <row r="313" spans="1:13" s="44" customFormat="1" ht="60" hidden="1" x14ac:dyDescent="0.25">
      <c r="A313" s="78"/>
      <c r="B313" s="60">
        <v>23</v>
      </c>
      <c r="C313" s="61" t="s">
        <v>668</v>
      </c>
      <c r="D313" s="135" t="s">
        <v>243</v>
      </c>
      <c r="E313" s="63" t="s">
        <v>691</v>
      </c>
      <c r="F313" s="60"/>
      <c r="G313" s="77"/>
      <c r="H313" s="111">
        <v>1000000</v>
      </c>
      <c r="I313" s="108"/>
      <c r="J313" s="66">
        <f t="shared" si="10"/>
        <v>305809700</v>
      </c>
      <c r="K313" s="45"/>
      <c r="L313" s="41"/>
      <c r="M313" s="51"/>
    </row>
    <row r="314" spans="1:13" s="44" customFormat="1" ht="25.5" hidden="1" x14ac:dyDescent="0.25">
      <c r="A314" s="78"/>
      <c r="B314" s="60">
        <v>23</v>
      </c>
      <c r="C314" s="61" t="s">
        <v>1057</v>
      </c>
      <c r="D314" s="44" t="s">
        <v>782</v>
      </c>
      <c r="E314" s="63" t="s">
        <v>692</v>
      </c>
      <c r="F314" s="60"/>
      <c r="G314" s="60"/>
      <c r="H314" s="111">
        <v>500000</v>
      </c>
      <c r="I314" s="108"/>
      <c r="J314" s="66">
        <f t="shared" ref="J314:J329" si="12">+J313+H314-I314</f>
        <v>306309700</v>
      </c>
      <c r="K314" s="45"/>
      <c r="L314" s="41"/>
      <c r="M314" s="51"/>
    </row>
    <row r="315" spans="1:13" s="44" customFormat="1" ht="45" hidden="1" x14ac:dyDescent="0.25">
      <c r="A315" s="78"/>
      <c r="B315" s="60">
        <v>23</v>
      </c>
      <c r="C315" s="61" t="s">
        <v>669</v>
      </c>
      <c r="D315" s="135" t="s">
        <v>313</v>
      </c>
      <c r="E315" s="63" t="s">
        <v>693</v>
      </c>
      <c r="F315" s="60"/>
      <c r="G315" s="60"/>
      <c r="H315" s="111">
        <v>950000</v>
      </c>
      <c r="I315" s="108"/>
      <c r="J315" s="66">
        <f t="shared" si="12"/>
        <v>307259700</v>
      </c>
      <c r="K315" s="45"/>
      <c r="L315" s="41"/>
      <c r="M315" s="51"/>
    </row>
    <row r="316" spans="1:13" s="44" customFormat="1" ht="45" hidden="1" x14ac:dyDescent="0.25">
      <c r="A316" s="78"/>
      <c r="B316" s="60">
        <v>23</v>
      </c>
      <c r="C316" s="61" t="s">
        <v>670</v>
      </c>
      <c r="D316" s="62" t="s">
        <v>188</v>
      </c>
      <c r="E316" s="63" t="s">
        <v>694</v>
      </c>
      <c r="F316" s="60"/>
      <c r="G316" s="60"/>
      <c r="H316" s="111">
        <v>2500000</v>
      </c>
      <c r="I316" s="108"/>
      <c r="J316" s="66">
        <f t="shared" si="12"/>
        <v>309759700</v>
      </c>
      <c r="K316" s="45"/>
      <c r="L316" s="41"/>
      <c r="M316" s="51"/>
    </row>
    <row r="317" spans="1:13" s="44" customFormat="1" ht="45" hidden="1" x14ac:dyDescent="0.25">
      <c r="A317" s="78"/>
      <c r="B317" s="60">
        <v>23</v>
      </c>
      <c r="C317" s="61" t="s">
        <v>671</v>
      </c>
      <c r="D317" s="135" t="s">
        <v>190</v>
      </c>
      <c r="E317" s="63" t="s">
        <v>695</v>
      </c>
      <c r="F317" s="60"/>
      <c r="G317" s="60"/>
      <c r="H317" s="111">
        <v>1000000</v>
      </c>
      <c r="I317" s="108"/>
      <c r="J317" s="66">
        <f t="shared" si="12"/>
        <v>310759700</v>
      </c>
      <c r="K317" s="45"/>
      <c r="L317" s="41"/>
      <c r="M317" s="51"/>
    </row>
    <row r="318" spans="1:13" s="44" customFormat="1" ht="45" hidden="1" x14ac:dyDescent="0.25">
      <c r="A318" s="78"/>
      <c r="B318" s="60">
        <v>23</v>
      </c>
      <c r="C318" s="61" t="s">
        <v>672</v>
      </c>
      <c r="D318" s="135" t="s">
        <v>163</v>
      </c>
      <c r="E318" s="63" t="s">
        <v>696</v>
      </c>
      <c r="F318" s="60"/>
      <c r="G318" s="60"/>
      <c r="H318" s="111">
        <v>950000</v>
      </c>
      <c r="I318" s="108"/>
      <c r="J318" s="66">
        <f t="shared" si="12"/>
        <v>311709700</v>
      </c>
      <c r="K318" s="45"/>
      <c r="L318" s="41"/>
      <c r="M318" s="51"/>
    </row>
    <row r="319" spans="1:13" s="44" customFormat="1" ht="60" hidden="1" x14ac:dyDescent="0.25">
      <c r="A319" s="78"/>
      <c r="B319" s="60">
        <v>23</v>
      </c>
      <c r="C319" s="61" t="s">
        <v>673</v>
      </c>
      <c r="D319" s="135" t="s">
        <v>163</v>
      </c>
      <c r="E319" s="63" t="s">
        <v>697</v>
      </c>
      <c r="F319" s="60"/>
      <c r="G319" s="60"/>
      <c r="H319" s="111">
        <v>950000</v>
      </c>
      <c r="I319" s="108"/>
      <c r="J319" s="66">
        <f t="shared" si="12"/>
        <v>312659700</v>
      </c>
      <c r="K319" s="45"/>
      <c r="L319" s="41"/>
      <c r="M319" s="51"/>
    </row>
    <row r="320" spans="1:13" s="44" customFormat="1" ht="45" hidden="1" x14ac:dyDescent="0.25">
      <c r="A320" s="78"/>
      <c r="B320" s="60">
        <v>23</v>
      </c>
      <c r="C320" s="61" t="s">
        <v>674</v>
      </c>
      <c r="D320" s="135" t="s">
        <v>312</v>
      </c>
      <c r="E320" s="63" t="s">
        <v>698</v>
      </c>
      <c r="F320" s="60"/>
      <c r="G320" s="60"/>
      <c r="H320" s="111">
        <v>650000</v>
      </c>
      <c r="I320" s="108"/>
      <c r="J320" s="66">
        <f t="shared" si="12"/>
        <v>313309700</v>
      </c>
      <c r="K320" s="45"/>
      <c r="L320" s="41"/>
      <c r="M320" s="51"/>
    </row>
    <row r="321" spans="1:13" s="44" customFormat="1" ht="60" hidden="1" x14ac:dyDescent="0.25">
      <c r="A321" s="78"/>
      <c r="B321" s="60">
        <v>23</v>
      </c>
      <c r="C321" s="61" t="s">
        <v>675</v>
      </c>
      <c r="D321" s="135" t="s">
        <v>312</v>
      </c>
      <c r="E321" s="63" t="s">
        <v>699</v>
      </c>
      <c r="F321" s="60"/>
      <c r="G321" s="77"/>
      <c r="H321" s="111">
        <v>2400000</v>
      </c>
      <c r="I321" s="108"/>
      <c r="J321" s="66">
        <f t="shared" si="12"/>
        <v>315709700</v>
      </c>
      <c r="K321" s="45"/>
      <c r="L321" s="41"/>
      <c r="M321" s="51"/>
    </row>
    <row r="322" spans="1:13" s="44" customFormat="1" ht="30" hidden="1" x14ac:dyDescent="0.25">
      <c r="A322" s="78"/>
      <c r="B322" s="60">
        <v>23</v>
      </c>
      <c r="C322" s="61" t="s">
        <v>676</v>
      </c>
      <c r="D322" s="135" t="s">
        <v>312</v>
      </c>
      <c r="E322" s="63" t="s">
        <v>700</v>
      </c>
      <c r="F322" s="60"/>
      <c r="G322" s="77"/>
      <c r="H322" s="111">
        <v>1150000</v>
      </c>
      <c r="I322" s="108"/>
      <c r="J322" s="66">
        <f t="shared" si="12"/>
        <v>316859700</v>
      </c>
      <c r="K322" s="45"/>
      <c r="L322" s="41"/>
      <c r="M322" s="51"/>
    </row>
    <row r="323" spans="1:13" s="44" customFormat="1" ht="30" hidden="1" x14ac:dyDescent="0.25">
      <c r="A323" s="78"/>
      <c r="B323" s="60">
        <v>23</v>
      </c>
      <c r="C323" s="61" t="s">
        <v>677</v>
      </c>
      <c r="D323" s="135" t="s">
        <v>405</v>
      </c>
      <c r="E323" s="63" t="s">
        <v>701</v>
      </c>
      <c r="F323" s="60"/>
      <c r="G323" s="77"/>
      <c r="H323" s="111">
        <v>1000000</v>
      </c>
      <c r="I323" s="108"/>
      <c r="J323" s="66">
        <f t="shared" si="12"/>
        <v>317859700</v>
      </c>
      <c r="K323" s="45"/>
      <c r="L323" s="41"/>
      <c r="M323" s="51"/>
    </row>
    <row r="324" spans="1:13" s="44" customFormat="1" ht="30" hidden="1" x14ac:dyDescent="0.25">
      <c r="A324" s="78"/>
      <c r="B324" s="60">
        <v>23</v>
      </c>
      <c r="C324" s="61" t="s">
        <v>678</v>
      </c>
      <c r="D324" s="135" t="s">
        <v>405</v>
      </c>
      <c r="E324" s="63" t="s">
        <v>702</v>
      </c>
      <c r="F324" s="60"/>
      <c r="G324" s="77"/>
      <c r="H324" s="111">
        <v>1000000</v>
      </c>
      <c r="I324" s="108"/>
      <c r="J324" s="66">
        <f t="shared" si="12"/>
        <v>318859700</v>
      </c>
      <c r="K324" s="45"/>
      <c r="L324" s="41"/>
      <c r="M324" s="51"/>
    </row>
    <row r="325" spans="1:13" s="44" customFormat="1" ht="30" hidden="1" x14ac:dyDescent="0.25">
      <c r="A325" s="78"/>
      <c r="B325" s="60">
        <v>23</v>
      </c>
      <c r="C325" s="61" t="s">
        <v>679</v>
      </c>
      <c r="D325" s="135" t="s">
        <v>405</v>
      </c>
      <c r="E325" s="63" t="s">
        <v>703</v>
      </c>
      <c r="F325" s="60"/>
      <c r="G325" s="60"/>
      <c r="H325" s="111">
        <v>950000</v>
      </c>
      <c r="I325" s="108"/>
      <c r="J325" s="66">
        <f t="shared" si="12"/>
        <v>319809700</v>
      </c>
      <c r="K325" s="45"/>
      <c r="L325" s="41"/>
      <c r="M325" s="51"/>
    </row>
    <row r="326" spans="1:13" s="44" customFormat="1" ht="45" hidden="1" x14ac:dyDescent="0.25">
      <c r="A326" s="78"/>
      <c r="B326" s="60">
        <v>23</v>
      </c>
      <c r="C326" s="61" t="s">
        <v>680</v>
      </c>
      <c r="D326" s="135" t="s">
        <v>163</v>
      </c>
      <c r="E326" s="63" t="s">
        <v>704</v>
      </c>
      <c r="F326" s="60"/>
      <c r="G326" s="60"/>
      <c r="H326" s="111">
        <v>900000</v>
      </c>
      <c r="I326" s="108"/>
      <c r="J326" s="66">
        <f t="shared" si="12"/>
        <v>320709700</v>
      </c>
      <c r="K326" s="45"/>
      <c r="L326" s="41"/>
      <c r="M326" s="51"/>
    </row>
    <row r="327" spans="1:13" s="44" customFormat="1" ht="30" hidden="1" x14ac:dyDescent="0.25">
      <c r="A327" s="78"/>
      <c r="B327" s="60">
        <v>23</v>
      </c>
      <c r="C327" s="61" t="s">
        <v>681</v>
      </c>
      <c r="D327" s="135" t="s">
        <v>163</v>
      </c>
      <c r="E327" s="63" t="s">
        <v>705</v>
      </c>
      <c r="F327" s="60"/>
      <c r="G327" s="60"/>
      <c r="H327" s="111">
        <v>950000</v>
      </c>
      <c r="I327" s="108"/>
      <c r="J327" s="66">
        <f t="shared" si="12"/>
        <v>321659700</v>
      </c>
      <c r="K327" s="45"/>
      <c r="L327" s="41"/>
      <c r="M327" s="51"/>
    </row>
    <row r="328" spans="1:13" s="44" customFormat="1" ht="30" hidden="1" x14ac:dyDescent="0.25">
      <c r="A328" s="78"/>
      <c r="B328" s="60">
        <v>23</v>
      </c>
      <c r="C328" s="61" t="s">
        <v>682</v>
      </c>
      <c r="D328" s="135" t="s">
        <v>163</v>
      </c>
      <c r="E328" s="63" t="s">
        <v>706</v>
      </c>
      <c r="F328" s="60"/>
      <c r="G328" s="60"/>
      <c r="H328" s="111">
        <v>950000</v>
      </c>
      <c r="I328" s="108"/>
      <c r="J328" s="66">
        <f t="shared" si="12"/>
        <v>322609700</v>
      </c>
      <c r="K328" s="45"/>
      <c r="L328" s="41"/>
      <c r="M328" s="51"/>
    </row>
    <row r="329" spans="1:13" s="44" customFormat="1" ht="30" hidden="1" x14ac:dyDescent="0.25">
      <c r="A329" s="78"/>
      <c r="B329" s="77">
        <v>23</v>
      </c>
      <c r="C329" s="122" t="s">
        <v>713</v>
      </c>
      <c r="D329" s="62"/>
      <c r="E329" s="115" t="s">
        <v>707</v>
      </c>
      <c r="F329" s="60"/>
      <c r="G329" s="60"/>
      <c r="H329" s="111"/>
      <c r="I329" s="108">
        <v>2790000</v>
      </c>
      <c r="J329" s="66">
        <f t="shared" si="12"/>
        <v>319819700</v>
      </c>
      <c r="K329" s="45" t="s">
        <v>168</v>
      </c>
      <c r="L329" s="41">
        <f t="shared" ref="L329:L341" si="13">-I329</f>
        <v>-2790000</v>
      </c>
      <c r="M329" s="51" t="s">
        <v>169</v>
      </c>
    </row>
    <row r="330" spans="1:13" s="44" customFormat="1" ht="30" hidden="1" x14ac:dyDescent="0.25">
      <c r="A330" s="78"/>
      <c r="B330" s="77">
        <v>23</v>
      </c>
      <c r="C330" s="122" t="s">
        <v>714</v>
      </c>
      <c r="D330" s="77"/>
      <c r="E330" s="115" t="s">
        <v>708</v>
      </c>
      <c r="F330" s="60"/>
      <c r="G330" s="60"/>
      <c r="H330" s="111"/>
      <c r="I330" s="108">
        <f>27135200+85000000</f>
        <v>112135200</v>
      </c>
      <c r="J330" s="66">
        <f t="shared" si="10"/>
        <v>207684500</v>
      </c>
      <c r="K330" s="45" t="s">
        <v>168</v>
      </c>
      <c r="L330" s="41">
        <f t="shared" si="13"/>
        <v>-112135200</v>
      </c>
      <c r="M330" s="51" t="s">
        <v>169</v>
      </c>
    </row>
    <row r="331" spans="1:13" s="44" customFormat="1" ht="30" hidden="1" x14ac:dyDescent="0.25">
      <c r="A331" s="78"/>
      <c r="B331" s="77">
        <v>23</v>
      </c>
      <c r="C331" s="122" t="s">
        <v>715</v>
      </c>
      <c r="D331" s="77"/>
      <c r="E331" s="115" t="s">
        <v>709</v>
      </c>
      <c r="F331" s="60"/>
      <c r="G331" s="60"/>
      <c r="H331" s="111"/>
      <c r="I331" s="108">
        <v>1730500</v>
      </c>
      <c r="J331" s="66">
        <f t="shared" si="10"/>
        <v>205954000</v>
      </c>
      <c r="K331" s="45" t="s">
        <v>258</v>
      </c>
      <c r="L331" s="41">
        <f t="shared" si="13"/>
        <v>-1730500</v>
      </c>
      <c r="M331" s="51" t="s">
        <v>259</v>
      </c>
    </row>
    <row r="332" spans="1:13" s="44" customFormat="1" ht="30" hidden="1" x14ac:dyDescent="0.25">
      <c r="A332" s="78"/>
      <c r="B332" s="77">
        <v>23</v>
      </c>
      <c r="C332" s="91" t="s">
        <v>716</v>
      </c>
      <c r="D332" s="77"/>
      <c r="E332" s="115" t="s">
        <v>710</v>
      </c>
      <c r="F332" s="77"/>
      <c r="G332" s="77"/>
      <c r="H332" s="113"/>
      <c r="I332" s="108">
        <v>3170000</v>
      </c>
      <c r="J332" s="66">
        <f t="shared" si="10"/>
        <v>202784000</v>
      </c>
      <c r="K332" s="45" t="s">
        <v>258</v>
      </c>
      <c r="L332" s="41">
        <f t="shared" si="13"/>
        <v>-3170000</v>
      </c>
      <c r="M332" s="51" t="s">
        <v>717</v>
      </c>
    </row>
    <row r="333" spans="1:13" s="44" customFormat="1" ht="30" hidden="1" x14ac:dyDescent="0.25">
      <c r="A333" s="78"/>
      <c r="B333" s="77">
        <v>23</v>
      </c>
      <c r="C333" s="91" t="s">
        <v>718</v>
      </c>
      <c r="D333" s="62"/>
      <c r="E333" s="115" t="s">
        <v>711</v>
      </c>
      <c r="F333" s="77"/>
      <c r="G333" s="77"/>
      <c r="H333" s="113"/>
      <c r="I333" s="108">
        <v>240000</v>
      </c>
      <c r="J333" s="66">
        <f t="shared" si="10"/>
        <v>202544000</v>
      </c>
      <c r="K333" s="45" t="s">
        <v>172</v>
      </c>
      <c r="L333" s="41">
        <f t="shared" si="13"/>
        <v>-240000</v>
      </c>
      <c r="M333" s="51" t="s">
        <v>173</v>
      </c>
    </row>
    <row r="334" spans="1:13" s="44" customFormat="1" ht="25.5" hidden="1" x14ac:dyDescent="0.25">
      <c r="A334" s="78"/>
      <c r="B334" s="77">
        <v>23</v>
      </c>
      <c r="C334" s="91" t="s">
        <v>719</v>
      </c>
      <c r="D334" s="62"/>
      <c r="E334" s="115" t="s">
        <v>712</v>
      </c>
      <c r="F334" s="77"/>
      <c r="G334" s="77"/>
      <c r="H334" s="113"/>
      <c r="I334" s="108">
        <v>1705000</v>
      </c>
      <c r="J334" s="66">
        <f t="shared" si="10"/>
        <v>200839000</v>
      </c>
      <c r="K334" s="45" t="s">
        <v>258</v>
      </c>
      <c r="L334" s="41">
        <f t="shared" si="13"/>
        <v>-1705000</v>
      </c>
      <c r="M334" s="51" t="s">
        <v>720</v>
      </c>
    </row>
    <row r="335" spans="1:13" s="44" customFormat="1" ht="45" hidden="1" x14ac:dyDescent="0.25">
      <c r="A335" s="114"/>
      <c r="B335" s="115">
        <v>23</v>
      </c>
      <c r="C335" s="116" t="s">
        <v>721</v>
      </c>
      <c r="D335" s="62"/>
      <c r="E335" s="115" t="s">
        <v>722</v>
      </c>
      <c r="F335" s="115"/>
      <c r="G335" s="115"/>
      <c r="H335" s="117"/>
      <c r="I335" s="118">
        <v>1716000</v>
      </c>
      <c r="J335" s="66">
        <f t="shared" si="10"/>
        <v>199123000</v>
      </c>
      <c r="K335" s="45" t="s">
        <v>172</v>
      </c>
      <c r="L335" s="41">
        <f t="shared" si="13"/>
        <v>-1716000</v>
      </c>
      <c r="M335" s="51" t="s">
        <v>723</v>
      </c>
    </row>
    <row r="336" spans="1:13" s="44" customFormat="1" ht="30" hidden="1" x14ac:dyDescent="0.25">
      <c r="A336" s="78"/>
      <c r="B336" s="77">
        <v>23</v>
      </c>
      <c r="C336" s="91" t="s">
        <v>724</v>
      </c>
      <c r="D336" s="62"/>
      <c r="E336" s="115" t="s">
        <v>725</v>
      </c>
      <c r="F336" s="77"/>
      <c r="G336" s="77"/>
      <c r="H336" s="113"/>
      <c r="I336" s="108">
        <v>34835000</v>
      </c>
      <c r="J336" s="66">
        <f t="shared" si="10"/>
        <v>164288000</v>
      </c>
      <c r="K336" s="45" t="s">
        <v>168</v>
      </c>
      <c r="L336" s="41">
        <f t="shared" si="13"/>
        <v>-34835000</v>
      </c>
      <c r="M336" s="51" t="s">
        <v>169</v>
      </c>
    </row>
    <row r="337" spans="1:15" ht="25.5" hidden="1" x14ac:dyDescent="0.25">
      <c r="A337" s="78"/>
      <c r="B337" s="77">
        <v>24</v>
      </c>
      <c r="C337" s="91" t="s">
        <v>728</v>
      </c>
      <c r="D337" s="62"/>
      <c r="E337" s="115" t="s">
        <v>726</v>
      </c>
      <c r="F337" s="77"/>
      <c r="G337" s="77"/>
      <c r="H337" s="113"/>
      <c r="I337" s="108">
        <v>14315500</v>
      </c>
      <c r="J337" s="66">
        <f t="shared" si="10"/>
        <v>149972500</v>
      </c>
      <c r="K337" s="45" t="s">
        <v>426</v>
      </c>
      <c r="L337" s="41">
        <f t="shared" si="13"/>
        <v>-14315500</v>
      </c>
      <c r="M337" s="51" t="s">
        <v>729</v>
      </c>
    </row>
    <row r="338" spans="1:15" ht="25.5" hidden="1" x14ac:dyDescent="0.25">
      <c r="A338" s="78"/>
      <c r="B338" s="77">
        <v>24</v>
      </c>
      <c r="C338" s="91" t="s">
        <v>730</v>
      </c>
      <c r="D338" s="62"/>
      <c r="E338" s="115" t="s">
        <v>727</v>
      </c>
      <c r="F338" s="77"/>
      <c r="G338" s="77"/>
      <c r="H338" s="113"/>
      <c r="I338" s="108">
        <v>192000</v>
      </c>
      <c r="J338" s="66">
        <f t="shared" si="10"/>
        <v>149780500</v>
      </c>
      <c r="K338" s="45" t="s">
        <v>426</v>
      </c>
      <c r="L338" s="41">
        <f t="shared" si="13"/>
        <v>-192000</v>
      </c>
      <c r="M338" s="51" t="s">
        <v>731</v>
      </c>
    </row>
    <row r="339" spans="1:15" ht="30" hidden="1" x14ac:dyDescent="0.25">
      <c r="A339" s="78"/>
      <c r="B339" s="77">
        <v>24</v>
      </c>
      <c r="C339" s="91" t="s">
        <v>736</v>
      </c>
      <c r="D339" s="62"/>
      <c r="E339" s="115" t="s">
        <v>732</v>
      </c>
      <c r="F339" s="77"/>
      <c r="G339" s="77"/>
      <c r="H339" s="113"/>
      <c r="I339" s="108">
        <v>5086000</v>
      </c>
      <c r="J339" s="66">
        <f t="shared" si="10"/>
        <v>144694500</v>
      </c>
      <c r="K339" s="45" t="s">
        <v>426</v>
      </c>
      <c r="L339" s="41">
        <f t="shared" si="13"/>
        <v>-5086000</v>
      </c>
      <c r="M339" s="51" t="s">
        <v>591</v>
      </c>
    </row>
    <row r="340" spans="1:15" ht="45" hidden="1" x14ac:dyDescent="0.25">
      <c r="A340" s="78"/>
      <c r="B340" s="77">
        <v>24</v>
      </c>
      <c r="C340" s="91" t="s">
        <v>737</v>
      </c>
      <c r="D340" s="62"/>
      <c r="E340" s="115" t="s">
        <v>733</v>
      </c>
      <c r="F340" s="77"/>
      <c r="G340" s="77"/>
      <c r="H340" s="113"/>
      <c r="I340" s="108">
        <v>2080000</v>
      </c>
      <c r="J340" s="66">
        <f t="shared" si="10"/>
        <v>142614500</v>
      </c>
      <c r="K340" s="45" t="s">
        <v>172</v>
      </c>
      <c r="L340" s="41">
        <f t="shared" si="13"/>
        <v>-2080000</v>
      </c>
      <c r="M340" s="51" t="s">
        <v>254</v>
      </c>
    </row>
    <row r="341" spans="1:15" ht="45" hidden="1" x14ac:dyDescent="0.25">
      <c r="A341" s="78"/>
      <c r="B341" s="77">
        <v>24</v>
      </c>
      <c r="C341" s="91" t="s">
        <v>738</v>
      </c>
      <c r="D341" s="62"/>
      <c r="E341" s="115" t="s">
        <v>734</v>
      </c>
      <c r="F341" s="77"/>
      <c r="G341" s="77"/>
      <c r="H341" s="113"/>
      <c r="I341" s="108">
        <v>8595500</v>
      </c>
      <c r="J341" s="66">
        <f t="shared" si="10"/>
        <v>134019000</v>
      </c>
      <c r="K341" s="45" t="s">
        <v>168</v>
      </c>
      <c r="L341" s="41">
        <f t="shared" si="13"/>
        <v>-8595500</v>
      </c>
      <c r="M341" s="51" t="s">
        <v>169</v>
      </c>
    </row>
    <row r="342" spans="1:15" ht="30" hidden="1" x14ac:dyDescent="0.25">
      <c r="A342" s="78"/>
      <c r="B342" s="60">
        <v>24</v>
      </c>
      <c r="C342" s="138" t="s">
        <v>786</v>
      </c>
      <c r="D342" s="60" t="s">
        <v>557</v>
      </c>
      <c r="E342" s="120" t="s">
        <v>735</v>
      </c>
      <c r="F342" s="60"/>
      <c r="G342" s="60"/>
      <c r="H342" s="139">
        <v>5000000</v>
      </c>
      <c r="I342" s="108"/>
      <c r="J342" s="66">
        <f t="shared" si="10"/>
        <v>139019000</v>
      </c>
      <c r="K342" s="45"/>
      <c r="M342" s="51"/>
    </row>
    <row r="343" spans="1:15" ht="30" hidden="1" x14ac:dyDescent="0.25">
      <c r="A343" s="78"/>
      <c r="B343" s="60">
        <v>24</v>
      </c>
      <c r="C343" s="61" t="s">
        <v>760</v>
      </c>
      <c r="D343" s="62" t="s">
        <v>784</v>
      </c>
      <c r="E343" s="63" t="s">
        <v>739</v>
      </c>
      <c r="F343" s="77"/>
      <c r="G343" s="77"/>
      <c r="H343" s="111">
        <v>2000000</v>
      </c>
      <c r="I343" s="108"/>
      <c r="J343" s="66">
        <f t="shared" ref="J343:J406" si="14">+J342+H343-I343</f>
        <v>141019000</v>
      </c>
      <c r="K343" s="45"/>
      <c r="M343" s="51"/>
    </row>
    <row r="344" spans="1:15" ht="30" hidden="1" x14ac:dyDescent="0.25">
      <c r="A344" s="78"/>
      <c r="B344" s="60">
        <v>24</v>
      </c>
      <c r="C344" s="61" t="s">
        <v>761</v>
      </c>
      <c r="D344" s="62" t="s">
        <v>557</v>
      </c>
      <c r="E344" s="63" t="s">
        <v>740</v>
      </c>
      <c r="F344" s="60"/>
      <c r="G344" s="77"/>
      <c r="H344" s="111">
        <v>5000000</v>
      </c>
      <c r="I344" s="108"/>
      <c r="J344" s="66">
        <f t="shared" si="14"/>
        <v>146019000</v>
      </c>
      <c r="K344" s="45"/>
      <c r="M344" s="51"/>
    </row>
    <row r="345" spans="1:15" ht="45" hidden="1" x14ac:dyDescent="0.25">
      <c r="A345" s="78"/>
      <c r="B345" s="60">
        <v>24</v>
      </c>
      <c r="C345" s="61" t="s">
        <v>762</v>
      </c>
      <c r="D345" s="62" t="s">
        <v>557</v>
      </c>
      <c r="E345" s="63" t="s">
        <v>741</v>
      </c>
      <c r="F345" s="60"/>
      <c r="G345" s="77"/>
      <c r="H345" s="111">
        <v>4150000</v>
      </c>
      <c r="I345" s="108"/>
      <c r="J345" s="66">
        <f t="shared" si="14"/>
        <v>150169000</v>
      </c>
      <c r="K345" s="45"/>
      <c r="M345" s="51"/>
    </row>
    <row r="346" spans="1:15" ht="30" hidden="1" x14ac:dyDescent="0.25">
      <c r="A346" s="78"/>
      <c r="B346" s="60">
        <v>24</v>
      </c>
      <c r="C346" s="61" t="s">
        <v>780</v>
      </c>
      <c r="D346" s="62" t="s">
        <v>165</v>
      </c>
      <c r="E346" s="63" t="s">
        <v>742</v>
      </c>
      <c r="F346" s="60"/>
      <c r="G346" s="77"/>
      <c r="H346" s="111">
        <v>400000</v>
      </c>
      <c r="I346" s="108"/>
      <c r="J346" s="66">
        <f t="shared" si="14"/>
        <v>150569000</v>
      </c>
      <c r="K346" s="45"/>
      <c r="M346" s="51"/>
    </row>
    <row r="347" spans="1:15" ht="30" hidden="1" x14ac:dyDescent="0.25">
      <c r="A347" s="78"/>
      <c r="B347" s="60">
        <v>24</v>
      </c>
      <c r="C347" s="61" t="s">
        <v>763</v>
      </c>
      <c r="D347" s="135" t="s">
        <v>312</v>
      </c>
      <c r="E347" s="63" t="s">
        <v>743</v>
      </c>
      <c r="F347" s="60"/>
      <c r="G347" s="77"/>
      <c r="H347" s="111">
        <v>650000</v>
      </c>
      <c r="I347" s="108"/>
      <c r="J347" s="66">
        <f t="shared" si="14"/>
        <v>151219000</v>
      </c>
      <c r="K347" s="45"/>
      <c r="M347" s="51"/>
    </row>
    <row r="348" spans="1:15" ht="45" hidden="1" x14ac:dyDescent="0.25">
      <c r="A348" s="78"/>
      <c r="B348" s="60">
        <v>24</v>
      </c>
      <c r="C348" s="61" t="s">
        <v>764</v>
      </c>
      <c r="D348" s="135" t="s">
        <v>243</v>
      </c>
      <c r="E348" s="63" t="s">
        <v>744</v>
      </c>
      <c r="F348" s="60"/>
      <c r="G348" s="77"/>
      <c r="H348" s="111">
        <v>50000</v>
      </c>
      <c r="I348" s="108"/>
      <c r="J348" s="66">
        <f t="shared" si="14"/>
        <v>151269000</v>
      </c>
      <c r="K348" s="45"/>
      <c r="M348" s="51"/>
      <c r="N348" s="43" t="s">
        <v>54</v>
      </c>
      <c r="O348" s="119">
        <v>31375600</v>
      </c>
    </row>
    <row r="349" spans="1:15" ht="45" hidden="1" x14ac:dyDescent="0.25">
      <c r="A349" s="78"/>
      <c r="B349" s="60">
        <v>24</v>
      </c>
      <c r="C349" s="61" t="s">
        <v>765</v>
      </c>
      <c r="D349" s="62" t="s">
        <v>188</v>
      </c>
      <c r="E349" s="63" t="s">
        <v>745</v>
      </c>
      <c r="F349" s="77"/>
      <c r="G349" s="77"/>
      <c r="H349" s="111">
        <v>5000000</v>
      </c>
      <c r="I349" s="108"/>
      <c r="J349" s="66">
        <f t="shared" si="14"/>
        <v>156269000</v>
      </c>
      <c r="K349" s="45"/>
      <c r="M349" s="51"/>
      <c r="O349" s="119"/>
    </row>
    <row r="350" spans="1:15" ht="60" hidden="1" x14ac:dyDescent="0.25">
      <c r="A350" s="78"/>
      <c r="B350" s="60">
        <v>24</v>
      </c>
      <c r="C350" s="61" t="s">
        <v>766</v>
      </c>
      <c r="D350" s="135" t="s">
        <v>190</v>
      </c>
      <c r="E350" s="63" t="s">
        <v>746</v>
      </c>
      <c r="F350" s="77"/>
      <c r="G350" s="77"/>
      <c r="H350" s="111">
        <v>900000</v>
      </c>
      <c r="I350" s="108"/>
      <c r="J350" s="66">
        <f t="shared" si="14"/>
        <v>157169000</v>
      </c>
      <c r="K350" s="45"/>
      <c r="M350" s="51"/>
      <c r="N350" s="43" t="s">
        <v>55</v>
      </c>
      <c r="O350" s="119">
        <v>10808000</v>
      </c>
    </row>
    <row r="351" spans="1:15" ht="45" hidden="1" x14ac:dyDescent="0.25">
      <c r="A351" s="78"/>
      <c r="B351" s="60">
        <v>24</v>
      </c>
      <c r="C351" s="61" t="s">
        <v>767</v>
      </c>
      <c r="D351" s="62" t="s">
        <v>438</v>
      </c>
      <c r="E351" s="63" t="s">
        <v>747</v>
      </c>
      <c r="F351" s="77"/>
      <c r="G351" s="60"/>
      <c r="H351" s="111">
        <v>2500000</v>
      </c>
      <c r="I351" s="108"/>
      <c r="J351" s="66">
        <f t="shared" si="14"/>
        <v>159669000</v>
      </c>
      <c r="K351" s="45"/>
      <c r="M351" s="51"/>
    </row>
    <row r="352" spans="1:15" ht="45" hidden="1" x14ac:dyDescent="0.25">
      <c r="A352" s="78"/>
      <c r="B352" s="60">
        <v>24</v>
      </c>
      <c r="C352" s="61" t="s">
        <v>768</v>
      </c>
      <c r="D352" s="62" t="s">
        <v>785</v>
      </c>
      <c r="E352" s="63" t="s">
        <v>748</v>
      </c>
      <c r="F352" s="77"/>
      <c r="G352" s="60"/>
      <c r="H352" s="111">
        <v>2000000</v>
      </c>
      <c r="I352" s="108"/>
      <c r="J352" s="66">
        <f t="shared" si="14"/>
        <v>161669000</v>
      </c>
      <c r="K352" s="45"/>
      <c r="M352" s="51"/>
    </row>
    <row r="353" spans="1:13" s="44" customFormat="1" ht="45" hidden="1" x14ac:dyDescent="0.25">
      <c r="A353" s="78"/>
      <c r="B353" s="60">
        <v>24</v>
      </c>
      <c r="C353" s="61" t="s">
        <v>769</v>
      </c>
      <c r="D353" s="135" t="s">
        <v>312</v>
      </c>
      <c r="E353" s="63" t="s">
        <v>749</v>
      </c>
      <c r="F353" s="77"/>
      <c r="G353" s="60"/>
      <c r="H353" s="111">
        <v>1000000</v>
      </c>
      <c r="I353" s="108"/>
      <c r="J353" s="66">
        <f t="shared" si="14"/>
        <v>162669000</v>
      </c>
      <c r="K353" s="45"/>
      <c r="L353" s="41"/>
      <c r="M353" s="51"/>
    </row>
    <row r="354" spans="1:13" s="44" customFormat="1" ht="30" hidden="1" x14ac:dyDescent="0.25">
      <c r="A354" s="78"/>
      <c r="B354" s="60">
        <v>24</v>
      </c>
      <c r="C354" s="61" t="s">
        <v>770</v>
      </c>
      <c r="D354" s="135" t="s">
        <v>315</v>
      </c>
      <c r="E354" s="63" t="s">
        <v>750</v>
      </c>
      <c r="F354" s="77"/>
      <c r="G354" s="60"/>
      <c r="H354" s="111">
        <v>800000</v>
      </c>
      <c r="I354" s="108"/>
      <c r="J354" s="66">
        <f t="shared" si="14"/>
        <v>163469000</v>
      </c>
      <c r="K354" s="45"/>
      <c r="L354" s="41"/>
      <c r="M354" s="51"/>
    </row>
    <row r="355" spans="1:13" s="44" customFormat="1" ht="45" hidden="1" x14ac:dyDescent="0.25">
      <c r="A355" s="78"/>
      <c r="B355" s="60">
        <v>24</v>
      </c>
      <c r="C355" s="61" t="s">
        <v>771</v>
      </c>
      <c r="D355" s="135" t="s">
        <v>189</v>
      </c>
      <c r="E355" s="63" t="s">
        <v>751</v>
      </c>
      <c r="F355" s="77"/>
      <c r="G355" s="60"/>
      <c r="H355" s="111">
        <v>1000000</v>
      </c>
      <c r="I355" s="108"/>
      <c r="J355" s="66">
        <f t="shared" si="14"/>
        <v>164469000</v>
      </c>
      <c r="K355" s="45"/>
      <c r="L355" s="41"/>
      <c r="M355" s="51"/>
    </row>
    <row r="356" spans="1:13" s="44" customFormat="1" ht="60" hidden="1" x14ac:dyDescent="0.25">
      <c r="A356" s="78"/>
      <c r="B356" s="60">
        <v>24</v>
      </c>
      <c r="C356" s="61" t="s">
        <v>772</v>
      </c>
      <c r="D356" s="135" t="s">
        <v>190</v>
      </c>
      <c r="E356" s="63" t="s">
        <v>752</v>
      </c>
      <c r="F356" s="60"/>
      <c r="G356" s="60"/>
      <c r="H356" s="111">
        <v>3600000</v>
      </c>
      <c r="I356" s="108"/>
      <c r="J356" s="66">
        <f t="shared" si="14"/>
        <v>168069000</v>
      </c>
      <c r="K356" s="45"/>
      <c r="L356" s="41"/>
      <c r="M356" s="51"/>
    </row>
    <row r="357" spans="1:13" s="44" customFormat="1" ht="45" hidden="1" x14ac:dyDescent="0.25">
      <c r="A357" s="78"/>
      <c r="B357" s="60">
        <v>24</v>
      </c>
      <c r="C357" s="61" t="s">
        <v>773</v>
      </c>
      <c r="D357" s="135" t="s">
        <v>189</v>
      </c>
      <c r="E357" s="63" t="s">
        <v>753</v>
      </c>
      <c r="F357" s="60"/>
      <c r="G357" s="60"/>
      <c r="H357" s="111">
        <v>1000000</v>
      </c>
      <c r="I357" s="94"/>
      <c r="J357" s="66">
        <f t="shared" si="14"/>
        <v>169069000</v>
      </c>
      <c r="K357" s="45"/>
      <c r="L357" s="41"/>
      <c r="M357" s="51"/>
    </row>
    <row r="358" spans="1:13" s="44" customFormat="1" ht="45" hidden="1" x14ac:dyDescent="0.25">
      <c r="A358" s="78"/>
      <c r="B358" s="60">
        <v>24</v>
      </c>
      <c r="C358" s="61" t="s">
        <v>774</v>
      </c>
      <c r="D358" s="135" t="s">
        <v>243</v>
      </c>
      <c r="E358" s="63" t="s">
        <v>754</v>
      </c>
      <c r="F358" s="60"/>
      <c r="G358" s="77"/>
      <c r="H358" s="111">
        <v>500000</v>
      </c>
      <c r="I358" s="83"/>
      <c r="J358" s="66">
        <f t="shared" si="14"/>
        <v>169569000</v>
      </c>
      <c r="K358" s="45"/>
      <c r="L358" s="41"/>
      <c r="M358" s="51"/>
    </row>
    <row r="359" spans="1:13" s="44" customFormat="1" ht="45" hidden="1" x14ac:dyDescent="0.25">
      <c r="A359" s="78"/>
      <c r="B359" s="60">
        <v>24</v>
      </c>
      <c r="C359" s="61" t="s">
        <v>775</v>
      </c>
      <c r="D359" s="135" t="s">
        <v>243</v>
      </c>
      <c r="E359" s="63" t="s">
        <v>755</v>
      </c>
      <c r="F359" s="60"/>
      <c r="G359" s="77"/>
      <c r="H359" s="111">
        <v>545000</v>
      </c>
      <c r="I359" s="83"/>
      <c r="J359" s="66">
        <f t="shared" si="14"/>
        <v>170114000</v>
      </c>
      <c r="K359" s="45"/>
      <c r="L359" s="41"/>
      <c r="M359" s="51"/>
    </row>
    <row r="360" spans="1:13" s="44" customFormat="1" ht="45" hidden="1" x14ac:dyDescent="0.25">
      <c r="A360" s="78"/>
      <c r="B360" s="60">
        <v>24</v>
      </c>
      <c r="C360" s="61" t="s">
        <v>776</v>
      </c>
      <c r="D360" s="135" t="s">
        <v>312</v>
      </c>
      <c r="E360" s="63" t="s">
        <v>756</v>
      </c>
      <c r="F360" s="60"/>
      <c r="G360" s="77"/>
      <c r="H360" s="111">
        <v>1800000</v>
      </c>
      <c r="I360" s="83"/>
      <c r="J360" s="66">
        <f t="shared" si="14"/>
        <v>171914000</v>
      </c>
      <c r="K360" s="45"/>
      <c r="L360" s="41"/>
      <c r="M360" s="51"/>
    </row>
    <row r="361" spans="1:13" s="44" customFormat="1" ht="45" hidden="1" x14ac:dyDescent="0.25">
      <c r="A361" s="78"/>
      <c r="B361" s="60">
        <v>24</v>
      </c>
      <c r="C361" s="61" t="s">
        <v>777</v>
      </c>
      <c r="D361" s="135" t="s">
        <v>189</v>
      </c>
      <c r="E361" s="63" t="s">
        <v>757</v>
      </c>
      <c r="F361" s="60"/>
      <c r="G361" s="77"/>
      <c r="H361" s="111">
        <v>900000</v>
      </c>
      <c r="I361" s="83"/>
      <c r="J361" s="66">
        <f t="shared" si="14"/>
        <v>172814000</v>
      </c>
      <c r="K361" s="45"/>
      <c r="L361" s="41"/>
      <c r="M361" s="51"/>
    </row>
    <row r="362" spans="1:13" s="44" customFormat="1" ht="45" hidden="1" x14ac:dyDescent="0.25">
      <c r="A362" s="114"/>
      <c r="B362" s="60">
        <v>24</v>
      </c>
      <c r="C362" s="61" t="s">
        <v>778</v>
      </c>
      <c r="D362" s="135" t="s">
        <v>190</v>
      </c>
      <c r="E362" s="63" t="s">
        <v>758</v>
      </c>
      <c r="F362" s="60"/>
      <c r="G362" s="120"/>
      <c r="H362" s="111">
        <v>950000</v>
      </c>
      <c r="I362" s="121"/>
      <c r="J362" s="66">
        <f t="shared" si="14"/>
        <v>173764000</v>
      </c>
      <c r="K362" s="45"/>
      <c r="L362" s="41"/>
      <c r="M362" s="51"/>
    </row>
    <row r="363" spans="1:13" s="44" customFormat="1" ht="60" hidden="1" x14ac:dyDescent="0.25">
      <c r="A363" s="78"/>
      <c r="B363" s="60">
        <v>24</v>
      </c>
      <c r="C363" s="61" t="s">
        <v>779</v>
      </c>
      <c r="D363" s="62" t="s">
        <v>165</v>
      </c>
      <c r="E363" s="63" t="s">
        <v>759</v>
      </c>
      <c r="F363" s="60"/>
      <c r="G363" s="77"/>
      <c r="H363" s="111">
        <v>3000000</v>
      </c>
      <c r="I363" s="83"/>
      <c r="J363" s="66">
        <f t="shared" si="14"/>
        <v>176764000</v>
      </c>
      <c r="K363" s="45"/>
      <c r="L363" s="41"/>
      <c r="M363" s="51"/>
    </row>
    <row r="364" spans="1:13" s="44" customFormat="1" ht="30" hidden="1" x14ac:dyDescent="0.25">
      <c r="A364" s="78"/>
      <c r="B364" s="77">
        <v>25</v>
      </c>
      <c r="C364" s="122" t="s">
        <v>788</v>
      </c>
      <c r="D364" s="77"/>
      <c r="E364" s="115" t="s">
        <v>787</v>
      </c>
      <c r="F364" s="77"/>
      <c r="G364" s="77"/>
      <c r="H364" s="64"/>
      <c r="I364" s="83">
        <v>1500000</v>
      </c>
      <c r="J364" s="66">
        <f t="shared" si="14"/>
        <v>175264000</v>
      </c>
      <c r="K364" s="45" t="s">
        <v>426</v>
      </c>
      <c r="L364" s="41">
        <f t="shared" ref="L364:L373" si="15">-I364</f>
        <v>-1500000</v>
      </c>
      <c r="M364" s="51" t="s">
        <v>789</v>
      </c>
    </row>
    <row r="365" spans="1:13" s="44" customFormat="1" ht="30" hidden="1" x14ac:dyDescent="0.25">
      <c r="A365" s="78"/>
      <c r="B365" s="77">
        <v>25</v>
      </c>
      <c r="C365" s="122" t="s">
        <v>790</v>
      </c>
      <c r="D365" s="77"/>
      <c r="E365" s="115" t="s">
        <v>791</v>
      </c>
      <c r="F365" s="77"/>
      <c r="G365" s="77"/>
      <c r="H365" s="64"/>
      <c r="I365" s="83">
        <v>475000</v>
      </c>
      <c r="J365" s="66">
        <f t="shared" si="14"/>
        <v>174789000</v>
      </c>
      <c r="K365" s="45" t="s">
        <v>172</v>
      </c>
      <c r="L365" s="41">
        <f t="shared" si="15"/>
        <v>-475000</v>
      </c>
      <c r="M365" s="51" t="s">
        <v>254</v>
      </c>
    </row>
    <row r="366" spans="1:13" s="44" customFormat="1" ht="30" hidden="1" x14ac:dyDescent="0.25">
      <c r="A366" s="78"/>
      <c r="B366" s="77">
        <v>25</v>
      </c>
      <c r="C366" s="122" t="s">
        <v>792</v>
      </c>
      <c r="D366" s="77"/>
      <c r="E366" s="115" t="s">
        <v>793</v>
      </c>
      <c r="F366" s="60"/>
      <c r="G366" s="77"/>
      <c r="H366" s="64"/>
      <c r="I366" s="83">
        <v>6803500</v>
      </c>
      <c r="J366" s="66">
        <f t="shared" si="14"/>
        <v>167985500</v>
      </c>
      <c r="K366" s="45" t="s">
        <v>168</v>
      </c>
      <c r="L366" s="41">
        <f t="shared" si="15"/>
        <v>-6803500</v>
      </c>
      <c r="M366" s="51" t="s">
        <v>169</v>
      </c>
    </row>
    <row r="367" spans="1:13" s="44" customFormat="1" ht="45" hidden="1" x14ac:dyDescent="0.25">
      <c r="A367" s="78"/>
      <c r="B367" s="77">
        <v>26</v>
      </c>
      <c r="C367" s="122" t="s">
        <v>799</v>
      </c>
      <c r="D367" s="77"/>
      <c r="E367" s="115" t="s">
        <v>794</v>
      </c>
      <c r="F367" s="60"/>
      <c r="G367" s="62"/>
      <c r="H367" s="64"/>
      <c r="I367" s="83">
        <v>38255000</v>
      </c>
      <c r="J367" s="66">
        <f t="shared" si="14"/>
        <v>129730500</v>
      </c>
      <c r="K367" s="45" t="s">
        <v>168</v>
      </c>
      <c r="L367" s="41">
        <f t="shared" si="15"/>
        <v>-38255000</v>
      </c>
      <c r="M367" s="51" t="s">
        <v>169</v>
      </c>
    </row>
    <row r="368" spans="1:13" s="44" customFormat="1" ht="60" hidden="1" x14ac:dyDescent="0.25">
      <c r="A368" s="78"/>
      <c r="B368" s="77">
        <v>26</v>
      </c>
      <c r="C368" s="122" t="s">
        <v>800</v>
      </c>
      <c r="D368" s="77"/>
      <c r="E368" s="115" t="s">
        <v>795</v>
      </c>
      <c r="F368" s="60"/>
      <c r="G368" s="62"/>
      <c r="H368" s="64"/>
      <c r="I368" s="84">
        <v>557000</v>
      </c>
      <c r="J368" s="66">
        <f t="shared" si="14"/>
        <v>129173500</v>
      </c>
      <c r="K368" s="45" t="s">
        <v>423</v>
      </c>
      <c r="L368" s="41">
        <f t="shared" si="15"/>
        <v>-557000</v>
      </c>
      <c r="M368" s="93" t="s">
        <v>424</v>
      </c>
    </row>
    <row r="369" spans="1:13" s="44" customFormat="1" ht="25.5" hidden="1" x14ac:dyDescent="0.25">
      <c r="A369" s="78"/>
      <c r="B369" s="77">
        <v>26</v>
      </c>
      <c r="C369" s="122" t="s">
        <v>801</v>
      </c>
      <c r="D369" s="77"/>
      <c r="E369" s="115" t="s">
        <v>796</v>
      </c>
      <c r="F369" s="60"/>
      <c r="G369" s="62"/>
      <c r="H369" s="64"/>
      <c r="I369" s="84">
        <v>1043500</v>
      </c>
      <c r="J369" s="66">
        <f t="shared" si="14"/>
        <v>128130000</v>
      </c>
      <c r="K369" s="45" t="s">
        <v>258</v>
      </c>
      <c r="L369" s="41">
        <f t="shared" si="15"/>
        <v>-1043500</v>
      </c>
      <c r="M369" s="93" t="s">
        <v>720</v>
      </c>
    </row>
    <row r="370" spans="1:13" s="44" customFormat="1" ht="25.5" hidden="1" x14ac:dyDescent="0.25">
      <c r="A370" s="78"/>
      <c r="B370" s="77">
        <v>26</v>
      </c>
      <c r="C370" s="122" t="s">
        <v>802</v>
      </c>
      <c r="D370" s="77"/>
      <c r="E370" s="115" t="s">
        <v>797</v>
      </c>
      <c r="F370" s="60"/>
      <c r="G370" s="62"/>
      <c r="H370" s="64"/>
      <c r="I370" s="84">
        <v>400000</v>
      </c>
      <c r="J370" s="66">
        <f t="shared" si="14"/>
        <v>127730000</v>
      </c>
      <c r="K370" s="45" t="s">
        <v>172</v>
      </c>
      <c r="L370" s="41">
        <f t="shared" si="15"/>
        <v>-400000</v>
      </c>
      <c r="M370" s="42" t="s">
        <v>173</v>
      </c>
    </row>
    <row r="371" spans="1:13" s="44" customFormat="1" ht="30" hidden="1" x14ac:dyDescent="0.25">
      <c r="A371" s="78"/>
      <c r="B371" s="77">
        <v>26</v>
      </c>
      <c r="C371" s="122" t="s">
        <v>803</v>
      </c>
      <c r="D371" s="77"/>
      <c r="E371" s="115" t="s">
        <v>798</v>
      </c>
      <c r="F371" s="60"/>
      <c r="G371" s="62"/>
      <c r="H371" s="64"/>
      <c r="I371" s="84">
        <v>7220000</v>
      </c>
      <c r="J371" s="66">
        <f t="shared" si="14"/>
        <v>120510000</v>
      </c>
      <c r="K371" s="45" t="s">
        <v>598</v>
      </c>
      <c r="L371" s="41">
        <f t="shared" si="15"/>
        <v>-7220000</v>
      </c>
      <c r="M371" s="42" t="s">
        <v>599</v>
      </c>
    </row>
    <row r="372" spans="1:13" s="44" customFormat="1" ht="30" hidden="1" x14ac:dyDescent="0.25">
      <c r="A372" s="78"/>
      <c r="B372" s="77">
        <v>26</v>
      </c>
      <c r="C372" s="122" t="s">
        <v>806</v>
      </c>
      <c r="D372" s="77"/>
      <c r="E372" s="115" t="s">
        <v>804</v>
      </c>
      <c r="F372" s="60"/>
      <c r="G372" s="60"/>
      <c r="H372" s="64"/>
      <c r="I372" s="84">
        <v>1000000</v>
      </c>
      <c r="J372" s="66">
        <f t="shared" si="14"/>
        <v>119510000</v>
      </c>
      <c r="K372" s="45" t="s">
        <v>172</v>
      </c>
      <c r="L372" s="41">
        <f t="shared" si="15"/>
        <v>-1000000</v>
      </c>
      <c r="M372" s="42" t="s">
        <v>252</v>
      </c>
    </row>
    <row r="373" spans="1:13" s="44" customFormat="1" ht="30" hidden="1" x14ac:dyDescent="0.25">
      <c r="A373" s="78"/>
      <c r="B373" s="77">
        <v>26</v>
      </c>
      <c r="C373" s="122" t="s">
        <v>807</v>
      </c>
      <c r="D373" s="77"/>
      <c r="E373" s="115" t="s">
        <v>805</v>
      </c>
      <c r="F373" s="60"/>
      <c r="G373" s="60"/>
      <c r="H373" s="64"/>
      <c r="I373" s="84">
        <v>977500</v>
      </c>
      <c r="J373" s="66">
        <f t="shared" si="14"/>
        <v>118532500</v>
      </c>
      <c r="K373" s="45" t="s">
        <v>423</v>
      </c>
      <c r="L373" s="41">
        <f t="shared" si="15"/>
        <v>-977500</v>
      </c>
      <c r="M373" s="42" t="s">
        <v>424</v>
      </c>
    </row>
    <row r="374" spans="1:13" s="44" customFormat="1" ht="30" hidden="1" x14ac:dyDescent="0.25">
      <c r="A374" s="78"/>
      <c r="B374" s="60"/>
      <c r="C374" s="61" t="s">
        <v>936</v>
      </c>
      <c r="D374" s="135" t="s">
        <v>312</v>
      </c>
      <c r="E374" s="63" t="s">
        <v>808</v>
      </c>
      <c r="F374" s="60"/>
      <c r="G374" s="60"/>
      <c r="H374" s="86">
        <v>1300000</v>
      </c>
      <c r="I374" s="78"/>
      <c r="J374" s="66">
        <f t="shared" si="14"/>
        <v>119832500</v>
      </c>
      <c r="K374" s="45"/>
      <c r="L374" s="41"/>
      <c r="M374" s="42"/>
    </row>
    <row r="375" spans="1:13" s="44" customFormat="1" ht="60" hidden="1" x14ac:dyDescent="0.25">
      <c r="A375" s="78"/>
      <c r="B375" s="60"/>
      <c r="C375" s="61" t="s">
        <v>910</v>
      </c>
      <c r="D375" s="135" t="s">
        <v>189</v>
      </c>
      <c r="E375" s="63" t="s">
        <v>809</v>
      </c>
      <c r="F375" s="60"/>
      <c r="G375" s="60"/>
      <c r="H375" s="64">
        <v>3600000</v>
      </c>
      <c r="I375" s="78"/>
      <c r="J375" s="66">
        <f t="shared" si="14"/>
        <v>123432500</v>
      </c>
      <c r="K375" s="45"/>
      <c r="L375" s="41"/>
      <c r="M375" s="42"/>
    </row>
    <row r="376" spans="1:13" s="44" customFormat="1" ht="60" hidden="1" x14ac:dyDescent="0.25">
      <c r="A376" s="78"/>
      <c r="B376" s="60"/>
      <c r="C376" s="61" t="s">
        <v>911</v>
      </c>
      <c r="D376" s="62" t="s">
        <v>784</v>
      </c>
      <c r="E376" s="63" t="s">
        <v>810</v>
      </c>
      <c r="F376" s="60"/>
      <c r="G376" s="60"/>
      <c r="H376" s="64">
        <v>5000000</v>
      </c>
      <c r="I376" s="78"/>
      <c r="J376" s="66">
        <f t="shared" si="14"/>
        <v>128432500</v>
      </c>
      <c r="K376" s="45"/>
      <c r="L376" s="41"/>
      <c r="M376" s="42"/>
    </row>
    <row r="377" spans="1:13" s="44" customFormat="1" ht="60" hidden="1" x14ac:dyDescent="0.25">
      <c r="A377" s="78"/>
      <c r="B377" s="60"/>
      <c r="C377" s="61" t="s">
        <v>912</v>
      </c>
      <c r="D377" s="135" t="s">
        <v>436</v>
      </c>
      <c r="E377" s="63" t="s">
        <v>811</v>
      </c>
      <c r="F377" s="60"/>
      <c r="G377" s="60"/>
      <c r="H377" s="64">
        <v>4754000</v>
      </c>
      <c r="I377" s="78"/>
      <c r="J377" s="66">
        <f t="shared" si="14"/>
        <v>133186500</v>
      </c>
      <c r="K377" s="45"/>
      <c r="L377" s="41"/>
      <c r="M377" s="42"/>
    </row>
    <row r="378" spans="1:13" s="44" customFormat="1" ht="60" hidden="1" x14ac:dyDescent="0.25">
      <c r="A378" s="78"/>
      <c r="B378" s="60"/>
      <c r="C378" s="61" t="s">
        <v>913</v>
      </c>
      <c r="D378" s="135" t="s">
        <v>189</v>
      </c>
      <c r="E378" s="63" t="s">
        <v>812</v>
      </c>
      <c r="F378" s="60"/>
      <c r="G378" s="60"/>
      <c r="H378" s="64">
        <v>3750000</v>
      </c>
      <c r="I378" s="78"/>
      <c r="J378" s="66">
        <f t="shared" si="14"/>
        <v>136936500</v>
      </c>
      <c r="K378" s="45"/>
      <c r="L378" s="41"/>
      <c r="M378" s="42"/>
    </row>
    <row r="379" spans="1:13" s="44" customFormat="1" ht="45" hidden="1" x14ac:dyDescent="0.25">
      <c r="A379" s="78"/>
      <c r="B379" s="60"/>
      <c r="C379" s="61" t="s">
        <v>914</v>
      </c>
      <c r="D379" s="62" t="s">
        <v>781</v>
      </c>
      <c r="E379" s="63" t="s">
        <v>813</v>
      </c>
      <c r="F379" s="60"/>
      <c r="G379" s="60"/>
      <c r="H379" s="64">
        <v>5000000</v>
      </c>
      <c r="I379" s="78"/>
      <c r="J379" s="66">
        <f t="shared" si="14"/>
        <v>141936500</v>
      </c>
      <c r="K379" s="45"/>
      <c r="L379" s="41"/>
      <c r="M379" s="42"/>
    </row>
    <row r="380" spans="1:13" s="44" customFormat="1" ht="45" hidden="1" x14ac:dyDescent="0.25">
      <c r="A380" s="78"/>
      <c r="B380" s="60"/>
      <c r="C380" s="61" t="s">
        <v>915</v>
      </c>
      <c r="D380" s="62" t="s">
        <v>182</v>
      </c>
      <c r="E380" s="63" t="s">
        <v>814</v>
      </c>
      <c r="F380" s="60"/>
      <c r="G380" s="60"/>
      <c r="H380" s="64">
        <v>500000</v>
      </c>
      <c r="I380" s="78"/>
      <c r="J380" s="66">
        <f t="shared" si="14"/>
        <v>142436500</v>
      </c>
      <c r="K380" s="45"/>
      <c r="L380" s="41"/>
      <c r="M380" s="42"/>
    </row>
    <row r="381" spans="1:13" s="44" customFormat="1" ht="60" hidden="1" x14ac:dyDescent="0.25">
      <c r="A381" s="78"/>
      <c r="B381" s="60"/>
      <c r="C381" s="61" t="s">
        <v>916</v>
      </c>
      <c r="D381" s="135" t="s">
        <v>405</v>
      </c>
      <c r="E381" s="63" t="s">
        <v>815</v>
      </c>
      <c r="F381" s="60"/>
      <c r="G381" s="60"/>
      <c r="H381" s="64">
        <v>850000</v>
      </c>
      <c r="I381" s="84"/>
      <c r="J381" s="66">
        <f t="shared" si="14"/>
        <v>143286500</v>
      </c>
      <c r="K381" s="45"/>
      <c r="L381" s="41"/>
      <c r="M381" s="42"/>
    </row>
    <row r="382" spans="1:13" s="44" customFormat="1" ht="30" hidden="1" x14ac:dyDescent="0.25">
      <c r="A382" s="78"/>
      <c r="B382" s="60"/>
      <c r="C382" s="61" t="s">
        <v>917</v>
      </c>
      <c r="D382" s="135" t="s">
        <v>405</v>
      </c>
      <c r="E382" s="63" t="s">
        <v>816</v>
      </c>
      <c r="F382" s="77"/>
      <c r="G382" s="77"/>
      <c r="H382" s="64">
        <v>950000</v>
      </c>
      <c r="I382" s="84"/>
      <c r="J382" s="66">
        <f t="shared" si="14"/>
        <v>144236500</v>
      </c>
      <c r="K382" s="45"/>
      <c r="L382" s="41"/>
      <c r="M382" s="42"/>
    </row>
    <row r="383" spans="1:13" s="44" customFormat="1" ht="60" hidden="1" x14ac:dyDescent="0.25">
      <c r="A383" s="78"/>
      <c r="B383" s="60"/>
      <c r="C383" s="61" t="s">
        <v>918</v>
      </c>
      <c r="D383" s="135" t="s">
        <v>405</v>
      </c>
      <c r="E383" s="63" t="s">
        <v>817</v>
      </c>
      <c r="F383" s="77"/>
      <c r="G383" s="77"/>
      <c r="H383" s="64">
        <v>1000000</v>
      </c>
      <c r="I383" s="84"/>
      <c r="J383" s="66">
        <f t="shared" si="14"/>
        <v>145236500</v>
      </c>
      <c r="K383" s="45"/>
      <c r="L383" s="41"/>
      <c r="M383" s="42"/>
    </row>
    <row r="384" spans="1:13" s="44" customFormat="1" ht="30" hidden="1" x14ac:dyDescent="0.25">
      <c r="A384" s="78"/>
      <c r="B384" s="60"/>
      <c r="C384" s="61" t="s">
        <v>919</v>
      </c>
      <c r="D384" s="62" t="s">
        <v>165</v>
      </c>
      <c r="E384" s="63" t="s">
        <v>818</v>
      </c>
      <c r="F384" s="77"/>
      <c r="G384" s="77"/>
      <c r="H384" s="64">
        <v>650000</v>
      </c>
      <c r="I384" s="84"/>
      <c r="J384" s="66">
        <f t="shared" si="14"/>
        <v>145886500</v>
      </c>
      <c r="K384" s="45"/>
      <c r="L384" s="41"/>
      <c r="M384" s="42"/>
    </row>
    <row r="385" spans="1:12" s="44" customFormat="1" ht="30" hidden="1" x14ac:dyDescent="0.25">
      <c r="A385" s="78"/>
      <c r="B385" s="60"/>
      <c r="C385" s="61" t="s">
        <v>920</v>
      </c>
      <c r="D385" s="135" t="s">
        <v>315</v>
      </c>
      <c r="E385" s="63" t="s">
        <v>819</v>
      </c>
      <c r="F385" s="60"/>
      <c r="G385" s="60"/>
      <c r="H385" s="64">
        <v>710000</v>
      </c>
      <c r="I385" s="84"/>
      <c r="J385" s="66">
        <f t="shared" si="14"/>
        <v>146596500</v>
      </c>
      <c r="K385" s="45"/>
      <c r="L385" s="41"/>
    </row>
    <row r="386" spans="1:12" s="44" customFormat="1" ht="45" hidden="1" x14ac:dyDescent="0.25">
      <c r="A386" s="78"/>
      <c r="B386" s="60"/>
      <c r="C386" s="61" t="s">
        <v>921</v>
      </c>
      <c r="D386" s="62" t="s">
        <v>183</v>
      </c>
      <c r="E386" s="63" t="s">
        <v>820</v>
      </c>
      <c r="F386" s="60"/>
      <c r="G386" s="60"/>
      <c r="H386" s="64">
        <v>5000000</v>
      </c>
      <c r="I386" s="84"/>
      <c r="J386" s="66">
        <f t="shared" si="14"/>
        <v>151596500</v>
      </c>
      <c r="K386" s="45"/>
      <c r="L386" s="41"/>
    </row>
    <row r="387" spans="1:12" s="44" customFormat="1" ht="45" hidden="1" x14ac:dyDescent="0.25">
      <c r="A387" s="78"/>
      <c r="B387" s="60"/>
      <c r="C387" s="61" t="s">
        <v>922</v>
      </c>
      <c r="D387" s="62" t="s">
        <v>183</v>
      </c>
      <c r="E387" s="63" t="s">
        <v>821</v>
      </c>
      <c r="F387" s="60"/>
      <c r="G387" s="60"/>
      <c r="H387" s="64">
        <v>1000000</v>
      </c>
      <c r="I387" s="84"/>
      <c r="J387" s="66">
        <f t="shared" si="14"/>
        <v>152596500</v>
      </c>
      <c r="K387" s="45"/>
      <c r="L387" s="41"/>
    </row>
    <row r="388" spans="1:12" s="44" customFormat="1" ht="45" x14ac:dyDescent="0.25">
      <c r="A388" s="78"/>
      <c r="B388" s="60"/>
      <c r="C388" s="61" t="s">
        <v>923</v>
      </c>
      <c r="D388" s="135" t="s">
        <v>314</v>
      </c>
      <c r="E388" s="63" t="s">
        <v>822</v>
      </c>
      <c r="F388" s="60"/>
      <c r="G388" s="60"/>
      <c r="H388" s="64">
        <v>2400000</v>
      </c>
      <c r="I388" s="84"/>
      <c r="J388" s="66">
        <f t="shared" si="14"/>
        <v>154996500</v>
      </c>
      <c r="K388" s="45"/>
      <c r="L388" s="41"/>
    </row>
    <row r="389" spans="1:12" s="44" customFormat="1" ht="45" x14ac:dyDescent="0.25">
      <c r="A389" s="78"/>
      <c r="B389" s="60"/>
      <c r="C389" s="61" t="s">
        <v>924</v>
      </c>
      <c r="D389" s="135" t="s">
        <v>314</v>
      </c>
      <c r="E389" s="63" t="s">
        <v>823</v>
      </c>
      <c r="F389" s="60"/>
      <c r="G389" s="60"/>
      <c r="H389" s="64">
        <v>3800000</v>
      </c>
      <c r="I389" s="84"/>
      <c r="J389" s="66">
        <f t="shared" si="14"/>
        <v>158796500</v>
      </c>
      <c r="K389" s="45"/>
      <c r="L389" s="41"/>
    </row>
    <row r="390" spans="1:12" s="44" customFormat="1" ht="60" x14ac:dyDescent="0.25">
      <c r="A390" s="78"/>
      <c r="B390" s="60"/>
      <c r="C390" s="61" t="s">
        <v>925</v>
      </c>
      <c r="D390" s="135" t="s">
        <v>314</v>
      </c>
      <c r="E390" s="63" t="s">
        <v>824</v>
      </c>
      <c r="F390" s="60"/>
      <c r="G390" s="60"/>
      <c r="H390" s="64">
        <v>2750000</v>
      </c>
      <c r="I390" s="84"/>
      <c r="J390" s="66">
        <f t="shared" si="14"/>
        <v>161546500</v>
      </c>
      <c r="K390" s="45"/>
      <c r="L390" s="41"/>
    </row>
    <row r="391" spans="1:12" s="44" customFormat="1" ht="30" hidden="1" x14ac:dyDescent="0.25">
      <c r="A391" s="78"/>
      <c r="B391" s="60"/>
      <c r="C391" s="61" t="s">
        <v>926</v>
      </c>
      <c r="D391" s="135" t="s">
        <v>315</v>
      </c>
      <c r="E391" s="63" t="s">
        <v>825</v>
      </c>
      <c r="F391" s="60"/>
      <c r="G391" s="60"/>
      <c r="H391" s="64">
        <v>800000</v>
      </c>
      <c r="I391" s="84"/>
      <c r="J391" s="66">
        <f t="shared" si="14"/>
        <v>162346500</v>
      </c>
      <c r="K391" s="45"/>
      <c r="L391" s="41"/>
    </row>
    <row r="392" spans="1:12" s="44" customFormat="1" ht="45" hidden="1" x14ac:dyDescent="0.25">
      <c r="A392" s="78"/>
      <c r="B392" s="60"/>
      <c r="C392" s="61" t="s">
        <v>927</v>
      </c>
      <c r="D392" s="62" t="s">
        <v>188</v>
      </c>
      <c r="E392" s="63" t="s">
        <v>826</v>
      </c>
      <c r="F392" s="60"/>
      <c r="G392" s="60"/>
      <c r="H392" s="64">
        <v>3000000</v>
      </c>
      <c r="I392" s="84"/>
      <c r="J392" s="66">
        <f t="shared" si="14"/>
        <v>165346500</v>
      </c>
      <c r="K392" s="45"/>
      <c r="L392" s="41"/>
    </row>
    <row r="393" spans="1:12" s="44" customFormat="1" ht="30" hidden="1" x14ac:dyDescent="0.25">
      <c r="A393" s="78"/>
      <c r="B393" s="60"/>
      <c r="C393" s="61" t="s">
        <v>937</v>
      </c>
      <c r="D393" s="135" t="s">
        <v>243</v>
      </c>
      <c r="E393" s="63" t="s">
        <v>827</v>
      </c>
      <c r="F393" s="60"/>
      <c r="G393" s="60"/>
      <c r="H393" s="86">
        <v>510000</v>
      </c>
      <c r="I393" s="84"/>
      <c r="J393" s="66">
        <f t="shared" si="14"/>
        <v>165856500</v>
      </c>
      <c r="K393" s="45"/>
      <c r="L393" s="41"/>
    </row>
    <row r="394" spans="1:12" s="44" customFormat="1" ht="30" hidden="1" x14ac:dyDescent="0.25">
      <c r="A394" s="78"/>
      <c r="B394" s="60"/>
      <c r="C394" s="61" t="s">
        <v>938</v>
      </c>
      <c r="D394" s="62" t="s">
        <v>188</v>
      </c>
      <c r="E394" s="63" t="s">
        <v>828</v>
      </c>
      <c r="F394" s="60"/>
      <c r="G394" s="60"/>
      <c r="H394" s="86">
        <v>2000000</v>
      </c>
      <c r="I394" s="84"/>
      <c r="J394" s="66">
        <f t="shared" si="14"/>
        <v>167856500</v>
      </c>
      <c r="K394" s="45"/>
      <c r="L394" s="41"/>
    </row>
    <row r="395" spans="1:12" s="44" customFormat="1" ht="30" hidden="1" x14ac:dyDescent="0.25">
      <c r="A395" s="78"/>
      <c r="B395" s="60"/>
      <c r="C395" s="61" t="s">
        <v>939</v>
      </c>
      <c r="D395" s="62" t="s">
        <v>437</v>
      </c>
      <c r="E395" s="63" t="s">
        <v>829</v>
      </c>
      <c r="F395" s="60"/>
      <c r="G395" s="60"/>
      <c r="H395" s="86">
        <v>2500000</v>
      </c>
      <c r="I395" s="84"/>
      <c r="J395" s="66">
        <f t="shared" si="14"/>
        <v>170356500</v>
      </c>
      <c r="K395" s="45"/>
      <c r="L395" s="41"/>
    </row>
    <row r="396" spans="1:12" s="44" customFormat="1" ht="30" hidden="1" x14ac:dyDescent="0.25">
      <c r="A396" s="78"/>
      <c r="B396" s="60"/>
      <c r="C396" s="61" t="s">
        <v>940</v>
      </c>
      <c r="D396" s="135" t="s">
        <v>189</v>
      </c>
      <c r="E396" s="63" t="s">
        <v>830</v>
      </c>
      <c r="F396" s="60"/>
      <c r="G396" s="60"/>
      <c r="H396" s="86">
        <v>950000</v>
      </c>
      <c r="I396" s="84"/>
      <c r="J396" s="66">
        <f t="shared" si="14"/>
        <v>171306500</v>
      </c>
      <c r="K396" s="45"/>
      <c r="L396" s="41"/>
    </row>
    <row r="397" spans="1:12" s="44" customFormat="1" ht="30" hidden="1" x14ac:dyDescent="0.25">
      <c r="A397" s="78"/>
      <c r="B397" s="60"/>
      <c r="C397" s="61" t="s">
        <v>941</v>
      </c>
      <c r="D397" s="135" t="s">
        <v>163</v>
      </c>
      <c r="E397" s="63" t="s">
        <v>831</v>
      </c>
      <c r="F397" s="60"/>
      <c r="G397" s="60"/>
      <c r="H397" s="86">
        <v>850000</v>
      </c>
      <c r="I397" s="84"/>
      <c r="J397" s="66">
        <f t="shared" si="14"/>
        <v>172156500</v>
      </c>
      <c r="K397" s="45"/>
      <c r="L397" s="41"/>
    </row>
    <row r="398" spans="1:12" s="44" customFormat="1" ht="30" hidden="1" x14ac:dyDescent="0.25">
      <c r="A398" s="78"/>
      <c r="B398" s="60"/>
      <c r="C398" s="61" t="s">
        <v>942</v>
      </c>
      <c r="D398" s="135" t="s">
        <v>436</v>
      </c>
      <c r="E398" s="63" t="s">
        <v>832</v>
      </c>
      <c r="F398" s="60"/>
      <c r="G398" s="60"/>
      <c r="H398" s="86">
        <v>1000000</v>
      </c>
      <c r="I398" s="84"/>
      <c r="J398" s="66">
        <f t="shared" si="14"/>
        <v>173156500</v>
      </c>
      <c r="K398" s="45"/>
      <c r="L398" s="41"/>
    </row>
    <row r="399" spans="1:12" s="44" customFormat="1" ht="25.5" hidden="1" x14ac:dyDescent="0.25">
      <c r="A399" s="78"/>
      <c r="B399" s="60"/>
      <c r="C399" s="61"/>
      <c r="D399" s="62"/>
      <c r="E399" s="63" t="s">
        <v>833</v>
      </c>
      <c r="F399" s="60"/>
      <c r="G399" s="60"/>
      <c r="H399" s="86">
        <v>3000000</v>
      </c>
      <c r="I399" s="84"/>
      <c r="J399" s="66">
        <f t="shared" si="14"/>
        <v>176156500</v>
      </c>
      <c r="K399" s="45"/>
      <c r="L399" s="41"/>
    </row>
    <row r="400" spans="1:12" s="44" customFormat="1" ht="30" hidden="1" x14ac:dyDescent="0.25">
      <c r="A400" s="78"/>
      <c r="B400" s="60"/>
      <c r="C400" s="85" t="s">
        <v>945</v>
      </c>
      <c r="D400" s="135" t="s">
        <v>189</v>
      </c>
      <c r="E400" s="63" t="s">
        <v>834</v>
      </c>
      <c r="F400" s="60"/>
      <c r="G400" s="60"/>
      <c r="H400" s="86">
        <v>1250000</v>
      </c>
      <c r="I400" s="84"/>
      <c r="J400" s="66">
        <f t="shared" si="14"/>
        <v>177406500</v>
      </c>
      <c r="K400" s="45"/>
      <c r="L400" s="41"/>
    </row>
    <row r="401" spans="1:12" s="44" customFormat="1" ht="30" hidden="1" x14ac:dyDescent="0.25">
      <c r="A401" s="78"/>
      <c r="B401" s="60"/>
      <c r="C401" s="85" t="s">
        <v>946</v>
      </c>
      <c r="D401" s="62" t="s">
        <v>781</v>
      </c>
      <c r="E401" s="63" t="s">
        <v>835</v>
      </c>
      <c r="F401" s="60"/>
      <c r="G401" s="60"/>
      <c r="H401" s="86">
        <v>4750000</v>
      </c>
      <c r="I401" s="84"/>
      <c r="J401" s="66">
        <f t="shared" si="14"/>
        <v>182156500</v>
      </c>
      <c r="K401" s="45"/>
      <c r="L401" s="41"/>
    </row>
    <row r="402" spans="1:12" s="44" customFormat="1" ht="30" hidden="1" x14ac:dyDescent="0.25">
      <c r="A402" s="78"/>
      <c r="B402" s="60"/>
      <c r="C402" s="85" t="s">
        <v>947</v>
      </c>
      <c r="D402" s="135" t="s">
        <v>189</v>
      </c>
      <c r="E402" s="63" t="s">
        <v>836</v>
      </c>
      <c r="F402" s="60"/>
      <c r="G402" s="60"/>
      <c r="H402" s="86">
        <v>2850000</v>
      </c>
      <c r="I402" s="84"/>
      <c r="J402" s="66">
        <f t="shared" si="14"/>
        <v>185006500</v>
      </c>
      <c r="K402" s="45"/>
      <c r="L402" s="41"/>
    </row>
    <row r="403" spans="1:12" s="44" customFormat="1" ht="30" hidden="1" x14ac:dyDescent="0.25">
      <c r="A403" s="78"/>
      <c r="B403" s="60"/>
      <c r="C403" s="61" t="s">
        <v>943</v>
      </c>
      <c r="D403" s="62" t="s">
        <v>784</v>
      </c>
      <c r="E403" s="63" t="s">
        <v>837</v>
      </c>
      <c r="F403" s="60"/>
      <c r="G403" s="60"/>
      <c r="H403" s="86">
        <v>5000000</v>
      </c>
      <c r="I403" s="84"/>
      <c r="J403" s="66">
        <f t="shared" si="14"/>
        <v>190006500</v>
      </c>
      <c r="K403" s="45"/>
      <c r="L403" s="41"/>
    </row>
    <row r="404" spans="1:12" s="44" customFormat="1" ht="30" x14ac:dyDescent="0.25">
      <c r="A404" s="78"/>
      <c r="B404" s="60"/>
      <c r="C404" s="61" t="s">
        <v>944</v>
      </c>
      <c r="D404" s="62" t="s">
        <v>190</v>
      </c>
      <c r="E404" s="63" t="s">
        <v>838</v>
      </c>
      <c r="F404" s="60"/>
      <c r="G404" s="60"/>
      <c r="H404" s="86">
        <v>900000</v>
      </c>
      <c r="I404" s="84"/>
      <c r="J404" s="66">
        <f t="shared" si="14"/>
        <v>190906500</v>
      </c>
      <c r="K404" s="45"/>
      <c r="L404" s="41"/>
    </row>
    <row r="405" spans="1:12" s="44" customFormat="1" ht="45" hidden="1" x14ac:dyDescent="0.25">
      <c r="A405" s="78"/>
      <c r="B405" s="60">
        <v>28</v>
      </c>
      <c r="C405" s="85" t="s">
        <v>876</v>
      </c>
      <c r="D405" s="135" t="s">
        <v>163</v>
      </c>
      <c r="E405" s="63" t="s">
        <v>839</v>
      </c>
      <c r="F405" s="60"/>
      <c r="G405" s="60"/>
      <c r="H405" s="86">
        <v>1150000</v>
      </c>
      <c r="I405" s="84"/>
      <c r="J405" s="66">
        <f t="shared" si="14"/>
        <v>192056500</v>
      </c>
      <c r="K405" s="45"/>
      <c r="L405" s="41"/>
    </row>
    <row r="406" spans="1:12" s="44" customFormat="1" ht="45" hidden="1" x14ac:dyDescent="0.25">
      <c r="A406" s="78"/>
      <c r="B406" s="60">
        <v>28</v>
      </c>
      <c r="C406" s="85" t="s">
        <v>877</v>
      </c>
      <c r="D406" s="62" t="s">
        <v>933</v>
      </c>
      <c r="E406" s="63" t="s">
        <v>840</v>
      </c>
      <c r="F406" s="60"/>
      <c r="G406" s="60"/>
      <c r="H406" s="86">
        <v>9025000</v>
      </c>
      <c r="I406" s="84"/>
      <c r="J406" s="66">
        <f t="shared" si="14"/>
        <v>201081500</v>
      </c>
      <c r="K406" s="45"/>
      <c r="L406" s="41"/>
    </row>
    <row r="407" spans="1:12" s="44" customFormat="1" ht="45" hidden="1" x14ac:dyDescent="0.25">
      <c r="A407" s="78"/>
      <c r="B407" s="60">
        <v>28</v>
      </c>
      <c r="C407" s="85" t="s">
        <v>878</v>
      </c>
      <c r="D407" s="62" t="s">
        <v>165</v>
      </c>
      <c r="E407" s="63" t="s">
        <v>841</v>
      </c>
      <c r="F407" s="60"/>
      <c r="G407" s="60"/>
      <c r="H407" s="86">
        <v>400000</v>
      </c>
      <c r="I407" s="84"/>
      <c r="J407" s="66">
        <f t="shared" ref="J407:J442" si="16">+J406+H407-I407</f>
        <v>201481500</v>
      </c>
      <c r="K407" s="45"/>
      <c r="L407" s="41"/>
    </row>
    <row r="408" spans="1:12" s="44" customFormat="1" ht="45" hidden="1" x14ac:dyDescent="0.25">
      <c r="A408" s="78"/>
      <c r="B408" s="60">
        <v>28</v>
      </c>
      <c r="C408" s="85" t="s">
        <v>879</v>
      </c>
      <c r="D408" s="62" t="s">
        <v>165</v>
      </c>
      <c r="E408" s="63" t="s">
        <v>842</v>
      </c>
      <c r="F408" s="60"/>
      <c r="G408" s="60"/>
      <c r="H408" s="86">
        <v>100000</v>
      </c>
      <c r="I408" s="84"/>
      <c r="J408" s="66">
        <f t="shared" si="16"/>
        <v>201581500</v>
      </c>
      <c r="K408" s="45"/>
      <c r="L408" s="41"/>
    </row>
    <row r="409" spans="1:12" s="44" customFormat="1" ht="30" hidden="1" x14ac:dyDescent="0.25">
      <c r="A409" s="78"/>
      <c r="B409" s="60">
        <v>28</v>
      </c>
      <c r="C409" s="85" t="s">
        <v>880</v>
      </c>
      <c r="D409" s="62" t="s">
        <v>179</v>
      </c>
      <c r="E409" s="63" t="s">
        <v>843</v>
      </c>
      <c r="F409" s="60"/>
      <c r="G409" s="60"/>
      <c r="H409" s="86">
        <v>600000</v>
      </c>
      <c r="I409" s="84"/>
      <c r="J409" s="66">
        <f t="shared" si="16"/>
        <v>202181500</v>
      </c>
      <c r="K409" s="45"/>
      <c r="L409" s="41"/>
    </row>
    <row r="410" spans="1:12" s="44" customFormat="1" ht="30" hidden="1" x14ac:dyDescent="0.25">
      <c r="A410" s="78"/>
      <c r="B410" s="60">
        <v>28</v>
      </c>
      <c r="C410" s="85" t="s">
        <v>881</v>
      </c>
      <c r="D410" s="62" t="s">
        <v>179</v>
      </c>
      <c r="E410" s="63" t="s">
        <v>844</v>
      </c>
      <c r="F410" s="60"/>
      <c r="G410" s="60"/>
      <c r="H410" s="86">
        <v>750000</v>
      </c>
      <c r="I410" s="84"/>
      <c r="J410" s="66">
        <f t="shared" si="16"/>
        <v>202931500</v>
      </c>
      <c r="K410" s="45"/>
      <c r="L410" s="41"/>
    </row>
    <row r="411" spans="1:12" s="44" customFormat="1" ht="45" hidden="1" x14ac:dyDescent="0.25">
      <c r="A411" s="78"/>
      <c r="B411" s="60">
        <v>28</v>
      </c>
      <c r="C411" s="85" t="s">
        <v>882</v>
      </c>
      <c r="D411" s="135" t="s">
        <v>163</v>
      </c>
      <c r="E411" s="63" t="s">
        <v>845</v>
      </c>
      <c r="F411" s="60"/>
      <c r="G411" s="60"/>
      <c r="H411" s="86">
        <v>900000</v>
      </c>
      <c r="I411" s="84"/>
      <c r="J411" s="66">
        <f t="shared" si="16"/>
        <v>203831500</v>
      </c>
      <c r="K411" s="45"/>
      <c r="L411" s="41"/>
    </row>
    <row r="412" spans="1:12" s="44" customFormat="1" ht="60" hidden="1" x14ac:dyDescent="0.25">
      <c r="A412" s="78"/>
      <c r="B412" s="60">
        <v>28</v>
      </c>
      <c r="C412" s="85" t="s">
        <v>883</v>
      </c>
      <c r="D412" s="135" t="s">
        <v>163</v>
      </c>
      <c r="E412" s="63" t="s">
        <v>846</v>
      </c>
      <c r="F412" s="60"/>
      <c r="G412" s="60"/>
      <c r="H412" s="86">
        <v>3200000</v>
      </c>
      <c r="I412" s="84"/>
      <c r="J412" s="66">
        <f t="shared" si="16"/>
        <v>207031500</v>
      </c>
      <c r="K412" s="45"/>
      <c r="L412" s="41"/>
    </row>
    <row r="413" spans="1:12" s="44" customFormat="1" ht="60" hidden="1" x14ac:dyDescent="0.25">
      <c r="A413" s="78"/>
      <c r="B413" s="60">
        <v>28</v>
      </c>
      <c r="C413" s="85" t="s">
        <v>884</v>
      </c>
      <c r="D413" s="135" t="s">
        <v>163</v>
      </c>
      <c r="E413" s="63" t="s">
        <v>847</v>
      </c>
      <c r="F413" s="60"/>
      <c r="G413" s="60"/>
      <c r="H413" s="86">
        <v>3200000</v>
      </c>
      <c r="I413" s="84"/>
      <c r="J413" s="66">
        <f t="shared" si="16"/>
        <v>210231500</v>
      </c>
      <c r="K413" s="45"/>
      <c r="L413" s="41"/>
    </row>
    <row r="414" spans="1:12" s="44" customFormat="1" ht="45" hidden="1" x14ac:dyDescent="0.25">
      <c r="A414" s="78"/>
      <c r="B414" s="60">
        <v>28</v>
      </c>
      <c r="C414" s="85" t="s">
        <v>885</v>
      </c>
      <c r="D414" s="62" t="s">
        <v>438</v>
      </c>
      <c r="E414" s="63" t="s">
        <v>848</v>
      </c>
      <c r="F414" s="60"/>
      <c r="G414" s="60"/>
      <c r="H414" s="86">
        <v>2500000</v>
      </c>
      <c r="I414" s="84"/>
      <c r="J414" s="66">
        <f t="shared" si="16"/>
        <v>212731500</v>
      </c>
      <c r="K414" s="45"/>
      <c r="L414" s="41"/>
    </row>
    <row r="415" spans="1:12" s="44" customFormat="1" ht="60" hidden="1" x14ac:dyDescent="0.25">
      <c r="A415" s="78"/>
      <c r="B415" s="60">
        <v>28</v>
      </c>
      <c r="C415" s="85" t="s">
        <v>886</v>
      </c>
      <c r="D415" s="62" t="s">
        <v>179</v>
      </c>
      <c r="E415" s="63" t="s">
        <v>849</v>
      </c>
      <c r="F415" s="60"/>
      <c r="G415" s="60"/>
      <c r="H415" s="86">
        <v>720000</v>
      </c>
      <c r="I415" s="84"/>
      <c r="J415" s="66">
        <f t="shared" si="16"/>
        <v>213451500</v>
      </c>
      <c r="K415" s="45"/>
      <c r="L415" s="41"/>
    </row>
    <row r="416" spans="1:12" s="44" customFormat="1" ht="45" hidden="1" x14ac:dyDescent="0.25">
      <c r="A416" s="78"/>
      <c r="B416" s="60">
        <v>28</v>
      </c>
      <c r="C416" s="85" t="s">
        <v>887</v>
      </c>
      <c r="D416" s="62" t="s">
        <v>165</v>
      </c>
      <c r="E416" s="63" t="s">
        <v>850</v>
      </c>
      <c r="F416" s="60"/>
      <c r="G416" s="60"/>
      <c r="H416" s="86">
        <v>1000000</v>
      </c>
      <c r="I416" s="84"/>
      <c r="J416" s="66">
        <f t="shared" si="16"/>
        <v>214451500</v>
      </c>
      <c r="K416" s="45"/>
      <c r="L416" s="41"/>
    </row>
    <row r="417" spans="1:12" s="44" customFormat="1" ht="45" hidden="1" x14ac:dyDescent="0.25">
      <c r="A417" s="78"/>
      <c r="B417" s="60">
        <v>28</v>
      </c>
      <c r="C417" s="85" t="s">
        <v>888</v>
      </c>
      <c r="D417" s="62" t="s">
        <v>179</v>
      </c>
      <c r="E417" s="63" t="s">
        <v>851</v>
      </c>
      <c r="F417" s="60"/>
      <c r="G417" s="60"/>
      <c r="H417" s="86">
        <v>550000</v>
      </c>
      <c r="I417" s="84"/>
      <c r="J417" s="66">
        <f t="shared" si="16"/>
        <v>215001500</v>
      </c>
      <c r="K417" s="45"/>
      <c r="L417" s="41"/>
    </row>
    <row r="418" spans="1:12" s="44" customFormat="1" ht="45" hidden="1" x14ac:dyDescent="0.25">
      <c r="A418" s="78"/>
      <c r="B418" s="60">
        <v>28</v>
      </c>
      <c r="C418" s="85" t="s">
        <v>889</v>
      </c>
      <c r="D418" s="62" t="s">
        <v>188</v>
      </c>
      <c r="E418" s="63" t="s">
        <v>852</v>
      </c>
      <c r="F418" s="60"/>
      <c r="G418" s="60"/>
      <c r="H418" s="86">
        <v>5000000</v>
      </c>
      <c r="I418" s="84"/>
      <c r="J418" s="66">
        <f t="shared" si="16"/>
        <v>220001500</v>
      </c>
      <c r="K418" s="45"/>
      <c r="L418" s="41"/>
    </row>
    <row r="419" spans="1:12" s="44" customFormat="1" ht="30" hidden="1" x14ac:dyDescent="0.25">
      <c r="A419" s="78"/>
      <c r="B419" s="60">
        <v>28</v>
      </c>
      <c r="C419" s="85" t="s">
        <v>890</v>
      </c>
      <c r="D419" s="62" t="s">
        <v>165</v>
      </c>
      <c r="E419" s="63" t="s">
        <v>853</v>
      </c>
      <c r="F419" s="60"/>
      <c r="G419" s="60"/>
      <c r="H419" s="86">
        <v>800000</v>
      </c>
      <c r="I419" s="84"/>
      <c r="J419" s="66">
        <f t="shared" si="16"/>
        <v>220801500</v>
      </c>
      <c r="K419" s="45"/>
      <c r="L419" s="41"/>
    </row>
    <row r="420" spans="1:12" s="44" customFormat="1" ht="30" hidden="1" x14ac:dyDescent="0.25">
      <c r="A420" s="78"/>
      <c r="B420" s="60">
        <v>28</v>
      </c>
      <c r="C420" s="85" t="s">
        <v>891</v>
      </c>
      <c r="D420" s="62" t="s">
        <v>165</v>
      </c>
      <c r="E420" s="63" t="s">
        <v>854</v>
      </c>
      <c r="F420" s="60"/>
      <c r="G420" s="60"/>
      <c r="H420" s="86">
        <v>650000</v>
      </c>
      <c r="I420" s="84"/>
      <c r="J420" s="66">
        <f t="shared" si="16"/>
        <v>221451500</v>
      </c>
      <c r="K420" s="45"/>
      <c r="L420" s="41"/>
    </row>
    <row r="421" spans="1:12" s="44" customFormat="1" ht="45" hidden="1" x14ac:dyDescent="0.25">
      <c r="A421" s="78"/>
      <c r="B421" s="60">
        <v>28</v>
      </c>
      <c r="C421" s="85" t="s">
        <v>892</v>
      </c>
      <c r="D421" s="62" t="s">
        <v>165</v>
      </c>
      <c r="E421" s="63" t="s">
        <v>855</v>
      </c>
      <c r="F421" s="60"/>
      <c r="G421" s="60"/>
      <c r="H421" s="86">
        <v>600000</v>
      </c>
      <c r="I421" s="84"/>
      <c r="J421" s="66">
        <f t="shared" si="16"/>
        <v>222051500</v>
      </c>
      <c r="K421" s="45"/>
      <c r="L421" s="41"/>
    </row>
    <row r="422" spans="1:12" s="44" customFormat="1" ht="60" hidden="1" x14ac:dyDescent="0.25">
      <c r="A422" s="78"/>
      <c r="B422" s="60">
        <v>28</v>
      </c>
      <c r="C422" s="85" t="s">
        <v>893</v>
      </c>
      <c r="D422" s="62" t="s">
        <v>165</v>
      </c>
      <c r="E422" s="63" t="s">
        <v>856</v>
      </c>
      <c r="F422" s="60"/>
      <c r="G422" s="60"/>
      <c r="H422" s="86">
        <v>2000000</v>
      </c>
      <c r="I422" s="84"/>
      <c r="J422" s="66">
        <f t="shared" si="16"/>
        <v>224051500</v>
      </c>
      <c r="K422" s="45"/>
      <c r="L422" s="41"/>
    </row>
    <row r="423" spans="1:12" s="44" customFormat="1" ht="30" hidden="1" x14ac:dyDescent="0.25">
      <c r="A423" s="78"/>
      <c r="B423" s="60">
        <v>28</v>
      </c>
      <c r="C423" s="85" t="s">
        <v>894</v>
      </c>
      <c r="D423" s="62" t="s">
        <v>179</v>
      </c>
      <c r="E423" s="63" t="s">
        <v>857</v>
      </c>
      <c r="F423" s="60"/>
      <c r="G423" s="60"/>
      <c r="H423" s="86">
        <v>900000</v>
      </c>
      <c r="I423" s="84"/>
      <c r="J423" s="66">
        <f t="shared" si="16"/>
        <v>224951500</v>
      </c>
      <c r="K423" s="45"/>
      <c r="L423" s="41"/>
    </row>
    <row r="424" spans="1:12" s="44" customFormat="1" ht="30" hidden="1" x14ac:dyDescent="0.25">
      <c r="A424" s="78"/>
      <c r="B424" s="60">
        <v>28</v>
      </c>
      <c r="C424" s="85" t="s">
        <v>895</v>
      </c>
      <c r="D424" s="62" t="s">
        <v>165</v>
      </c>
      <c r="E424" s="63" t="s">
        <v>858</v>
      </c>
      <c r="F424" s="60"/>
      <c r="G424" s="60"/>
      <c r="H424" s="86">
        <v>550000</v>
      </c>
      <c r="I424" s="84"/>
      <c r="J424" s="66">
        <f t="shared" si="16"/>
        <v>225501500</v>
      </c>
      <c r="K424" s="45"/>
      <c r="L424" s="41"/>
    </row>
    <row r="425" spans="1:12" s="44" customFormat="1" ht="60" hidden="1" x14ac:dyDescent="0.25">
      <c r="A425" s="78"/>
      <c r="B425" s="60">
        <v>28</v>
      </c>
      <c r="C425" s="85" t="s">
        <v>896</v>
      </c>
      <c r="D425" s="62" t="s">
        <v>188</v>
      </c>
      <c r="E425" s="63" t="s">
        <v>859</v>
      </c>
      <c r="F425" s="60"/>
      <c r="G425" s="60"/>
      <c r="H425" s="86">
        <v>2500000</v>
      </c>
      <c r="I425" s="84"/>
      <c r="J425" s="66">
        <f t="shared" si="16"/>
        <v>228001500</v>
      </c>
      <c r="K425" s="45"/>
      <c r="L425" s="41"/>
    </row>
    <row r="426" spans="1:12" s="44" customFormat="1" ht="30" hidden="1" x14ac:dyDescent="0.25">
      <c r="A426" s="78"/>
      <c r="B426" s="60">
        <v>28</v>
      </c>
      <c r="C426" s="85" t="s">
        <v>897</v>
      </c>
      <c r="D426" s="62" t="s">
        <v>934</v>
      </c>
      <c r="E426" s="63" t="s">
        <v>860</v>
      </c>
      <c r="F426" s="60"/>
      <c r="G426" s="60"/>
      <c r="H426" s="86">
        <v>400000</v>
      </c>
      <c r="I426" s="84"/>
      <c r="J426" s="66">
        <f t="shared" si="16"/>
        <v>228401500</v>
      </c>
      <c r="K426" s="45"/>
      <c r="L426" s="41"/>
    </row>
    <row r="427" spans="1:12" s="44" customFormat="1" ht="60" hidden="1" x14ac:dyDescent="0.25">
      <c r="A427" s="78"/>
      <c r="B427" s="60">
        <v>28</v>
      </c>
      <c r="C427" s="85" t="s">
        <v>898</v>
      </c>
      <c r="D427" s="62" t="s">
        <v>165</v>
      </c>
      <c r="E427" s="63" t="s">
        <v>861</v>
      </c>
      <c r="F427" s="60"/>
      <c r="G427" s="60"/>
      <c r="H427" s="86">
        <v>500000</v>
      </c>
      <c r="I427" s="84"/>
      <c r="J427" s="66">
        <f t="shared" si="16"/>
        <v>228901500</v>
      </c>
      <c r="K427" s="45"/>
      <c r="L427" s="41"/>
    </row>
    <row r="428" spans="1:12" s="44" customFormat="1" ht="45" hidden="1" x14ac:dyDescent="0.25">
      <c r="A428" s="78"/>
      <c r="B428" s="60">
        <v>28</v>
      </c>
      <c r="C428" s="85" t="s">
        <v>899</v>
      </c>
      <c r="D428" s="62" t="s">
        <v>179</v>
      </c>
      <c r="E428" s="63" t="s">
        <v>862</v>
      </c>
      <c r="F428" s="60"/>
      <c r="G428" s="60"/>
      <c r="H428" s="86">
        <v>750000</v>
      </c>
      <c r="I428" s="84"/>
      <c r="J428" s="66">
        <f t="shared" si="16"/>
        <v>229651500</v>
      </c>
      <c r="K428" s="45"/>
      <c r="L428" s="41"/>
    </row>
    <row r="429" spans="1:12" s="44" customFormat="1" ht="45" hidden="1" x14ac:dyDescent="0.25">
      <c r="A429" s="78"/>
      <c r="B429" s="60">
        <v>28</v>
      </c>
      <c r="C429" s="85" t="s">
        <v>900</v>
      </c>
      <c r="D429" s="62" t="s">
        <v>179</v>
      </c>
      <c r="E429" s="63" t="s">
        <v>863</v>
      </c>
      <c r="F429" s="60"/>
      <c r="G429" s="60"/>
      <c r="H429" s="86">
        <v>700000</v>
      </c>
      <c r="I429" s="84"/>
      <c r="J429" s="66">
        <f t="shared" si="16"/>
        <v>230351500</v>
      </c>
      <c r="K429" s="45"/>
      <c r="L429" s="41"/>
    </row>
    <row r="430" spans="1:12" s="44" customFormat="1" ht="45" hidden="1" x14ac:dyDescent="0.25">
      <c r="A430" s="78"/>
      <c r="B430" s="60">
        <v>28</v>
      </c>
      <c r="C430" s="85" t="s">
        <v>901</v>
      </c>
      <c r="D430" s="62" t="s">
        <v>179</v>
      </c>
      <c r="E430" s="63" t="s">
        <v>864</v>
      </c>
      <c r="F430" s="60"/>
      <c r="G430" s="60"/>
      <c r="H430" s="86">
        <v>400000</v>
      </c>
      <c r="I430" s="84"/>
      <c r="J430" s="66">
        <f t="shared" si="16"/>
        <v>230751500</v>
      </c>
      <c r="K430" s="45"/>
      <c r="L430" s="41"/>
    </row>
    <row r="431" spans="1:12" s="44" customFormat="1" ht="30" hidden="1" x14ac:dyDescent="0.25">
      <c r="A431" s="78"/>
      <c r="B431" s="60">
        <v>28</v>
      </c>
      <c r="C431" s="85" t="s">
        <v>902</v>
      </c>
      <c r="D431" s="62" t="s">
        <v>437</v>
      </c>
      <c r="E431" s="63" t="s">
        <v>865</v>
      </c>
      <c r="F431" s="60"/>
      <c r="G431" s="60"/>
      <c r="H431" s="86">
        <v>2000000</v>
      </c>
      <c r="I431" s="84"/>
      <c r="J431" s="66">
        <f t="shared" si="16"/>
        <v>232751500</v>
      </c>
      <c r="K431" s="45"/>
      <c r="L431" s="41"/>
    </row>
    <row r="432" spans="1:12" s="44" customFormat="1" ht="45" hidden="1" x14ac:dyDescent="0.25">
      <c r="A432" s="78"/>
      <c r="B432" s="60">
        <v>28</v>
      </c>
      <c r="C432" s="85" t="s">
        <v>903</v>
      </c>
      <c r="D432" s="62" t="s">
        <v>165</v>
      </c>
      <c r="E432" s="63" t="s">
        <v>866</v>
      </c>
      <c r="F432" s="60"/>
      <c r="G432" s="60"/>
      <c r="H432" s="86">
        <v>650000</v>
      </c>
      <c r="I432" s="84"/>
      <c r="J432" s="66">
        <f t="shared" si="16"/>
        <v>233401500</v>
      </c>
      <c r="K432" s="45"/>
      <c r="L432" s="41"/>
    </row>
    <row r="433" spans="1:14" ht="60" hidden="1" x14ac:dyDescent="0.25">
      <c r="A433" s="78"/>
      <c r="B433" s="60">
        <v>28</v>
      </c>
      <c r="C433" s="85" t="s">
        <v>904</v>
      </c>
      <c r="D433" s="62" t="s">
        <v>165</v>
      </c>
      <c r="E433" s="63" t="s">
        <v>867</v>
      </c>
      <c r="F433" s="60"/>
      <c r="G433" s="60"/>
      <c r="H433" s="86">
        <v>610000</v>
      </c>
      <c r="I433" s="84"/>
      <c r="J433" s="66">
        <f t="shared" si="16"/>
        <v>234011500</v>
      </c>
      <c r="K433" s="45"/>
      <c r="N433" s="44"/>
    </row>
    <row r="434" spans="1:14" ht="30" hidden="1" x14ac:dyDescent="0.25">
      <c r="A434" s="78"/>
      <c r="B434" s="60">
        <v>28</v>
      </c>
      <c r="C434" s="85" t="s">
        <v>905</v>
      </c>
      <c r="D434" s="62" t="s">
        <v>437</v>
      </c>
      <c r="E434" s="63" t="s">
        <v>868</v>
      </c>
      <c r="F434" s="60"/>
      <c r="G434" s="60"/>
      <c r="H434" s="86">
        <v>1000000</v>
      </c>
      <c r="I434" s="84"/>
      <c r="J434" s="66">
        <f t="shared" si="16"/>
        <v>235011500</v>
      </c>
      <c r="K434" s="45"/>
      <c r="N434" s="44"/>
    </row>
    <row r="435" spans="1:14" ht="45" hidden="1" x14ac:dyDescent="0.25">
      <c r="A435" s="78"/>
      <c r="B435" s="60">
        <v>28</v>
      </c>
      <c r="C435" s="85" t="s">
        <v>906</v>
      </c>
      <c r="D435" s="62" t="s">
        <v>437</v>
      </c>
      <c r="E435" s="63" t="s">
        <v>869</v>
      </c>
      <c r="F435" s="60"/>
      <c r="G435" s="60"/>
      <c r="H435" s="86">
        <v>3000000</v>
      </c>
      <c r="I435" s="84"/>
      <c r="J435" s="66">
        <f t="shared" si="16"/>
        <v>238011500</v>
      </c>
      <c r="K435" s="45"/>
      <c r="N435" s="44"/>
    </row>
    <row r="436" spans="1:14" ht="30" hidden="1" x14ac:dyDescent="0.25">
      <c r="A436" s="78"/>
      <c r="B436" s="60">
        <v>28</v>
      </c>
      <c r="C436" s="85" t="s">
        <v>907</v>
      </c>
      <c r="D436" s="62" t="s">
        <v>165</v>
      </c>
      <c r="E436" s="63" t="s">
        <v>870</v>
      </c>
      <c r="F436" s="60"/>
      <c r="G436" s="60"/>
      <c r="H436" s="86">
        <v>900000</v>
      </c>
      <c r="I436" s="84"/>
      <c r="J436" s="66">
        <f t="shared" si="16"/>
        <v>238911500</v>
      </c>
      <c r="K436" s="45"/>
      <c r="N436" s="44"/>
    </row>
    <row r="437" spans="1:14" ht="45" hidden="1" x14ac:dyDescent="0.25">
      <c r="A437" s="78"/>
      <c r="B437" s="60">
        <v>28</v>
      </c>
      <c r="C437" s="85" t="s">
        <v>908</v>
      </c>
      <c r="D437" s="62" t="s">
        <v>165</v>
      </c>
      <c r="E437" s="63" t="s">
        <v>871</v>
      </c>
      <c r="F437" s="60"/>
      <c r="G437" s="60"/>
      <c r="H437" s="86">
        <v>541000</v>
      </c>
      <c r="I437" s="84"/>
      <c r="J437" s="66">
        <f t="shared" si="16"/>
        <v>239452500</v>
      </c>
      <c r="K437" s="45"/>
      <c r="N437" s="44"/>
    </row>
    <row r="438" spans="1:14" ht="45" hidden="1" x14ac:dyDescent="0.25">
      <c r="A438" s="78"/>
      <c r="B438" s="60">
        <v>28</v>
      </c>
      <c r="C438" s="138" t="s">
        <v>909</v>
      </c>
      <c r="D438" s="62" t="s">
        <v>165</v>
      </c>
      <c r="E438" s="63" t="s">
        <v>872</v>
      </c>
      <c r="F438" s="60"/>
      <c r="G438" s="60"/>
      <c r="H438" s="86">
        <v>1000000</v>
      </c>
      <c r="I438" s="84"/>
      <c r="J438" s="66">
        <f t="shared" si="16"/>
        <v>240452500</v>
      </c>
      <c r="K438" s="45"/>
      <c r="N438" s="44"/>
    </row>
    <row r="439" spans="1:14" ht="30" hidden="1" x14ac:dyDescent="0.25">
      <c r="A439" s="78"/>
      <c r="B439" s="60">
        <v>28</v>
      </c>
      <c r="C439" s="138" t="s">
        <v>928</v>
      </c>
      <c r="D439" s="62" t="s">
        <v>165</v>
      </c>
      <c r="E439" s="63" t="s">
        <v>873</v>
      </c>
      <c r="F439" s="60"/>
      <c r="G439" s="60"/>
      <c r="H439" s="89">
        <v>1000000</v>
      </c>
      <c r="I439" s="84"/>
      <c r="J439" s="66">
        <f t="shared" si="16"/>
        <v>241452500</v>
      </c>
      <c r="K439" s="45"/>
      <c r="N439" s="44"/>
    </row>
    <row r="440" spans="1:14" ht="30" hidden="1" x14ac:dyDescent="0.25">
      <c r="A440" s="78"/>
      <c r="B440" s="60">
        <v>28</v>
      </c>
      <c r="C440" s="138" t="s">
        <v>929</v>
      </c>
      <c r="D440" s="62" t="s">
        <v>935</v>
      </c>
      <c r="E440" s="63" t="s">
        <v>874</v>
      </c>
      <c r="F440" s="60"/>
      <c r="G440" s="60"/>
      <c r="H440" s="89">
        <v>660000</v>
      </c>
      <c r="I440" s="84"/>
      <c r="J440" s="66">
        <f t="shared" si="16"/>
        <v>242112500</v>
      </c>
      <c r="K440" s="45"/>
      <c r="N440" s="44"/>
    </row>
    <row r="441" spans="1:14" ht="30" hidden="1" x14ac:dyDescent="0.25">
      <c r="A441" s="78"/>
      <c r="B441" s="60">
        <v>28</v>
      </c>
      <c r="C441" s="138" t="s">
        <v>930</v>
      </c>
      <c r="D441" s="62" t="s">
        <v>165</v>
      </c>
      <c r="E441" s="63" t="s">
        <v>875</v>
      </c>
      <c r="F441" s="77"/>
      <c r="G441" s="60"/>
      <c r="H441" s="89">
        <v>550000</v>
      </c>
      <c r="I441" s="84"/>
      <c r="J441" s="66">
        <f t="shared" si="16"/>
        <v>242662500</v>
      </c>
      <c r="K441" s="45"/>
      <c r="N441" s="44"/>
    </row>
    <row r="442" spans="1:14" ht="30" hidden="1" x14ac:dyDescent="0.25">
      <c r="A442" s="78"/>
      <c r="B442" s="60">
        <v>28</v>
      </c>
      <c r="C442" s="138" t="s">
        <v>931</v>
      </c>
      <c r="D442" s="62" t="s">
        <v>933</v>
      </c>
      <c r="E442" s="63" t="s">
        <v>932</v>
      </c>
      <c r="F442" s="77"/>
      <c r="G442" s="77"/>
      <c r="H442" s="89">
        <v>1500000</v>
      </c>
      <c r="I442" s="84"/>
      <c r="J442" s="66">
        <f t="shared" si="16"/>
        <v>244162500</v>
      </c>
      <c r="K442" s="45"/>
      <c r="N442" s="44"/>
    </row>
    <row r="443" spans="1:14" ht="15" x14ac:dyDescent="0.25">
      <c r="A443" s="78"/>
      <c r="B443" s="77"/>
      <c r="C443" s="91"/>
      <c r="D443" s="62"/>
      <c r="E443" s="63"/>
      <c r="F443" s="77"/>
      <c r="G443" s="60"/>
      <c r="H443" s="89"/>
      <c r="I443" s="84"/>
      <c r="J443" s="66"/>
      <c r="K443" s="45"/>
      <c r="N443" s="44"/>
    </row>
    <row r="444" spans="1:14" ht="15" x14ac:dyDescent="0.25">
      <c r="A444" s="78"/>
      <c r="B444" s="77"/>
      <c r="C444" s="91"/>
      <c r="D444" s="62"/>
      <c r="E444" s="63"/>
      <c r="F444" s="77"/>
      <c r="G444" s="60"/>
      <c r="H444" s="89">
        <f>SUM(H11:H443)</f>
        <v>596136000</v>
      </c>
      <c r="I444" s="89">
        <f>SUM(I3:I443)</f>
        <v>562077200</v>
      </c>
      <c r="J444" s="66">
        <f>J10+H444-I444</f>
        <v>244162500</v>
      </c>
      <c r="K444" s="45"/>
      <c r="N444" s="44"/>
    </row>
    <row r="445" spans="1:14" x14ac:dyDescent="0.25">
      <c r="A445" s="124"/>
      <c r="B445" s="125"/>
      <c r="C445" s="102"/>
      <c r="D445" s="126"/>
      <c r="E445" s="127"/>
      <c r="F445" s="125"/>
      <c r="G445" s="128"/>
      <c r="H445" s="129"/>
      <c r="I445" s="124"/>
      <c r="J445" s="58"/>
      <c r="K445" s="45"/>
      <c r="L445" s="130"/>
      <c r="M445" s="44"/>
      <c r="N445" s="44"/>
    </row>
    <row r="446" spans="1:14" x14ac:dyDescent="0.25">
      <c r="A446" s="124"/>
      <c r="B446" s="125"/>
      <c r="C446" s="102" t="s">
        <v>56</v>
      </c>
      <c r="D446" s="126"/>
      <c r="E446" s="127"/>
      <c r="F446" s="125"/>
      <c r="G446" s="128"/>
      <c r="H446" s="129"/>
      <c r="I446" s="124"/>
      <c r="J446" s="58"/>
      <c r="K446" s="45"/>
      <c r="L446" s="130"/>
      <c r="M446" s="44"/>
      <c r="N446" s="44"/>
    </row>
    <row r="447" spans="1:14" x14ac:dyDescent="0.25">
      <c r="A447" s="124"/>
      <c r="B447" s="125"/>
      <c r="C447" s="102"/>
      <c r="D447" s="126"/>
      <c r="E447" s="127"/>
      <c r="F447" s="125"/>
      <c r="G447" s="128"/>
      <c r="H447" s="129"/>
      <c r="I447" s="124"/>
      <c r="J447" s="58"/>
      <c r="K447" s="45"/>
      <c r="L447" s="130"/>
      <c r="M447" s="44"/>
      <c r="N447" s="44"/>
    </row>
    <row r="448" spans="1:14" x14ac:dyDescent="0.25">
      <c r="A448" s="124"/>
      <c r="B448" s="125"/>
      <c r="C448" s="102"/>
      <c r="D448" s="126"/>
      <c r="E448" s="127"/>
      <c r="F448" s="125"/>
      <c r="G448" s="128"/>
      <c r="H448" s="129"/>
      <c r="I448" s="124"/>
      <c r="J448" s="58"/>
      <c r="K448" s="45"/>
      <c r="L448" s="130"/>
      <c r="M448" s="44"/>
      <c r="N448" s="44"/>
    </row>
    <row r="449" spans="1:14" x14ac:dyDescent="0.25">
      <c r="A449" s="124"/>
      <c r="B449" s="125"/>
      <c r="C449" s="132" t="s">
        <v>57</v>
      </c>
      <c r="D449" s="126"/>
      <c r="E449" s="127"/>
      <c r="F449" s="125"/>
      <c r="G449" s="128"/>
      <c r="H449" s="129"/>
      <c r="I449" s="124"/>
      <c r="J449" s="58"/>
      <c r="K449" s="45"/>
      <c r="L449" s="130"/>
      <c r="M449" s="44"/>
      <c r="N449" s="44"/>
    </row>
    <row r="450" spans="1:14" x14ac:dyDescent="0.25">
      <c r="A450" s="124"/>
      <c r="B450" s="125"/>
      <c r="C450" s="102"/>
      <c r="D450" s="126"/>
      <c r="E450" s="127"/>
      <c r="F450" s="125"/>
      <c r="G450" s="128"/>
      <c r="H450" s="131"/>
      <c r="I450" s="124"/>
      <c r="J450" s="58"/>
      <c r="K450" s="45"/>
      <c r="L450" s="130"/>
      <c r="M450" s="44"/>
      <c r="N450" s="44"/>
    </row>
    <row r="451" spans="1:14" x14ac:dyDescent="0.25">
      <c r="A451" s="124"/>
      <c r="B451" s="125"/>
      <c r="D451" s="126"/>
      <c r="E451" s="127"/>
      <c r="F451" s="125"/>
      <c r="G451" s="128"/>
      <c r="H451" s="131"/>
      <c r="I451" s="124"/>
      <c r="J451" s="58"/>
      <c r="K451" s="45"/>
      <c r="L451" s="130"/>
      <c r="M451" s="44"/>
      <c r="N451" s="44"/>
    </row>
    <row r="452" spans="1:14" x14ac:dyDescent="0.25">
      <c r="A452" s="44"/>
      <c r="F452" s="125"/>
      <c r="G452" s="44"/>
      <c r="H452" s="44"/>
      <c r="I452" s="44"/>
      <c r="J452" s="44"/>
      <c r="K452" s="44"/>
      <c r="L452" s="44"/>
      <c r="M452" s="44"/>
      <c r="N452" s="44"/>
    </row>
    <row r="453" spans="1:14" x14ac:dyDescent="0.25">
      <c r="A453" s="44"/>
      <c r="F453" s="133"/>
      <c r="G453" s="44"/>
      <c r="H453" s="44"/>
      <c r="I453" s="44"/>
      <c r="J453" s="44"/>
      <c r="K453" s="44"/>
      <c r="L453" s="44"/>
      <c r="M453" s="44"/>
      <c r="N453" s="44"/>
    </row>
    <row r="454" spans="1:14" x14ac:dyDescent="0.25">
      <c r="A454" s="44"/>
      <c r="F454" s="125"/>
      <c r="G454" s="44"/>
      <c r="H454" s="44"/>
      <c r="I454" s="44"/>
      <c r="J454" s="44"/>
      <c r="K454" s="44"/>
      <c r="L454" s="44"/>
      <c r="M454" s="44"/>
      <c r="N454" s="44"/>
    </row>
    <row r="455" spans="1:14" x14ac:dyDescent="0.25">
      <c r="A455" s="44"/>
      <c r="B455" s="31" t="s">
        <v>58</v>
      </c>
      <c r="F455" s="125"/>
      <c r="G455" s="44"/>
      <c r="H455" s="44"/>
      <c r="I455" s="44"/>
      <c r="J455" s="44"/>
      <c r="K455" s="44"/>
      <c r="L455" s="44"/>
      <c r="M455" s="44"/>
      <c r="N455" s="44"/>
    </row>
    <row r="456" spans="1:14" x14ac:dyDescent="0.25">
      <c r="A456" s="44"/>
      <c r="F456" s="125"/>
      <c r="G456" s="44"/>
      <c r="H456" s="44"/>
      <c r="I456" s="44"/>
      <c r="J456" s="44"/>
      <c r="K456" s="44"/>
      <c r="L456" s="44"/>
      <c r="M456" s="44"/>
      <c r="N456" s="44"/>
    </row>
    <row r="457" spans="1:14" x14ac:dyDescent="0.25">
      <c r="A457" s="44"/>
      <c r="F457" s="125"/>
      <c r="G457" s="44"/>
      <c r="H457" s="44"/>
      <c r="I457" s="44"/>
      <c r="J457" s="44"/>
      <c r="K457" s="44"/>
      <c r="L457" s="44"/>
      <c r="M457" s="44"/>
      <c r="N457" s="44"/>
    </row>
    <row r="458" spans="1:14" x14ac:dyDescent="0.25">
      <c r="A458" s="44"/>
      <c r="F458" s="125"/>
      <c r="G458" s="44"/>
      <c r="H458" s="44"/>
      <c r="I458" s="44"/>
      <c r="J458" s="44"/>
      <c r="K458" s="44"/>
      <c r="L458" s="44"/>
      <c r="M458" s="44"/>
      <c r="N458" s="44"/>
    </row>
    <row r="459" spans="1:14" x14ac:dyDescent="0.25">
      <c r="A459" s="44"/>
      <c r="F459" s="125"/>
      <c r="G459" s="44"/>
      <c r="H459" s="44"/>
      <c r="I459" s="44"/>
      <c r="J459" s="44"/>
      <c r="K459" s="44"/>
      <c r="L459" s="44"/>
      <c r="M459" s="44"/>
      <c r="N459" s="44"/>
    </row>
    <row r="460" spans="1:14" x14ac:dyDescent="0.25">
      <c r="A460" s="44"/>
      <c r="F460" s="125"/>
      <c r="G460" s="44"/>
      <c r="H460" s="44"/>
      <c r="I460" s="44"/>
      <c r="J460" s="44"/>
      <c r="K460" s="44"/>
      <c r="L460" s="44"/>
      <c r="M460" s="44"/>
      <c r="N460" s="44"/>
    </row>
  </sheetData>
  <autoFilter ref="A9:J442">
    <filterColumn colId="0" showButton="0"/>
    <filterColumn colId="3">
      <filters>
        <filter val="TO 16"/>
      </filters>
    </filterColumn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421" max="9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Q460"/>
  <sheetViews>
    <sheetView tabSelected="1" view="pageBreakPreview" zoomScaleNormal="100" zoomScaleSheetLayoutView="100" workbookViewId="0">
      <pane ySplit="9" topLeftCell="A67" activePane="bottomLeft" state="frozen"/>
      <selection pane="bottomLeft" activeCell="H12" sqref="H12:H101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5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6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6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6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30"/>
      <c r="E5" s="30"/>
      <c r="F5" s="31"/>
      <c r="G5" s="140"/>
      <c r="H5" s="33"/>
      <c r="I5" s="34"/>
      <c r="J5" s="35"/>
      <c r="K5" s="36"/>
      <c r="L5" s="37"/>
      <c r="M5" s="38"/>
      <c r="N5" s="39"/>
    </row>
    <row r="6" spans="1:14" ht="15.75" x14ac:dyDescent="0.25">
      <c r="A6" s="142" t="str">
        <f>+'[1]Okt 07'!A6:H6</f>
        <v xml:space="preserve">BUKU KAS </v>
      </c>
      <c r="B6" s="142"/>
      <c r="C6" s="142"/>
      <c r="D6" s="142"/>
      <c r="E6" s="142"/>
      <c r="F6" s="142"/>
      <c r="G6" s="142"/>
      <c r="H6" s="142"/>
      <c r="I6" s="142"/>
      <c r="J6" s="142"/>
      <c r="K6" s="40"/>
    </row>
    <row r="7" spans="1:14" ht="15.75" x14ac:dyDescent="0.25">
      <c r="A7" s="142" t="s">
        <v>116</v>
      </c>
      <c r="B7" s="142"/>
      <c r="C7" s="142"/>
      <c r="D7" s="142"/>
      <c r="E7" s="142"/>
      <c r="F7" s="142"/>
      <c r="G7" s="142"/>
      <c r="H7" s="142"/>
      <c r="I7" s="142"/>
      <c r="J7" s="142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143" t="s">
        <v>3</v>
      </c>
      <c r="B9" s="143"/>
      <c r="C9" s="52" t="s">
        <v>4</v>
      </c>
      <c r="D9" s="54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hidden="1" x14ac:dyDescent="0.25">
      <c r="A10" s="141" t="s">
        <v>13</v>
      </c>
      <c r="B10" s="141"/>
      <c r="C10" s="52" t="s">
        <v>14</v>
      </c>
      <c r="D10" s="54"/>
      <c r="E10" s="54"/>
      <c r="F10" s="60"/>
      <c r="G10" s="52"/>
      <c r="H10" s="55">
        <f>+'[2]Desember 17'!$J$649</f>
        <v>210103700</v>
      </c>
      <c r="I10" s="56"/>
      <c r="J10" s="57">
        <f>+H10</f>
        <v>210103700</v>
      </c>
      <c r="K10" s="57"/>
    </row>
    <row r="11" spans="1:14" ht="45" hidden="1" x14ac:dyDescent="0.25">
      <c r="A11" s="52"/>
      <c r="B11" s="60">
        <v>29</v>
      </c>
      <c r="C11" s="61" t="s">
        <v>949</v>
      </c>
      <c r="D11" s="135" t="s">
        <v>405</v>
      </c>
      <c r="E11" s="63" t="s">
        <v>948</v>
      </c>
      <c r="F11" s="60"/>
      <c r="G11" s="52"/>
      <c r="H11" s="64">
        <v>3996000</v>
      </c>
      <c r="I11" s="65"/>
      <c r="J11" s="66">
        <f>+J10+H11-I11</f>
        <v>214099700</v>
      </c>
      <c r="K11" s="67"/>
    </row>
    <row r="12" spans="1:14" ht="45" x14ac:dyDescent="0.25">
      <c r="A12" s="52"/>
      <c r="B12" s="60">
        <v>29</v>
      </c>
      <c r="C12" s="61" t="s">
        <v>950</v>
      </c>
      <c r="D12" s="135" t="s">
        <v>314</v>
      </c>
      <c r="E12" s="63" t="s">
        <v>972</v>
      </c>
      <c r="F12" s="60"/>
      <c r="G12" s="52"/>
      <c r="H12" s="64">
        <v>875000</v>
      </c>
      <c r="I12" s="68"/>
      <c r="J12" s="66">
        <f t="shared" ref="J12:J75" si="0">+J11+H12-I12</f>
        <v>214974700</v>
      </c>
      <c r="K12" s="67"/>
      <c r="M12" s="51"/>
    </row>
    <row r="13" spans="1:14" s="73" customFormat="1" ht="45" hidden="1" x14ac:dyDescent="0.25">
      <c r="A13" s="69"/>
      <c r="B13" s="60">
        <v>29</v>
      </c>
      <c r="C13" s="61" t="s">
        <v>951</v>
      </c>
      <c r="D13" s="135" t="s">
        <v>1054</v>
      </c>
      <c r="E13" s="63" t="s">
        <v>973</v>
      </c>
      <c r="F13" s="60"/>
      <c r="G13" s="62"/>
      <c r="H13" s="64">
        <v>600000</v>
      </c>
      <c r="I13" s="70"/>
      <c r="J13" s="66">
        <f t="shared" si="0"/>
        <v>215574700</v>
      </c>
      <c r="K13" s="67"/>
      <c r="L13" s="41"/>
      <c r="M13" s="71"/>
      <c r="N13" s="72"/>
    </row>
    <row r="14" spans="1:14" s="73" customFormat="1" ht="30" hidden="1" x14ac:dyDescent="0.25">
      <c r="A14" s="69"/>
      <c r="B14" s="60">
        <v>29</v>
      </c>
      <c r="C14" s="61" t="s">
        <v>952</v>
      </c>
      <c r="D14" s="63" t="s">
        <v>1055</v>
      </c>
      <c r="E14" s="63" t="s">
        <v>974</v>
      </c>
      <c r="F14" s="60"/>
      <c r="G14" s="62"/>
      <c r="H14" s="64">
        <v>1104000</v>
      </c>
      <c r="I14" s="70"/>
      <c r="J14" s="66">
        <f t="shared" si="0"/>
        <v>216678700</v>
      </c>
      <c r="K14" s="74"/>
      <c r="L14" s="41"/>
      <c r="M14" s="71"/>
      <c r="N14" s="72"/>
    </row>
    <row r="15" spans="1:14" s="73" customFormat="1" ht="60" hidden="1" x14ac:dyDescent="0.25">
      <c r="A15" s="69"/>
      <c r="B15" s="60">
        <v>29</v>
      </c>
      <c r="C15" s="61" t="s">
        <v>953</v>
      </c>
      <c r="D15" s="63" t="s">
        <v>165</v>
      </c>
      <c r="E15" s="63" t="s">
        <v>975</v>
      </c>
      <c r="F15" s="60"/>
      <c r="G15" s="62"/>
      <c r="H15" s="64">
        <v>800000</v>
      </c>
      <c r="I15" s="70"/>
      <c r="J15" s="66">
        <f t="shared" si="0"/>
        <v>217478700</v>
      </c>
      <c r="K15" s="74"/>
      <c r="L15" s="41"/>
      <c r="M15" s="71"/>
      <c r="N15" s="72"/>
    </row>
    <row r="16" spans="1:14" s="73" customFormat="1" ht="60" x14ac:dyDescent="0.25">
      <c r="A16" s="69"/>
      <c r="B16" s="60">
        <v>29</v>
      </c>
      <c r="C16" s="61" t="s">
        <v>954</v>
      </c>
      <c r="D16" s="135" t="s">
        <v>314</v>
      </c>
      <c r="E16" s="63" t="s">
        <v>976</v>
      </c>
      <c r="F16" s="60"/>
      <c r="G16" s="62"/>
      <c r="H16" s="64">
        <v>750000</v>
      </c>
      <c r="I16" s="70"/>
      <c r="J16" s="66">
        <f t="shared" si="0"/>
        <v>218228700</v>
      </c>
      <c r="K16" s="74"/>
      <c r="L16" s="41"/>
      <c r="M16" s="71"/>
      <c r="N16" s="72"/>
    </row>
    <row r="17" spans="1:14" s="73" customFormat="1" ht="45" x14ac:dyDescent="0.25">
      <c r="A17" s="69"/>
      <c r="B17" s="60">
        <v>29</v>
      </c>
      <c r="C17" s="61" t="s">
        <v>955</v>
      </c>
      <c r="D17" s="135" t="s">
        <v>243</v>
      </c>
      <c r="E17" s="63" t="s">
        <v>977</v>
      </c>
      <c r="F17" s="60"/>
      <c r="G17" s="62"/>
      <c r="H17" s="64">
        <v>1000000</v>
      </c>
      <c r="I17" s="70"/>
      <c r="J17" s="66">
        <f t="shared" si="0"/>
        <v>219228700</v>
      </c>
      <c r="K17" s="74"/>
      <c r="L17" s="41"/>
      <c r="M17" s="71"/>
      <c r="N17" s="72"/>
    </row>
    <row r="18" spans="1:14" s="73" customFormat="1" ht="60" hidden="1" x14ac:dyDescent="0.25">
      <c r="A18" s="69"/>
      <c r="B18" s="60">
        <v>29</v>
      </c>
      <c r="C18" s="61" t="s">
        <v>956</v>
      </c>
      <c r="D18" s="135" t="s">
        <v>189</v>
      </c>
      <c r="E18" s="63" t="s">
        <v>978</v>
      </c>
      <c r="F18" s="60"/>
      <c r="G18" s="62"/>
      <c r="H18" s="64">
        <v>500000</v>
      </c>
      <c r="I18" s="70"/>
      <c r="J18" s="66">
        <f t="shared" si="0"/>
        <v>219728700</v>
      </c>
      <c r="K18" s="74"/>
      <c r="L18" s="41"/>
      <c r="M18" s="71"/>
      <c r="N18" s="72"/>
    </row>
    <row r="19" spans="1:14" s="73" customFormat="1" ht="45" hidden="1" x14ac:dyDescent="0.25">
      <c r="A19" s="69"/>
      <c r="B19" s="60">
        <v>29</v>
      </c>
      <c r="C19" s="61" t="s">
        <v>957</v>
      </c>
      <c r="D19" s="63" t="s">
        <v>781</v>
      </c>
      <c r="E19" s="63" t="s">
        <v>979</v>
      </c>
      <c r="F19" s="60"/>
      <c r="G19" s="62"/>
      <c r="H19" s="64">
        <v>12150000</v>
      </c>
      <c r="I19" s="70"/>
      <c r="J19" s="66">
        <f t="shared" si="0"/>
        <v>231878700</v>
      </c>
      <c r="K19" s="74"/>
      <c r="L19" s="41"/>
      <c r="M19" s="71"/>
      <c r="N19" s="72"/>
    </row>
    <row r="20" spans="1:14" s="73" customFormat="1" ht="60" hidden="1" x14ac:dyDescent="0.25">
      <c r="A20" s="69"/>
      <c r="B20" s="60">
        <v>29</v>
      </c>
      <c r="C20" s="61" t="s">
        <v>958</v>
      </c>
      <c r="D20" s="135" t="s">
        <v>1054</v>
      </c>
      <c r="E20" s="63" t="s">
        <v>980</v>
      </c>
      <c r="F20" s="60"/>
      <c r="G20" s="62"/>
      <c r="H20" s="64">
        <v>3800000</v>
      </c>
      <c r="I20" s="70"/>
      <c r="J20" s="66">
        <f t="shared" si="0"/>
        <v>235678700</v>
      </c>
      <c r="K20" s="74"/>
      <c r="L20" s="41"/>
      <c r="M20" s="71"/>
      <c r="N20" s="72"/>
    </row>
    <row r="21" spans="1:14" s="73" customFormat="1" ht="45" hidden="1" x14ac:dyDescent="0.25">
      <c r="A21" s="69"/>
      <c r="B21" s="60">
        <v>29</v>
      </c>
      <c r="C21" s="61" t="s">
        <v>959</v>
      </c>
      <c r="D21" s="63" t="s">
        <v>184</v>
      </c>
      <c r="E21" s="63" t="s">
        <v>981</v>
      </c>
      <c r="F21" s="60"/>
      <c r="G21" s="62"/>
      <c r="H21" s="64">
        <v>5000000</v>
      </c>
      <c r="I21" s="70"/>
      <c r="J21" s="66">
        <f t="shared" si="0"/>
        <v>240678700</v>
      </c>
      <c r="K21" s="74"/>
      <c r="L21" s="41"/>
      <c r="M21" s="71"/>
      <c r="N21" s="72"/>
    </row>
    <row r="22" spans="1:14" s="73" customFormat="1" ht="45" hidden="1" x14ac:dyDescent="0.25">
      <c r="A22" s="69"/>
      <c r="B22" s="60">
        <v>29</v>
      </c>
      <c r="C22" s="61" t="s">
        <v>960</v>
      </c>
      <c r="D22" s="63" t="s">
        <v>557</v>
      </c>
      <c r="E22" s="63" t="s">
        <v>982</v>
      </c>
      <c r="F22" s="60"/>
      <c r="G22" s="62"/>
      <c r="H22" s="64">
        <v>1200000</v>
      </c>
      <c r="I22" s="70"/>
      <c r="J22" s="66">
        <f t="shared" si="0"/>
        <v>241878700</v>
      </c>
      <c r="K22" s="74"/>
      <c r="L22" s="41"/>
      <c r="M22" s="71"/>
      <c r="N22" s="75"/>
    </row>
    <row r="23" spans="1:14" s="82" customFormat="1" ht="45" hidden="1" x14ac:dyDescent="0.25">
      <c r="A23" s="76"/>
      <c r="B23" s="60">
        <v>29</v>
      </c>
      <c r="C23" s="61" t="s">
        <v>961</v>
      </c>
      <c r="D23" s="63" t="s">
        <v>165</v>
      </c>
      <c r="E23" s="63" t="s">
        <v>983</v>
      </c>
      <c r="F23" s="60"/>
      <c r="G23" s="77"/>
      <c r="H23" s="64">
        <v>500000</v>
      </c>
      <c r="I23" s="78"/>
      <c r="J23" s="66">
        <f t="shared" si="0"/>
        <v>242378700</v>
      </c>
      <c r="K23" s="79"/>
      <c r="L23" s="41"/>
      <c r="M23" s="80"/>
      <c r="N23" s="81"/>
    </row>
    <row r="24" spans="1:14" s="82" customFormat="1" ht="45" hidden="1" x14ac:dyDescent="0.25">
      <c r="A24" s="76"/>
      <c r="B24" s="60">
        <v>29</v>
      </c>
      <c r="C24" s="61" t="s">
        <v>962</v>
      </c>
      <c r="D24" s="63" t="s">
        <v>165</v>
      </c>
      <c r="E24" s="63" t="s">
        <v>984</v>
      </c>
      <c r="F24" s="60"/>
      <c r="G24" s="77"/>
      <c r="H24" s="64">
        <v>580000</v>
      </c>
      <c r="I24" s="78"/>
      <c r="J24" s="66">
        <f t="shared" si="0"/>
        <v>242958700</v>
      </c>
      <c r="K24" s="79"/>
      <c r="L24" s="41"/>
      <c r="M24" s="80"/>
      <c r="N24" s="81"/>
    </row>
    <row r="25" spans="1:14" s="82" customFormat="1" ht="30" hidden="1" x14ac:dyDescent="0.25">
      <c r="A25" s="76"/>
      <c r="B25" s="60">
        <v>29</v>
      </c>
      <c r="C25" s="61" t="s">
        <v>963</v>
      </c>
      <c r="D25" s="135" t="s">
        <v>189</v>
      </c>
      <c r="E25" s="63" t="s">
        <v>985</v>
      </c>
      <c r="F25" s="60"/>
      <c r="G25" s="77"/>
      <c r="H25" s="64">
        <v>950000</v>
      </c>
      <c r="I25" s="78"/>
      <c r="J25" s="66">
        <f t="shared" si="0"/>
        <v>243908700</v>
      </c>
      <c r="K25" s="79"/>
      <c r="L25" s="41"/>
      <c r="M25" s="80"/>
      <c r="N25" s="81"/>
    </row>
    <row r="26" spans="1:14" s="82" customFormat="1" ht="60" hidden="1" x14ac:dyDescent="0.25">
      <c r="A26" s="76"/>
      <c r="B26" s="60">
        <v>29</v>
      </c>
      <c r="C26" s="61" t="s">
        <v>964</v>
      </c>
      <c r="D26" s="135" t="s">
        <v>1054</v>
      </c>
      <c r="E26" s="63" t="s">
        <v>986</v>
      </c>
      <c r="F26" s="60"/>
      <c r="G26" s="77"/>
      <c r="H26" s="64">
        <v>2000000</v>
      </c>
      <c r="I26" s="78"/>
      <c r="J26" s="66">
        <f t="shared" si="0"/>
        <v>245908700</v>
      </c>
      <c r="K26" s="79"/>
      <c r="L26" s="41"/>
      <c r="M26" s="80"/>
      <c r="N26" s="81"/>
    </row>
    <row r="27" spans="1:14" s="82" customFormat="1" ht="45" hidden="1" x14ac:dyDescent="0.25">
      <c r="A27" s="76"/>
      <c r="B27" s="60">
        <v>29</v>
      </c>
      <c r="C27" s="61" t="s">
        <v>965</v>
      </c>
      <c r="D27" s="63" t="s">
        <v>557</v>
      </c>
      <c r="E27" s="63" t="s">
        <v>987</v>
      </c>
      <c r="F27" s="60"/>
      <c r="G27" s="77"/>
      <c r="H27" s="64">
        <v>5000000</v>
      </c>
      <c r="I27" s="78"/>
      <c r="J27" s="66">
        <f t="shared" si="0"/>
        <v>250908700</v>
      </c>
      <c r="K27" s="79"/>
      <c r="L27" s="41"/>
      <c r="M27" s="80"/>
      <c r="N27" s="81"/>
    </row>
    <row r="28" spans="1:14" s="82" customFormat="1" ht="45" hidden="1" x14ac:dyDescent="0.25">
      <c r="A28" s="76"/>
      <c r="B28" s="60">
        <v>29</v>
      </c>
      <c r="C28" s="61" t="s">
        <v>966</v>
      </c>
      <c r="D28" s="63" t="s">
        <v>781</v>
      </c>
      <c r="E28" s="63" t="s">
        <v>988</v>
      </c>
      <c r="F28" s="60"/>
      <c r="G28" s="77"/>
      <c r="H28" s="64">
        <v>12150000</v>
      </c>
      <c r="I28" s="78"/>
      <c r="J28" s="66">
        <f t="shared" si="0"/>
        <v>263058700</v>
      </c>
      <c r="K28" s="79"/>
      <c r="L28" s="41"/>
      <c r="M28" s="80"/>
      <c r="N28" s="81"/>
    </row>
    <row r="29" spans="1:14" s="73" customFormat="1" ht="45" hidden="1" x14ac:dyDescent="0.25">
      <c r="A29" s="69"/>
      <c r="B29" s="60">
        <v>29</v>
      </c>
      <c r="C29" s="61" t="s">
        <v>967</v>
      </c>
      <c r="D29" s="135" t="s">
        <v>190</v>
      </c>
      <c r="E29" s="63" t="s">
        <v>989</v>
      </c>
      <c r="F29" s="60"/>
      <c r="G29" s="62"/>
      <c r="H29" s="64">
        <v>2000000</v>
      </c>
      <c r="I29" s="70"/>
      <c r="J29" s="66">
        <f t="shared" si="0"/>
        <v>265058700</v>
      </c>
      <c r="K29" s="74"/>
      <c r="L29" s="41"/>
      <c r="M29" s="71"/>
      <c r="N29" s="72"/>
    </row>
    <row r="30" spans="1:14" s="73" customFormat="1" ht="30" hidden="1" x14ac:dyDescent="0.25">
      <c r="A30" s="69"/>
      <c r="B30" s="60">
        <v>29</v>
      </c>
      <c r="C30" s="61" t="s">
        <v>968</v>
      </c>
      <c r="D30" s="135" t="s">
        <v>190</v>
      </c>
      <c r="E30" s="63" t="s">
        <v>990</v>
      </c>
      <c r="F30" s="60"/>
      <c r="G30" s="77"/>
      <c r="H30" s="64">
        <v>1000000</v>
      </c>
      <c r="I30" s="83"/>
      <c r="J30" s="66">
        <f t="shared" si="0"/>
        <v>266058700</v>
      </c>
      <c r="K30" s="74"/>
      <c r="L30" s="41"/>
      <c r="M30" s="71"/>
      <c r="N30" s="72"/>
    </row>
    <row r="31" spans="1:14" s="73" customFormat="1" ht="45" hidden="1" x14ac:dyDescent="0.25">
      <c r="A31" s="69"/>
      <c r="B31" s="60">
        <v>29</v>
      </c>
      <c r="C31" s="61" t="s">
        <v>969</v>
      </c>
      <c r="D31" s="135" t="s">
        <v>190</v>
      </c>
      <c r="E31" s="63" t="s">
        <v>991</v>
      </c>
      <c r="F31" s="60"/>
      <c r="G31" s="77"/>
      <c r="H31" s="64">
        <v>1500000</v>
      </c>
      <c r="I31" s="83"/>
      <c r="J31" s="66">
        <f t="shared" si="0"/>
        <v>267558700</v>
      </c>
      <c r="K31" s="74"/>
      <c r="L31" s="41"/>
      <c r="M31" s="71"/>
      <c r="N31" s="72"/>
    </row>
    <row r="32" spans="1:14" s="73" customFormat="1" ht="60" hidden="1" x14ac:dyDescent="0.25">
      <c r="A32" s="69"/>
      <c r="B32" s="60">
        <v>29</v>
      </c>
      <c r="C32" s="61" t="s">
        <v>970</v>
      </c>
      <c r="D32" s="135" t="s">
        <v>190</v>
      </c>
      <c r="E32" s="63" t="s">
        <v>992</v>
      </c>
      <c r="F32" s="60"/>
      <c r="G32" s="77"/>
      <c r="H32" s="64">
        <v>740000</v>
      </c>
      <c r="I32" s="83"/>
      <c r="J32" s="66">
        <f t="shared" si="0"/>
        <v>268298700</v>
      </c>
      <c r="K32" s="74"/>
      <c r="L32" s="41"/>
      <c r="M32" s="71"/>
      <c r="N32" s="72"/>
    </row>
    <row r="33" spans="1:14" s="73" customFormat="1" ht="45" x14ac:dyDescent="0.25">
      <c r="A33" s="69"/>
      <c r="B33" s="60">
        <v>29</v>
      </c>
      <c r="C33" s="61" t="s">
        <v>971</v>
      </c>
      <c r="D33" s="135" t="s">
        <v>313</v>
      </c>
      <c r="E33" s="63" t="s">
        <v>993</v>
      </c>
      <c r="F33" s="60"/>
      <c r="G33" s="77"/>
      <c r="H33" s="64">
        <v>800000</v>
      </c>
      <c r="I33" s="83"/>
      <c r="J33" s="66">
        <f t="shared" si="0"/>
        <v>269098700</v>
      </c>
      <c r="K33" s="74"/>
      <c r="L33" s="41"/>
      <c r="M33" s="71"/>
      <c r="N33" s="72"/>
    </row>
    <row r="34" spans="1:14" s="73" customFormat="1" ht="45" hidden="1" x14ac:dyDescent="0.25">
      <c r="A34" s="69"/>
      <c r="B34" s="60">
        <v>30</v>
      </c>
      <c r="C34" s="85" t="s">
        <v>1053</v>
      </c>
      <c r="D34" s="63" t="s">
        <v>1055</v>
      </c>
      <c r="E34" s="63" t="s">
        <v>1023</v>
      </c>
      <c r="F34" s="60"/>
      <c r="G34" s="77"/>
      <c r="H34" s="89">
        <v>12150000</v>
      </c>
      <c r="I34" s="83"/>
      <c r="J34" s="66">
        <f t="shared" si="0"/>
        <v>281248700</v>
      </c>
      <c r="K34" s="74"/>
      <c r="L34" s="41"/>
      <c r="M34" s="71"/>
      <c r="N34" s="72"/>
    </row>
    <row r="35" spans="1:14" s="73" customFormat="1" ht="45" hidden="1" x14ac:dyDescent="0.25">
      <c r="A35" s="69"/>
      <c r="B35" s="60">
        <v>30</v>
      </c>
      <c r="C35" s="61" t="s">
        <v>994</v>
      </c>
      <c r="D35" s="135" t="s">
        <v>189</v>
      </c>
      <c r="E35" s="63" t="s">
        <v>1024</v>
      </c>
      <c r="F35" s="60"/>
      <c r="G35" s="77"/>
      <c r="H35" s="64">
        <v>900000</v>
      </c>
      <c r="I35" s="83"/>
      <c r="J35" s="66">
        <f t="shared" si="0"/>
        <v>282148700</v>
      </c>
      <c r="K35" s="74"/>
      <c r="L35" s="41"/>
      <c r="M35" s="71"/>
      <c r="N35" s="72"/>
    </row>
    <row r="36" spans="1:14" s="73" customFormat="1" ht="45" hidden="1" x14ac:dyDescent="0.25">
      <c r="A36" s="69"/>
      <c r="B36" s="60">
        <v>30</v>
      </c>
      <c r="C36" s="61" t="s">
        <v>995</v>
      </c>
      <c r="D36" s="63" t="s">
        <v>182</v>
      </c>
      <c r="E36" s="63" t="s">
        <v>1025</v>
      </c>
      <c r="F36" s="60"/>
      <c r="G36" s="77"/>
      <c r="H36" s="64">
        <v>1000000</v>
      </c>
      <c r="I36" s="83"/>
      <c r="J36" s="66">
        <f t="shared" si="0"/>
        <v>283148700</v>
      </c>
      <c r="K36" s="74"/>
      <c r="L36" s="41"/>
      <c r="M36" s="71"/>
      <c r="N36" s="72"/>
    </row>
    <row r="37" spans="1:14" s="82" customFormat="1" ht="30" hidden="1" x14ac:dyDescent="0.25">
      <c r="A37" s="78"/>
      <c r="B37" s="60">
        <v>30</v>
      </c>
      <c r="C37" s="61" t="s">
        <v>996</v>
      </c>
      <c r="D37" s="135" t="s">
        <v>1054</v>
      </c>
      <c r="E37" s="63" t="s">
        <v>1026</v>
      </c>
      <c r="F37" s="60"/>
      <c r="G37" s="77"/>
      <c r="H37" s="64">
        <v>950000</v>
      </c>
      <c r="I37" s="84"/>
      <c r="J37" s="66">
        <f t="shared" si="0"/>
        <v>284098700</v>
      </c>
      <c r="K37" s="79"/>
      <c r="L37" s="41"/>
      <c r="M37" s="80"/>
      <c r="N37" s="81"/>
    </row>
    <row r="38" spans="1:14" s="82" customFormat="1" ht="45" hidden="1" x14ac:dyDescent="0.25">
      <c r="A38" s="78"/>
      <c r="B38" s="60">
        <v>30</v>
      </c>
      <c r="C38" s="61" t="s">
        <v>997</v>
      </c>
      <c r="D38" s="63" t="s">
        <v>533</v>
      </c>
      <c r="E38" s="63" t="s">
        <v>1027</v>
      </c>
      <c r="F38" s="60"/>
      <c r="G38" s="77"/>
      <c r="H38" s="64">
        <v>3000000</v>
      </c>
      <c r="I38" s="84"/>
      <c r="J38" s="66">
        <f t="shared" si="0"/>
        <v>287098700</v>
      </c>
      <c r="K38" s="79"/>
      <c r="L38" s="41"/>
      <c r="M38" s="80"/>
      <c r="N38" s="81"/>
    </row>
    <row r="39" spans="1:14" s="82" customFormat="1" ht="60" hidden="1" x14ac:dyDescent="0.25">
      <c r="A39" s="78"/>
      <c r="B39" s="60">
        <v>30</v>
      </c>
      <c r="C39" s="61" t="s">
        <v>998</v>
      </c>
      <c r="D39" s="135" t="s">
        <v>190</v>
      </c>
      <c r="E39" s="63" t="s">
        <v>1028</v>
      </c>
      <c r="F39" s="60"/>
      <c r="G39" s="60"/>
      <c r="H39" s="64">
        <v>3000000</v>
      </c>
      <c r="I39" s="78"/>
      <c r="J39" s="66">
        <f t="shared" si="0"/>
        <v>290098700</v>
      </c>
      <c r="K39" s="79"/>
      <c r="L39" s="41"/>
      <c r="M39" s="80"/>
      <c r="N39" s="81"/>
    </row>
    <row r="40" spans="1:14" s="82" customFormat="1" ht="60" hidden="1" x14ac:dyDescent="0.25">
      <c r="A40" s="78"/>
      <c r="B40" s="60">
        <v>30</v>
      </c>
      <c r="C40" s="61" t="s">
        <v>999</v>
      </c>
      <c r="D40" s="63" t="s">
        <v>781</v>
      </c>
      <c r="E40" s="63" t="s">
        <v>1029</v>
      </c>
      <c r="F40" s="60"/>
      <c r="G40" s="60"/>
      <c r="H40" s="64">
        <v>5000000</v>
      </c>
      <c r="I40" s="78"/>
      <c r="J40" s="66">
        <f t="shared" si="0"/>
        <v>295098700</v>
      </c>
      <c r="K40" s="79"/>
      <c r="L40" s="41"/>
      <c r="M40" s="80"/>
      <c r="N40" s="81"/>
    </row>
    <row r="41" spans="1:14" s="82" customFormat="1" ht="60" hidden="1" x14ac:dyDescent="0.25">
      <c r="A41" s="78"/>
      <c r="B41" s="60">
        <v>30</v>
      </c>
      <c r="C41" s="61" t="s">
        <v>1000</v>
      </c>
      <c r="D41" s="63" t="s">
        <v>1056</v>
      </c>
      <c r="E41" s="63" t="s">
        <v>1030</v>
      </c>
      <c r="F41" s="60"/>
      <c r="G41" s="60"/>
      <c r="H41" s="64">
        <v>3000000</v>
      </c>
      <c r="I41" s="78"/>
      <c r="J41" s="66">
        <f t="shared" si="0"/>
        <v>298098700</v>
      </c>
      <c r="K41" s="79"/>
      <c r="L41" s="41"/>
      <c r="M41" s="80"/>
      <c r="N41" s="81"/>
    </row>
    <row r="42" spans="1:14" s="82" customFormat="1" ht="45" hidden="1" x14ac:dyDescent="0.25">
      <c r="A42" s="78"/>
      <c r="B42" s="60">
        <v>30</v>
      </c>
      <c r="C42" s="61" t="s">
        <v>1001</v>
      </c>
      <c r="D42" s="135" t="s">
        <v>405</v>
      </c>
      <c r="E42" s="63" t="s">
        <v>1031</v>
      </c>
      <c r="F42" s="60"/>
      <c r="G42" s="60"/>
      <c r="H42" s="64">
        <v>5000000</v>
      </c>
      <c r="I42" s="78"/>
      <c r="J42" s="66">
        <f t="shared" si="0"/>
        <v>303098700</v>
      </c>
      <c r="K42" s="79"/>
      <c r="L42" s="41"/>
      <c r="M42" s="80"/>
      <c r="N42" s="81"/>
    </row>
    <row r="43" spans="1:14" s="82" customFormat="1" ht="45" hidden="1" x14ac:dyDescent="0.25">
      <c r="A43" s="78"/>
      <c r="B43" s="60">
        <v>30</v>
      </c>
      <c r="C43" s="61" t="s">
        <v>1002</v>
      </c>
      <c r="D43" s="63" t="s">
        <v>1055</v>
      </c>
      <c r="E43" s="63" t="s">
        <v>1032</v>
      </c>
      <c r="F43" s="60"/>
      <c r="G43" s="60"/>
      <c r="H43" s="64">
        <v>5000000</v>
      </c>
      <c r="I43" s="78"/>
      <c r="J43" s="66">
        <f t="shared" si="0"/>
        <v>308098700</v>
      </c>
      <c r="K43" s="79"/>
      <c r="L43" s="41"/>
      <c r="M43" s="80"/>
      <c r="N43" s="81"/>
    </row>
    <row r="44" spans="1:14" s="82" customFormat="1" ht="45" hidden="1" x14ac:dyDescent="0.25">
      <c r="A44" s="78"/>
      <c r="B44" s="60">
        <v>30</v>
      </c>
      <c r="C44" s="61" t="s">
        <v>1003</v>
      </c>
      <c r="D44" s="63" t="s">
        <v>184</v>
      </c>
      <c r="E44" s="63" t="s">
        <v>1033</v>
      </c>
      <c r="F44" s="60"/>
      <c r="G44" s="60"/>
      <c r="H44" s="64">
        <v>3000000</v>
      </c>
      <c r="I44" s="78"/>
      <c r="J44" s="66">
        <f t="shared" si="0"/>
        <v>311098700</v>
      </c>
      <c r="K44" s="79"/>
      <c r="L44" s="41"/>
      <c r="M44" s="80"/>
      <c r="N44" s="81"/>
    </row>
    <row r="45" spans="1:14" s="82" customFormat="1" ht="45" hidden="1" x14ac:dyDescent="0.25">
      <c r="A45" s="78"/>
      <c r="B45" s="60">
        <v>30</v>
      </c>
      <c r="C45" s="61" t="s">
        <v>1004</v>
      </c>
      <c r="D45" s="63" t="s">
        <v>165</v>
      </c>
      <c r="E45" s="63" t="s">
        <v>1034</v>
      </c>
      <c r="F45" s="60"/>
      <c r="G45" s="60"/>
      <c r="H45" s="64">
        <v>400000</v>
      </c>
      <c r="I45" s="78"/>
      <c r="J45" s="66">
        <f t="shared" si="0"/>
        <v>311498700</v>
      </c>
      <c r="K45" s="79"/>
      <c r="L45" s="41"/>
      <c r="M45" s="80"/>
      <c r="N45" s="81"/>
    </row>
    <row r="46" spans="1:14" s="82" customFormat="1" ht="45" hidden="1" x14ac:dyDescent="0.25">
      <c r="A46" s="78"/>
      <c r="B46" s="60">
        <v>30</v>
      </c>
      <c r="C46" s="61" t="s">
        <v>1005</v>
      </c>
      <c r="D46" s="135" t="s">
        <v>1054</v>
      </c>
      <c r="E46" s="63" t="s">
        <v>1035</v>
      </c>
      <c r="F46" s="60"/>
      <c r="G46" s="60"/>
      <c r="H46" s="64">
        <v>3000000</v>
      </c>
      <c r="I46" s="78"/>
      <c r="J46" s="66">
        <f t="shared" si="0"/>
        <v>314498700</v>
      </c>
      <c r="K46" s="79"/>
      <c r="L46" s="41"/>
      <c r="M46" s="80"/>
      <c r="N46" s="81"/>
    </row>
    <row r="47" spans="1:14" s="82" customFormat="1" ht="30" hidden="1" x14ac:dyDescent="0.25">
      <c r="A47" s="78"/>
      <c r="B47" s="60">
        <v>30</v>
      </c>
      <c r="C47" s="61" t="s">
        <v>1006</v>
      </c>
      <c r="D47" s="63" t="s">
        <v>557</v>
      </c>
      <c r="E47" s="63" t="s">
        <v>1036</v>
      </c>
      <c r="F47" s="60"/>
      <c r="G47" s="60"/>
      <c r="H47" s="64">
        <v>5000000</v>
      </c>
      <c r="I47" s="78"/>
      <c r="J47" s="66">
        <f t="shared" si="0"/>
        <v>319498700</v>
      </c>
      <c r="K47" s="79"/>
      <c r="L47" s="41"/>
      <c r="M47" s="80"/>
      <c r="N47" s="81"/>
    </row>
    <row r="48" spans="1:14" s="82" customFormat="1" ht="60" hidden="1" x14ac:dyDescent="0.25">
      <c r="A48" s="78"/>
      <c r="B48" s="60">
        <v>30</v>
      </c>
      <c r="C48" s="61" t="s">
        <v>1007</v>
      </c>
      <c r="D48" s="135" t="s">
        <v>189</v>
      </c>
      <c r="E48" s="63" t="s">
        <v>1037</v>
      </c>
      <c r="F48" s="60"/>
      <c r="G48" s="60"/>
      <c r="H48" s="64">
        <v>2400000</v>
      </c>
      <c r="I48" s="78"/>
      <c r="J48" s="66">
        <f t="shared" si="0"/>
        <v>321898700</v>
      </c>
      <c r="K48" s="79"/>
      <c r="L48" s="41"/>
      <c r="M48" s="80"/>
      <c r="N48" s="81"/>
    </row>
    <row r="49" spans="1:14" s="82" customFormat="1" ht="45" hidden="1" x14ac:dyDescent="0.25">
      <c r="A49" s="78"/>
      <c r="B49" s="60">
        <v>30</v>
      </c>
      <c r="C49" s="61" t="s">
        <v>1008</v>
      </c>
      <c r="D49" s="63" t="s">
        <v>781</v>
      </c>
      <c r="E49" s="63" t="s">
        <v>1038</v>
      </c>
      <c r="F49" s="60"/>
      <c r="G49" s="60"/>
      <c r="H49" s="64">
        <v>5000000</v>
      </c>
      <c r="I49" s="78"/>
      <c r="J49" s="66">
        <f t="shared" si="0"/>
        <v>326898700</v>
      </c>
      <c r="K49" s="79"/>
      <c r="L49" s="41"/>
      <c r="M49" s="80"/>
      <c r="N49" s="81"/>
    </row>
    <row r="50" spans="1:14" s="82" customFormat="1" ht="45" hidden="1" x14ac:dyDescent="0.25">
      <c r="A50" s="78"/>
      <c r="B50" s="60">
        <v>30</v>
      </c>
      <c r="C50" s="61" t="s">
        <v>1009</v>
      </c>
      <c r="D50" s="135" t="s">
        <v>190</v>
      </c>
      <c r="E50" s="63" t="s">
        <v>1039</v>
      </c>
      <c r="F50" s="60"/>
      <c r="G50" s="77"/>
      <c r="H50" s="64">
        <v>900000</v>
      </c>
      <c r="I50" s="84"/>
      <c r="J50" s="66">
        <f t="shared" si="0"/>
        <v>327798700</v>
      </c>
      <c r="K50" s="79"/>
      <c r="L50" s="41"/>
      <c r="M50" s="80"/>
      <c r="N50" s="81"/>
    </row>
    <row r="51" spans="1:14" s="82" customFormat="1" ht="45" hidden="1" x14ac:dyDescent="0.25">
      <c r="A51" s="78"/>
      <c r="B51" s="60">
        <v>30</v>
      </c>
      <c r="C51" s="61" t="s">
        <v>1010</v>
      </c>
      <c r="D51" s="135" t="s">
        <v>163</v>
      </c>
      <c r="E51" s="63" t="s">
        <v>1040</v>
      </c>
      <c r="F51" s="60"/>
      <c r="G51" s="60"/>
      <c r="H51" s="64">
        <v>950000</v>
      </c>
      <c r="I51" s="84"/>
      <c r="J51" s="66">
        <f t="shared" si="0"/>
        <v>328748700</v>
      </c>
      <c r="K51" s="79"/>
      <c r="L51" s="41"/>
      <c r="M51" s="80"/>
      <c r="N51" s="81"/>
    </row>
    <row r="52" spans="1:14" s="82" customFormat="1" ht="60" hidden="1" x14ac:dyDescent="0.25">
      <c r="A52" s="78"/>
      <c r="B52" s="60">
        <v>30</v>
      </c>
      <c r="C52" s="61" t="s">
        <v>1011</v>
      </c>
      <c r="D52" s="135" t="s">
        <v>163</v>
      </c>
      <c r="E52" s="63" t="s">
        <v>1041</v>
      </c>
      <c r="F52" s="60"/>
      <c r="G52" s="60"/>
      <c r="H52" s="64">
        <v>2750000</v>
      </c>
      <c r="I52" s="84"/>
      <c r="J52" s="66">
        <f t="shared" si="0"/>
        <v>331498700</v>
      </c>
      <c r="K52" s="79"/>
      <c r="L52" s="41"/>
      <c r="M52" s="80"/>
      <c r="N52" s="81"/>
    </row>
    <row r="53" spans="1:14" s="82" customFormat="1" ht="45" hidden="1" x14ac:dyDescent="0.25">
      <c r="A53" s="78"/>
      <c r="B53" s="60">
        <v>30</v>
      </c>
      <c r="C53" s="61" t="s">
        <v>1012</v>
      </c>
      <c r="D53" s="63" t="s">
        <v>556</v>
      </c>
      <c r="E53" s="63" t="s">
        <v>1042</v>
      </c>
      <c r="F53" s="60"/>
      <c r="G53" s="60"/>
      <c r="H53" s="64">
        <v>5000000</v>
      </c>
      <c r="I53" s="84"/>
      <c r="J53" s="66">
        <f t="shared" si="0"/>
        <v>336498700</v>
      </c>
      <c r="K53" s="79"/>
      <c r="L53" s="41"/>
      <c r="M53" s="80"/>
      <c r="N53" s="81"/>
    </row>
    <row r="54" spans="1:14" s="82" customFormat="1" ht="45" hidden="1" x14ac:dyDescent="0.25">
      <c r="A54" s="78"/>
      <c r="B54" s="60">
        <v>30</v>
      </c>
      <c r="C54" s="61" t="s">
        <v>1013</v>
      </c>
      <c r="D54" s="63" t="s">
        <v>556</v>
      </c>
      <c r="E54" s="63" t="s">
        <v>1043</v>
      </c>
      <c r="F54" s="60"/>
      <c r="G54" s="60"/>
      <c r="H54" s="64">
        <v>5000000</v>
      </c>
      <c r="I54" s="84"/>
      <c r="J54" s="66">
        <f t="shared" si="0"/>
        <v>341498700</v>
      </c>
      <c r="K54" s="79"/>
      <c r="L54" s="41"/>
      <c r="M54" s="80"/>
      <c r="N54" s="81"/>
    </row>
    <row r="55" spans="1:14" s="82" customFormat="1" ht="45" hidden="1" x14ac:dyDescent="0.25">
      <c r="A55" s="78"/>
      <c r="B55" s="60">
        <v>30</v>
      </c>
      <c r="C55" s="61" t="s">
        <v>1014</v>
      </c>
      <c r="D55" s="135" t="s">
        <v>163</v>
      </c>
      <c r="E55" s="63" t="s">
        <v>1044</v>
      </c>
      <c r="F55" s="60"/>
      <c r="G55" s="60"/>
      <c r="H55" s="64">
        <v>2300000</v>
      </c>
      <c r="I55" s="84"/>
      <c r="J55" s="66">
        <f t="shared" si="0"/>
        <v>343798700</v>
      </c>
      <c r="K55" s="79"/>
      <c r="L55" s="41"/>
      <c r="M55" s="80"/>
      <c r="N55" s="81"/>
    </row>
    <row r="56" spans="1:14" s="82" customFormat="1" ht="30" x14ac:dyDescent="0.25">
      <c r="A56" s="78"/>
      <c r="B56" s="60">
        <v>30</v>
      </c>
      <c r="C56" s="61" t="s">
        <v>1015</v>
      </c>
      <c r="D56" s="135" t="s">
        <v>314</v>
      </c>
      <c r="E56" s="63" t="s">
        <v>1045</v>
      </c>
      <c r="F56" s="77"/>
      <c r="G56" s="77"/>
      <c r="H56" s="64">
        <v>950000</v>
      </c>
      <c r="I56" s="84"/>
      <c r="J56" s="66">
        <f t="shared" si="0"/>
        <v>344748700</v>
      </c>
      <c r="K56" s="79"/>
      <c r="L56" s="41"/>
      <c r="M56" s="80"/>
      <c r="N56" s="81"/>
    </row>
    <row r="57" spans="1:14" s="82" customFormat="1" ht="45" hidden="1" x14ac:dyDescent="0.25">
      <c r="A57" s="78"/>
      <c r="B57" s="60">
        <v>30</v>
      </c>
      <c r="C57" s="61" t="s">
        <v>1016</v>
      </c>
      <c r="D57" s="135" t="s">
        <v>163</v>
      </c>
      <c r="E57" s="63" t="s">
        <v>1046</v>
      </c>
      <c r="F57" s="77"/>
      <c r="G57" s="77"/>
      <c r="H57" s="64">
        <v>1900000</v>
      </c>
      <c r="I57" s="84"/>
      <c r="J57" s="66">
        <f t="shared" si="0"/>
        <v>346648700</v>
      </c>
      <c r="K57" s="79"/>
      <c r="L57" s="41"/>
      <c r="M57" s="80"/>
      <c r="N57" s="81"/>
    </row>
    <row r="58" spans="1:14" s="82" customFormat="1" ht="60" hidden="1" x14ac:dyDescent="0.25">
      <c r="A58" s="78"/>
      <c r="B58" s="60">
        <v>30</v>
      </c>
      <c r="C58" s="61" t="s">
        <v>1017</v>
      </c>
      <c r="D58" s="135" t="s">
        <v>190</v>
      </c>
      <c r="E58" s="63" t="s">
        <v>1047</v>
      </c>
      <c r="F58" s="77"/>
      <c r="G58" s="77"/>
      <c r="H58" s="64">
        <v>3600000</v>
      </c>
      <c r="I58" s="84"/>
      <c r="J58" s="66">
        <f t="shared" si="0"/>
        <v>350248700</v>
      </c>
      <c r="K58" s="79"/>
      <c r="L58" s="41"/>
      <c r="M58" s="80"/>
      <c r="N58" s="81"/>
    </row>
    <row r="59" spans="1:14" s="82" customFormat="1" ht="45" hidden="1" x14ac:dyDescent="0.25">
      <c r="A59" s="78"/>
      <c r="B59" s="60">
        <v>30</v>
      </c>
      <c r="C59" s="61" t="s">
        <v>1018</v>
      </c>
      <c r="D59" s="63" t="s">
        <v>784</v>
      </c>
      <c r="E59" s="63" t="s">
        <v>1048</v>
      </c>
      <c r="F59" s="77"/>
      <c r="G59" s="77"/>
      <c r="H59" s="64">
        <v>5000000</v>
      </c>
      <c r="I59" s="84"/>
      <c r="J59" s="66">
        <f t="shared" si="0"/>
        <v>355248700</v>
      </c>
      <c r="K59" s="79"/>
      <c r="L59" s="41"/>
      <c r="M59" s="80"/>
      <c r="N59" s="81"/>
    </row>
    <row r="60" spans="1:14" s="82" customFormat="1" ht="45" hidden="1" x14ac:dyDescent="0.25">
      <c r="A60" s="78"/>
      <c r="B60" s="60">
        <v>30</v>
      </c>
      <c r="C60" s="61" t="s">
        <v>1019</v>
      </c>
      <c r="D60" s="135" t="s">
        <v>163</v>
      </c>
      <c r="E60" s="63" t="s">
        <v>1049</v>
      </c>
      <c r="F60" s="77"/>
      <c r="G60" s="77"/>
      <c r="H60" s="64">
        <v>2700000</v>
      </c>
      <c r="I60" s="84"/>
      <c r="J60" s="66">
        <f t="shared" si="0"/>
        <v>357948700</v>
      </c>
      <c r="K60" s="79"/>
      <c r="L60" s="41"/>
      <c r="M60" s="80"/>
      <c r="N60" s="81"/>
    </row>
    <row r="61" spans="1:14" s="82" customFormat="1" ht="30" hidden="1" x14ac:dyDescent="0.25">
      <c r="A61" s="78"/>
      <c r="B61" s="60">
        <v>30</v>
      </c>
      <c r="C61" s="61" t="s">
        <v>1020</v>
      </c>
      <c r="D61" s="63" t="s">
        <v>556</v>
      </c>
      <c r="E61" s="63" t="s">
        <v>1050</v>
      </c>
      <c r="F61" s="77"/>
      <c r="G61" s="77"/>
      <c r="H61" s="64">
        <v>2300000</v>
      </c>
      <c r="I61" s="84"/>
      <c r="J61" s="66">
        <f t="shared" si="0"/>
        <v>360248700</v>
      </c>
      <c r="K61" s="79"/>
      <c r="L61" s="41"/>
      <c r="M61" s="80"/>
      <c r="N61" s="81"/>
    </row>
    <row r="62" spans="1:14" s="82" customFormat="1" ht="45" x14ac:dyDescent="0.25">
      <c r="A62" s="78"/>
      <c r="B62" s="60">
        <v>30</v>
      </c>
      <c r="C62" s="61" t="s">
        <v>1021</v>
      </c>
      <c r="D62" s="135" t="s">
        <v>313</v>
      </c>
      <c r="E62" s="63" t="s">
        <v>1051</v>
      </c>
      <c r="F62" s="77"/>
      <c r="G62" s="77"/>
      <c r="H62" s="64">
        <v>1900000</v>
      </c>
      <c r="I62" s="84"/>
      <c r="J62" s="66">
        <f t="shared" si="0"/>
        <v>362148700</v>
      </c>
      <c r="K62" s="79"/>
      <c r="L62" s="41"/>
      <c r="M62" s="80"/>
      <c r="N62" s="81"/>
    </row>
    <row r="63" spans="1:14" s="82" customFormat="1" ht="45" x14ac:dyDescent="0.25">
      <c r="A63" s="78"/>
      <c r="B63" s="60">
        <v>30</v>
      </c>
      <c r="C63" s="61" t="s">
        <v>1022</v>
      </c>
      <c r="D63" s="135" t="s">
        <v>314</v>
      </c>
      <c r="E63" s="63" t="s">
        <v>1052</v>
      </c>
      <c r="F63" s="77"/>
      <c r="G63" s="77"/>
      <c r="H63" s="64">
        <v>2000000</v>
      </c>
      <c r="I63" s="84"/>
      <c r="J63" s="66">
        <f t="shared" si="0"/>
        <v>364148700</v>
      </c>
      <c r="K63" s="79"/>
      <c r="L63" s="41"/>
      <c r="M63" s="80"/>
      <c r="N63" s="81"/>
    </row>
    <row r="64" spans="1:14" s="82" customFormat="1" ht="30" hidden="1" x14ac:dyDescent="0.25">
      <c r="A64" s="78"/>
      <c r="B64" s="60">
        <v>30</v>
      </c>
      <c r="C64" s="85" t="s">
        <v>1153</v>
      </c>
      <c r="D64" s="63" t="s">
        <v>165</v>
      </c>
      <c r="E64" s="63" t="s">
        <v>1058</v>
      </c>
      <c r="F64" s="60"/>
      <c r="G64" s="60"/>
      <c r="H64" s="86">
        <v>500000</v>
      </c>
      <c r="I64" s="84"/>
      <c r="J64" s="66">
        <f t="shared" si="0"/>
        <v>364648700</v>
      </c>
      <c r="K64" s="79"/>
      <c r="L64" s="41"/>
      <c r="M64" s="80"/>
      <c r="N64" s="81"/>
    </row>
    <row r="65" spans="1:14" s="82" customFormat="1" ht="45" x14ac:dyDescent="0.25">
      <c r="A65" s="78"/>
      <c r="B65" s="60">
        <v>31</v>
      </c>
      <c r="C65" s="136" t="s">
        <v>1128</v>
      </c>
      <c r="D65" s="135" t="s">
        <v>314</v>
      </c>
      <c r="E65" s="63" t="s">
        <v>1059</v>
      </c>
      <c r="F65" s="60"/>
      <c r="G65" s="60"/>
      <c r="H65" s="137">
        <v>3400000</v>
      </c>
      <c r="I65" s="84"/>
      <c r="J65" s="66">
        <f t="shared" si="0"/>
        <v>368048700</v>
      </c>
      <c r="K65" s="79"/>
      <c r="L65" s="41"/>
      <c r="M65" s="80"/>
      <c r="N65" s="81"/>
    </row>
    <row r="66" spans="1:14" s="82" customFormat="1" ht="45" hidden="1" x14ac:dyDescent="0.25">
      <c r="A66" s="78"/>
      <c r="B66" s="60">
        <v>31</v>
      </c>
      <c r="C66" s="136" t="s">
        <v>1129</v>
      </c>
      <c r="D66" s="63" t="s">
        <v>188</v>
      </c>
      <c r="E66" s="63" t="s">
        <v>1060</v>
      </c>
      <c r="F66" s="60"/>
      <c r="G66" s="60"/>
      <c r="H66" s="137">
        <v>2500000</v>
      </c>
      <c r="I66" s="84"/>
      <c r="J66" s="66">
        <f t="shared" si="0"/>
        <v>370548700</v>
      </c>
      <c r="K66" s="79"/>
      <c r="L66" s="41"/>
      <c r="M66" s="80"/>
      <c r="N66" s="81"/>
    </row>
    <row r="67" spans="1:14" s="82" customFormat="1" ht="60" x14ac:dyDescent="0.25">
      <c r="A67" s="78"/>
      <c r="B67" s="60">
        <v>31</v>
      </c>
      <c r="C67" s="136" t="s">
        <v>1130</v>
      </c>
      <c r="D67" s="135" t="s">
        <v>243</v>
      </c>
      <c r="E67" s="63" t="s">
        <v>1061</v>
      </c>
      <c r="F67" s="60"/>
      <c r="G67" s="60"/>
      <c r="H67" s="137">
        <v>300000</v>
      </c>
      <c r="I67" s="84"/>
      <c r="J67" s="66">
        <f t="shared" si="0"/>
        <v>370848700</v>
      </c>
      <c r="K67" s="79"/>
      <c r="L67" s="41"/>
      <c r="M67" s="80"/>
      <c r="N67" s="81"/>
    </row>
    <row r="68" spans="1:14" s="82" customFormat="1" ht="45" x14ac:dyDescent="0.25">
      <c r="A68" s="78"/>
      <c r="B68" s="60">
        <v>31</v>
      </c>
      <c r="C68" s="136" t="s">
        <v>1131</v>
      </c>
      <c r="D68" s="135" t="s">
        <v>313</v>
      </c>
      <c r="E68" s="63" t="s">
        <v>1062</v>
      </c>
      <c r="F68" s="60"/>
      <c r="G68" s="60"/>
      <c r="H68" s="137">
        <v>1600000</v>
      </c>
      <c r="I68" s="84"/>
      <c r="J68" s="66">
        <f t="shared" si="0"/>
        <v>372448700</v>
      </c>
      <c r="K68" s="79"/>
      <c r="L68" s="41"/>
      <c r="M68" s="80"/>
      <c r="N68" s="81"/>
    </row>
    <row r="69" spans="1:14" s="82" customFormat="1" ht="30" hidden="1" x14ac:dyDescent="0.25">
      <c r="A69" s="78"/>
      <c r="B69" s="60">
        <v>31</v>
      </c>
      <c r="C69" s="136" t="s">
        <v>1132</v>
      </c>
      <c r="D69" s="63" t="s">
        <v>556</v>
      </c>
      <c r="E69" s="63" t="s">
        <v>1063</v>
      </c>
      <c r="F69" s="60"/>
      <c r="G69" s="60"/>
      <c r="H69" s="137">
        <v>2700000</v>
      </c>
      <c r="I69" s="84"/>
      <c r="J69" s="66">
        <f t="shared" si="0"/>
        <v>375148700</v>
      </c>
      <c r="K69" s="79"/>
      <c r="L69" s="41"/>
      <c r="M69" s="80"/>
      <c r="N69" s="81"/>
    </row>
    <row r="70" spans="1:14" s="82" customFormat="1" ht="30" hidden="1" x14ac:dyDescent="0.25">
      <c r="A70" s="78"/>
      <c r="B70" s="60">
        <v>31</v>
      </c>
      <c r="C70" s="136" t="s">
        <v>1133</v>
      </c>
      <c r="D70" s="63" t="s">
        <v>185</v>
      </c>
      <c r="E70" s="63" t="s">
        <v>1064</v>
      </c>
      <c r="F70" s="60"/>
      <c r="G70" s="60"/>
      <c r="H70" s="137">
        <v>2000000</v>
      </c>
      <c r="I70" s="84"/>
      <c r="J70" s="66">
        <f t="shared" si="0"/>
        <v>377148700</v>
      </c>
      <c r="K70" s="79"/>
      <c r="L70" s="41"/>
      <c r="M70" s="80"/>
      <c r="N70" s="81"/>
    </row>
    <row r="71" spans="1:14" s="82" customFormat="1" ht="60" hidden="1" x14ac:dyDescent="0.25">
      <c r="A71" s="78"/>
      <c r="B71" s="60">
        <v>31</v>
      </c>
      <c r="C71" s="136" t="s">
        <v>1134</v>
      </c>
      <c r="D71" s="135" t="s">
        <v>405</v>
      </c>
      <c r="E71" s="63" t="s">
        <v>1065</v>
      </c>
      <c r="F71" s="60"/>
      <c r="G71" s="60"/>
      <c r="H71" s="137">
        <v>3275000</v>
      </c>
      <c r="I71" s="78"/>
      <c r="J71" s="66">
        <f t="shared" si="0"/>
        <v>380423700</v>
      </c>
      <c r="K71" s="79"/>
      <c r="L71" s="41"/>
      <c r="M71" s="80"/>
      <c r="N71" s="81"/>
    </row>
    <row r="72" spans="1:14" s="82" customFormat="1" ht="45" hidden="1" x14ac:dyDescent="0.25">
      <c r="A72" s="78"/>
      <c r="B72" s="60">
        <v>31</v>
      </c>
      <c r="C72" s="136" t="s">
        <v>1135</v>
      </c>
      <c r="D72" s="63" t="s">
        <v>1055</v>
      </c>
      <c r="E72" s="63" t="s">
        <v>1066</v>
      </c>
      <c r="F72" s="60"/>
      <c r="G72" s="60"/>
      <c r="H72" s="137">
        <v>8875000</v>
      </c>
      <c r="I72" s="78"/>
      <c r="J72" s="66">
        <f t="shared" si="0"/>
        <v>389298700</v>
      </c>
      <c r="K72" s="79"/>
      <c r="L72" s="41"/>
      <c r="M72" s="80"/>
      <c r="N72" s="81"/>
    </row>
    <row r="73" spans="1:14" s="82" customFormat="1" ht="45" hidden="1" x14ac:dyDescent="0.25">
      <c r="A73" s="78"/>
      <c r="B73" s="60">
        <v>31</v>
      </c>
      <c r="C73" s="136" t="s">
        <v>1136</v>
      </c>
      <c r="D73" s="63" t="s">
        <v>556</v>
      </c>
      <c r="E73" s="63" t="s">
        <v>1067</v>
      </c>
      <c r="F73" s="60"/>
      <c r="G73" s="60"/>
      <c r="H73" s="137">
        <v>12150000</v>
      </c>
      <c r="I73" s="78"/>
      <c r="J73" s="66">
        <f t="shared" si="0"/>
        <v>401448700</v>
      </c>
      <c r="K73" s="79"/>
      <c r="L73" s="41"/>
      <c r="M73" s="80"/>
      <c r="N73" s="81"/>
    </row>
    <row r="74" spans="1:14" s="82" customFormat="1" ht="45" hidden="1" x14ac:dyDescent="0.25">
      <c r="A74" s="78"/>
      <c r="B74" s="60">
        <v>31</v>
      </c>
      <c r="C74" s="136" t="s">
        <v>1137</v>
      </c>
      <c r="D74" s="63" t="s">
        <v>188</v>
      </c>
      <c r="E74" s="63" t="s">
        <v>1068</v>
      </c>
      <c r="F74" s="60"/>
      <c r="G74" s="60"/>
      <c r="H74" s="137">
        <v>2000000</v>
      </c>
      <c r="I74" s="78"/>
      <c r="J74" s="66">
        <f t="shared" si="0"/>
        <v>403448700</v>
      </c>
      <c r="K74" s="79"/>
      <c r="L74" s="41"/>
      <c r="M74" s="80"/>
      <c r="N74" s="81"/>
    </row>
    <row r="75" spans="1:14" s="82" customFormat="1" ht="45" hidden="1" x14ac:dyDescent="0.25">
      <c r="A75" s="78"/>
      <c r="B75" s="60">
        <v>31</v>
      </c>
      <c r="C75" s="136" t="s">
        <v>1138</v>
      </c>
      <c r="D75" s="63" t="s">
        <v>165</v>
      </c>
      <c r="E75" s="63" t="s">
        <v>1069</v>
      </c>
      <c r="F75" s="60"/>
      <c r="G75" s="60"/>
      <c r="H75" s="137">
        <v>700000</v>
      </c>
      <c r="I75" s="78"/>
      <c r="J75" s="66">
        <f t="shared" si="0"/>
        <v>404148700</v>
      </c>
      <c r="K75" s="79"/>
      <c r="L75" s="41"/>
      <c r="M75" s="80"/>
      <c r="N75" s="81"/>
    </row>
    <row r="76" spans="1:14" s="82" customFormat="1" ht="45" hidden="1" x14ac:dyDescent="0.25">
      <c r="A76" s="78"/>
      <c r="B76" s="60">
        <v>31</v>
      </c>
      <c r="C76" s="136" t="s">
        <v>1139</v>
      </c>
      <c r="D76" s="63" t="s">
        <v>781</v>
      </c>
      <c r="E76" s="63" t="s">
        <v>1070</v>
      </c>
      <c r="F76" s="60"/>
      <c r="G76" s="60"/>
      <c r="H76" s="137">
        <v>250000</v>
      </c>
      <c r="I76" s="78"/>
      <c r="J76" s="66">
        <f t="shared" ref="J76:J139" si="1">+J75+H76-I76</f>
        <v>404398700</v>
      </c>
      <c r="K76" s="79"/>
      <c r="L76" s="41"/>
      <c r="M76" s="80"/>
      <c r="N76" s="81"/>
    </row>
    <row r="77" spans="1:14" s="82" customFormat="1" ht="60" hidden="1" x14ac:dyDescent="0.25">
      <c r="A77" s="78"/>
      <c r="B77" s="60">
        <v>31</v>
      </c>
      <c r="C77" s="136" t="s">
        <v>1140</v>
      </c>
      <c r="D77" s="135" t="s">
        <v>189</v>
      </c>
      <c r="E77" s="63" t="s">
        <v>1071</v>
      </c>
      <c r="F77" s="60"/>
      <c r="G77" s="77"/>
      <c r="H77" s="137">
        <v>1900000</v>
      </c>
      <c r="I77" s="84"/>
      <c r="J77" s="66">
        <f t="shared" si="1"/>
        <v>406298700</v>
      </c>
      <c r="K77" s="79"/>
      <c r="L77" s="41"/>
      <c r="M77" s="80"/>
      <c r="N77" s="81"/>
    </row>
    <row r="78" spans="1:14" s="82" customFormat="1" ht="45" hidden="1" x14ac:dyDescent="0.25">
      <c r="A78" s="78"/>
      <c r="B78" s="60">
        <v>31</v>
      </c>
      <c r="C78" s="136" t="s">
        <v>1141</v>
      </c>
      <c r="D78" s="63" t="s">
        <v>781</v>
      </c>
      <c r="E78" s="63" t="s">
        <v>1072</v>
      </c>
      <c r="F78" s="60"/>
      <c r="G78" s="60"/>
      <c r="H78" s="137">
        <v>8500000</v>
      </c>
      <c r="I78" s="78"/>
      <c r="J78" s="66">
        <f t="shared" si="1"/>
        <v>414798700</v>
      </c>
      <c r="K78" s="79"/>
      <c r="L78" s="41"/>
      <c r="M78" s="80"/>
      <c r="N78" s="81"/>
    </row>
    <row r="79" spans="1:14" s="82" customFormat="1" ht="60" hidden="1" x14ac:dyDescent="0.25">
      <c r="A79" s="78"/>
      <c r="B79" s="60">
        <v>31</v>
      </c>
      <c r="C79" s="136" t="s">
        <v>1142</v>
      </c>
      <c r="D79" s="135" t="s">
        <v>1054</v>
      </c>
      <c r="E79" s="63" t="s">
        <v>1073</v>
      </c>
      <c r="F79" s="60"/>
      <c r="G79" s="60"/>
      <c r="H79" s="137">
        <v>2500000</v>
      </c>
      <c r="I79" s="78"/>
      <c r="J79" s="66">
        <f t="shared" si="1"/>
        <v>417298700</v>
      </c>
      <c r="K79" s="79"/>
      <c r="L79" s="41"/>
      <c r="M79" s="80"/>
      <c r="N79" s="81"/>
    </row>
    <row r="80" spans="1:14" s="82" customFormat="1" ht="45" hidden="1" x14ac:dyDescent="0.25">
      <c r="A80" s="78"/>
      <c r="B80" s="60">
        <v>31</v>
      </c>
      <c r="C80" s="136" t="s">
        <v>1143</v>
      </c>
      <c r="D80" s="63" t="s">
        <v>557</v>
      </c>
      <c r="E80" s="63" t="s">
        <v>1074</v>
      </c>
      <c r="F80" s="60"/>
      <c r="G80" s="60"/>
      <c r="H80" s="137">
        <v>5000000</v>
      </c>
      <c r="I80" s="78"/>
      <c r="J80" s="66">
        <f t="shared" si="1"/>
        <v>422298700</v>
      </c>
      <c r="K80" s="79"/>
      <c r="L80" s="41"/>
      <c r="M80" s="80"/>
      <c r="N80" s="81"/>
    </row>
    <row r="81" spans="1:14" s="82" customFormat="1" ht="45" hidden="1" x14ac:dyDescent="0.25">
      <c r="A81" s="78"/>
      <c r="B81" s="60">
        <v>31</v>
      </c>
      <c r="C81" s="136" t="s">
        <v>1144</v>
      </c>
      <c r="D81" s="63" t="s">
        <v>557</v>
      </c>
      <c r="E81" s="63" t="s">
        <v>1075</v>
      </c>
      <c r="F81" s="60"/>
      <c r="G81" s="60"/>
      <c r="H81" s="137">
        <v>5000000</v>
      </c>
      <c r="I81" s="78"/>
      <c r="J81" s="66">
        <f t="shared" si="1"/>
        <v>427298700</v>
      </c>
      <c r="K81" s="79"/>
      <c r="L81" s="41"/>
      <c r="M81" s="80"/>
      <c r="N81" s="81"/>
    </row>
    <row r="82" spans="1:14" s="82" customFormat="1" ht="60" hidden="1" x14ac:dyDescent="0.25">
      <c r="A82" s="78"/>
      <c r="B82" s="60">
        <v>31</v>
      </c>
      <c r="C82" s="136" t="s">
        <v>1145</v>
      </c>
      <c r="D82" s="135" t="s">
        <v>1054</v>
      </c>
      <c r="E82" s="63" t="s">
        <v>1076</v>
      </c>
      <c r="F82" s="77"/>
      <c r="G82" s="77"/>
      <c r="H82" s="137">
        <v>3400000</v>
      </c>
      <c r="I82" s="84"/>
      <c r="J82" s="66">
        <f t="shared" si="1"/>
        <v>430698700</v>
      </c>
      <c r="K82" s="79"/>
      <c r="L82" s="41"/>
      <c r="M82" s="80"/>
      <c r="N82" s="81"/>
    </row>
    <row r="83" spans="1:14" s="82" customFormat="1" ht="45" hidden="1" x14ac:dyDescent="0.25">
      <c r="A83" s="78"/>
      <c r="B83" s="60">
        <v>31</v>
      </c>
      <c r="C83" s="136" t="s">
        <v>1146</v>
      </c>
      <c r="D83" s="63" t="s">
        <v>557</v>
      </c>
      <c r="E83" s="63" t="s">
        <v>1077</v>
      </c>
      <c r="F83" s="77"/>
      <c r="G83" s="77"/>
      <c r="H83" s="137">
        <v>5000000</v>
      </c>
      <c r="I83" s="84"/>
      <c r="J83" s="66">
        <f t="shared" si="1"/>
        <v>435698700</v>
      </c>
      <c r="K83" s="79"/>
      <c r="L83" s="41"/>
      <c r="M83" s="80"/>
      <c r="N83" s="81"/>
    </row>
    <row r="84" spans="1:14" s="82" customFormat="1" ht="45" hidden="1" x14ac:dyDescent="0.25">
      <c r="A84" s="78"/>
      <c r="B84" s="60">
        <v>31</v>
      </c>
      <c r="C84" s="136" t="s">
        <v>1147</v>
      </c>
      <c r="D84" s="63" t="s">
        <v>557</v>
      </c>
      <c r="E84" s="63" t="s">
        <v>1078</v>
      </c>
      <c r="F84" s="77"/>
      <c r="G84" s="77"/>
      <c r="H84" s="137">
        <v>12150000</v>
      </c>
      <c r="I84" s="84"/>
      <c r="J84" s="66">
        <f t="shared" si="1"/>
        <v>447848700</v>
      </c>
      <c r="K84" s="79"/>
      <c r="L84" s="41"/>
      <c r="M84" s="80"/>
      <c r="N84" s="81"/>
    </row>
    <row r="85" spans="1:14" s="82" customFormat="1" ht="45" hidden="1" x14ac:dyDescent="0.25">
      <c r="A85" s="78"/>
      <c r="B85" s="60">
        <v>31</v>
      </c>
      <c r="C85" s="136" t="s">
        <v>1148</v>
      </c>
      <c r="D85" s="63" t="s">
        <v>183</v>
      </c>
      <c r="E85" s="63" t="s">
        <v>1079</v>
      </c>
      <c r="F85" s="77"/>
      <c r="G85" s="77"/>
      <c r="H85" s="137">
        <v>2000000</v>
      </c>
      <c r="I85" s="84"/>
      <c r="J85" s="66">
        <f t="shared" si="1"/>
        <v>449848700</v>
      </c>
      <c r="K85" s="79"/>
      <c r="L85" s="41"/>
      <c r="M85" s="80"/>
      <c r="N85" s="81"/>
    </row>
    <row r="86" spans="1:14" s="82" customFormat="1" ht="30" hidden="1" x14ac:dyDescent="0.25">
      <c r="A86" s="78"/>
      <c r="B86" s="60">
        <v>31</v>
      </c>
      <c r="C86" s="85" t="s">
        <v>1149</v>
      </c>
      <c r="D86" s="63" t="s">
        <v>556</v>
      </c>
      <c r="E86" s="63" t="s">
        <v>1080</v>
      </c>
      <c r="F86" s="60"/>
      <c r="G86" s="60"/>
      <c r="H86" s="137">
        <v>5000000</v>
      </c>
      <c r="I86" s="78"/>
      <c r="J86" s="66">
        <f t="shared" si="1"/>
        <v>454848700</v>
      </c>
      <c r="K86" s="79"/>
      <c r="L86" s="41"/>
      <c r="M86" s="80"/>
      <c r="N86" s="81"/>
    </row>
    <row r="87" spans="1:14" s="82" customFormat="1" ht="30" hidden="1" x14ac:dyDescent="0.25">
      <c r="A87" s="78"/>
      <c r="B87" s="60">
        <v>31</v>
      </c>
      <c r="C87" s="85" t="s">
        <v>1150</v>
      </c>
      <c r="D87" s="135" t="s">
        <v>163</v>
      </c>
      <c r="E87" s="63" t="s">
        <v>1081</v>
      </c>
      <c r="F87" s="60"/>
      <c r="G87" s="77"/>
      <c r="H87" s="137">
        <v>2700000</v>
      </c>
      <c r="I87" s="84"/>
      <c r="J87" s="66">
        <f t="shared" si="1"/>
        <v>457548700</v>
      </c>
      <c r="K87" s="79"/>
      <c r="L87" s="41"/>
      <c r="M87" s="80"/>
      <c r="N87" s="81"/>
    </row>
    <row r="88" spans="1:14" s="82" customFormat="1" ht="30" hidden="1" x14ac:dyDescent="0.25">
      <c r="A88" s="78"/>
      <c r="B88" s="60">
        <v>31</v>
      </c>
      <c r="C88" s="85" t="s">
        <v>1151</v>
      </c>
      <c r="D88" s="135" t="s">
        <v>1054</v>
      </c>
      <c r="E88" s="63" t="s">
        <v>1082</v>
      </c>
      <c r="F88" s="60"/>
      <c r="G88" s="77"/>
      <c r="H88" s="137">
        <v>950000</v>
      </c>
      <c r="I88" s="84"/>
      <c r="J88" s="66">
        <f t="shared" si="1"/>
        <v>458498700</v>
      </c>
      <c r="K88" s="79"/>
      <c r="L88" s="41"/>
      <c r="M88" s="80"/>
      <c r="N88" s="81"/>
    </row>
    <row r="89" spans="1:14" s="82" customFormat="1" ht="30" hidden="1" x14ac:dyDescent="0.25">
      <c r="A89" s="78"/>
      <c r="B89" s="60">
        <v>31</v>
      </c>
      <c r="C89" s="85" t="s">
        <v>1152</v>
      </c>
      <c r="D89" s="135" t="s">
        <v>189</v>
      </c>
      <c r="E89" s="63" t="s">
        <v>1083</v>
      </c>
      <c r="F89" s="60"/>
      <c r="G89" s="77"/>
      <c r="H89" s="137">
        <v>1020000</v>
      </c>
      <c r="I89" s="84"/>
      <c r="J89" s="66">
        <f t="shared" si="1"/>
        <v>459518700</v>
      </c>
      <c r="K89" s="79"/>
      <c r="L89" s="41"/>
      <c r="M89" s="80"/>
      <c r="N89" s="81"/>
    </row>
    <row r="90" spans="1:14" s="82" customFormat="1" ht="60" hidden="1" x14ac:dyDescent="0.25">
      <c r="A90" s="78" t="s">
        <v>1154</v>
      </c>
      <c r="B90" s="77">
        <v>1</v>
      </c>
      <c r="C90" s="91" t="s">
        <v>1155</v>
      </c>
      <c r="D90" s="63"/>
      <c r="E90" s="115" t="s">
        <v>1164</v>
      </c>
      <c r="F90" s="60"/>
      <c r="G90" s="77"/>
      <c r="H90" s="86"/>
      <c r="I90" s="84">
        <v>19040000</v>
      </c>
      <c r="J90" s="66">
        <f t="shared" si="1"/>
        <v>440478700</v>
      </c>
      <c r="K90" s="79" t="s">
        <v>172</v>
      </c>
      <c r="L90" s="41">
        <f>-I90</f>
        <v>-19040000</v>
      </c>
      <c r="M90" s="80" t="s">
        <v>1156</v>
      </c>
      <c r="N90" s="81"/>
    </row>
    <row r="91" spans="1:14" s="82" customFormat="1" ht="30" hidden="1" x14ac:dyDescent="0.25">
      <c r="A91" s="87">
        <v>2018</v>
      </c>
      <c r="B91" s="77">
        <v>1</v>
      </c>
      <c r="C91" s="91" t="s">
        <v>1157</v>
      </c>
      <c r="D91" s="63"/>
      <c r="E91" s="115" t="s">
        <v>1165</v>
      </c>
      <c r="F91" s="60"/>
      <c r="G91" s="60"/>
      <c r="H91" s="86"/>
      <c r="I91" s="84">
        <v>508200</v>
      </c>
      <c r="J91" s="66">
        <f t="shared" si="1"/>
        <v>439970500</v>
      </c>
      <c r="K91" s="79" t="s">
        <v>258</v>
      </c>
      <c r="L91" s="41">
        <f>-I91</f>
        <v>-508200</v>
      </c>
      <c r="M91" s="80" t="s">
        <v>1158</v>
      </c>
      <c r="N91" s="81"/>
    </row>
    <row r="92" spans="1:14" s="82" customFormat="1" ht="30" hidden="1" x14ac:dyDescent="0.25">
      <c r="A92" s="78"/>
      <c r="B92" s="77">
        <v>1</v>
      </c>
      <c r="C92" s="91" t="s">
        <v>1159</v>
      </c>
      <c r="D92" s="63"/>
      <c r="E92" s="115" t="s">
        <v>1166</v>
      </c>
      <c r="F92" s="60"/>
      <c r="G92" s="60"/>
      <c r="H92" s="86"/>
      <c r="I92" s="84">
        <v>616000</v>
      </c>
      <c r="J92" s="66">
        <f t="shared" si="1"/>
        <v>439354500</v>
      </c>
      <c r="K92" s="79" t="s">
        <v>423</v>
      </c>
      <c r="L92" s="41">
        <f>-I92</f>
        <v>-616000</v>
      </c>
      <c r="M92" s="80" t="s">
        <v>424</v>
      </c>
      <c r="N92" s="81"/>
    </row>
    <row r="93" spans="1:14" s="82" customFormat="1" ht="45" hidden="1" x14ac:dyDescent="0.25">
      <c r="A93" s="78"/>
      <c r="B93" s="77">
        <v>1</v>
      </c>
      <c r="C93" s="91" t="s">
        <v>1160</v>
      </c>
      <c r="D93" s="63"/>
      <c r="E93" s="115" t="s">
        <v>1167</v>
      </c>
      <c r="F93" s="60"/>
      <c r="G93" s="60"/>
      <c r="H93" s="86"/>
      <c r="I93" s="84">
        <v>25915500</v>
      </c>
      <c r="J93" s="66">
        <f t="shared" si="1"/>
        <v>413439000</v>
      </c>
      <c r="K93" s="79" t="s">
        <v>168</v>
      </c>
      <c r="L93" s="41">
        <f>-I93</f>
        <v>-25915500</v>
      </c>
      <c r="M93" s="80" t="s">
        <v>1161</v>
      </c>
      <c r="N93" s="81"/>
    </row>
    <row r="94" spans="1:14" s="82" customFormat="1" ht="30" hidden="1" x14ac:dyDescent="0.25">
      <c r="A94" s="78"/>
      <c r="B94" s="77">
        <v>1</v>
      </c>
      <c r="C94" s="91" t="s">
        <v>1162</v>
      </c>
      <c r="D94" s="63"/>
      <c r="E94" s="115" t="s">
        <v>1168</v>
      </c>
      <c r="F94" s="60"/>
      <c r="G94" s="60"/>
      <c r="H94" s="86"/>
      <c r="I94" s="84">
        <v>2562500</v>
      </c>
      <c r="J94" s="66">
        <f t="shared" si="1"/>
        <v>410876500</v>
      </c>
      <c r="K94" s="79" t="s">
        <v>172</v>
      </c>
      <c r="L94" s="41">
        <f>-I94</f>
        <v>-2562500</v>
      </c>
      <c r="M94" s="80" t="s">
        <v>1163</v>
      </c>
      <c r="N94" s="81"/>
    </row>
    <row r="95" spans="1:14" s="82" customFormat="1" ht="60" hidden="1" x14ac:dyDescent="0.25">
      <c r="A95" s="78"/>
      <c r="B95" s="60"/>
      <c r="C95" s="136" t="s">
        <v>1169</v>
      </c>
      <c r="D95" s="135" t="s">
        <v>163</v>
      </c>
      <c r="E95" s="63" t="s">
        <v>1084</v>
      </c>
      <c r="F95" s="60"/>
      <c r="G95" s="60"/>
      <c r="H95" s="137">
        <v>2850000</v>
      </c>
      <c r="I95" s="78"/>
      <c r="J95" s="66">
        <f t="shared" si="1"/>
        <v>413726500</v>
      </c>
      <c r="K95" s="79"/>
      <c r="L95" s="41"/>
      <c r="M95" s="80"/>
      <c r="N95" s="81"/>
    </row>
    <row r="96" spans="1:14" s="82" customFormat="1" ht="30" x14ac:dyDescent="0.25">
      <c r="A96" s="78"/>
      <c r="B96" s="60"/>
      <c r="C96" s="136" t="s">
        <v>1170</v>
      </c>
      <c r="D96" s="135" t="s">
        <v>313</v>
      </c>
      <c r="E96" s="63" t="s">
        <v>1085</v>
      </c>
      <c r="F96" s="60"/>
      <c r="G96" s="60"/>
      <c r="H96" s="137">
        <v>950000</v>
      </c>
      <c r="I96" s="78"/>
      <c r="J96" s="66">
        <f t="shared" si="1"/>
        <v>414676500</v>
      </c>
      <c r="K96" s="79"/>
      <c r="L96" s="41"/>
      <c r="M96" s="80"/>
      <c r="N96" s="81"/>
    </row>
    <row r="97" spans="1:14" s="82" customFormat="1" ht="30" hidden="1" x14ac:dyDescent="0.25">
      <c r="A97" s="78"/>
      <c r="B97" s="60"/>
      <c r="C97" s="136" t="s">
        <v>1171</v>
      </c>
      <c r="D97" s="135" t="s">
        <v>1054</v>
      </c>
      <c r="E97" s="63" t="s">
        <v>1086</v>
      </c>
      <c r="F97" s="60"/>
      <c r="G97" s="77"/>
      <c r="H97" s="137">
        <v>585000</v>
      </c>
      <c r="I97" s="84"/>
      <c r="J97" s="66">
        <f t="shared" si="1"/>
        <v>415261500</v>
      </c>
      <c r="K97" s="79"/>
      <c r="L97" s="41"/>
      <c r="M97" s="80"/>
      <c r="N97" s="81"/>
    </row>
    <row r="98" spans="1:14" s="82" customFormat="1" ht="45" hidden="1" x14ac:dyDescent="0.25">
      <c r="A98" s="78"/>
      <c r="B98" s="60"/>
      <c r="C98" s="136" t="s">
        <v>1172</v>
      </c>
      <c r="D98" s="135" t="s">
        <v>163</v>
      </c>
      <c r="E98" s="63" t="s">
        <v>1087</v>
      </c>
      <c r="F98" s="60"/>
      <c r="G98" s="77"/>
      <c r="H98" s="137">
        <v>1000000</v>
      </c>
      <c r="I98" s="84"/>
      <c r="J98" s="66">
        <f t="shared" si="1"/>
        <v>416261500</v>
      </c>
      <c r="K98" s="79"/>
      <c r="L98" s="41"/>
      <c r="M98" s="80"/>
      <c r="N98" s="81"/>
    </row>
    <row r="99" spans="1:14" s="82" customFormat="1" ht="45" hidden="1" x14ac:dyDescent="0.25">
      <c r="A99" s="78"/>
      <c r="B99" s="60"/>
      <c r="C99" s="136" t="s">
        <v>1173</v>
      </c>
      <c r="D99" s="135" t="s">
        <v>189</v>
      </c>
      <c r="E99" s="63" t="s">
        <v>1088</v>
      </c>
      <c r="F99" s="60"/>
      <c r="G99" s="77"/>
      <c r="H99" s="137">
        <v>900000</v>
      </c>
      <c r="I99" s="84"/>
      <c r="J99" s="66">
        <f t="shared" si="1"/>
        <v>417161500</v>
      </c>
      <c r="K99" s="79"/>
      <c r="L99" s="41"/>
      <c r="M99" s="80"/>
      <c r="N99" s="81"/>
    </row>
    <row r="100" spans="1:14" s="82" customFormat="1" ht="45" hidden="1" x14ac:dyDescent="0.25">
      <c r="A100" s="78"/>
      <c r="B100" s="60"/>
      <c r="C100" s="136" t="s">
        <v>1174</v>
      </c>
      <c r="D100" s="135" t="s">
        <v>163</v>
      </c>
      <c r="E100" s="63" t="s">
        <v>1089</v>
      </c>
      <c r="F100" s="60"/>
      <c r="G100" s="77"/>
      <c r="H100" s="137">
        <v>950000</v>
      </c>
      <c r="I100" s="84"/>
      <c r="J100" s="66">
        <f t="shared" si="1"/>
        <v>418111500</v>
      </c>
      <c r="K100" s="79"/>
      <c r="L100" s="41"/>
      <c r="M100" s="80"/>
      <c r="N100" s="81"/>
    </row>
    <row r="101" spans="1:14" s="82" customFormat="1" ht="45" x14ac:dyDescent="0.25">
      <c r="A101" s="78"/>
      <c r="B101" s="60"/>
      <c r="C101" s="136" t="s">
        <v>1175</v>
      </c>
      <c r="D101" s="135" t="s">
        <v>313</v>
      </c>
      <c r="E101" s="63" t="s">
        <v>1090</v>
      </c>
      <c r="F101" s="60"/>
      <c r="G101" s="77"/>
      <c r="H101" s="137">
        <v>445000</v>
      </c>
      <c r="I101" s="84"/>
      <c r="J101" s="66">
        <f t="shared" si="1"/>
        <v>418556500</v>
      </c>
      <c r="K101" s="79"/>
      <c r="L101" s="41"/>
      <c r="M101" s="80"/>
      <c r="N101" s="81"/>
    </row>
    <row r="102" spans="1:14" s="82" customFormat="1" ht="25.5" hidden="1" x14ac:dyDescent="0.25">
      <c r="A102" s="78"/>
      <c r="B102" s="60"/>
      <c r="C102" s="85"/>
      <c r="D102" s="63"/>
      <c r="E102" s="63" t="s">
        <v>1091</v>
      </c>
      <c r="F102" s="60"/>
      <c r="G102" s="60"/>
      <c r="H102" s="86"/>
      <c r="I102" s="78"/>
      <c r="J102" s="66">
        <f t="shared" si="1"/>
        <v>418556500</v>
      </c>
      <c r="K102" s="79"/>
      <c r="L102" s="41"/>
      <c r="M102" s="80"/>
      <c r="N102" s="81"/>
    </row>
    <row r="103" spans="1:14" s="82" customFormat="1" ht="25.5" hidden="1" x14ac:dyDescent="0.25">
      <c r="A103" s="78"/>
      <c r="B103" s="60"/>
      <c r="C103" s="85"/>
      <c r="D103" s="63"/>
      <c r="E103" s="63" t="s">
        <v>1092</v>
      </c>
      <c r="F103" s="60"/>
      <c r="G103" s="77"/>
      <c r="H103" s="86"/>
      <c r="I103" s="84"/>
      <c r="J103" s="66">
        <f t="shared" si="1"/>
        <v>418556500</v>
      </c>
      <c r="K103" s="79"/>
      <c r="L103" s="41"/>
      <c r="M103" s="80"/>
      <c r="N103" s="81"/>
    </row>
    <row r="104" spans="1:14" s="82" customFormat="1" ht="25.5" hidden="1" x14ac:dyDescent="0.25">
      <c r="A104" s="78"/>
      <c r="B104" s="60"/>
      <c r="C104" s="85"/>
      <c r="D104" s="63"/>
      <c r="E104" s="63" t="s">
        <v>1093</v>
      </c>
      <c r="F104" s="60"/>
      <c r="G104" s="77"/>
      <c r="H104" s="86"/>
      <c r="I104" s="84"/>
      <c r="J104" s="66">
        <f t="shared" si="1"/>
        <v>418556500</v>
      </c>
      <c r="K104" s="79"/>
      <c r="L104" s="41"/>
      <c r="M104" s="80"/>
      <c r="N104" s="81"/>
    </row>
    <row r="105" spans="1:14" s="82" customFormat="1" ht="25.5" hidden="1" x14ac:dyDescent="0.25">
      <c r="A105" s="78"/>
      <c r="B105" s="60"/>
      <c r="C105" s="85"/>
      <c r="D105" s="63"/>
      <c r="E105" s="63" t="s">
        <v>1094</v>
      </c>
      <c r="F105" s="60"/>
      <c r="G105" s="77"/>
      <c r="H105" s="86"/>
      <c r="I105" s="84"/>
      <c r="J105" s="66">
        <f t="shared" si="1"/>
        <v>418556500</v>
      </c>
      <c r="K105" s="79"/>
      <c r="L105" s="41"/>
      <c r="M105" s="80"/>
      <c r="N105" s="81"/>
    </row>
    <row r="106" spans="1:14" s="82" customFormat="1" ht="25.5" hidden="1" x14ac:dyDescent="0.25">
      <c r="A106" s="78"/>
      <c r="B106" s="60"/>
      <c r="C106" s="85"/>
      <c r="D106" s="63"/>
      <c r="E106" s="63" t="s">
        <v>1095</v>
      </c>
      <c r="F106" s="60"/>
      <c r="G106" s="77"/>
      <c r="H106" s="86"/>
      <c r="I106" s="84"/>
      <c r="J106" s="66">
        <f t="shared" si="1"/>
        <v>418556500</v>
      </c>
      <c r="K106" s="79"/>
      <c r="L106" s="41"/>
      <c r="M106" s="80"/>
      <c r="N106" s="81"/>
    </row>
    <row r="107" spans="1:14" s="82" customFormat="1" ht="25.5" hidden="1" x14ac:dyDescent="0.25">
      <c r="A107" s="78"/>
      <c r="B107" s="60"/>
      <c r="C107" s="85"/>
      <c r="D107" s="63"/>
      <c r="E107" s="63" t="s">
        <v>1096</v>
      </c>
      <c r="F107" s="60"/>
      <c r="G107" s="60"/>
      <c r="H107" s="86"/>
      <c r="I107" s="78"/>
      <c r="J107" s="66">
        <f t="shared" si="1"/>
        <v>418556500</v>
      </c>
      <c r="K107" s="79"/>
      <c r="L107" s="41"/>
      <c r="M107" s="80"/>
      <c r="N107" s="81"/>
    </row>
    <row r="108" spans="1:14" s="82" customFormat="1" ht="25.5" hidden="1" x14ac:dyDescent="0.25">
      <c r="A108" s="78"/>
      <c r="B108" s="60"/>
      <c r="C108" s="85"/>
      <c r="D108" s="63"/>
      <c r="E108" s="63" t="s">
        <v>1097</v>
      </c>
      <c r="F108" s="60"/>
      <c r="G108" s="60"/>
      <c r="H108" s="86"/>
      <c r="I108" s="78"/>
      <c r="J108" s="66">
        <f t="shared" si="1"/>
        <v>418556500</v>
      </c>
      <c r="K108" s="79"/>
      <c r="L108" s="41"/>
      <c r="M108" s="51"/>
      <c r="N108" s="81"/>
    </row>
    <row r="109" spans="1:14" s="82" customFormat="1" ht="25.5" hidden="1" x14ac:dyDescent="0.25">
      <c r="A109" s="78"/>
      <c r="B109" s="60"/>
      <c r="C109" s="85"/>
      <c r="D109" s="63"/>
      <c r="E109" s="63" t="s">
        <v>1098</v>
      </c>
      <c r="F109" s="60"/>
      <c r="G109" s="60"/>
      <c r="H109" s="86"/>
      <c r="I109" s="78"/>
      <c r="J109" s="66">
        <f t="shared" si="1"/>
        <v>418556500</v>
      </c>
      <c r="K109" s="79"/>
      <c r="L109" s="41"/>
      <c r="M109" s="51"/>
      <c r="N109" s="81"/>
    </row>
    <row r="110" spans="1:14" s="82" customFormat="1" ht="25.5" hidden="1" x14ac:dyDescent="0.25">
      <c r="A110" s="78"/>
      <c r="B110" s="60"/>
      <c r="C110" s="85"/>
      <c r="D110" s="63"/>
      <c r="E110" s="63" t="s">
        <v>1099</v>
      </c>
      <c r="F110" s="60"/>
      <c r="G110" s="60"/>
      <c r="H110" s="86"/>
      <c r="I110" s="78"/>
      <c r="J110" s="66">
        <f t="shared" si="1"/>
        <v>418556500</v>
      </c>
      <c r="K110" s="79"/>
      <c r="L110" s="41"/>
      <c r="M110" s="51"/>
      <c r="N110" s="81"/>
    </row>
    <row r="111" spans="1:14" s="82" customFormat="1" ht="25.5" hidden="1" x14ac:dyDescent="0.25">
      <c r="A111" s="78"/>
      <c r="B111" s="60"/>
      <c r="C111" s="85"/>
      <c r="D111" s="63"/>
      <c r="E111" s="63" t="s">
        <v>1100</v>
      </c>
      <c r="F111" s="60"/>
      <c r="G111" s="60"/>
      <c r="H111" s="86"/>
      <c r="I111" s="78"/>
      <c r="J111" s="66">
        <f t="shared" si="1"/>
        <v>418556500</v>
      </c>
      <c r="K111" s="79"/>
      <c r="L111" s="41"/>
      <c r="M111" s="51"/>
      <c r="N111" s="81"/>
    </row>
    <row r="112" spans="1:14" s="82" customFormat="1" ht="25.5" hidden="1" x14ac:dyDescent="0.25">
      <c r="A112" s="78"/>
      <c r="B112" s="60"/>
      <c r="C112" s="85"/>
      <c r="D112" s="63"/>
      <c r="E112" s="63" t="s">
        <v>1101</v>
      </c>
      <c r="F112" s="60"/>
      <c r="G112" s="60"/>
      <c r="H112" s="86"/>
      <c r="I112" s="78"/>
      <c r="J112" s="66">
        <f t="shared" si="1"/>
        <v>418556500</v>
      </c>
      <c r="K112" s="79"/>
      <c r="L112" s="41"/>
      <c r="M112" s="51"/>
      <c r="N112" s="81"/>
    </row>
    <row r="113" spans="1:14" s="82" customFormat="1" ht="25.5" hidden="1" x14ac:dyDescent="0.25">
      <c r="A113" s="78"/>
      <c r="B113" s="60"/>
      <c r="C113" s="91"/>
      <c r="D113" s="63"/>
      <c r="E113" s="63" t="s">
        <v>1102</v>
      </c>
      <c r="F113" s="60"/>
      <c r="G113" s="60"/>
      <c r="H113" s="86"/>
      <c r="I113" s="78"/>
      <c r="J113" s="66">
        <f t="shared" si="1"/>
        <v>418556500</v>
      </c>
      <c r="K113" s="79"/>
      <c r="L113" s="41"/>
      <c r="M113" s="51"/>
      <c r="N113" s="81"/>
    </row>
    <row r="114" spans="1:14" s="82" customFormat="1" ht="25.5" hidden="1" x14ac:dyDescent="0.25">
      <c r="A114" s="78"/>
      <c r="B114" s="60"/>
      <c r="C114" s="91"/>
      <c r="D114" s="63"/>
      <c r="E114" s="63" t="s">
        <v>1103</v>
      </c>
      <c r="F114" s="60"/>
      <c r="G114" s="60"/>
      <c r="H114" s="86"/>
      <c r="I114" s="78"/>
      <c r="J114" s="66">
        <f t="shared" si="1"/>
        <v>418556500</v>
      </c>
      <c r="K114" s="79"/>
      <c r="L114" s="41"/>
      <c r="M114" s="51"/>
      <c r="N114" s="81"/>
    </row>
    <row r="115" spans="1:14" s="82" customFormat="1" ht="25.5" hidden="1" x14ac:dyDescent="0.25">
      <c r="A115" s="78"/>
      <c r="B115" s="60"/>
      <c r="C115" s="91"/>
      <c r="D115" s="63"/>
      <c r="E115" s="63" t="s">
        <v>1104</v>
      </c>
      <c r="F115" s="60"/>
      <c r="G115" s="60"/>
      <c r="H115" s="86"/>
      <c r="I115" s="78"/>
      <c r="J115" s="66">
        <f t="shared" si="1"/>
        <v>418556500</v>
      </c>
      <c r="K115" s="79"/>
      <c r="L115" s="41"/>
      <c r="M115" s="51"/>
      <c r="N115" s="81"/>
    </row>
    <row r="116" spans="1:14" s="82" customFormat="1" ht="25.5" hidden="1" x14ac:dyDescent="0.25">
      <c r="A116" s="78"/>
      <c r="B116" s="60"/>
      <c r="C116" s="91"/>
      <c r="D116" s="63"/>
      <c r="E116" s="63" t="s">
        <v>1105</v>
      </c>
      <c r="F116" s="77"/>
      <c r="G116" s="77"/>
      <c r="H116" s="86"/>
      <c r="I116" s="84"/>
      <c r="J116" s="66">
        <f t="shared" si="1"/>
        <v>418556500</v>
      </c>
      <c r="K116" s="79"/>
      <c r="L116" s="41"/>
      <c r="M116" s="51"/>
      <c r="N116" s="81"/>
    </row>
    <row r="117" spans="1:14" s="82" customFormat="1" ht="25.5" hidden="1" x14ac:dyDescent="0.25">
      <c r="A117" s="78"/>
      <c r="B117" s="60"/>
      <c r="C117" s="91"/>
      <c r="D117" s="63"/>
      <c r="E117" s="63" t="s">
        <v>1106</v>
      </c>
      <c r="F117" s="77"/>
      <c r="G117" s="77"/>
      <c r="H117" s="86"/>
      <c r="I117" s="84"/>
      <c r="J117" s="66">
        <f t="shared" si="1"/>
        <v>418556500</v>
      </c>
      <c r="K117" s="79"/>
      <c r="L117" s="41"/>
      <c r="M117" s="51"/>
      <c r="N117" s="81"/>
    </row>
    <row r="118" spans="1:14" s="82" customFormat="1" ht="25.5" hidden="1" x14ac:dyDescent="0.25">
      <c r="A118" s="78"/>
      <c r="B118" s="60"/>
      <c r="C118" s="85"/>
      <c r="D118" s="63"/>
      <c r="E118" s="63" t="s">
        <v>1107</v>
      </c>
      <c r="F118" s="77"/>
      <c r="G118" s="77"/>
      <c r="H118" s="86"/>
      <c r="I118" s="84"/>
      <c r="J118" s="66">
        <f t="shared" si="1"/>
        <v>418556500</v>
      </c>
      <c r="K118" s="79"/>
      <c r="L118" s="41"/>
      <c r="M118" s="51"/>
      <c r="N118" s="81"/>
    </row>
    <row r="119" spans="1:14" s="82" customFormat="1" ht="25.5" hidden="1" x14ac:dyDescent="0.25">
      <c r="A119" s="78"/>
      <c r="B119" s="60"/>
      <c r="C119" s="85"/>
      <c r="D119" s="63"/>
      <c r="E119" s="63" t="s">
        <v>1108</v>
      </c>
      <c r="F119" s="77"/>
      <c r="G119" s="77"/>
      <c r="H119" s="86"/>
      <c r="I119" s="84"/>
      <c r="J119" s="66">
        <f t="shared" si="1"/>
        <v>418556500</v>
      </c>
      <c r="K119" s="79"/>
      <c r="L119" s="41"/>
      <c r="M119" s="51"/>
      <c r="N119" s="81"/>
    </row>
    <row r="120" spans="1:14" s="82" customFormat="1" ht="25.5" hidden="1" x14ac:dyDescent="0.25">
      <c r="A120" s="78"/>
      <c r="B120" s="60"/>
      <c r="C120" s="85"/>
      <c r="D120" s="63"/>
      <c r="E120" s="63" t="s">
        <v>1109</v>
      </c>
      <c r="F120" s="60"/>
      <c r="G120" s="77"/>
      <c r="H120" s="86"/>
      <c r="I120" s="84"/>
      <c r="J120" s="66">
        <f t="shared" si="1"/>
        <v>418556500</v>
      </c>
      <c r="K120" s="79"/>
      <c r="L120" s="41"/>
      <c r="M120" s="51"/>
      <c r="N120" s="81"/>
    </row>
    <row r="121" spans="1:14" s="82" customFormat="1" ht="25.5" hidden="1" x14ac:dyDescent="0.25">
      <c r="A121" s="78"/>
      <c r="B121" s="60"/>
      <c r="C121" s="85"/>
      <c r="D121" s="63"/>
      <c r="E121" s="63" t="s">
        <v>1110</v>
      </c>
      <c r="F121" s="60"/>
      <c r="G121" s="60"/>
      <c r="H121" s="86"/>
      <c r="I121" s="78"/>
      <c r="J121" s="66">
        <f t="shared" si="1"/>
        <v>418556500</v>
      </c>
      <c r="L121" s="41"/>
      <c r="M121" s="74"/>
      <c r="N121" s="81"/>
    </row>
    <row r="122" spans="1:14" s="82" customFormat="1" ht="25.5" hidden="1" x14ac:dyDescent="0.25">
      <c r="A122" s="78"/>
      <c r="B122" s="60"/>
      <c r="C122" s="85"/>
      <c r="D122" s="63"/>
      <c r="E122" s="63" t="s">
        <v>1111</v>
      </c>
      <c r="F122" s="60"/>
      <c r="G122" s="60"/>
      <c r="H122" s="86"/>
      <c r="I122" s="78"/>
      <c r="J122" s="66">
        <f t="shared" si="1"/>
        <v>418556500</v>
      </c>
      <c r="L122" s="41"/>
      <c r="M122" s="74"/>
      <c r="N122" s="81"/>
    </row>
    <row r="123" spans="1:14" s="82" customFormat="1" ht="25.5" hidden="1" x14ac:dyDescent="0.25">
      <c r="A123" s="78"/>
      <c r="B123" s="60"/>
      <c r="C123" s="85"/>
      <c r="D123" s="63"/>
      <c r="E123" s="63" t="s">
        <v>1112</v>
      </c>
      <c r="F123" s="60"/>
      <c r="G123" s="60"/>
      <c r="H123" s="86"/>
      <c r="I123" s="78"/>
      <c r="J123" s="66">
        <f t="shared" si="1"/>
        <v>418556500</v>
      </c>
      <c r="L123" s="41"/>
      <c r="M123" s="74"/>
      <c r="N123" s="81"/>
    </row>
    <row r="124" spans="1:14" s="82" customFormat="1" ht="25.5" hidden="1" x14ac:dyDescent="0.25">
      <c r="A124" s="78"/>
      <c r="B124" s="60"/>
      <c r="C124" s="85"/>
      <c r="D124" s="63"/>
      <c r="E124" s="63" t="s">
        <v>1113</v>
      </c>
      <c r="F124" s="60"/>
      <c r="G124" s="60"/>
      <c r="H124" s="86"/>
      <c r="I124" s="78"/>
      <c r="J124" s="66">
        <f t="shared" si="1"/>
        <v>418556500</v>
      </c>
      <c r="L124" s="41"/>
      <c r="M124" s="74"/>
      <c r="N124" s="81"/>
    </row>
    <row r="125" spans="1:14" s="82" customFormat="1" ht="25.5" hidden="1" x14ac:dyDescent="0.25">
      <c r="A125" s="78"/>
      <c r="B125" s="60"/>
      <c r="C125" s="61"/>
      <c r="D125" s="63"/>
      <c r="E125" s="63" t="s">
        <v>1114</v>
      </c>
      <c r="F125" s="60"/>
      <c r="G125" s="60"/>
      <c r="H125" s="64"/>
      <c r="I125" s="78"/>
      <c r="J125" s="66">
        <f t="shared" si="1"/>
        <v>418556500</v>
      </c>
      <c r="L125" s="41"/>
      <c r="M125" s="74"/>
      <c r="N125" s="81"/>
    </row>
    <row r="126" spans="1:14" s="82" customFormat="1" ht="25.5" hidden="1" x14ac:dyDescent="0.25">
      <c r="A126" s="78"/>
      <c r="B126" s="60"/>
      <c r="C126" s="61"/>
      <c r="D126" s="63"/>
      <c r="E126" s="63" t="s">
        <v>1115</v>
      </c>
      <c r="F126" s="60"/>
      <c r="G126" s="77"/>
      <c r="H126" s="64"/>
      <c r="I126" s="84"/>
      <c r="J126" s="66">
        <f t="shared" si="1"/>
        <v>418556500</v>
      </c>
      <c r="L126" s="41"/>
      <c r="M126" s="74"/>
      <c r="N126" s="81"/>
    </row>
    <row r="127" spans="1:14" s="82" customFormat="1" ht="25.5" hidden="1" x14ac:dyDescent="0.25">
      <c r="A127" s="78"/>
      <c r="B127" s="60"/>
      <c r="C127" s="61"/>
      <c r="D127" s="63"/>
      <c r="E127" s="63" t="s">
        <v>1116</v>
      </c>
      <c r="F127" s="60"/>
      <c r="G127" s="60"/>
      <c r="H127" s="64"/>
      <c r="I127" s="84"/>
      <c r="J127" s="66">
        <f t="shared" si="1"/>
        <v>418556500</v>
      </c>
      <c r="L127" s="41"/>
      <c r="M127" s="74"/>
      <c r="N127" s="81"/>
    </row>
    <row r="128" spans="1:14" s="82" customFormat="1" ht="25.5" hidden="1" x14ac:dyDescent="0.25">
      <c r="A128" s="78"/>
      <c r="B128" s="60"/>
      <c r="C128" s="61"/>
      <c r="D128" s="63"/>
      <c r="E128" s="63" t="s">
        <v>1117</v>
      </c>
      <c r="F128" s="60"/>
      <c r="G128" s="60"/>
      <c r="H128" s="64"/>
      <c r="I128" s="84"/>
      <c r="J128" s="66">
        <f t="shared" si="1"/>
        <v>418556500</v>
      </c>
      <c r="L128" s="41"/>
      <c r="M128" s="74"/>
      <c r="N128" s="81"/>
    </row>
    <row r="129" spans="1:14" s="82" customFormat="1" ht="25.5" hidden="1" x14ac:dyDescent="0.25">
      <c r="A129" s="78"/>
      <c r="B129" s="60"/>
      <c r="C129" s="61"/>
      <c r="D129" s="63"/>
      <c r="E129" s="63" t="s">
        <v>1118</v>
      </c>
      <c r="F129" s="60"/>
      <c r="G129" s="60"/>
      <c r="H129" s="64"/>
      <c r="I129" s="84"/>
      <c r="J129" s="66">
        <f t="shared" si="1"/>
        <v>418556500</v>
      </c>
      <c r="L129" s="41"/>
      <c r="M129" s="74"/>
      <c r="N129" s="81"/>
    </row>
    <row r="130" spans="1:14" s="82" customFormat="1" ht="25.5" hidden="1" x14ac:dyDescent="0.25">
      <c r="A130" s="78"/>
      <c r="B130" s="60"/>
      <c r="C130" s="61"/>
      <c r="D130" s="63"/>
      <c r="E130" s="63" t="s">
        <v>1119</v>
      </c>
      <c r="F130" s="60"/>
      <c r="G130" s="60"/>
      <c r="H130" s="64"/>
      <c r="I130" s="84"/>
      <c r="J130" s="66">
        <f t="shared" si="1"/>
        <v>418556500</v>
      </c>
      <c r="L130" s="41"/>
      <c r="M130" s="74"/>
      <c r="N130" s="81"/>
    </row>
    <row r="131" spans="1:14" s="82" customFormat="1" ht="25.5" hidden="1" x14ac:dyDescent="0.25">
      <c r="A131" s="78"/>
      <c r="B131" s="60"/>
      <c r="C131" s="61"/>
      <c r="D131" s="63"/>
      <c r="E131" s="63" t="s">
        <v>1120</v>
      </c>
      <c r="F131" s="60"/>
      <c r="G131" s="60"/>
      <c r="H131" s="64"/>
      <c r="I131" s="84"/>
      <c r="J131" s="66">
        <f t="shared" si="1"/>
        <v>418556500</v>
      </c>
      <c r="L131" s="41"/>
      <c r="M131" s="74"/>
      <c r="N131" s="81"/>
    </row>
    <row r="132" spans="1:14" s="82" customFormat="1" ht="25.5" hidden="1" x14ac:dyDescent="0.25">
      <c r="A132" s="78"/>
      <c r="B132" s="60"/>
      <c r="C132" s="61"/>
      <c r="D132" s="63"/>
      <c r="E132" s="63" t="s">
        <v>1121</v>
      </c>
      <c r="F132" s="60"/>
      <c r="G132" s="60"/>
      <c r="H132" s="64"/>
      <c r="I132" s="84"/>
      <c r="J132" s="66">
        <f t="shared" si="1"/>
        <v>418556500</v>
      </c>
      <c r="L132" s="41"/>
      <c r="M132" s="74"/>
      <c r="N132" s="81"/>
    </row>
    <row r="133" spans="1:14" s="82" customFormat="1" ht="25.5" hidden="1" x14ac:dyDescent="0.25">
      <c r="A133" s="78"/>
      <c r="B133" s="60"/>
      <c r="C133" s="61"/>
      <c r="D133" s="63"/>
      <c r="E133" s="63" t="s">
        <v>1122</v>
      </c>
      <c r="F133" s="60"/>
      <c r="G133" s="60"/>
      <c r="H133" s="64"/>
      <c r="I133" s="84"/>
      <c r="J133" s="66">
        <f t="shared" si="1"/>
        <v>418556500</v>
      </c>
      <c r="L133" s="41"/>
      <c r="M133" s="74"/>
      <c r="N133" s="81"/>
    </row>
    <row r="134" spans="1:14" s="82" customFormat="1" ht="25.5" hidden="1" x14ac:dyDescent="0.25">
      <c r="A134" s="78"/>
      <c r="B134" s="60"/>
      <c r="C134" s="61"/>
      <c r="D134" s="63"/>
      <c r="E134" s="63" t="s">
        <v>1123</v>
      </c>
      <c r="F134" s="60"/>
      <c r="G134" s="60"/>
      <c r="H134" s="64"/>
      <c r="I134" s="84"/>
      <c r="J134" s="66">
        <f t="shared" si="1"/>
        <v>418556500</v>
      </c>
      <c r="L134" s="41"/>
      <c r="M134" s="74"/>
      <c r="N134" s="81"/>
    </row>
    <row r="135" spans="1:14" s="82" customFormat="1" ht="25.5" hidden="1" x14ac:dyDescent="0.25">
      <c r="A135" s="78"/>
      <c r="B135" s="60"/>
      <c r="C135" s="61"/>
      <c r="D135" s="63"/>
      <c r="E135" s="63" t="s">
        <v>1124</v>
      </c>
      <c r="F135" s="60"/>
      <c r="G135" s="60"/>
      <c r="H135" s="64"/>
      <c r="I135" s="84"/>
      <c r="J135" s="66">
        <f t="shared" si="1"/>
        <v>418556500</v>
      </c>
      <c r="L135" s="41"/>
      <c r="M135" s="74"/>
      <c r="N135" s="81"/>
    </row>
    <row r="136" spans="1:14" s="82" customFormat="1" ht="25.5" hidden="1" x14ac:dyDescent="0.25">
      <c r="A136" s="78"/>
      <c r="B136" s="60"/>
      <c r="C136" s="61"/>
      <c r="D136" s="63"/>
      <c r="E136" s="63" t="s">
        <v>1125</v>
      </c>
      <c r="F136" s="60"/>
      <c r="G136" s="60"/>
      <c r="H136" s="64"/>
      <c r="I136" s="84"/>
      <c r="J136" s="66">
        <f t="shared" si="1"/>
        <v>418556500</v>
      </c>
      <c r="L136" s="41"/>
      <c r="M136" s="74"/>
      <c r="N136" s="81"/>
    </row>
    <row r="137" spans="1:14" s="82" customFormat="1" ht="25.5" hidden="1" x14ac:dyDescent="0.25">
      <c r="A137" s="78"/>
      <c r="B137" s="60"/>
      <c r="C137" s="85"/>
      <c r="D137" s="63"/>
      <c r="E137" s="63" t="s">
        <v>1126</v>
      </c>
      <c r="F137" s="60"/>
      <c r="G137" s="60"/>
      <c r="H137" s="86"/>
      <c r="I137" s="84"/>
      <c r="J137" s="66">
        <f t="shared" si="1"/>
        <v>418556500</v>
      </c>
      <c r="L137" s="41"/>
      <c r="M137" s="74"/>
      <c r="N137" s="81"/>
    </row>
    <row r="138" spans="1:14" s="82" customFormat="1" ht="25.5" hidden="1" x14ac:dyDescent="0.25">
      <c r="A138" s="78"/>
      <c r="B138" s="60"/>
      <c r="C138" s="85"/>
      <c r="D138" s="63"/>
      <c r="E138" s="63" t="s">
        <v>1127</v>
      </c>
      <c r="F138" s="60"/>
      <c r="G138" s="60"/>
      <c r="H138" s="86"/>
      <c r="I138" s="84"/>
      <c r="J138" s="66">
        <f t="shared" si="1"/>
        <v>418556500</v>
      </c>
      <c r="L138" s="41"/>
      <c r="M138" s="74"/>
      <c r="N138" s="81"/>
    </row>
    <row r="139" spans="1:14" s="82" customFormat="1" ht="15" hidden="1" x14ac:dyDescent="0.25">
      <c r="A139" s="78"/>
      <c r="B139" s="60"/>
      <c r="C139" s="85"/>
      <c r="D139" s="63"/>
      <c r="E139" s="63"/>
      <c r="F139" s="60"/>
      <c r="G139" s="60"/>
      <c r="H139" s="86"/>
      <c r="I139" s="84"/>
      <c r="J139" s="66">
        <f t="shared" si="1"/>
        <v>418556500</v>
      </c>
      <c r="L139" s="41"/>
      <c r="M139" s="74"/>
      <c r="N139" s="81"/>
    </row>
    <row r="140" spans="1:14" s="82" customFormat="1" ht="15" hidden="1" x14ac:dyDescent="0.25">
      <c r="A140" s="78"/>
      <c r="B140" s="60"/>
      <c r="C140" s="85"/>
      <c r="D140" s="63"/>
      <c r="E140" s="63"/>
      <c r="F140" s="60"/>
      <c r="G140" s="60"/>
      <c r="H140" s="86"/>
      <c r="I140" s="84"/>
      <c r="J140" s="66">
        <f t="shared" ref="J140:J203" si="2">+J139+H140-I140</f>
        <v>418556500</v>
      </c>
      <c r="L140" s="41"/>
      <c r="M140" s="74"/>
      <c r="N140" s="81"/>
    </row>
    <row r="141" spans="1:14" s="82" customFormat="1" ht="15" hidden="1" x14ac:dyDescent="0.25">
      <c r="A141" s="78"/>
      <c r="B141" s="60"/>
      <c r="C141" s="85"/>
      <c r="D141" s="63"/>
      <c r="E141" s="63"/>
      <c r="F141" s="60"/>
      <c r="G141" s="60"/>
      <c r="H141" s="86"/>
      <c r="I141" s="84"/>
      <c r="J141" s="66">
        <f t="shared" si="2"/>
        <v>418556500</v>
      </c>
      <c r="L141" s="41"/>
      <c r="M141" s="74"/>
      <c r="N141" s="81"/>
    </row>
    <row r="142" spans="1:14" s="82" customFormat="1" ht="15" hidden="1" x14ac:dyDescent="0.25">
      <c r="A142" s="87"/>
      <c r="B142" s="60"/>
      <c r="C142" s="85"/>
      <c r="D142" s="63"/>
      <c r="E142" s="63"/>
      <c r="F142" s="60"/>
      <c r="G142" s="60"/>
      <c r="H142" s="86"/>
      <c r="I142" s="84"/>
      <c r="J142" s="66">
        <f t="shared" si="2"/>
        <v>418556500</v>
      </c>
      <c r="L142" s="41"/>
      <c r="M142" s="74"/>
      <c r="N142" s="81"/>
    </row>
    <row r="143" spans="1:14" s="82" customFormat="1" ht="15" hidden="1" x14ac:dyDescent="0.25">
      <c r="A143" s="78"/>
      <c r="B143" s="60"/>
      <c r="C143" s="91"/>
      <c r="D143" s="63"/>
      <c r="E143" s="115"/>
      <c r="F143" s="60"/>
      <c r="G143" s="60"/>
      <c r="H143" s="86"/>
      <c r="I143" s="84"/>
      <c r="J143" s="66">
        <f t="shared" si="2"/>
        <v>418556500</v>
      </c>
      <c r="L143" s="41"/>
      <c r="M143" s="74"/>
      <c r="N143" s="81"/>
    </row>
    <row r="144" spans="1:14" s="82" customFormat="1" ht="15" hidden="1" x14ac:dyDescent="0.25">
      <c r="A144" s="78"/>
      <c r="B144" s="60"/>
      <c r="C144" s="91"/>
      <c r="D144" s="63"/>
      <c r="E144" s="115"/>
      <c r="F144" s="60"/>
      <c r="G144" s="77"/>
      <c r="H144" s="86"/>
      <c r="I144" s="84"/>
      <c r="J144" s="66">
        <f t="shared" si="2"/>
        <v>418556500</v>
      </c>
      <c r="L144" s="41"/>
      <c r="M144" s="74"/>
      <c r="N144" s="81"/>
    </row>
    <row r="145" spans="1:14" s="82" customFormat="1" ht="15" hidden="1" x14ac:dyDescent="0.25">
      <c r="A145" s="78"/>
      <c r="B145" s="60"/>
      <c r="C145" s="85"/>
      <c r="D145" s="63"/>
      <c r="E145" s="63"/>
      <c r="F145" s="60"/>
      <c r="G145" s="77"/>
      <c r="H145" s="86"/>
      <c r="I145" s="84"/>
      <c r="J145" s="66">
        <f t="shared" si="2"/>
        <v>418556500</v>
      </c>
      <c r="L145" s="41"/>
      <c r="M145" s="74"/>
      <c r="N145" s="81"/>
    </row>
    <row r="146" spans="1:14" s="82" customFormat="1" ht="15" hidden="1" x14ac:dyDescent="0.25">
      <c r="A146" s="78"/>
      <c r="B146" s="60"/>
      <c r="C146" s="85"/>
      <c r="D146" s="63"/>
      <c r="E146" s="63"/>
      <c r="F146" s="60"/>
      <c r="G146" s="77"/>
      <c r="H146" s="86"/>
      <c r="I146" s="84"/>
      <c r="J146" s="66">
        <f t="shared" si="2"/>
        <v>418556500</v>
      </c>
      <c r="L146" s="41"/>
      <c r="M146" s="74"/>
      <c r="N146" s="81"/>
    </row>
    <row r="147" spans="1:14" s="82" customFormat="1" ht="15" hidden="1" x14ac:dyDescent="0.25">
      <c r="A147" s="78"/>
      <c r="B147" s="60"/>
      <c r="C147" s="85"/>
      <c r="D147" s="63"/>
      <c r="E147" s="63"/>
      <c r="F147" s="60"/>
      <c r="G147" s="77"/>
      <c r="H147" s="86"/>
      <c r="I147" s="84"/>
      <c r="J147" s="66">
        <f t="shared" si="2"/>
        <v>418556500</v>
      </c>
      <c r="L147" s="41"/>
      <c r="M147" s="74"/>
      <c r="N147" s="81"/>
    </row>
    <row r="148" spans="1:14" s="82" customFormat="1" ht="15" hidden="1" x14ac:dyDescent="0.25">
      <c r="A148" s="78"/>
      <c r="B148" s="60"/>
      <c r="C148" s="85"/>
      <c r="D148" s="63"/>
      <c r="E148" s="63"/>
      <c r="F148" s="60"/>
      <c r="G148" s="77"/>
      <c r="H148" s="86"/>
      <c r="I148" s="84"/>
      <c r="J148" s="66">
        <f t="shared" si="2"/>
        <v>418556500</v>
      </c>
      <c r="L148" s="41"/>
      <c r="M148" s="74"/>
      <c r="N148" s="81"/>
    </row>
    <row r="149" spans="1:14" s="82" customFormat="1" ht="15" hidden="1" x14ac:dyDescent="0.25">
      <c r="A149" s="78"/>
      <c r="B149" s="60"/>
      <c r="C149" s="85"/>
      <c r="D149" s="63"/>
      <c r="E149" s="63"/>
      <c r="F149" s="60"/>
      <c r="G149" s="77"/>
      <c r="H149" s="86"/>
      <c r="I149" s="84"/>
      <c r="J149" s="66">
        <f t="shared" si="2"/>
        <v>418556500</v>
      </c>
      <c r="L149" s="41"/>
      <c r="M149" s="74"/>
      <c r="N149" s="81"/>
    </row>
    <row r="150" spans="1:14" s="82" customFormat="1" ht="15" hidden="1" x14ac:dyDescent="0.25">
      <c r="A150" s="78"/>
      <c r="B150" s="60"/>
      <c r="C150" s="85"/>
      <c r="D150" s="63"/>
      <c r="E150" s="63"/>
      <c r="F150" s="60"/>
      <c r="G150" s="77"/>
      <c r="H150" s="86"/>
      <c r="I150" s="84"/>
      <c r="J150" s="66">
        <f t="shared" si="2"/>
        <v>418556500</v>
      </c>
      <c r="L150" s="41"/>
      <c r="M150" s="74"/>
      <c r="N150" s="81"/>
    </row>
    <row r="151" spans="1:14" s="82" customFormat="1" ht="15" hidden="1" x14ac:dyDescent="0.25">
      <c r="A151" s="78"/>
      <c r="B151" s="60"/>
      <c r="C151" s="61"/>
      <c r="D151" s="63"/>
      <c r="E151" s="63"/>
      <c r="F151" s="60"/>
      <c r="G151" s="77"/>
      <c r="H151" s="111"/>
      <c r="I151" s="84"/>
      <c r="J151" s="66">
        <f t="shared" si="2"/>
        <v>418556500</v>
      </c>
      <c r="L151" s="41"/>
      <c r="M151" s="74"/>
      <c r="N151" s="81"/>
    </row>
    <row r="152" spans="1:14" s="82" customFormat="1" ht="15" hidden="1" x14ac:dyDescent="0.25">
      <c r="A152" s="78"/>
      <c r="B152" s="60"/>
      <c r="C152" s="61"/>
      <c r="D152" s="63"/>
      <c r="E152" s="63"/>
      <c r="F152" s="77"/>
      <c r="G152" s="77"/>
      <c r="H152" s="111"/>
      <c r="I152" s="84"/>
      <c r="J152" s="66">
        <f t="shared" si="2"/>
        <v>418556500</v>
      </c>
      <c r="L152" s="41"/>
      <c r="M152" s="74"/>
      <c r="N152" s="81"/>
    </row>
    <row r="153" spans="1:14" s="82" customFormat="1" ht="15" hidden="1" x14ac:dyDescent="0.25">
      <c r="A153" s="78"/>
      <c r="B153" s="60"/>
      <c r="C153" s="61"/>
      <c r="D153" s="63"/>
      <c r="E153" s="63"/>
      <c r="F153" s="77"/>
      <c r="G153" s="77"/>
      <c r="H153" s="111"/>
      <c r="I153" s="84"/>
      <c r="J153" s="66">
        <f t="shared" si="2"/>
        <v>418556500</v>
      </c>
      <c r="L153" s="41"/>
      <c r="M153" s="74"/>
      <c r="N153" s="81"/>
    </row>
    <row r="154" spans="1:14" s="82" customFormat="1" ht="15" hidden="1" x14ac:dyDescent="0.25">
      <c r="A154" s="78"/>
      <c r="B154" s="60"/>
      <c r="C154" s="61"/>
      <c r="D154" s="63"/>
      <c r="E154" s="63"/>
      <c r="F154" s="77"/>
      <c r="G154" s="77"/>
      <c r="H154" s="111"/>
      <c r="I154" s="84"/>
      <c r="J154" s="66">
        <f t="shared" si="2"/>
        <v>418556500</v>
      </c>
      <c r="L154" s="41"/>
      <c r="M154" s="74"/>
      <c r="N154" s="81"/>
    </row>
    <row r="155" spans="1:14" s="82" customFormat="1" ht="15" hidden="1" x14ac:dyDescent="0.25">
      <c r="A155" s="78"/>
      <c r="B155" s="60"/>
      <c r="C155" s="61"/>
      <c r="D155" s="63"/>
      <c r="E155" s="63"/>
      <c r="F155" s="77"/>
      <c r="G155" s="77"/>
      <c r="H155" s="111"/>
      <c r="I155" s="84"/>
      <c r="J155" s="66">
        <f t="shared" si="2"/>
        <v>418556500</v>
      </c>
      <c r="L155" s="41"/>
      <c r="M155" s="74"/>
      <c r="N155" s="81"/>
    </row>
    <row r="156" spans="1:14" s="82" customFormat="1" ht="15" hidden="1" x14ac:dyDescent="0.25">
      <c r="A156" s="78"/>
      <c r="B156" s="60"/>
      <c r="C156" s="61"/>
      <c r="D156" s="63"/>
      <c r="E156" s="63"/>
      <c r="F156" s="77"/>
      <c r="G156" s="77"/>
      <c r="H156" s="111"/>
      <c r="I156" s="84"/>
      <c r="J156" s="66">
        <f t="shared" si="2"/>
        <v>418556500</v>
      </c>
      <c r="L156" s="41"/>
      <c r="M156" s="74"/>
      <c r="N156" s="81"/>
    </row>
    <row r="157" spans="1:14" s="82" customFormat="1" ht="15" hidden="1" x14ac:dyDescent="0.25">
      <c r="A157" s="78"/>
      <c r="B157" s="60"/>
      <c r="C157" s="61"/>
      <c r="D157" s="63"/>
      <c r="E157" s="63"/>
      <c r="F157" s="77"/>
      <c r="G157" s="77"/>
      <c r="H157" s="111"/>
      <c r="I157" s="84"/>
      <c r="J157" s="66">
        <f t="shared" si="2"/>
        <v>418556500</v>
      </c>
      <c r="L157" s="41"/>
      <c r="M157" s="74"/>
      <c r="N157" s="81"/>
    </row>
    <row r="158" spans="1:14" s="82" customFormat="1" ht="15" hidden="1" x14ac:dyDescent="0.25">
      <c r="A158" s="78"/>
      <c r="B158" s="60"/>
      <c r="C158" s="61"/>
      <c r="D158" s="63"/>
      <c r="E158" s="63"/>
      <c r="F158" s="77"/>
      <c r="G158" s="60"/>
      <c r="H158" s="111"/>
      <c r="I158" s="84"/>
      <c r="J158" s="66">
        <f t="shared" si="2"/>
        <v>418556500</v>
      </c>
      <c r="L158" s="41"/>
      <c r="M158" s="74"/>
      <c r="N158" s="81"/>
    </row>
    <row r="159" spans="1:14" s="82" customFormat="1" ht="15" hidden="1" x14ac:dyDescent="0.25">
      <c r="A159" s="78"/>
      <c r="B159" s="60"/>
      <c r="C159" s="61"/>
      <c r="D159" s="63"/>
      <c r="E159" s="63"/>
      <c r="F159" s="77"/>
      <c r="G159" s="60"/>
      <c r="H159" s="111"/>
      <c r="I159" s="84"/>
      <c r="J159" s="66">
        <f t="shared" si="2"/>
        <v>418556500</v>
      </c>
      <c r="L159" s="41"/>
      <c r="M159" s="74"/>
      <c r="N159" s="81"/>
    </row>
    <row r="160" spans="1:14" s="82" customFormat="1" ht="15" hidden="1" x14ac:dyDescent="0.25">
      <c r="A160" s="88"/>
      <c r="B160" s="60"/>
      <c r="C160" s="61"/>
      <c r="D160" s="63"/>
      <c r="E160" s="63"/>
      <c r="F160" s="77"/>
      <c r="G160" s="60"/>
      <c r="H160" s="111"/>
      <c r="I160" s="84"/>
      <c r="J160" s="66">
        <f t="shared" si="2"/>
        <v>418556500</v>
      </c>
      <c r="L160" s="41"/>
      <c r="M160" s="74"/>
      <c r="N160" s="81"/>
    </row>
    <row r="161" spans="1:14" s="82" customFormat="1" ht="15" hidden="1" x14ac:dyDescent="0.25">
      <c r="A161" s="88"/>
      <c r="B161" s="60"/>
      <c r="C161" s="61"/>
      <c r="D161" s="63"/>
      <c r="E161" s="63"/>
      <c r="F161" s="77"/>
      <c r="G161" s="60"/>
      <c r="H161" s="111"/>
      <c r="I161" s="84"/>
      <c r="J161" s="66">
        <f t="shared" si="2"/>
        <v>418556500</v>
      </c>
      <c r="L161" s="41"/>
      <c r="M161" s="74"/>
      <c r="N161" s="81"/>
    </row>
    <row r="162" spans="1:14" s="82" customFormat="1" ht="15" hidden="1" x14ac:dyDescent="0.25">
      <c r="A162" s="88"/>
      <c r="B162" s="60"/>
      <c r="C162" s="61"/>
      <c r="D162" s="63"/>
      <c r="E162" s="63"/>
      <c r="F162" s="60"/>
      <c r="G162" s="60"/>
      <c r="H162" s="111"/>
      <c r="I162" s="84"/>
      <c r="J162" s="66">
        <f t="shared" si="2"/>
        <v>418556500</v>
      </c>
      <c r="L162" s="41"/>
      <c r="M162" s="74"/>
      <c r="N162" s="81"/>
    </row>
    <row r="163" spans="1:14" s="82" customFormat="1" ht="15" hidden="1" x14ac:dyDescent="0.25">
      <c r="A163" s="88"/>
      <c r="B163" s="60"/>
      <c r="C163" s="61"/>
      <c r="D163" s="63"/>
      <c r="E163" s="63"/>
      <c r="F163" s="60"/>
      <c r="G163" s="60"/>
      <c r="H163" s="111"/>
      <c r="I163" s="84"/>
      <c r="J163" s="66">
        <f t="shared" si="2"/>
        <v>418556500</v>
      </c>
      <c r="L163" s="41"/>
      <c r="M163" s="74"/>
      <c r="N163" s="81"/>
    </row>
    <row r="164" spans="1:14" s="82" customFormat="1" ht="15" hidden="1" x14ac:dyDescent="0.25">
      <c r="A164" s="88"/>
      <c r="B164" s="60"/>
      <c r="C164" s="61"/>
      <c r="D164" s="63"/>
      <c r="E164" s="63"/>
      <c r="F164" s="60"/>
      <c r="G164" s="60"/>
      <c r="H164" s="111"/>
      <c r="I164" s="84"/>
      <c r="J164" s="66">
        <f t="shared" si="2"/>
        <v>418556500</v>
      </c>
      <c r="L164" s="41"/>
      <c r="M164" s="74"/>
      <c r="N164" s="81"/>
    </row>
    <row r="165" spans="1:14" s="82" customFormat="1" ht="15" hidden="1" x14ac:dyDescent="0.25">
      <c r="A165" s="88"/>
      <c r="B165" s="60"/>
      <c r="C165" s="61"/>
      <c r="D165" s="63"/>
      <c r="E165" s="63"/>
      <c r="F165" s="60"/>
      <c r="G165" s="60"/>
      <c r="H165" s="111"/>
      <c r="I165" s="84"/>
      <c r="J165" s="66">
        <f t="shared" si="2"/>
        <v>418556500</v>
      </c>
      <c r="L165" s="41"/>
      <c r="M165" s="74"/>
      <c r="N165" s="81"/>
    </row>
    <row r="166" spans="1:14" s="82" customFormat="1" ht="15" hidden="1" x14ac:dyDescent="0.25">
      <c r="A166" s="88"/>
      <c r="B166" s="60"/>
      <c r="C166" s="61"/>
      <c r="D166" s="63"/>
      <c r="E166" s="63"/>
      <c r="F166" s="60"/>
      <c r="G166" s="60"/>
      <c r="H166" s="111"/>
      <c r="I166" s="84"/>
      <c r="J166" s="66">
        <f t="shared" si="2"/>
        <v>418556500</v>
      </c>
      <c r="L166" s="41"/>
      <c r="M166" s="74"/>
      <c r="N166" s="81"/>
    </row>
    <row r="167" spans="1:14" s="82" customFormat="1" ht="15" hidden="1" x14ac:dyDescent="0.25">
      <c r="A167" s="88"/>
      <c r="B167" s="60"/>
      <c r="C167" s="61"/>
      <c r="D167" s="63"/>
      <c r="E167" s="63"/>
      <c r="F167" s="60"/>
      <c r="G167" s="60"/>
      <c r="H167" s="111"/>
      <c r="I167" s="84"/>
      <c r="J167" s="66">
        <f t="shared" si="2"/>
        <v>418556500</v>
      </c>
      <c r="L167" s="41"/>
      <c r="M167" s="74"/>
      <c r="N167" s="81"/>
    </row>
    <row r="168" spans="1:14" s="82" customFormat="1" ht="15" hidden="1" x14ac:dyDescent="0.25">
      <c r="A168" s="78"/>
      <c r="B168" s="60"/>
      <c r="C168" s="61"/>
      <c r="D168" s="63"/>
      <c r="E168" s="63"/>
      <c r="F168" s="60"/>
      <c r="G168" s="60"/>
      <c r="H168" s="111"/>
      <c r="I168" s="84"/>
      <c r="J168" s="66">
        <f t="shared" si="2"/>
        <v>418556500</v>
      </c>
      <c r="L168" s="41"/>
      <c r="M168" s="74"/>
      <c r="N168" s="81"/>
    </row>
    <row r="169" spans="1:14" s="82" customFormat="1" ht="15" hidden="1" x14ac:dyDescent="0.25">
      <c r="A169" s="78"/>
      <c r="B169" s="60"/>
      <c r="C169" s="61"/>
      <c r="D169" s="63"/>
      <c r="E169" s="63"/>
      <c r="F169" s="60"/>
      <c r="G169" s="60"/>
      <c r="H169" s="111"/>
      <c r="I169" s="84"/>
      <c r="J169" s="66">
        <f t="shared" si="2"/>
        <v>418556500</v>
      </c>
      <c r="L169" s="41"/>
      <c r="M169" s="74"/>
      <c r="N169" s="81"/>
    </row>
    <row r="170" spans="1:14" s="82" customFormat="1" ht="15" hidden="1" x14ac:dyDescent="0.25">
      <c r="A170" s="78"/>
      <c r="B170" s="60"/>
      <c r="C170" s="61"/>
      <c r="D170" s="63"/>
      <c r="E170" s="63"/>
      <c r="F170" s="60"/>
      <c r="G170" s="60"/>
      <c r="H170" s="111"/>
      <c r="I170" s="84"/>
      <c r="J170" s="66">
        <f t="shared" si="2"/>
        <v>418556500</v>
      </c>
      <c r="L170" s="41"/>
      <c r="M170" s="74"/>
      <c r="N170" s="81"/>
    </row>
    <row r="171" spans="1:14" s="82" customFormat="1" ht="15" hidden="1" x14ac:dyDescent="0.25">
      <c r="A171" s="78"/>
      <c r="B171" s="60"/>
      <c r="C171" s="61"/>
      <c r="D171" s="63"/>
      <c r="E171" s="63"/>
      <c r="F171" s="60"/>
      <c r="G171" s="60"/>
      <c r="H171" s="111"/>
      <c r="I171" s="78"/>
      <c r="J171" s="66">
        <f t="shared" si="2"/>
        <v>418556500</v>
      </c>
      <c r="L171" s="41"/>
      <c r="M171" s="74"/>
      <c r="N171" s="81"/>
    </row>
    <row r="172" spans="1:14" s="82" customFormat="1" ht="15" hidden="1" x14ac:dyDescent="0.25">
      <c r="A172" s="78"/>
      <c r="B172" s="60"/>
      <c r="C172" s="61"/>
      <c r="D172" s="63"/>
      <c r="E172" s="63"/>
      <c r="F172" s="60"/>
      <c r="G172" s="60"/>
      <c r="H172" s="111"/>
      <c r="I172" s="78"/>
      <c r="J172" s="66">
        <f t="shared" si="2"/>
        <v>418556500</v>
      </c>
      <c r="L172" s="41"/>
      <c r="M172" s="74"/>
      <c r="N172" s="81"/>
    </row>
    <row r="173" spans="1:14" s="82" customFormat="1" ht="15" hidden="1" x14ac:dyDescent="0.25">
      <c r="A173" s="78"/>
      <c r="B173" s="60"/>
      <c r="C173" s="61"/>
      <c r="D173" s="63"/>
      <c r="E173" s="63"/>
      <c r="F173" s="60"/>
      <c r="G173" s="60"/>
      <c r="H173" s="111"/>
      <c r="I173" s="84"/>
      <c r="J173" s="66">
        <f t="shared" si="2"/>
        <v>418556500</v>
      </c>
      <c r="L173" s="41"/>
      <c r="M173" s="74"/>
      <c r="N173" s="81"/>
    </row>
    <row r="174" spans="1:14" s="82" customFormat="1" ht="15" hidden="1" x14ac:dyDescent="0.25">
      <c r="A174" s="78"/>
      <c r="B174" s="60"/>
      <c r="C174" s="61"/>
      <c r="D174" s="63"/>
      <c r="E174" s="63"/>
      <c r="F174" s="60"/>
      <c r="G174" s="60"/>
      <c r="H174" s="111"/>
      <c r="I174" s="84"/>
      <c r="J174" s="66">
        <f t="shared" si="2"/>
        <v>418556500</v>
      </c>
      <c r="K174" s="90"/>
      <c r="L174" s="41"/>
      <c r="M174" s="80"/>
      <c r="N174" s="81"/>
    </row>
    <row r="175" spans="1:14" s="82" customFormat="1" ht="15" hidden="1" x14ac:dyDescent="0.25">
      <c r="A175" s="78"/>
      <c r="B175" s="60"/>
      <c r="C175" s="85"/>
      <c r="D175" s="63"/>
      <c r="E175" s="63"/>
      <c r="F175" s="60"/>
      <c r="G175" s="60"/>
      <c r="H175" s="89"/>
      <c r="I175" s="84"/>
      <c r="J175" s="66">
        <f t="shared" si="2"/>
        <v>418556500</v>
      </c>
      <c r="K175" s="90"/>
      <c r="L175" s="41"/>
      <c r="M175" s="80"/>
      <c r="N175" s="81"/>
    </row>
    <row r="176" spans="1:14" s="82" customFormat="1" ht="15" hidden="1" x14ac:dyDescent="0.25">
      <c r="A176" s="78"/>
      <c r="B176" s="62"/>
      <c r="C176" s="85"/>
      <c r="D176" s="63"/>
      <c r="E176" s="63"/>
      <c r="F176" s="60"/>
      <c r="G176" s="60"/>
      <c r="H176" s="89"/>
      <c r="I176" s="84"/>
      <c r="J176" s="66">
        <f t="shared" si="2"/>
        <v>418556500</v>
      </c>
      <c r="K176" s="90"/>
      <c r="L176" s="41"/>
      <c r="M176" s="80"/>
      <c r="N176" s="81"/>
    </row>
    <row r="177" spans="1:14" s="82" customFormat="1" ht="15" hidden="1" x14ac:dyDescent="0.25">
      <c r="A177" s="78"/>
      <c r="B177" s="60"/>
      <c r="C177" s="85"/>
      <c r="D177" s="63"/>
      <c r="E177" s="63"/>
      <c r="F177" s="60"/>
      <c r="G177" s="60"/>
      <c r="H177" s="86"/>
      <c r="I177" s="84"/>
      <c r="J177" s="66">
        <f t="shared" si="2"/>
        <v>418556500</v>
      </c>
      <c r="K177" s="90"/>
      <c r="L177" s="41"/>
      <c r="M177" s="80"/>
      <c r="N177" s="81"/>
    </row>
    <row r="178" spans="1:14" s="82" customFormat="1" ht="15" hidden="1" x14ac:dyDescent="0.25">
      <c r="A178" s="78"/>
      <c r="B178" s="62"/>
      <c r="C178" s="85"/>
      <c r="D178" s="63"/>
      <c r="E178" s="63"/>
      <c r="F178" s="60"/>
      <c r="G178" s="60"/>
      <c r="H178" s="86"/>
      <c r="I178" s="84"/>
      <c r="J178" s="66">
        <f t="shared" si="2"/>
        <v>418556500</v>
      </c>
      <c r="K178" s="90"/>
      <c r="L178" s="41"/>
      <c r="M178" s="80"/>
      <c r="N178" s="81"/>
    </row>
    <row r="179" spans="1:14" s="82" customFormat="1" ht="15" hidden="1" x14ac:dyDescent="0.25">
      <c r="A179" s="78"/>
      <c r="B179" s="60"/>
      <c r="C179" s="85"/>
      <c r="D179" s="63"/>
      <c r="E179" s="63"/>
      <c r="F179" s="60"/>
      <c r="G179" s="60"/>
      <c r="H179" s="86"/>
      <c r="I179" s="84"/>
      <c r="J179" s="66">
        <f t="shared" si="2"/>
        <v>418556500</v>
      </c>
      <c r="K179" s="79"/>
      <c r="L179" s="41"/>
      <c r="M179" s="80"/>
      <c r="N179" s="81"/>
    </row>
    <row r="180" spans="1:14" s="82" customFormat="1" ht="15" hidden="1" x14ac:dyDescent="0.25">
      <c r="A180" s="84"/>
      <c r="B180" s="62"/>
      <c r="C180" s="85"/>
      <c r="D180" s="63"/>
      <c r="E180" s="63"/>
      <c r="F180" s="60"/>
      <c r="G180" s="60"/>
      <c r="H180" s="86"/>
      <c r="I180" s="84"/>
      <c r="J180" s="66">
        <f t="shared" si="2"/>
        <v>418556500</v>
      </c>
      <c r="K180" s="79"/>
      <c r="L180" s="41"/>
      <c r="M180" s="92"/>
      <c r="N180" s="81"/>
    </row>
    <row r="181" spans="1:14" s="82" customFormat="1" ht="15" hidden="1" x14ac:dyDescent="0.25">
      <c r="A181" s="84"/>
      <c r="B181" s="60"/>
      <c r="C181" s="85"/>
      <c r="D181" s="63"/>
      <c r="E181" s="63"/>
      <c r="F181" s="60"/>
      <c r="G181" s="77"/>
      <c r="H181" s="86"/>
      <c r="I181" s="84"/>
      <c r="J181" s="66">
        <f t="shared" si="2"/>
        <v>418556500</v>
      </c>
      <c r="K181" s="79"/>
      <c r="L181" s="41"/>
      <c r="M181" s="92"/>
      <c r="N181" s="81"/>
    </row>
    <row r="182" spans="1:14" s="82" customFormat="1" ht="15" hidden="1" x14ac:dyDescent="0.25">
      <c r="A182" s="84"/>
      <c r="B182" s="62"/>
      <c r="C182" s="85"/>
      <c r="D182" s="63"/>
      <c r="E182" s="63"/>
      <c r="F182" s="60"/>
      <c r="G182" s="77"/>
      <c r="H182" s="86"/>
      <c r="I182" s="84"/>
      <c r="J182" s="66">
        <f t="shared" si="2"/>
        <v>418556500</v>
      </c>
      <c r="K182" s="79"/>
      <c r="L182" s="41"/>
      <c r="M182" s="92"/>
      <c r="N182" s="81"/>
    </row>
    <row r="183" spans="1:14" s="43" customFormat="1" ht="15" hidden="1" x14ac:dyDescent="0.25">
      <c r="A183" s="84"/>
      <c r="B183" s="60"/>
      <c r="C183" s="85"/>
      <c r="D183" s="63"/>
      <c r="E183" s="63"/>
      <c r="F183" s="60"/>
      <c r="G183" s="77"/>
      <c r="H183" s="86"/>
      <c r="I183" s="83"/>
      <c r="J183" s="66">
        <f t="shared" si="2"/>
        <v>418556500</v>
      </c>
      <c r="K183" s="45"/>
      <c r="L183" s="41"/>
      <c r="M183" s="90"/>
    </row>
    <row r="184" spans="1:14" s="43" customFormat="1" ht="15" hidden="1" x14ac:dyDescent="0.25">
      <c r="A184" s="84"/>
      <c r="B184" s="62"/>
      <c r="C184" s="85"/>
      <c r="D184" s="63"/>
      <c r="E184" s="63"/>
      <c r="F184" s="60"/>
      <c r="G184" s="77"/>
      <c r="H184" s="86"/>
      <c r="I184" s="83"/>
      <c r="J184" s="66">
        <f t="shared" si="2"/>
        <v>418556500</v>
      </c>
      <c r="K184" s="45"/>
      <c r="L184" s="41"/>
      <c r="M184" s="90"/>
    </row>
    <row r="185" spans="1:14" s="43" customFormat="1" ht="15" hidden="1" x14ac:dyDescent="0.25">
      <c r="A185" s="84"/>
      <c r="B185" s="60"/>
      <c r="C185" s="85"/>
      <c r="D185" s="63"/>
      <c r="E185" s="63"/>
      <c r="F185" s="60"/>
      <c r="G185" s="77"/>
      <c r="H185" s="86"/>
      <c r="I185" s="83"/>
      <c r="J185" s="66">
        <f t="shared" si="2"/>
        <v>418556500</v>
      </c>
      <c r="K185" s="45"/>
      <c r="L185" s="41"/>
      <c r="M185" s="90"/>
    </row>
    <row r="186" spans="1:14" s="43" customFormat="1" ht="15" hidden="1" x14ac:dyDescent="0.25">
      <c r="A186" s="84"/>
      <c r="B186" s="62"/>
      <c r="C186" s="85"/>
      <c r="D186" s="63"/>
      <c r="E186" s="63"/>
      <c r="F186" s="60"/>
      <c r="G186" s="77"/>
      <c r="H186" s="86"/>
      <c r="I186" s="83"/>
      <c r="J186" s="66">
        <f t="shared" si="2"/>
        <v>418556500</v>
      </c>
      <c r="K186" s="45"/>
      <c r="L186" s="41"/>
      <c r="M186" s="90"/>
    </row>
    <row r="187" spans="1:14" s="43" customFormat="1" ht="15" hidden="1" x14ac:dyDescent="0.25">
      <c r="A187" s="84"/>
      <c r="B187" s="60"/>
      <c r="C187" s="85"/>
      <c r="D187" s="63"/>
      <c r="E187" s="63"/>
      <c r="F187" s="60"/>
      <c r="G187" s="77"/>
      <c r="H187" s="86"/>
      <c r="I187" s="83"/>
      <c r="J187" s="66">
        <f t="shared" si="2"/>
        <v>418556500</v>
      </c>
      <c r="K187" s="45"/>
      <c r="L187" s="41"/>
      <c r="M187" s="90"/>
    </row>
    <row r="188" spans="1:14" s="43" customFormat="1" ht="15" hidden="1" x14ac:dyDescent="0.25">
      <c r="A188" s="84"/>
      <c r="B188" s="62"/>
      <c r="C188" s="85"/>
      <c r="D188" s="63"/>
      <c r="E188" s="63"/>
      <c r="F188" s="60"/>
      <c r="G188" s="77"/>
      <c r="H188" s="86"/>
      <c r="I188" s="83"/>
      <c r="J188" s="66">
        <f t="shared" si="2"/>
        <v>418556500</v>
      </c>
      <c r="K188" s="45"/>
      <c r="L188" s="41"/>
      <c r="M188" s="90"/>
    </row>
    <row r="189" spans="1:14" s="43" customFormat="1" ht="15" hidden="1" x14ac:dyDescent="0.25">
      <c r="A189" s="84"/>
      <c r="B189" s="60"/>
      <c r="C189" s="85"/>
      <c r="D189" s="63"/>
      <c r="E189" s="63"/>
      <c r="F189" s="60"/>
      <c r="G189" s="77"/>
      <c r="H189" s="86"/>
      <c r="I189" s="83"/>
      <c r="J189" s="66">
        <f t="shared" si="2"/>
        <v>418556500</v>
      </c>
      <c r="K189" s="45"/>
      <c r="L189" s="41"/>
      <c r="M189" s="90"/>
    </row>
    <row r="190" spans="1:14" s="43" customFormat="1" ht="15" hidden="1" x14ac:dyDescent="0.25">
      <c r="A190" s="84"/>
      <c r="B190" s="77"/>
      <c r="C190" s="91"/>
      <c r="D190" s="63"/>
      <c r="E190" s="115"/>
      <c r="F190" s="77"/>
      <c r="G190" s="77"/>
      <c r="H190" s="113"/>
      <c r="I190" s="83"/>
      <c r="J190" s="66">
        <f t="shared" si="2"/>
        <v>418556500</v>
      </c>
      <c r="K190" s="45"/>
      <c r="L190" s="41"/>
      <c r="M190" s="90"/>
    </row>
    <row r="191" spans="1:14" s="43" customFormat="1" ht="15" hidden="1" x14ac:dyDescent="0.25">
      <c r="A191" s="84"/>
      <c r="B191" s="77"/>
      <c r="C191" s="91"/>
      <c r="D191" s="63"/>
      <c r="E191" s="115"/>
      <c r="F191" s="77"/>
      <c r="G191" s="77"/>
      <c r="H191" s="113"/>
      <c r="I191" s="83"/>
      <c r="J191" s="66">
        <f t="shared" si="2"/>
        <v>418556500</v>
      </c>
      <c r="K191" s="45"/>
      <c r="L191" s="41"/>
      <c r="M191" s="90"/>
    </row>
    <row r="192" spans="1:14" s="43" customFormat="1" ht="15" hidden="1" x14ac:dyDescent="0.25">
      <c r="A192" s="84"/>
      <c r="B192" s="77"/>
      <c r="C192" s="91"/>
      <c r="D192" s="63"/>
      <c r="E192" s="115"/>
      <c r="F192" s="77"/>
      <c r="G192" s="77"/>
      <c r="H192" s="113"/>
      <c r="I192" s="83"/>
      <c r="J192" s="66">
        <f t="shared" si="2"/>
        <v>418556500</v>
      </c>
      <c r="K192" s="45"/>
      <c r="L192" s="41"/>
      <c r="M192" s="90"/>
    </row>
    <row r="193" spans="1:17" s="43" customFormat="1" ht="15" hidden="1" x14ac:dyDescent="0.25">
      <c r="A193" s="84"/>
      <c r="B193" s="77"/>
      <c r="C193" s="91"/>
      <c r="D193" s="63"/>
      <c r="E193" s="115"/>
      <c r="F193" s="77"/>
      <c r="G193" s="77"/>
      <c r="H193" s="113"/>
      <c r="I193" s="84"/>
      <c r="J193" s="66">
        <f t="shared" si="2"/>
        <v>418556500</v>
      </c>
      <c r="K193" s="45"/>
      <c r="L193" s="41"/>
      <c r="M193" s="93"/>
    </row>
    <row r="194" spans="1:17" s="43" customFormat="1" ht="15" hidden="1" x14ac:dyDescent="0.25">
      <c r="A194" s="84"/>
      <c r="B194" s="77"/>
      <c r="C194" s="91"/>
      <c r="D194" s="63"/>
      <c r="E194" s="115"/>
      <c r="F194" s="77"/>
      <c r="G194" s="77"/>
      <c r="H194" s="113"/>
      <c r="I194" s="84"/>
      <c r="J194" s="66">
        <f t="shared" si="2"/>
        <v>418556500</v>
      </c>
      <c r="K194" s="45"/>
      <c r="L194" s="41"/>
      <c r="M194" s="93"/>
    </row>
    <row r="195" spans="1:17" s="43" customFormat="1" ht="15" hidden="1" x14ac:dyDescent="0.25">
      <c r="A195" s="78"/>
      <c r="B195" s="77"/>
      <c r="C195" s="91"/>
      <c r="D195" s="63"/>
      <c r="E195" s="115"/>
      <c r="F195" s="77"/>
      <c r="G195" s="77"/>
      <c r="H195" s="113"/>
      <c r="I195" s="83"/>
      <c r="J195" s="66">
        <f t="shared" si="2"/>
        <v>418556500</v>
      </c>
      <c r="K195" s="45"/>
      <c r="L195" s="41"/>
      <c r="M195" s="93"/>
    </row>
    <row r="196" spans="1:17" s="43" customFormat="1" ht="15" hidden="1" x14ac:dyDescent="0.25">
      <c r="A196" s="78"/>
      <c r="B196" s="77"/>
      <c r="C196" s="91"/>
      <c r="D196" s="63"/>
      <c r="E196" s="115"/>
      <c r="F196" s="77"/>
      <c r="G196" s="77"/>
      <c r="H196" s="113"/>
      <c r="I196" s="83"/>
      <c r="J196" s="66">
        <f t="shared" si="2"/>
        <v>418556500</v>
      </c>
      <c r="K196" s="45"/>
      <c r="L196" s="41"/>
      <c r="M196" s="79"/>
    </row>
    <row r="197" spans="1:17" s="43" customFormat="1" ht="15" hidden="1" x14ac:dyDescent="0.25">
      <c r="A197" s="78"/>
      <c r="B197" s="77"/>
      <c r="C197" s="91"/>
      <c r="D197" s="63"/>
      <c r="E197" s="115"/>
      <c r="F197" s="77"/>
      <c r="G197" s="77"/>
      <c r="H197" s="113"/>
      <c r="I197" s="83"/>
      <c r="J197" s="66">
        <f t="shared" si="2"/>
        <v>418556500</v>
      </c>
      <c r="K197" s="45"/>
      <c r="L197" s="41"/>
      <c r="M197" s="79"/>
    </row>
    <row r="198" spans="1:17" s="43" customFormat="1" ht="15" hidden="1" x14ac:dyDescent="0.25">
      <c r="A198" s="78"/>
      <c r="B198" s="77"/>
      <c r="C198" s="91"/>
      <c r="D198" s="63"/>
      <c r="E198" s="115"/>
      <c r="F198" s="77"/>
      <c r="G198" s="77"/>
      <c r="H198" s="113"/>
      <c r="I198" s="83"/>
      <c r="J198" s="66">
        <f t="shared" si="2"/>
        <v>418556500</v>
      </c>
      <c r="K198" s="45"/>
      <c r="L198" s="41"/>
      <c r="M198" s="79"/>
    </row>
    <row r="199" spans="1:17" s="97" customFormat="1" ht="15" hidden="1" x14ac:dyDescent="0.25">
      <c r="A199" s="84"/>
      <c r="B199" s="62"/>
      <c r="C199" s="85"/>
      <c r="D199" s="63"/>
      <c r="E199" s="63"/>
      <c r="F199" s="60"/>
      <c r="G199" s="60"/>
      <c r="H199" s="89"/>
      <c r="I199" s="83"/>
      <c r="J199" s="66">
        <f t="shared" si="2"/>
        <v>418556500</v>
      </c>
      <c r="K199" s="95"/>
      <c r="L199" s="41"/>
      <c r="M199" s="79"/>
      <c r="N199" s="96"/>
    </row>
    <row r="200" spans="1:17" s="97" customFormat="1" ht="15" hidden="1" x14ac:dyDescent="0.25">
      <c r="A200" s="84"/>
      <c r="B200" s="62"/>
      <c r="C200" s="85"/>
      <c r="D200" s="63"/>
      <c r="E200" s="63"/>
      <c r="F200" s="60"/>
      <c r="G200" s="60"/>
      <c r="H200" s="89"/>
      <c r="I200" s="83"/>
      <c r="J200" s="66">
        <f t="shared" si="2"/>
        <v>418556500</v>
      </c>
      <c r="K200" s="95"/>
      <c r="L200" s="41"/>
      <c r="M200" s="98"/>
      <c r="N200" s="96"/>
    </row>
    <row r="201" spans="1:17" s="97" customFormat="1" ht="15" hidden="1" x14ac:dyDescent="0.25">
      <c r="A201" s="84"/>
      <c r="B201" s="62"/>
      <c r="C201" s="85"/>
      <c r="D201" s="63"/>
      <c r="E201" s="63"/>
      <c r="F201" s="60"/>
      <c r="G201" s="60"/>
      <c r="H201" s="89"/>
      <c r="I201" s="89"/>
      <c r="J201" s="66">
        <f t="shared" si="2"/>
        <v>418556500</v>
      </c>
      <c r="K201" s="95"/>
      <c r="L201" s="41"/>
      <c r="M201" s="98"/>
      <c r="N201" s="96"/>
    </row>
    <row r="202" spans="1:17" s="97" customFormat="1" ht="15" hidden="1" x14ac:dyDescent="0.25">
      <c r="A202" s="84"/>
      <c r="B202" s="62"/>
      <c r="C202" s="85"/>
      <c r="D202" s="63"/>
      <c r="E202" s="63"/>
      <c r="F202" s="60"/>
      <c r="G202" s="60"/>
      <c r="H202" s="89"/>
      <c r="I202" s="83"/>
      <c r="J202" s="66">
        <f t="shared" si="2"/>
        <v>418556500</v>
      </c>
      <c r="K202" s="95"/>
      <c r="L202" s="41"/>
      <c r="M202" s="98"/>
      <c r="N202" s="96"/>
    </row>
    <row r="203" spans="1:17" s="97" customFormat="1" ht="15" hidden="1" x14ac:dyDescent="0.25">
      <c r="A203" s="84"/>
      <c r="B203" s="62"/>
      <c r="C203" s="85"/>
      <c r="D203" s="63"/>
      <c r="E203" s="63"/>
      <c r="F203" s="77"/>
      <c r="G203" s="77"/>
      <c r="H203" s="89"/>
      <c r="I203" s="83"/>
      <c r="J203" s="66">
        <f t="shared" si="2"/>
        <v>418556500</v>
      </c>
      <c r="K203" s="95"/>
      <c r="L203" s="41"/>
      <c r="M203" s="98"/>
      <c r="N203" s="96"/>
    </row>
    <row r="204" spans="1:17" s="97" customFormat="1" ht="15" hidden="1" x14ac:dyDescent="0.25">
      <c r="A204" s="84"/>
      <c r="B204" s="62"/>
      <c r="C204" s="85"/>
      <c r="D204" s="63"/>
      <c r="E204" s="63"/>
      <c r="F204" s="60"/>
      <c r="G204" s="60"/>
      <c r="H204" s="89"/>
      <c r="I204" s="83"/>
      <c r="J204" s="66">
        <f t="shared" ref="J204:J267" si="3">+J203+H204-I204</f>
        <v>418556500</v>
      </c>
      <c r="K204" s="95"/>
      <c r="L204" s="41"/>
      <c r="M204" s="98"/>
      <c r="N204" s="96"/>
    </row>
    <row r="205" spans="1:17" s="97" customFormat="1" ht="15" hidden="1" x14ac:dyDescent="0.25">
      <c r="A205" s="99"/>
      <c r="B205" s="62"/>
      <c r="C205" s="85"/>
      <c r="D205" s="63"/>
      <c r="E205" s="63"/>
      <c r="F205" s="60"/>
      <c r="G205" s="100"/>
      <c r="H205" s="89"/>
      <c r="I205" s="83"/>
      <c r="J205" s="66">
        <f t="shared" si="3"/>
        <v>418556500</v>
      </c>
      <c r="K205" s="95"/>
      <c r="L205" s="41"/>
      <c r="M205" s="98"/>
      <c r="N205" s="96"/>
    </row>
    <row r="206" spans="1:17" s="105" customFormat="1" ht="15" hidden="1" x14ac:dyDescent="0.25">
      <c r="A206" s="84"/>
      <c r="B206" s="62"/>
      <c r="C206" s="85"/>
      <c r="D206" s="63"/>
      <c r="E206" s="63"/>
      <c r="F206" s="60"/>
      <c r="G206" s="101"/>
      <c r="H206" s="89"/>
      <c r="I206" s="94"/>
      <c r="J206" s="66">
        <f t="shared" si="3"/>
        <v>418556500</v>
      </c>
      <c r="K206" s="95"/>
      <c r="L206" s="41"/>
      <c r="M206" s="102"/>
      <c r="N206" s="95"/>
      <c r="O206" s="103"/>
      <c r="P206" s="103"/>
      <c r="Q206" s="104"/>
    </row>
    <row r="207" spans="1:17" s="97" customFormat="1" ht="15" hidden="1" x14ac:dyDescent="0.25">
      <c r="A207" s="106"/>
      <c r="B207" s="62"/>
      <c r="C207" s="85"/>
      <c r="D207" s="63"/>
      <c r="E207" s="63"/>
      <c r="F207" s="60"/>
      <c r="G207" s="107"/>
      <c r="H207" s="89"/>
      <c r="I207" s="83"/>
      <c r="J207" s="66">
        <f t="shared" si="3"/>
        <v>418556500</v>
      </c>
      <c r="K207" s="95"/>
      <c r="L207" s="41"/>
      <c r="M207" s="98"/>
      <c r="N207" s="95"/>
      <c r="O207" s="103"/>
      <c r="P207" s="103"/>
    </row>
    <row r="208" spans="1:17" s="97" customFormat="1" ht="15" hidden="1" x14ac:dyDescent="0.25">
      <c r="A208" s="84"/>
      <c r="B208" s="62"/>
      <c r="C208" s="85"/>
      <c r="D208" s="63"/>
      <c r="E208" s="63"/>
      <c r="F208" s="60"/>
      <c r="G208" s="60"/>
      <c r="H208" s="89"/>
      <c r="I208" s="83"/>
      <c r="J208" s="66">
        <f t="shared" si="3"/>
        <v>418556500</v>
      </c>
      <c r="K208" s="95"/>
      <c r="L208" s="41"/>
      <c r="M208" s="98"/>
      <c r="N208" s="96"/>
    </row>
    <row r="209" spans="1:14" s="97" customFormat="1" ht="15" hidden="1" x14ac:dyDescent="0.25">
      <c r="A209" s="84"/>
      <c r="B209" s="62"/>
      <c r="C209" s="85"/>
      <c r="D209" s="63"/>
      <c r="E209" s="63"/>
      <c r="F209" s="60"/>
      <c r="G209" s="60"/>
      <c r="H209" s="89"/>
      <c r="I209" s="83"/>
      <c r="J209" s="66">
        <f t="shared" si="3"/>
        <v>418556500</v>
      </c>
      <c r="K209" s="95"/>
      <c r="L209" s="41"/>
      <c r="M209" s="98"/>
      <c r="N209" s="96"/>
    </row>
    <row r="210" spans="1:14" s="97" customFormat="1" ht="15" hidden="1" x14ac:dyDescent="0.25">
      <c r="A210" s="84"/>
      <c r="B210" s="62"/>
      <c r="C210" s="85"/>
      <c r="D210" s="63"/>
      <c r="E210" s="63"/>
      <c r="F210" s="60"/>
      <c r="G210" s="60"/>
      <c r="H210" s="89"/>
      <c r="I210" s="83"/>
      <c r="J210" s="66">
        <f t="shared" si="3"/>
        <v>418556500</v>
      </c>
      <c r="K210" s="95"/>
      <c r="L210" s="41"/>
      <c r="M210" s="98"/>
      <c r="N210" s="96"/>
    </row>
    <row r="211" spans="1:14" ht="15" hidden="1" x14ac:dyDescent="0.25">
      <c r="A211" s="78"/>
      <c r="B211" s="62"/>
      <c r="C211" s="85"/>
      <c r="D211" s="63"/>
      <c r="E211" s="63"/>
      <c r="F211" s="60"/>
      <c r="G211" s="77"/>
      <c r="H211" s="89"/>
      <c r="I211" s="108"/>
      <c r="J211" s="66">
        <f t="shared" si="3"/>
        <v>418556500</v>
      </c>
      <c r="K211" s="45"/>
      <c r="M211" s="51"/>
    </row>
    <row r="212" spans="1:14" ht="15" hidden="1" x14ac:dyDescent="0.25">
      <c r="A212" s="78"/>
      <c r="B212" s="62"/>
      <c r="C212" s="85"/>
      <c r="D212" s="63"/>
      <c r="E212" s="63"/>
      <c r="F212" s="60"/>
      <c r="G212" s="77"/>
      <c r="H212" s="89"/>
      <c r="I212" s="108"/>
      <c r="J212" s="66">
        <f t="shared" si="3"/>
        <v>418556500</v>
      </c>
      <c r="K212" s="45"/>
      <c r="M212" s="51"/>
    </row>
    <row r="213" spans="1:14" ht="15" hidden="1" x14ac:dyDescent="0.25">
      <c r="A213" s="78"/>
      <c r="B213" s="62"/>
      <c r="C213" s="85"/>
      <c r="D213" s="63"/>
      <c r="E213" s="63"/>
      <c r="F213" s="60"/>
      <c r="G213" s="77"/>
      <c r="H213" s="89"/>
      <c r="I213" s="108"/>
      <c r="J213" s="66">
        <f t="shared" si="3"/>
        <v>418556500</v>
      </c>
      <c r="K213" s="45"/>
      <c r="M213" s="51"/>
    </row>
    <row r="214" spans="1:14" ht="15" hidden="1" x14ac:dyDescent="0.25">
      <c r="A214" s="78"/>
      <c r="B214" s="62"/>
      <c r="C214" s="85"/>
      <c r="D214" s="63"/>
      <c r="E214" s="63"/>
      <c r="F214" s="60"/>
      <c r="G214" s="77"/>
      <c r="H214" s="89"/>
      <c r="I214" s="68"/>
      <c r="J214" s="66">
        <f t="shared" si="3"/>
        <v>418556500</v>
      </c>
      <c r="K214" s="45"/>
      <c r="M214" s="51"/>
    </row>
    <row r="215" spans="1:14" ht="15" hidden="1" x14ac:dyDescent="0.25">
      <c r="A215" s="78"/>
      <c r="B215" s="62"/>
      <c r="C215" s="85"/>
      <c r="D215" s="63"/>
      <c r="E215" s="63"/>
      <c r="F215" s="60"/>
      <c r="G215" s="77"/>
      <c r="H215" s="89"/>
      <c r="I215" s="68"/>
      <c r="J215" s="66">
        <f t="shared" si="3"/>
        <v>418556500</v>
      </c>
      <c r="K215" s="45"/>
      <c r="M215" s="51"/>
    </row>
    <row r="216" spans="1:14" ht="15" hidden="1" x14ac:dyDescent="0.25">
      <c r="A216" s="78"/>
      <c r="B216" s="62"/>
      <c r="C216" s="85"/>
      <c r="D216" s="63"/>
      <c r="E216" s="63"/>
      <c r="F216" s="60"/>
      <c r="G216" s="77"/>
      <c r="H216" s="89"/>
      <c r="I216" s="68"/>
      <c r="J216" s="66">
        <f t="shared" si="3"/>
        <v>418556500</v>
      </c>
      <c r="K216" s="45"/>
      <c r="M216" s="51"/>
    </row>
    <row r="217" spans="1:14" ht="15" hidden="1" x14ac:dyDescent="0.25">
      <c r="A217" s="78"/>
      <c r="B217" s="62"/>
      <c r="C217" s="85"/>
      <c r="D217" s="63"/>
      <c r="E217" s="63"/>
      <c r="F217" s="60"/>
      <c r="G217" s="77"/>
      <c r="H217" s="89"/>
      <c r="I217" s="68"/>
      <c r="J217" s="66">
        <f t="shared" si="3"/>
        <v>418556500</v>
      </c>
      <c r="K217" s="45"/>
      <c r="M217" s="51"/>
    </row>
    <row r="218" spans="1:14" ht="15" hidden="1" x14ac:dyDescent="0.25">
      <c r="A218" s="78"/>
      <c r="B218" s="62"/>
      <c r="C218" s="85"/>
      <c r="D218" s="63"/>
      <c r="E218" s="63"/>
      <c r="F218" s="60"/>
      <c r="G218" s="77"/>
      <c r="H218" s="89"/>
      <c r="I218" s="108"/>
      <c r="J218" s="66">
        <f t="shared" si="3"/>
        <v>418556500</v>
      </c>
      <c r="K218" s="45"/>
      <c r="M218" s="51"/>
    </row>
    <row r="219" spans="1:14" ht="15" hidden="1" x14ac:dyDescent="0.25">
      <c r="A219" s="78"/>
      <c r="B219" s="62"/>
      <c r="C219" s="85"/>
      <c r="D219" s="63"/>
      <c r="E219" s="63"/>
      <c r="F219" s="60"/>
      <c r="G219" s="77"/>
      <c r="H219" s="89"/>
      <c r="I219" s="108"/>
      <c r="J219" s="66">
        <f t="shared" si="3"/>
        <v>418556500</v>
      </c>
      <c r="K219" s="45"/>
      <c r="M219" s="51"/>
    </row>
    <row r="220" spans="1:14" ht="15" hidden="1" x14ac:dyDescent="0.25">
      <c r="A220" s="78"/>
      <c r="B220" s="62"/>
      <c r="C220" s="85"/>
      <c r="D220" s="63"/>
      <c r="E220" s="63"/>
      <c r="F220" s="60"/>
      <c r="G220" s="77"/>
      <c r="H220" s="89"/>
      <c r="I220" s="108"/>
      <c r="J220" s="66">
        <f t="shared" si="3"/>
        <v>418556500</v>
      </c>
      <c r="K220" s="45"/>
      <c r="M220" s="51"/>
    </row>
    <row r="221" spans="1:14" ht="15" hidden="1" x14ac:dyDescent="0.25">
      <c r="A221" s="78"/>
      <c r="B221" s="62"/>
      <c r="C221" s="85"/>
      <c r="D221" s="63"/>
      <c r="E221" s="63"/>
      <c r="F221" s="60"/>
      <c r="G221" s="77"/>
      <c r="H221" s="89"/>
      <c r="I221" s="108"/>
      <c r="J221" s="66">
        <f t="shared" si="3"/>
        <v>418556500</v>
      </c>
      <c r="K221" s="45"/>
      <c r="M221" s="51"/>
    </row>
    <row r="222" spans="1:14" ht="15" hidden="1" x14ac:dyDescent="0.25">
      <c r="A222" s="78"/>
      <c r="B222" s="62"/>
      <c r="C222" s="85"/>
      <c r="D222" s="63"/>
      <c r="E222" s="63"/>
      <c r="F222" s="60"/>
      <c r="G222" s="77"/>
      <c r="H222" s="89"/>
      <c r="I222" s="108"/>
      <c r="J222" s="66">
        <f t="shared" si="3"/>
        <v>418556500</v>
      </c>
      <c r="K222" s="45"/>
      <c r="M222" s="51"/>
    </row>
    <row r="223" spans="1:14" ht="15" hidden="1" x14ac:dyDescent="0.25">
      <c r="A223" s="78"/>
      <c r="B223" s="62"/>
      <c r="C223" s="85"/>
      <c r="D223" s="63"/>
      <c r="E223" s="63"/>
      <c r="F223" s="60"/>
      <c r="G223" s="77"/>
      <c r="H223" s="89"/>
      <c r="I223" s="108"/>
      <c r="J223" s="66">
        <f t="shared" si="3"/>
        <v>418556500</v>
      </c>
      <c r="K223" s="45"/>
      <c r="M223" s="51"/>
    </row>
    <row r="224" spans="1:14" ht="15" hidden="1" x14ac:dyDescent="0.25">
      <c r="A224" s="78"/>
      <c r="B224" s="62"/>
      <c r="C224" s="85"/>
      <c r="D224" s="63"/>
      <c r="E224" s="63"/>
      <c r="F224" s="60"/>
      <c r="G224" s="60"/>
      <c r="H224" s="89"/>
      <c r="I224" s="68"/>
      <c r="J224" s="66">
        <f t="shared" si="3"/>
        <v>418556500</v>
      </c>
      <c r="K224" s="45"/>
      <c r="M224" s="51"/>
    </row>
    <row r="225" spans="1:13" s="44" customFormat="1" ht="15" hidden="1" x14ac:dyDescent="0.25">
      <c r="A225" s="78"/>
      <c r="B225" s="62"/>
      <c r="C225" s="85"/>
      <c r="D225" s="63"/>
      <c r="E225" s="63"/>
      <c r="F225" s="60"/>
      <c r="G225" s="60"/>
      <c r="H225" s="89"/>
      <c r="I225" s="68"/>
      <c r="J225" s="66">
        <f t="shared" si="3"/>
        <v>418556500</v>
      </c>
      <c r="K225" s="45"/>
      <c r="L225" s="41"/>
      <c r="M225" s="51"/>
    </row>
    <row r="226" spans="1:13" s="44" customFormat="1" ht="15" hidden="1" x14ac:dyDescent="0.25">
      <c r="A226" s="78"/>
      <c r="B226" s="62"/>
      <c r="C226" s="85"/>
      <c r="D226" s="63"/>
      <c r="E226" s="63"/>
      <c r="F226" s="60"/>
      <c r="G226" s="62"/>
      <c r="H226" s="89"/>
      <c r="I226" s="109"/>
      <c r="J226" s="66">
        <f t="shared" si="3"/>
        <v>418556500</v>
      </c>
      <c r="K226" s="110"/>
      <c r="L226" s="41"/>
      <c r="M226" s="51"/>
    </row>
    <row r="227" spans="1:13" s="44" customFormat="1" ht="15" hidden="1" x14ac:dyDescent="0.25">
      <c r="A227" s="78"/>
      <c r="B227" s="62"/>
      <c r="C227" s="85"/>
      <c r="D227" s="63"/>
      <c r="E227" s="63"/>
      <c r="F227" s="60"/>
      <c r="G227" s="62"/>
      <c r="H227" s="89"/>
      <c r="I227" s="109"/>
      <c r="J227" s="66">
        <f t="shared" si="3"/>
        <v>418556500</v>
      </c>
      <c r="K227" s="110"/>
      <c r="L227" s="41"/>
      <c r="M227" s="51"/>
    </row>
    <row r="228" spans="1:13" s="44" customFormat="1" ht="15" hidden="1" x14ac:dyDescent="0.25">
      <c r="A228" s="78"/>
      <c r="B228" s="62"/>
      <c r="C228" s="61"/>
      <c r="D228" s="63"/>
      <c r="E228" s="63"/>
      <c r="F228" s="60"/>
      <c r="G228" s="77"/>
      <c r="H228" s="111"/>
      <c r="I228" s="108"/>
      <c r="J228" s="66">
        <f t="shared" si="3"/>
        <v>418556500</v>
      </c>
      <c r="K228" s="45"/>
      <c r="L228" s="41"/>
      <c r="M228" s="51"/>
    </row>
    <row r="229" spans="1:13" s="44" customFormat="1" ht="15" hidden="1" x14ac:dyDescent="0.25">
      <c r="A229" s="78"/>
      <c r="B229" s="62"/>
      <c r="C229" s="61"/>
      <c r="D229" s="63"/>
      <c r="E229" s="63"/>
      <c r="F229" s="60"/>
      <c r="G229" s="77"/>
      <c r="H229" s="111"/>
      <c r="I229" s="108"/>
      <c r="J229" s="66">
        <f t="shared" si="3"/>
        <v>418556500</v>
      </c>
      <c r="K229" s="45"/>
      <c r="L229" s="41"/>
      <c r="M229" s="51"/>
    </row>
    <row r="230" spans="1:13" s="44" customFormat="1" ht="15" hidden="1" x14ac:dyDescent="0.25">
      <c r="A230" s="78"/>
      <c r="B230" s="62"/>
      <c r="C230" s="61"/>
      <c r="D230" s="63"/>
      <c r="E230" s="63"/>
      <c r="F230" s="60"/>
      <c r="G230" s="77"/>
      <c r="H230" s="111"/>
      <c r="I230" s="108"/>
      <c r="J230" s="66">
        <f t="shared" si="3"/>
        <v>418556500</v>
      </c>
      <c r="K230" s="45"/>
      <c r="L230" s="41"/>
      <c r="M230" s="51"/>
    </row>
    <row r="231" spans="1:13" s="44" customFormat="1" ht="15" hidden="1" x14ac:dyDescent="0.25">
      <c r="A231" s="78"/>
      <c r="B231" s="62"/>
      <c r="C231" s="61"/>
      <c r="D231" s="63"/>
      <c r="E231" s="63"/>
      <c r="F231" s="60"/>
      <c r="G231" s="77"/>
      <c r="H231" s="111"/>
      <c r="I231" s="108"/>
      <c r="J231" s="66">
        <f t="shared" si="3"/>
        <v>418556500</v>
      </c>
      <c r="K231" s="45"/>
      <c r="L231" s="41"/>
      <c r="M231" s="51"/>
    </row>
    <row r="232" spans="1:13" s="44" customFormat="1" ht="15" hidden="1" x14ac:dyDescent="0.25">
      <c r="A232" s="78"/>
      <c r="B232" s="62"/>
      <c r="C232" s="61"/>
      <c r="D232" s="63"/>
      <c r="E232" s="63"/>
      <c r="F232" s="60"/>
      <c r="G232" s="77"/>
      <c r="H232" s="111"/>
      <c r="I232" s="108"/>
      <c r="J232" s="66">
        <f t="shared" si="3"/>
        <v>418556500</v>
      </c>
      <c r="K232" s="45"/>
      <c r="L232" s="41"/>
      <c r="M232" s="51"/>
    </row>
    <row r="233" spans="1:13" s="44" customFormat="1" ht="15" hidden="1" x14ac:dyDescent="0.25">
      <c r="A233" s="78"/>
      <c r="B233" s="62"/>
      <c r="C233" s="61"/>
      <c r="D233" s="63"/>
      <c r="E233" s="63"/>
      <c r="F233" s="60"/>
      <c r="G233" s="77"/>
      <c r="H233" s="111"/>
      <c r="I233" s="108"/>
      <c r="J233" s="66">
        <f t="shared" si="3"/>
        <v>418556500</v>
      </c>
      <c r="K233" s="45"/>
      <c r="L233" s="41"/>
      <c r="M233" s="51"/>
    </row>
    <row r="234" spans="1:13" s="44" customFormat="1" ht="15" hidden="1" x14ac:dyDescent="0.25">
      <c r="A234" s="78"/>
      <c r="B234" s="62"/>
      <c r="C234" s="61"/>
      <c r="D234" s="63"/>
      <c r="E234" s="63"/>
      <c r="F234" s="60"/>
      <c r="G234" s="77"/>
      <c r="H234" s="111"/>
      <c r="I234" s="108"/>
      <c r="J234" s="66">
        <f t="shared" si="3"/>
        <v>418556500</v>
      </c>
      <c r="K234" s="45"/>
      <c r="L234" s="41"/>
      <c r="M234" s="51"/>
    </row>
    <row r="235" spans="1:13" s="44" customFormat="1" ht="15" hidden="1" x14ac:dyDescent="0.25">
      <c r="A235" s="78"/>
      <c r="B235" s="62"/>
      <c r="C235" s="61"/>
      <c r="D235" s="63"/>
      <c r="E235" s="63"/>
      <c r="F235" s="60"/>
      <c r="G235" s="77"/>
      <c r="H235" s="111"/>
      <c r="I235" s="108"/>
      <c r="J235" s="66">
        <f t="shared" si="3"/>
        <v>418556500</v>
      </c>
      <c r="K235" s="45"/>
      <c r="L235" s="41"/>
      <c r="M235" s="51"/>
    </row>
    <row r="236" spans="1:13" s="44" customFormat="1" ht="15" hidden="1" x14ac:dyDescent="0.25">
      <c r="A236" s="78"/>
      <c r="B236" s="62"/>
      <c r="C236" s="61"/>
      <c r="D236" s="63"/>
      <c r="E236" s="63"/>
      <c r="F236" s="60"/>
      <c r="G236" s="77"/>
      <c r="H236" s="111"/>
      <c r="I236" s="108"/>
      <c r="J236" s="66">
        <f t="shared" si="3"/>
        <v>418556500</v>
      </c>
      <c r="K236" s="45"/>
      <c r="L236" s="41"/>
      <c r="M236" s="51"/>
    </row>
    <row r="237" spans="1:13" s="44" customFormat="1" ht="15" hidden="1" x14ac:dyDescent="0.25">
      <c r="A237" s="78"/>
      <c r="B237" s="62"/>
      <c r="C237" s="61"/>
      <c r="D237" s="63"/>
      <c r="E237" s="63"/>
      <c r="F237" s="60"/>
      <c r="G237" s="77"/>
      <c r="H237" s="111"/>
      <c r="I237" s="84"/>
      <c r="J237" s="66">
        <f t="shared" si="3"/>
        <v>418556500</v>
      </c>
      <c r="K237" s="45"/>
      <c r="L237" s="41"/>
      <c r="M237" s="51"/>
    </row>
    <row r="238" spans="1:13" s="44" customFormat="1" ht="15" hidden="1" x14ac:dyDescent="0.25">
      <c r="A238" s="78"/>
      <c r="B238" s="62"/>
      <c r="C238" s="61"/>
      <c r="D238" s="63"/>
      <c r="E238" s="63"/>
      <c r="F238" s="60"/>
      <c r="G238" s="77"/>
      <c r="H238" s="111"/>
      <c r="I238" s="84"/>
      <c r="J238" s="66">
        <f t="shared" si="3"/>
        <v>418556500</v>
      </c>
      <c r="K238" s="45"/>
      <c r="L238" s="41"/>
      <c r="M238" s="51"/>
    </row>
    <row r="239" spans="1:13" s="44" customFormat="1" ht="15" hidden="1" x14ac:dyDescent="0.25">
      <c r="A239" s="78"/>
      <c r="B239" s="62"/>
      <c r="C239" s="61"/>
      <c r="D239" s="63"/>
      <c r="E239" s="63"/>
      <c r="F239" s="60"/>
      <c r="G239" s="77"/>
      <c r="H239" s="111"/>
      <c r="I239" s="84"/>
      <c r="J239" s="66">
        <f t="shared" si="3"/>
        <v>418556500</v>
      </c>
      <c r="K239" s="45"/>
      <c r="L239" s="41"/>
      <c r="M239" s="51"/>
    </row>
    <row r="240" spans="1:13" s="44" customFormat="1" ht="15" hidden="1" x14ac:dyDescent="0.25">
      <c r="A240" s="78"/>
      <c r="B240" s="62"/>
      <c r="C240" s="61"/>
      <c r="D240" s="63"/>
      <c r="E240" s="63"/>
      <c r="F240" s="60"/>
      <c r="G240" s="77"/>
      <c r="H240" s="111"/>
      <c r="I240" s="68"/>
      <c r="J240" s="66">
        <f t="shared" si="3"/>
        <v>418556500</v>
      </c>
      <c r="K240" s="45"/>
      <c r="L240" s="41"/>
      <c r="M240" s="93"/>
    </row>
    <row r="241" spans="1:13" s="44" customFormat="1" ht="15" hidden="1" x14ac:dyDescent="0.25">
      <c r="A241" s="78"/>
      <c r="B241" s="77"/>
      <c r="C241" s="91"/>
      <c r="D241" s="63"/>
      <c r="E241" s="115"/>
      <c r="F241" s="60"/>
      <c r="G241" s="77"/>
      <c r="H241" s="89"/>
      <c r="I241" s="68"/>
      <c r="J241" s="66">
        <f t="shared" si="3"/>
        <v>418556500</v>
      </c>
      <c r="K241" s="45"/>
      <c r="L241" s="41"/>
      <c r="M241" s="93"/>
    </row>
    <row r="242" spans="1:13" s="44" customFormat="1" ht="15" hidden="1" x14ac:dyDescent="0.25">
      <c r="A242" s="78"/>
      <c r="B242" s="77"/>
      <c r="C242" s="122"/>
      <c r="D242" s="63"/>
      <c r="E242" s="115"/>
      <c r="F242" s="60"/>
      <c r="G242" s="77"/>
      <c r="H242" s="64"/>
      <c r="I242" s="68"/>
      <c r="J242" s="66">
        <f t="shared" si="3"/>
        <v>418556500</v>
      </c>
      <c r="K242" s="45"/>
      <c r="L242" s="41"/>
      <c r="M242" s="93"/>
    </row>
    <row r="243" spans="1:13" s="44" customFormat="1" ht="15" hidden="1" x14ac:dyDescent="0.25">
      <c r="A243" s="78"/>
      <c r="B243" s="77"/>
      <c r="C243" s="122"/>
      <c r="D243" s="63"/>
      <c r="E243" s="115"/>
      <c r="F243" s="60"/>
      <c r="G243" s="77"/>
      <c r="H243" s="64"/>
      <c r="I243" s="68"/>
      <c r="J243" s="66">
        <f t="shared" si="3"/>
        <v>418556500</v>
      </c>
      <c r="K243" s="45"/>
      <c r="L243" s="41"/>
      <c r="M243" s="93"/>
    </row>
    <row r="244" spans="1:13" s="44" customFormat="1" ht="15" hidden="1" x14ac:dyDescent="0.25">
      <c r="A244" s="78"/>
      <c r="B244" s="77"/>
      <c r="C244" s="122"/>
      <c r="D244" s="63"/>
      <c r="E244" s="115"/>
      <c r="F244" s="60"/>
      <c r="G244" s="60"/>
      <c r="H244" s="64"/>
      <c r="I244" s="68"/>
      <c r="J244" s="66">
        <f t="shared" si="3"/>
        <v>418556500</v>
      </c>
      <c r="K244" s="45"/>
      <c r="L244" s="41"/>
      <c r="M244" s="93"/>
    </row>
    <row r="245" spans="1:13" s="44" customFormat="1" ht="15" hidden="1" x14ac:dyDescent="0.25">
      <c r="A245" s="78"/>
      <c r="B245" s="77"/>
      <c r="C245" s="122"/>
      <c r="D245" s="63"/>
      <c r="E245" s="115"/>
      <c r="F245" s="60"/>
      <c r="G245" s="77"/>
      <c r="H245" s="64"/>
      <c r="I245" s="68"/>
      <c r="J245" s="66">
        <f t="shared" si="3"/>
        <v>418556500</v>
      </c>
      <c r="K245" s="45"/>
      <c r="L245" s="41"/>
      <c r="M245" s="93"/>
    </row>
    <row r="246" spans="1:13" s="44" customFormat="1" ht="15" hidden="1" x14ac:dyDescent="0.25">
      <c r="A246" s="78"/>
      <c r="B246" s="60"/>
      <c r="C246" s="85"/>
      <c r="D246" s="63"/>
      <c r="E246" s="63"/>
      <c r="F246" s="60"/>
      <c r="G246" s="77"/>
      <c r="H246" s="89"/>
      <c r="I246" s="89"/>
      <c r="J246" s="66">
        <f t="shared" si="3"/>
        <v>418556500</v>
      </c>
      <c r="K246" s="45"/>
      <c r="L246" s="41"/>
      <c r="M246" s="51"/>
    </row>
    <row r="247" spans="1:13" s="44" customFormat="1" ht="15" hidden="1" x14ac:dyDescent="0.25">
      <c r="A247" s="78"/>
      <c r="B247" s="60"/>
      <c r="C247" s="85"/>
      <c r="D247" s="63"/>
      <c r="E247" s="63"/>
      <c r="F247" s="60"/>
      <c r="G247" s="77"/>
      <c r="H247" s="89"/>
      <c r="I247" s="89"/>
      <c r="J247" s="66">
        <f t="shared" si="3"/>
        <v>418556500</v>
      </c>
      <c r="K247" s="45"/>
      <c r="L247" s="41"/>
      <c r="M247" s="51"/>
    </row>
    <row r="248" spans="1:13" s="44" customFormat="1" ht="15" hidden="1" x14ac:dyDescent="0.25">
      <c r="A248" s="78"/>
      <c r="B248" s="60"/>
      <c r="C248" s="85"/>
      <c r="D248" s="63"/>
      <c r="E248" s="63"/>
      <c r="F248" s="60"/>
      <c r="G248" s="77"/>
      <c r="H248" s="89"/>
      <c r="I248" s="89"/>
      <c r="J248" s="66">
        <f t="shared" si="3"/>
        <v>418556500</v>
      </c>
      <c r="K248" s="45"/>
      <c r="L248" s="41"/>
      <c r="M248" s="51"/>
    </row>
    <row r="249" spans="1:13" s="44" customFormat="1" ht="15" hidden="1" x14ac:dyDescent="0.25">
      <c r="A249" s="78"/>
      <c r="B249" s="60"/>
      <c r="C249" s="85"/>
      <c r="D249" s="63"/>
      <c r="E249" s="63"/>
      <c r="F249" s="60"/>
      <c r="G249" s="77"/>
      <c r="H249" s="89"/>
      <c r="I249" s="89"/>
      <c r="J249" s="66">
        <f t="shared" si="3"/>
        <v>418556500</v>
      </c>
      <c r="K249" s="45"/>
      <c r="L249" s="41"/>
      <c r="M249" s="51"/>
    </row>
    <row r="250" spans="1:13" s="44" customFormat="1" ht="15" hidden="1" x14ac:dyDescent="0.25">
      <c r="A250" s="78"/>
      <c r="B250" s="60"/>
      <c r="C250" s="85"/>
      <c r="D250" s="63"/>
      <c r="E250" s="63"/>
      <c r="F250" s="77"/>
      <c r="G250" s="77"/>
      <c r="H250" s="89"/>
      <c r="I250" s="89"/>
      <c r="J250" s="66">
        <f t="shared" si="3"/>
        <v>418556500</v>
      </c>
      <c r="K250" s="45"/>
      <c r="L250" s="41"/>
      <c r="M250" s="51"/>
    </row>
    <row r="251" spans="1:13" s="44" customFormat="1" ht="15" hidden="1" x14ac:dyDescent="0.25">
      <c r="A251" s="78"/>
      <c r="B251" s="60"/>
      <c r="C251" s="85"/>
      <c r="D251" s="63"/>
      <c r="E251" s="63"/>
      <c r="F251" s="77"/>
      <c r="G251" s="77"/>
      <c r="H251" s="89"/>
      <c r="I251" s="89"/>
      <c r="J251" s="66">
        <f t="shared" si="3"/>
        <v>418556500</v>
      </c>
      <c r="K251" s="45"/>
      <c r="L251" s="41"/>
      <c r="M251" s="51"/>
    </row>
    <row r="252" spans="1:13" s="44" customFormat="1" ht="15" hidden="1" x14ac:dyDescent="0.25">
      <c r="A252" s="78"/>
      <c r="B252" s="60"/>
      <c r="C252" s="85"/>
      <c r="D252" s="63"/>
      <c r="E252" s="63"/>
      <c r="F252" s="77"/>
      <c r="G252" s="77"/>
      <c r="H252" s="89"/>
      <c r="I252" s="89"/>
      <c r="J252" s="66">
        <f t="shared" si="3"/>
        <v>418556500</v>
      </c>
      <c r="K252" s="45"/>
      <c r="L252" s="41"/>
      <c r="M252" s="51"/>
    </row>
    <row r="253" spans="1:13" s="44" customFormat="1" ht="15" hidden="1" x14ac:dyDescent="0.25">
      <c r="A253" s="78"/>
      <c r="B253" s="60"/>
      <c r="C253" s="85"/>
      <c r="D253" s="63"/>
      <c r="E253" s="63"/>
      <c r="F253" s="77"/>
      <c r="G253" s="77"/>
      <c r="H253" s="89"/>
      <c r="I253" s="89"/>
      <c r="J253" s="66">
        <f t="shared" si="3"/>
        <v>418556500</v>
      </c>
      <c r="K253" s="45"/>
      <c r="L253" s="41"/>
      <c r="M253" s="51"/>
    </row>
    <row r="254" spans="1:13" s="44" customFormat="1" ht="15" hidden="1" x14ac:dyDescent="0.25">
      <c r="A254" s="78"/>
      <c r="B254" s="60"/>
      <c r="C254" s="85"/>
      <c r="D254" s="63"/>
      <c r="E254" s="63"/>
      <c r="F254" s="77"/>
      <c r="G254" s="77"/>
      <c r="H254" s="89"/>
      <c r="I254" s="89"/>
      <c r="J254" s="66">
        <f t="shared" si="3"/>
        <v>418556500</v>
      </c>
      <c r="K254" s="45"/>
      <c r="L254" s="41"/>
      <c r="M254" s="51"/>
    </row>
    <row r="255" spans="1:13" s="44" customFormat="1" ht="15" hidden="1" x14ac:dyDescent="0.25">
      <c r="A255" s="78"/>
      <c r="B255" s="60"/>
      <c r="C255" s="85"/>
      <c r="D255" s="63"/>
      <c r="E255" s="63"/>
      <c r="F255" s="77"/>
      <c r="G255" s="77"/>
      <c r="H255" s="89"/>
      <c r="I255" s="89"/>
      <c r="J255" s="66">
        <f t="shared" si="3"/>
        <v>418556500</v>
      </c>
      <c r="K255" s="45"/>
      <c r="L255" s="41"/>
      <c r="M255" s="51"/>
    </row>
    <row r="256" spans="1:13" s="44" customFormat="1" ht="15" hidden="1" x14ac:dyDescent="0.25">
      <c r="A256" s="78"/>
      <c r="B256" s="60"/>
      <c r="C256" s="85"/>
      <c r="D256" s="63"/>
      <c r="E256" s="63"/>
      <c r="F256" s="77"/>
      <c r="G256" s="77"/>
      <c r="H256" s="89"/>
      <c r="I256" s="89"/>
      <c r="J256" s="66">
        <f t="shared" si="3"/>
        <v>418556500</v>
      </c>
      <c r="K256" s="45"/>
      <c r="L256" s="41"/>
      <c r="M256" s="51"/>
    </row>
    <row r="257" spans="1:13" s="44" customFormat="1" ht="15" hidden="1" x14ac:dyDescent="0.25">
      <c r="A257" s="78"/>
      <c r="B257" s="60"/>
      <c r="C257" s="61"/>
      <c r="D257" s="63"/>
      <c r="E257" s="63"/>
      <c r="F257" s="77"/>
      <c r="G257" s="77"/>
      <c r="H257" s="64"/>
      <c r="I257" s="108"/>
      <c r="J257" s="66">
        <f t="shared" si="3"/>
        <v>418556500</v>
      </c>
      <c r="K257" s="45"/>
      <c r="L257" s="41"/>
      <c r="M257" s="51"/>
    </row>
    <row r="258" spans="1:13" s="44" customFormat="1" ht="15" hidden="1" x14ac:dyDescent="0.25">
      <c r="A258" s="78"/>
      <c r="B258" s="60"/>
      <c r="C258" s="61"/>
      <c r="D258" s="63"/>
      <c r="E258" s="63"/>
      <c r="F258" s="60"/>
      <c r="G258" s="60"/>
      <c r="H258" s="64"/>
      <c r="I258" s="68"/>
      <c r="J258" s="66">
        <f t="shared" si="3"/>
        <v>418556500</v>
      </c>
      <c r="K258" s="45"/>
      <c r="L258" s="41"/>
      <c r="M258" s="51"/>
    </row>
    <row r="259" spans="1:13" s="44" customFormat="1" ht="15" hidden="1" x14ac:dyDescent="0.25">
      <c r="A259" s="78"/>
      <c r="B259" s="60"/>
      <c r="C259" s="61"/>
      <c r="D259" s="63"/>
      <c r="E259" s="63"/>
      <c r="F259" s="60"/>
      <c r="G259" s="60"/>
      <c r="H259" s="64"/>
      <c r="I259" s="68"/>
      <c r="J259" s="66">
        <f t="shared" si="3"/>
        <v>418556500</v>
      </c>
      <c r="K259" s="45"/>
      <c r="L259" s="41"/>
      <c r="M259" s="51"/>
    </row>
    <row r="260" spans="1:13" s="44" customFormat="1" ht="15" hidden="1" x14ac:dyDescent="0.25">
      <c r="A260" s="78"/>
      <c r="B260" s="60"/>
      <c r="C260" s="85"/>
      <c r="D260" s="63"/>
      <c r="E260" s="63"/>
      <c r="F260" s="60"/>
      <c r="G260" s="77"/>
      <c r="H260" s="89"/>
      <c r="I260" s="108"/>
      <c r="J260" s="66">
        <f t="shared" si="3"/>
        <v>418556500</v>
      </c>
      <c r="K260" s="45"/>
      <c r="L260" s="41"/>
      <c r="M260" s="51"/>
    </row>
    <row r="261" spans="1:13" s="44" customFormat="1" ht="15" hidden="1" x14ac:dyDescent="0.25">
      <c r="A261" s="78"/>
      <c r="B261" s="60"/>
      <c r="C261" s="85"/>
      <c r="D261" s="63"/>
      <c r="E261" s="63"/>
      <c r="F261" s="60"/>
      <c r="G261" s="77"/>
      <c r="H261" s="89"/>
      <c r="I261" s="108"/>
      <c r="J261" s="66">
        <f t="shared" si="3"/>
        <v>418556500</v>
      </c>
      <c r="K261" s="45"/>
      <c r="L261" s="41"/>
      <c r="M261" s="51"/>
    </row>
    <row r="262" spans="1:13" s="44" customFormat="1" ht="15" hidden="1" x14ac:dyDescent="0.25">
      <c r="A262" s="78"/>
      <c r="B262" s="60"/>
      <c r="C262" s="85"/>
      <c r="D262" s="63"/>
      <c r="E262" s="63"/>
      <c r="F262" s="77"/>
      <c r="G262" s="77"/>
      <c r="H262" s="89"/>
      <c r="I262" s="108"/>
      <c r="J262" s="66">
        <f t="shared" si="3"/>
        <v>418556500</v>
      </c>
      <c r="K262" s="45"/>
      <c r="L262" s="41"/>
      <c r="M262" s="51"/>
    </row>
    <row r="263" spans="1:13" s="44" customFormat="1" ht="15" hidden="1" x14ac:dyDescent="0.25">
      <c r="A263" s="78"/>
      <c r="B263" s="60"/>
      <c r="C263" s="85"/>
      <c r="D263" s="63"/>
      <c r="E263" s="63"/>
      <c r="F263" s="77"/>
      <c r="G263" s="77"/>
      <c r="H263" s="89"/>
      <c r="I263" s="108"/>
      <c r="J263" s="66">
        <f t="shared" si="3"/>
        <v>418556500</v>
      </c>
      <c r="K263" s="45"/>
      <c r="L263" s="41"/>
      <c r="M263" s="51"/>
    </row>
    <row r="264" spans="1:13" s="44" customFormat="1" ht="15" hidden="1" x14ac:dyDescent="0.25">
      <c r="A264" s="78"/>
      <c r="B264" s="60"/>
      <c r="C264" s="85"/>
      <c r="D264" s="63"/>
      <c r="E264" s="63"/>
      <c r="F264" s="77"/>
      <c r="G264" s="77"/>
      <c r="H264" s="89"/>
      <c r="I264" s="108"/>
      <c r="J264" s="66">
        <f t="shared" si="3"/>
        <v>418556500</v>
      </c>
      <c r="K264" s="45"/>
      <c r="L264" s="41"/>
      <c r="M264" s="51"/>
    </row>
    <row r="265" spans="1:13" s="44" customFormat="1" ht="15" hidden="1" x14ac:dyDescent="0.25">
      <c r="A265" s="78"/>
      <c r="B265" s="60"/>
      <c r="C265" s="85"/>
      <c r="D265" s="63"/>
      <c r="E265" s="63"/>
      <c r="F265" s="77"/>
      <c r="G265" s="77"/>
      <c r="H265" s="89"/>
      <c r="I265" s="108"/>
      <c r="J265" s="66">
        <f t="shared" si="3"/>
        <v>418556500</v>
      </c>
      <c r="K265" s="45"/>
      <c r="L265" s="41"/>
      <c r="M265" s="51"/>
    </row>
    <row r="266" spans="1:13" s="44" customFormat="1" ht="15" hidden="1" x14ac:dyDescent="0.25">
      <c r="A266" s="78"/>
      <c r="B266" s="60"/>
      <c r="C266" s="85"/>
      <c r="D266" s="63"/>
      <c r="E266" s="63"/>
      <c r="F266" s="60"/>
      <c r="G266" s="77"/>
      <c r="H266" s="89"/>
      <c r="I266" s="108"/>
      <c r="J266" s="66">
        <f t="shared" si="3"/>
        <v>418556500</v>
      </c>
      <c r="K266" s="45"/>
      <c r="L266" s="41"/>
      <c r="M266" s="51"/>
    </row>
    <row r="267" spans="1:13" s="44" customFormat="1" ht="15" hidden="1" x14ac:dyDescent="0.25">
      <c r="A267" s="78"/>
      <c r="B267" s="60"/>
      <c r="C267" s="85"/>
      <c r="D267" s="63"/>
      <c r="E267" s="63"/>
      <c r="F267" s="60"/>
      <c r="G267" s="77"/>
      <c r="H267" s="89"/>
      <c r="I267" s="108"/>
      <c r="J267" s="66">
        <f t="shared" si="3"/>
        <v>418556500</v>
      </c>
      <c r="K267" s="45"/>
      <c r="L267" s="41"/>
      <c r="M267" s="51"/>
    </row>
    <row r="268" spans="1:13" s="44" customFormat="1" ht="15" hidden="1" x14ac:dyDescent="0.25">
      <c r="A268" s="78"/>
      <c r="B268" s="60"/>
      <c r="C268" s="85"/>
      <c r="D268" s="63"/>
      <c r="E268" s="63"/>
      <c r="F268" s="60"/>
      <c r="G268" s="77"/>
      <c r="H268" s="89"/>
      <c r="I268" s="108"/>
      <c r="J268" s="66">
        <f t="shared" ref="J268:J331" si="4">+J267+H268-I268</f>
        <v>418556500</v>
      </c>
      <c r="K268" s="45"/>
      <c r="L268" s="41"/>
      <c r="M268" s="51"/>
    </row>
    <row r="269" spans="1:13" s="44" customFormat="1" ht="15" hidden="1" x14ac:dyDescent="0.25">
      <c r="A269" s="78"/>
      <c r="B269" s="60"/>
      <c r="C269" s="85"/>
      <c r="D269" s="63"/>
      <c r="E269" s="63"/>
      <c r="F269" s="60"/>
      <c r="G269" s="77"/>
      <c r="H269" s="89"/>
      <c r="I269" s="108"/>
      <c r="J269" s="66">
        <f t="shared" si="4"/>
        <v>418556500</v>
      </c>
      <c r="K269" s="45"/>
      <c r="L269" s="41"/>
      <c r="M269" s="51"/>
    </row>
    <row r="270" spans="1:13" s="44" customFormat="1" ht="15" hidden="1" x14ac:dyDescent="0.25">
      <c r="A270" s="78"/>
      <c r="B270" s="60"/>
      <c r="C270" s="61"/>
      <c r="D270" s="63"/>
      <c r="E270" s="63"/>
      <c r="F270" s="60"/>
      <c r="G270" s="77"/>
      <c r="H270" s="111"/>
      <c r="I270" s="108"/>
      <c r="J270" s="66">
        <f t="shared" si="4"/>
        <v>418556500</v>
      </c>
      <c r="K270" s="45"/>
      <c r="L270" s="41"/>
      <c r="M270" s="51"/>
    </row>
    <row r="271" spans="1:13" s="44" customFormat="1" ht="15" hidden="1" x14ac:dyDescent="0.25">
      <c r="A271" s="78"/>
      <c r="B271" s="77"/>
      <c r="C271" s="122"/>
      <c r="D271" s="115"/>
      <c r="E271" s="115"/>
      <c r="F271" s="60"/>
      <c r="G271" s="77"/>
      <c r="H271" s="111"/>
      <c r="I271" s="108"/>
      <c r="J271" s="66">
        <f t="shared" si="4"/>
        <v>418556500</v>
      </c>
      <c r="K271" s="45"/>
      <c r="L271" s="41"/>
      <c r="M271" s="112"/>
    </row>
    <row r="272" spans="1:13" s="44" customFormat="1" ht="15" hidden="1" x14ac:dyDescent="0.25">
      <c r="A272" s="78"/>
      <c r="B272" s="77"/>
      <c r="C272" s="122"/>
      <c r="D272" s="115"/>
      <c r="E272" s="115"/>
      <c r="F272" s="60"/>
      <c r="G272" s="77"/>
      <c r="H272" s="111"/>
      <c r="I272" s="108"/>
      <c r="J272" s="66">
        <f t="shared" si="4"/>
        <v>418556500</v>
      </c>
      <c r="K272" s="45"/>
      <c r="L272" s="41"/>
      <c r="M272" s="112"/>
    </row>
    <row r="273" spans="1:13" s="44" customFormat="1" ht="15" hidden="1" x14ac:dyDescent="0.25">
      <c r="A273" s="78"/>
      <c r="B273" s="77"/>
      <c r="C273" s="122"/>
      <c r="D273" s="115"/>
      <c r="E273" s="115"/>
      <c r="F273" s="60"/>
      <c r="G273" s="77"/>
      <c r="H273" s="111"/>
      <c r="I273" s="108"/>
      <c r="J273" s="66">
        <f t="shared" si="4"/>
        <v>418556500</v>
      </c>
      <c r="K273" s="45"/>
      <c r="L273" s="41"/>
      <c r="M273" s="112"/>
    </row>
    <row r="274" spans="1:13" s="44" customFormat="1" ht="15" hidden="1" x14ac:dyDescent="0.25">
      <c r="A274" s="78"/>
      <c r="B274" s="77"/>
      <c r="C274" s="122"/>
      <c r="D274" s="115"/>
      <c r="E274" s="115"/>
      <c r="F274" s="60"/>
      <c r="G274" s="77"/>
      <c r="H274" s="111"/>
      <c r="I274" s="108"/>
      <c r="J274" s="66">
        <f t="shared" si="4"/>
        <v>418556500</v>
      </c>
      <c r="K274" s="45"/>
      <c r="L274" s="41"/>
      <c r="M274" s="112"/>
    </row>
    <row r="275" spans="1:13" s="44" customFormat="1" ht="15" hidden="1" x14ac:dyDescent="0.25">
      <c r="A275" s="78"/>
      <c r="B275" s="77"/>
      <c r="C275" s="122"/>
      <c r="D275" s="115"/>
      <c r="E275" s="115"/>
      <c r="F275" s="60"/>
      <c r="G275" s="77"/>
      <c r="H275" s="111"/>
      <c r="I275" s="108"/>
      <c r="J275" s="66">
        <f t="shared" si="4"/>
        <v>418556500</v>
      </c>
      <c r="K275" s="45"/>
      <c r="L275" s="41"/>
      <c r="M275" s="51"/>
    </row>
    <row r="276" spans="1:13" s="44" customFormat="1" ht="15" hidden="1" x14ac:dyDescent="0.25">
      <c r="A276" s="78"/>
      <c r="B276" s="77"/>
      <c r="C276" s="122"/>
      <c r="D276" s="115"/>
      <c r="E276" s="115"/>
      <c r="F276" s="60"/>
      <c r="G276" s="77"/>
      <c r="H276" s="111"/>
      <c r="I276" s="108"/>
      <c r="J276" s="66">
        <f t="shared" si="4"/>
        <v>418556500</v>
      </c>
      <c r="K276" s="45"/>
      <c r="L276" s="41"/>
      <c r="M276" s="51"/>
    </row>
    <row r="277" spans="1:13" s="44" customFormat="1" ht="15" hidden="1" x14ac:dyDescent="0.25">
      <c r="A277" s="78"/>
      <c r="B277" s="77"/>
      <c r="C277" s="122"/>
      <c r="D277" s="115"/>
      <c r="E277" s="115"/>
      <c r="F277" s="60"/>
      <c r="G277" s="77"/>
      <c r="H277" s="111"/>
      <c r="I277" s="108"/>
      <c r="J277" s="66">
        <f t="shared" si="4"/>
        <v>418556500</v>
      </c>
      <c r="K277" s="45"/>
      <c r="L277" s="41"/>
      <c r="M277" s="51"/>
    </row>
    <row r="278" spans="1:13" s="44" customFormat="1" ht="15" hidden="1" x14ac:dyDescent="0.25">
      <c r="A278" s="78"/>
      <c r="B278" s="60"/>
      <c r="C278" s="136"/>
      <c r="D278" s="63"/>
      <c r="E278" s="63"/>
      <c r="F278" s="60"/>
      <c r="G278" s="77"/>
      <c r="H278" s="137"/>
      <c r="I278" s="108"/>
      <c r="J278" s="66">
        <f t="shared" si="4"/>
        <v>418556500</v>
      </c>
      <c r="K278" s="45"/>
      <c r="L278" s="41"/>
      <c r="M278" s="51"/>
    </row>
    <row r="279" spans="1:13" s="44" customFormat="1" ht="15" hidden="1" x14ac:dyDescent="0.25">
      <c r="A279" s="78"/>
      <c r="B279" s="60"/>
      <c r="C279" s="136"/>
      <c r="D279" s="63"/>
      <c r="E279" s="63"/>
      <c r="F279" s="60"/>
      <c r="G279" s="77"/>
      <c r="H279" s="137"/>
      <c r="I279" s="108"/>
      <c r="J279" s="66">
        <f t="shared" si="4"/>
        <v>418556500</v>
      </c>
      <c r="K279" s="45"/>
      <c r="L279" s="41"/>
      <c r="M279" s="51"/>
    </row>
    <row r="280" spans="1:13" s="44" customFormat="1" ht="15" hidden="1" x14ac:dyDescent="0.25">
      <c r="A280" s="78"/>
      <c r="B280" s="60"/>
      <c r="C280" s="136"/>
      <c r="D280" s="63"/>
      <c r="E280" s="63"/>
      <c r="F280" s="60"/>
      <c r="G280" s="77"/>
      <c r="H280" s="137"/>
      <c r="I280" s="108"/>
      <c r="J280" s="66">
        <f t="shared" si="4"/>
        <v>418556500</v>
      </c>
      <c r="K280" s="45"/>
      <c r="L280" s="41"/>
      <c r="M280" s="51"/>
    </row>
    <row r="281" spans="1:13" s="44" customFormat="1" ht="15" hidden="1" x14ac:dyDescent="0.25">
      <c r="A281" s="78"/>
      <c r="B281" s="60"/>
      <c r="C281" s="136"/>
      <c r="D281" s="63"/>
      <c r="E281" s="63"/>
      <c r="F281" s="60"/>
      <c r="G281" s="77"/>
      <c r="H281" s="137"/>
      <c r="I281" s="108"/>
      <c r="J281" s="66">
        <f t="shared" si="4"/>
        <v>418556500</v>
      </c>
      <c r="K281" s="45"/>
      <c r="L281" s="41"/>
      <c r="M281" s="51"/>
    </row>
    <row r="282" spans="1:13" s="44" customFormat="1" ht="15" hidden="1" x14ac:dyDescent="0.25">
      <c r="A282" s="78"/>
      <c r="B282" s="60"/>
      <c r="C282" s="136"/>
      <c r="D282" s="63"/>
      <c r="E282" s="63"/>
      <c r="F282" s="60"/>
      <c r="G282" s="77"/>
      <c r="H282" s="137"/>
      <c r="I282" s="108"/>
      <c r="J282" s="66">
        <f t="shared" si="4"/>
        <v>418556500</v>
      </c>
      <c r="K282" s="45"/>
      <c r="L282" s="41"/>
      <c r="M282" s="51"/>
    </row>
    <row r="283" spans="1:13" s="44" customFormat="1" ht="15" hidden="1" x14ac:dyDescent="0.25">
      <c r="A283" s="78"/>
      <c r="B283" s="60"/>
      <c r="C283" s="136"/>
      <c r="D283" s="63"/>
      <c r="E283" s="63"/>
      <c r="F283" s="60"/>
      <c r="G283" s="60"/>
      <c r="H283" s="137"/>
      <c r="I283" s="68"/>
      <c r="J283" s="66">
        <f t="shared" si="4"/>
        <v>418556500</v>
      </c>
      <c r="K283" s="45"/>
      <c r="L283" s="41"/>
      <c r="M283" s="51"/>
    </row>
    <row r="284" spans="1:13" s="44" customFormat="1" ht="15" hidden="1" x14ac:dyDescent="0.25">
      <c r="A284" s="78"/>
      <c r="B284" s="60"/>
      <c r="C284" s="136"/>
      <c r="D284" s="63"/>
      <c r="E284" s="63"/>
      <c r="F284" s="60"/>
      <c r="G284" s="60"/>
      <c r="H284" s="137"/>
      <c r="I284" s="68"/>
      <c r="J284" s="66">
        <f t="shared" si="4"/>
        <v>418556500</v>
      </c>
      <c r="K284" s="45"/>
      <c r="L284" s="41"/>
      <c r="M284" s="51"/>
    </row>
    <row r="285" spans="1:13" s="44" customFormat="1" ht="15" hidden="1" x14ac:dyDescent="0.25">
      <c r="A285" s="78"/>
      <c r="B285" s="60"/>
      <c r="C285" s="136"/>
      <c r="D285" s="63"/>
      <c r="E285" s="63"/>
      <c r="F285" s="60"/>
      <c r="G285" s="60"/>
      <c r="H285" s="137"/>
      <c r="I285" s="68"/>
      <c r="J285" s="66">
        <f t="shared" si="4"/>
        <v>418556500</v>
      </c>
      <c r="K285" s="45"/>
      <c r="L285" s="41"/>
      <c r="M285" s="51"/>
    </row>
    <row r="286" spans="1:13" s="44" customFormat="1" ht="15" hidden="1" x14ac:dyDescent="0.25">
      <c r="A286" s="78"/>
      <c r="B286" s="60"/>
      <c r="C286" s="136"/>
      <c r="D286" s="63"/>
      <c r="E286" s="63"/>
      <c r="F286" s="60"/>
      <c r="G286" s="60"/>
      <c r="H286" s="137"/>
      <c r="I286" s="68"/>
      <c r="J286" s="66">
        <f t="shared" si="4"/>
        <v>418556500</v>
      </c>
      <c r="K286" s="45"/>
      <c r="L286" s="41"/>
      <c r="M286" s="51"/>
    </row>
    <row r="287" spans="1:13" s="44" customFormat="1" ht="15" hidden="1" x14ac:dyDescent="0.25">
      <c r="A287" s="78"/>
      <c r="B287" s="60"/>
      <c r="C287" s="136"/>
      <c r="D287" s="63"/>
      <c r="E287" s="63"/>
      <c r="F287" s="60"/>
      <c r="G287" s="60"/>
      <c r="H287" s="137"/>
      <c r="I287" s="68"/>
      <c r="J287" s="66">
        <f t="shared" si="4"/>
        <v>418556500</v>
      </c>
      <c r="K287" s="45"/>
      <c r="L287" s="41"/>
      <c r="M287" s="51"/>
    </row>
    <row r="288" spans="1:13" s="44" customFormat="1" ht="15" hidden="1" x14ac:dyDescent="0.25">
      <c r="A288" s="78"/>
      <c r="B288" s="60"/>
      <c r="C288" s="136"/>
      <c r="D288" s="63"/>
      <c r="E288" s="63"/>
      <c r="F288" s="60"/>
      <c r="G288" s="60"/>
      <c r="H288" s="137"/>
      <c r="I288" s="68"/>
      <c r="J288" s="66">
        <f t="shared" si="4"/>
        <v>418556500</v>
      </c>
      <c r="K288" s="45"/>
      <c r="L288" s="41"/>
      <c r="M288" s="51"/>
    </row>
    <row r="289" spans="1:13" s="44" customFormat="1" ht="15" hidden="1" x14ac:dyDescent="0.25">
      <c r="A289" s="78"/>
      <c r="B289" s="60"/>
      <c r="C289" s="136"/>
      <c r="D289" s="63"/>
      <c r="E289" s="63"/>
      <c r="F289" s="60"/>
      <c r="G289" s="60"/>
      <c r="H289" s="137"/>
      <c r="I289" s="68"/>
      <c r="J289" s="66">
        <f t="shared" si="4"/>
        <v>418556500</v>
      </c>
      <c r="K289" s="45"/>
      <c r="L289" s="41"/>
      <c r="M289" s="51"/>
    </row>
    <row r="290" spans="1:13" s="44" customFormat="1" ht="15" hidden="1" x14ac:dyDescent="0.25">
      <c r="A290" s="78"/>
      <c r="B290" s="60"/>
      <c r="C290" s="136"/>
      <c r="D290" s="63"/>
      <c r="E290" s="63"/>
      <c r="F290" s="60"/>
      <c r="G290" s="60"/>
      <c r="H290" s="137"/>
      <c r="I290" s="68"/>
      <c r="J290" s="66">
        <f t="shared" si="4"/>
        <v>418556500</v>
      </c>
      <c r="K290" s="45"/>
      <c r="L290" s="41"/>
      <c r="M290" s="51"/>
    </row>
    <row r="291" spans="1:13" s="44" customFormat="1" ht="15" hidden="1" x14ac:dyDescent="0.25">
      <c r="A291" s="78"/>
      <c r="B291" s="60"/>
      <c r="C291" s="136"/>
      <c r="D291" s="63"/>
      <c r="E291" s="63"/>
      <c r="F291" s="60"/>
      <c r="G291" s="60"/>
      <c r="H291" s="137"/>
      <c r="I291" s="68"/>
      <c r="J291" s="66">
        <f t="shared" si="4"/>
        <v>418556500</v>
      </c>
      <c r="K291" s="45"/>
      <c r="L291" s="41"/>
      <c r="M291" s="51"/>
    </row>
    <row r="292" spans="1:13" s="44" customFormat="1" ht="15" hidden="1" x14ac:dyDescent="0.25">
      <c r="A292" s="78"/>
      <c r="B292" s="60"/>
      <c r="C292" s="136"/>
      <c r="D292" s="63"/>
      <c r="E292" s="63"/>
      <c r="F292" s="60"/>
      <c r="G292" s="60"/>
      <c r="H292" s="137"/>
      <c r="I292" s="68"/>
      <c r="J292" s="66">
        <f t="shared" si="4"/>
        <v>418556500</v>
      </c>
      <c r="K292" s="45"/>
      <c r="L292" s="41"/>
      <c r="M292" s="51"/>
    </row>
    <row r="293" spans="1:13" s="44" customFormat="1" ht="15" hidden="1" x14ac:dyDescent="0.25">
      <c r="A293" s="78"/>
      <c r="B293" s="60"/>
      <c r="C293" s="136"/>
      <c r="D293" s="63"/>
      <c r="E293" s="63"/>
      <c r="F293" s="60"/>
      <c r="G293" s="77"/>
      <c r="H293" s="137"/>
      <c r="I293" s="68"/>
      <c r="J293" s="66">
        <f t="shared" si="4"/>
        <v>418556500</v>
      </c>
      <c r="K293" s="45"/>
      <c r="L293" s="41"/>
      <c r="M293" s="51"/>
    </row>
    <row r="294" spans="1:13" s="44" customFormat="1" ht="15" hidden="1" x14ac:dyDescent="0.25">
      <c r="A294" s="78"/>
      <c r="B294" s="60"/>
      <c r="C294" s="136"/>
      <c r="D294" s="63"/>
      <c r="E294" s="63"/>
      <c r="F294" s="60"/>
      <c r="G294" s="77"/>
      <c r="H294" s="137"/>
      <c r="I294" s="68"/>
      <c r="J294" s="66">
        <f t="shared" si="4"/>
        <v>418556500</v>
      </c>
      <c r="K294" s="45"/>
      <c r="L294" s="41"/>
      <c r="M294" s="51"/>
    </row>
    <row r="295" spans="1:13" s="44" customFormat="1" ht="15" hidden="1" x14ac:dyDescent="0.25">
      <c r="A295" s="78"/>
      <c r="B295" s="60"/>
      <c r="C295" s="136"/>
      <c r="D295" s="63"/>
      <c r="E295" s="63"/>
      <c r="F295" s="60"/>
      <c r="G295" s="60"/>
      <c r="H295" s="137"/>
      <c r="I295" s="68"/>
      <c r="J295" s="66">
        <f t="shared" si="4"/>
        <v>418556500</v>
      </c>
      <c r="K295" s="45"/>
      <c r="L295" s="41"/>
      <c r="M295" s="51"/>
    </row>
    <row r="296" spans="1:13" s="44" customFormat="1" ht="15" hidden="1" x14ac:dyDescent="0.25">
      <c r="A296" s="84"/>
      <c r="B296" s="60"/>
      <c r="C296" s="136"/>
      <c r="D296" s="63"/>
      <c r="E296" s="63"/>
      <c r="F296" s="60"/>
      <c r="G296" s="77"/>
      <c r="H296" s="137"/>
      <c r="I296" s="108"/>
      <c r="J296" s="66">
        <f t="shared" si="4"/>
        <v>418556500</v>
      </c>
      <c r="K296" s="45"/>
      <c r="L296" s="41"/>
      <c r="M296" s="51"/>
    </row>
    <row r="297" spans="1:13" s="44" customFormat="1" ht="15" hidden="1" x14ac:dyDescent="0.25">
      <c r="A297" s="84"/>
      <c r="B297" s="60"/>
      <c r="C297" s="136"/>
      <c r="D297" s="63"/>
      <c r="E297" s="63"/>
      <c r="F297" s="60"/>
      <c r="G297" s="77"/>
      <c r="H297" s="137"/>
      <c r="I297" s="108"/>
      <c r="J297" s="66">
        <f t="shared" si="4"/>
        <v>418556500</v>
      </c>
      <c r="K297" s="45"/>
      <c r="L297" s="41"/>
      <c r="M297" s="51"/>
    </row>
    <row r="298" spans="1:13" s="44" customFormat="1" ht="15" hidden="1" x14ac:dyDescent="0.25">
      <c r="A298" s="78"/>
      <c r="B298" s="60"/>
      <c r="C298" s="136"/>
      <c r="D298" s="63"/>
      <c r="E298" s="63"/>
      <c r="F298" s="60"/>
      <c r="G298" s="77"/>
      <c r="H298" s="137"/>
      <c r="I298" s="108"/>
      <c r="J298" s="66">
        <f t="shared" si="4"/>
        <v>418556500</v>
      </c>
      <c r="K298" s="45"/>
      <c r="L298" s="41"/>
      <c r="M298" s="51"/>
    </row>
    <row r="299" spans="1:13" s="44" customFormat="1" ht="15" hidden="1" x14ac:dyDescent="0.25">
      <c r="A299" s="78"/>
      <c r="B299" s="60"/>
      <c r="C299" s="136"/>
      <c r="D299" s="63"/>
      <c r="E299" s="63"/>
      <c r="F299" s="60"/>
      <c r="G299" s="77"/>
      <c r="H299" s="137"/>
      <c r="I299" s="108"/>
      <c r="J299" s="66">
        <f t="shared" si="4"/>
        <v>418556500</v>
      </c>
      <c r="K299" s="45"/>
      <c r="L299" s="41"/>
      <c r="M299" s="51"/>
    </row>
    <row r="300" spans="1:13" s="44" customFormat="1" ht="15" hidden="1" x14ac:dyDescent="0.25">
      <c r="A300" s="78"/>
      <c r="B300" s="60"/>
      <c r="C300" s="136"/>
      <c r="D300" s="63"/>
      <c r="E300" s="63"/>
      <c r="F300" s="60"/>
      <c r="G300" s="60"/>
      <c r="H300" s="137"/>
      <c r="I300" s="108"/>
      <c r="J300" s="66">
        <f t="shared" si="4"/>
        <v>418556500</v>
      </c>
      <c r="K300" s="45"/>
      <c r="L300" s="41"/>
      <c r="M300" s="51"/>
    </row>
    <row r="301" spans="1:13" s="44" customFormat="1" ht="15" hidden="1" x14ac:dyDescent="0.25">
      <c r="A301" s="78"/>
      <c r="B301" s="60"/>
      <c r="C301" s="136"/>
      <c r="D301" s="63"/>
      <c r="E301" s="63"/>
      <c r="F301" s="60"/>
      <c r="G301" s="77"/>
      <c r="H301" s="137"/>
      <c r="I301" s="108"/>
      <c r="J301" s="66">
        <f t="shared" si="4"/>
        <v>418556500</v>
      </c>
      <c r="K301" s="45"/>
      <c r="L301" s="41"/>
      <c r="M301" s="51"/>
    </row>
    <row r="302" spans="1:13" s="44" customFormat="1" ht="15" hidden="1" x14ac:dyDescent="0.25">
      <c r="A302" s="78"/>
      <c r="B302" s="60"/>
      <c r="C302" s="136"/>
      <c r="D302" s="63"/>
      <c r="E302" s="63"/>
      <c r="F302" s="60"/>
      <c r="G302" s="77"/>
      <c r="H302" s="137"/>
      <c r="I302" s="108"/>
      <c r="J302" s="66">
        <f t="shared" si="4"/>
        <v>418556500</v>
      </c>
      <c r="K302" s="45"/>
      <c r="L302" s="41"/>
      <c r="M302" s="51"/>
    </row>
    <row r="303" spans="1:13" s="44" customFormat="1" ht="15" hidden="1" x14ac:dyDescent="0.25">
      <c r="A303" s="78"/>
      <c r="B303" s="60"/>
      <c r="C303" s="136"/>
      <c r="D303" s="63"/>
      <c r="E303" s="63"/>
      <c r="F303" s="60"/>
      <c r="G303" s="77"/>
      <c r="H303" s="137"/>
      <c r="I303" s="108"/>
      <c r="J303" s="66">
        <f t="shared" si="4"/>
        <v>418556500</v>
      </c>
      <c r="K303" s="45"/>
      <c r="L303" s="41"/>
      <c r="M303" s="51"/>
    </row>
    <row r="304" spans="1:13" s="44" customFormat="1" ht="15" hidden="1" x14ac:dyDescent="0.25">
      <c r="A304" s="78"/>
      <c r="B304" s="60"/>
      <c r="C304" s="136"/>
      <c r="D304" s="63"/>
      <c r="E304" s="63"/>
      <c r="F304" s="60"/>
      <c r="G304" s="77"/>
      <c r="H304" s="137"/>
      <c r="I304" s="108"/>
      <c r="J304" s="66">
        <f t="shared" si="4"/>
        <v>418556500</v>
      </c>
      <c r="K304" s="45"/>
      <c r="L304" s="41"/>
      <c r="M304" s="51"/>
    </row>
    <row r="305" spans="1:13" s="44" customFormat="1" ht="15" hidden="1" x14ac:dyDescent="0.25">
      <c r="A305" s="78"/>
      <c r="B305" s="60"/>
      <c r="C305" s="136"/>
      <c r="D305" s="63"/>
      <c r="E305" s="63"/>
      <c r="F305" s="60"/>
      <c r="G305" s="77"/>
      <c r="H305" s="137"/>
      <c r="I305" s="108"/>
      <c r="J305" s="66">
        <f t="shared" si="4"/>
        <v>418556500</v>
      </c>
      <c r="K305" s="45"/>
      <c r="L305" s="41"/>
      <c r="M305" s="51"/>
    </row>
    <row r="306" spans="1:13" s="44" customFormat="1" ht="15" hidden="1" x14ac:dyDescent="0.25">
      <c r="A306" s="78"/>
      <c r="B306" s="60"/>
      <c r="C306" s="136"/>
      <c r="D306" s="63"/>
      <c r="E306" s="63"/>
      <c r="F306" s="60"/>
      <c r="G306" s="77"/>
      <c r="H306" s="137"/>
      <c r="I306" s="108"/>
      <c r="J306" s="66">
        <f t="shared" si="4"/>
        <v>418556500</v>
      </c>
      <c r="K306" s="45"/>
      <c r="L306" s="41"/>
      <c r="M306" s="51"/>
    </row>
    <row r="307" spans="1:13" s="44" customFormat="1" ht="15" hidden="1" x14ac:dyDescent="0.25">
      <c r="A307" s="78"/>
      <c r="B307" s="60"/>
      <c r="C307" s="136"/>
      <c r="D307" s="63"/>
      <c r="E307" s="63"/>
      <c r="F307" s="77"/>
      <c r="G307" s="77"/>
      <c r="H307" s="137"/>
      <c r="I307" s="108"/>
      <c r="J307" s="66">
        <f t="shared" si="4"/>
        <v>418556500</v>
      </c>
      <c r="K307" s="45"/>
      <c r="L307" s="41"/>
      <c r="M307" s="51"/>
    </row>
    <row r="308" spans="1:13" s="44" customFormat="1" ht="15" hidden="1" x14ac:dyDescent="0.25">
      <c r="A308" s="78"/>
      <c r="B308" s="60"/>
      <c r="C308" s="136"/>
      <c r="D308" s="63"/>
      <c r="E308" s="63"/>
      <c r="F308" s="77"/>
      <c r="G308" s="77"/>
      <c r="H308" s="137"/>
      <c r="I308" s="108"/>
      <c r="J308" s="66">
        <f t="shared" si="4"/>
        <v>418556500</v>
      </c>
      <c r="K308" s="45"/>
      <c r="L308" s="41"/>
      <c r="M308" s="51"/>
    </row>
    <row r="309" spans="1:13" s="44" customFormat="1" ht="15" hidden="1" x14ac:dyDescent="0.25">
      <c r="A309" s="78"/>
      <c r="B309" s="60"/>
      <c r="C309" s="136"/>
      <c r="D309" s="63"/>
      <c r="E309" s="63"/>
      <c r="F309" s="77"/>
      <c r="G309" s="77"/>
      <c r="H309" s="137"/>
      <c r="I309" s="108"/>
      <c r="J309" s="66">
        <f t="shared" si="4"/>
        <v>418556500</v>
      </c>
      <c r="K309" s="45"/>
      <c r="L309" s="41"/>
      <c r="M309" s="51"/>
    </row>
    <row r="310" spans="1:13" s="44" customFormat="1" ht="15" hidden="1" x14ac:dyDescent="0.25">
      <c r="A310" s="78"/>
      <c r="B310" s="60"/>
      <c r="C310" s="136"/>
      <c r="D310" s="63"/>
      <c r="E310" s="63"/>
      <c r="F310" s="60"/>
      <c r="G310" s="77"/>
      <c r="H310" s="137"/>
      <c r="I310" s="108"/>
      <c r="J310" s="66">
        <f t="shared" si="4"/>
        <v>418556500</v>
      </c>
      <c r="K310" s="45"/>
      <c r="L310" s="41"/>
      <c r="M310" s="51"/>
    </row>
    <row r="311" spans="1:13" s="44" customFormat="1" ht="15" hidden="1" x14ac:dyDescent="0.25">
      <c r="A311" s="78"/>
      <c r="B311" s="60"/>
      <c r="C311" s="136"/>
      <c r="D311" s="63"/>
      <c r="E311" s="63"/>
      <c r="F311" s="60"/>
      <c r="G311" s="77"/>
      <c r="H311" s="137"/>
      <c r="I311" s="108"/>
      <c r="J311" s="66">
        <f t="shared" si="4"/>
        <v>418556500</v>
      </c>
      <c r="K311" s="45"/>
      <c r="L311" s="41"/>
      <c r="M311" s="51"/>
    </row>
    <row r="312" spans="1:13" s="44" customFormat="1" ht="15" hidden="1" x14ac:dyDescent="0.25">
      <c r="A312" s="78"/>
      <c r="B312" s="60"/>
      <c r="C312" s="136"/>
      <c r="D312" s="63"/>
      <c r="E312" s="63"/>
      <c r="F312" s="60"/>
      <c r="G312" s="77"/>
      <c r="H312" s="137"/>
      <c r="I312" s="108"/>
      <c r="J312" s="66">
        <f t="shared" si="4"/>
        <v>418556500</v>
      </c>
      <c r="K312" s="45"/>
      <c r="L312" s="41"/>
      <c r="M312" s="51"/>
    </row>
    <row r="313" spans="1:13" s="44" customFormat="1" ht="15" hidden="1" x14ac:dyDescent="0.25">
      <c r="A313" s="78"/>
      <c r="B313" s="60"/>
      <c r="C313" s="136"/>
      <c r="D313" s="63"/>
      <c r="E313" s="63"/>
      <c r="F313" s="60"/>
      <c r="G313" s="77"/>
      <c r="H313" s="137"/>
      <c r="I313" s="108"/>
      <c r="J313" s="66">
        <f t="shared" si="4"/>
        <v>418556500</v>
      </c>
      <c r="K313" s="45"/>
      <c r="L313" s="41"/>
      <c r="M313" s="51"/>
    </row>
    <row r="314" spans="1:13" s="44" customFormat="1" ht="15" hidden="1" x14ac:dyDescent="0.25">
      <c r="A314" s="78"/>
      <c r="B314" s="60"/>
      <c r="C314" s="136"/>
      <c r="D314" s="63"/>
      <c r="E314" s="63"/>
      <c r="F314" s="60"/>
      <c r="G314" s="60"/>
      <c r="H314" s="137"/>
      <c r="I314" s="108"/>
      <c r="J314" s="66">
        <f t="shared" si="4"/>
        <v>418556500</v>
      </c>
      <c r="K314" s="45"/>
      <c r="L314" s="41"/>
      <c r="M314" s="51"/>
    </row>
    <row r="315" spans="1:13" s="44" customFormat="1" ht="15" hidden="1" x14ac:dyDescent="0.25">
      <c r="A315" s="78"/>
      <c r="B315" s="60"/>
      <c r="C315" s="136"/>
      <c r="D315" s="63"/>
      <c r="E315" s="63"/>
      <c r="F315" s="60"/>
      <c r="G315" s="60"/>
      <c r="H315" s="137"/>
      <c r="I315" s="108"/>
      <c r="J315" s="66">
        <f t="shared" si="4"/>
        <v>418556500</v>
      </c>
      <c r="K315" s="45"/>
      <c r="L315" s="41"/>
      <c r="M315" s="51"/>
    </row>
    <row r="316" spans="1:13" s="44" customFormat="1" ht="15" hidden="1" x14ac:dyDescent="0.25">
      <c r="A316" s="78"/>
      <c r="B316" s="60"/>
      <c r="C316" s="136"/>
      <c r="D316" s="63"/>
      <c r="E316" s="63"/>
      <c r="F316" s="60"/>
      <c r="G316" s="60"/>
      <c r="H316" s="137"/>
      <c r="I316" s="108"/>
      <c r="J316" s="66">
        <f t="shared" si="4"/>
        <v>418556500</v>
      </c>
      <c r="K316" s="45"/>
      <c r="L316" s="41"/>
      <c r="M316" s="51"/>
    </row>
    <row r="317" spans="1:13" s="44" customFormat="1" ht="15" hidden="1" x14ac:dyDescent="0.25">
      <c r="A317" s="78"/>
      <c r="B317" s="60"/>
      <c r="C317" s="136"/>
      <c r="D317" s="63"/>
      <c r="E317" s="63"/>
      <c r="F317" s="60"/>
      <c r="G317" s="60"/>
      <c r="H317" s="137"/>
      <c r="I317" s="108"/>
      <c r="J317" s="66">
        <f t="shared" si="4"/>
        <v>418556500</v>
      </c>
      <c r="K317" s="45"/>
      <c r="L317" s="41"/>
      <c r="M317" s="51"/>
    </row>
    <row r="318" spans="1:13" s="44" customFormat="1" ht="15" hidden="1" x14ac:dyDescent="0.25">
      <c r="A318" s="78"/>
      <c r="B318" s="60"/>
      <c r="C318" s="136"/>
      <c r="D318" s="63"/>
      <c r="E318" s="63"/>
      <c r="F318" s="60"/>
      <c r="G318" s="60"/>
      <c r="H318" s="137"/>
      <c r="I318" s="108"/>
      <c r="J318" s="66">
        <f t="shared" si="4"/>
        <v>418556500</v>
      </c>
      <c r="K318" s="45"/>
      <c r="L318" s="41"/>
      <c r="M318" s="51"/>
    </row>
    <row r="319" spans="1:13" s="44" customFormat="1" ht="15" hidden="1" x14ac:dyDescent="0.25">
      <c r="A319" s="78"/>
      <c r="B319" s="60"/>
      <c r="C319" s="136"/>
      <c r="D319" s="63"/>
      <c r="E319" s="63"/>
      <c r="F319" s="60"/>
      <c r="G319" s="60"/>
      <c r="H319" s="137"/>
      <c r="I319" s="108"/>
      <c r="J319" s="66">
        <f t="shared" si="4"/>
        <v>418556500</v>
      </c>
      <c r="K319" s="45"/>
      <c r="L319" s="41"/>
      <c r="M319" s="51"/>
    </row>
    <row r="320" spans="1:13" s="44" customFormat="1" ht="15" hidden="1" x14ac:dyDescent="0.25">
      <c r="A320" s="78"/>
      <c r="B320" s="60"/>
      <c r="C320" s="136"/>
      <c r="D320" s="63"/>
      <c r="E320" s="63"/>
      <c r="F320" s="60"/>
      <c r="G320" s="60"/>
      <c r="H320" s="137"/>
      <c r="I320" s="108"/>
      <c r="J320" s="66">
        <f t="shared" si="4"/>
        <v>418556500</v>
      </c>
      <c r="K320" s="45"/>
      <c r="L320" s="41"/>
      <c r="M320" s="51"/>
    </row>
    <row r="321" spans="1:13" s="44" customFormat="1" ht="15" hidden="1" x14ac:dyDescent="0.25">
      <c r="A321" s="78"/>
      <c r="B321" s="60"/>
      <c r="C321" s="136"/>
      <c r="D321" s="63"/>
      <c r="E321" s="63"/>
      <c r="F321" s="60"/>
      <c r="G321" s="77"/>
      <c r="H321" s="137"/>
      <c r="I321" s="108"/>
      <c r="J321" s="66">
        <f t="shared" si="4"/>
        <v>418556500</v>
      </c>
      <c r="K321" s="45"/>
      <c r="L321" s="41"/>
      <c r="M321" s="51"/>
    </row>
    <row r="322" spans="1:13" s="44" customFormat="1" ht="15" hidden="1" x14ac:dyDescent="0.25">
      <c r="A322" s="78"/>
      <c r="B322" s="60"/>
      <c r="C322" s="136"/>
      <c r="D322" s="63"/>
      <c r="E322" s="63"/>
      <c r="F322" s="60"/>
      <c r="G322" s="77"/>
      <c r="H322" s="137"/>
      <c r="I322" s="108"/>
      <c r="J322" s="66">
        <f t="shared" si="4"/>
        <v>418556500</v>
      </c>
      <c r="K322" s="45"/>
      <c r="L322" s="41"/>
      <c r="M322" s="51"/>
    </row>
    <row r="323" spans="1:13" s="44" customFormat="1" ht="15" hidden="1" x14ac:dyDescent="0.25">
      <c r="A323" s="78"/>
      <c r="B323" s="60"/>
      <c r="C323" s="136"/>
      <c r="D323" s="63"/>
      <c r="E323" s="63"/>
      <c r="F323" s="60"/>
      <c r="G323" s="77"/>
      <c r="H323" s="137"/>
      <c r="I323" s="108"/>
      <c r="J323" s="66">
        <f t="shared" si="4"/>
        <v>418556500</v>
      </c>
      <c r="K323" s="45"/>
      <c r="L323" s="41"/>
      <c r="M323" s="51"/>
    </row>
    <row r="324" spans="1:13" s="44" customFormat="1" ht="15" hidden="1" x14ac:dyDescent="0.25">
      <c r="A324" s="78"/>
      <c r="B324" s="60"/>
      <c r="C324" s="136"/>
      <c r="D324" s="63"/>
      <c r="E324" s="63"/>
      <c r="F324" s="60"/>
      <c r="G324" s="77"/>
      <c r="H324" s="137"/>
      <c r="I324" s="108"/>
      <c r="J324" s="66">
        <f t="shared" si="4"/>
        <v>418556500</v>
      </c>
      <c r="K324" s="45"/>
      <c r="L324" s="41"/>
      <c r="M324" s="51"/>
    </row>
    <row r="325" spans="1:13" s="44" customFormat="1" ht="15" hidden="1" x14ac:dyDescent="0.25">
      <c r="A325" s="78"/>
      <c r="B325" s="60"/>
      <c r="C325" s="136"/>
      <c r="D325" s="63"/>
      <c r="E325" s="63"/>
      <c r="F325" s="60"/>
      <c r="G325" s="60"/>
      <c r="H325" s="137"/>
      <c r="I325" s="108"/>
      <c r="J325" s="66">
        <f t="shared" si="4"/>
        <v>418556500</v>
      </c>
      <c r="K325" s="45"/>
      <c r="L325" s="41"/>
      <c r="M325" s="51"/>
    </row>
    <row r="326" spans="1:13" s="44" customFormat="1" ht="15" hidden="1" x14ac:dyDescent="0.25">
      <c r="A326" s="78"/>
      <c r="B326" s="60"/>
      <c r="C326" s="136"/>
      <c r="D326" s="63"/>
      <c r="E326" s="63"/>
      <c r="F326" s="60"/>
      <c r="G326" s="60"/>
      <c r="H326" s="137"/>
      <c r="I326" s="108"/>
      <c r="J326" s="66">
        <f t="shared" si="4"/>
        <v>418556500</v>
      </c>
      <c r="K326" s="45"/>
      <c r="L326" s="41"/>
      <c r="M326" s="51"/>
    </row>
    <row r="327" spans="1:13" s="44" customFormat="1" ht="15" hidden="1" x14ac:dyDescent="0.25">
      <c r="A327" s="78"/>
      <c r="B327" s="60"/>
      <c r="C327" s="136"/>
      <c r="D327" s="63"/>
      <c r="E327" s="63"/>
      <c r="F327" s="60"/>
      <c r="G327" s="60"/>
      <c r="H327" s="137"/>
      <c r="I327" s="108"/>
      <c r="J327" s="66">
        <f t="shared" si="4"/>
        <v>418556500</v>
      </c>
      <c r="K327" s="45"/>
      <c r="L327" s="41"/>
      <c r="M327" s="51"/>
    </row>
    <row r="328" spans="1:13" s="44" customFormat="1" ht="15" hidden="1" x14ac:dyDescent="0.25">
      <c r="A328" s="78"/>
      <c r="B328" s="60"/>
      <c r="C328" s="136"/>
      <c r="D328" s="63"/>
      <c r="E328" s="63"/>
      <c r="F328" s="60"/>
      <c r="G328" s="60"/>
      <c r="H328" s="137"/>
      <c r="I328" s="108"/>
      <c r="J328" s="66">
        <f t="shared" si="4"/>
        <v>418556500</v>
      </c>
      <c r="K328" s="45"/>
      <c r="L328" s="41"/>
      <c r="M328" s="51"/>
    </row>
    <row r="329" spans="1:13" s="44" customFormat="1" ht="15" hidden="1" x14ac:dyDescent="0.25">
      <c r="A329" s="78"/>
      <c r="B329" s="77"/>
      <c r="C329" s="122"/>
      <c r="D329" s="115"/>
      <c r="E329" s="115"/>
      <c r="F329" s="60"/>
      <c r="G329" s="60"/>
      <c r="H329" s="111"/>
      <c r="I329" s="108"/>
      <c r="J329" s="66">
        <f t="shared" si="4"/>
        <v>418556500</v>
      </c>
      <c r="K329" s="45"/>
      <c r="L329" s="41"/>
      <c r="M329" s="51"/>
    </row>
    <row r="330" spans="1:13" s="44" customFormat="1" ht="15" hidden="1" x14ac:dyDescent="0.25">
      <c r="A330" s="78"/>
      <c r="B330" s="77"/>
      <c r="C330" s="122"/>
      <c r="D330" s="115"/>
      <c r="E330" s="115"/>
      <c r="F330" s="60"/>
      <c r="G330" s="60"/>
      <c r="H330" s="111"/>
      <c r="I330" s="108"/>
      <c r="J330" s="66">
        <f t="shared" si="4"/>
        <v>418556500</v>
      </c>
      <c r="K330" s="45"/>
      <c r="L330" s="41"/>
      <c r="M330" s="51"/>
    </row>
    <row r="331" spans="1:13" s="44" customFormat="1" ht="15" hidden="1" x14ac:dyDescent="0.25">
      <c r="A331" s="78"/>
      <c r="B331" s="77"/>
      <c r="C331" s="122"/>
      <c r="D331" s="115"/>
      <c r="E331" s="115"/>
      <c r="F331" s="60"/>
      <c r="G331" s="60"/>
      <c r="H331" s="111"/>
      <c r="I331" s="108"/>
      <c r="J331" s="66">
        <f t="shared" si="4"/>
        <v>418556500</v>
      </c>
      <c r="K331" s="45"/>
      <c r="L331" s="41"/>
      <c r="M331" s="51"/>
    </row>
    <row r="332" spans="1:13" s="44" customFormat="1" ht="15" hidden="1" x14ac:dyDescent="0.25">
      <c r="A332" s="78"/>
      <c r="B332" s="77"/>
      <c r="C332" s="91"/>
      <c r="D332" s="63"/>
      <c r="E332" s="115"/>
      <c r="F332" s="77"/>
      <c r="G332" s="77"/>
      <c r="H332" s="113"/>
      <c r="I332" s="108"/>
      <c r="J332" s="66">
        <f t="shared" ref="J332:J395" si="5">+J331+H332-I332</f>
        <v>418556500</v>
      </c>
      <c r="K332" s="45"/>
      <c r="L332" s="41"/>
      <c r="M332" s="51"/>
    </row>
    <row r="333" spans="1:13" s="44" customFormat="1" ht="15" hidden="1" x14ac:dyDescent="0.25">
      <c r="A333" s="78"/>
      <c r="B333" s="77"/>
      <c r="C333" s="91"/>
      <c r="D333" s="63"/>
      <c r="E333" s="115"/>
      <c r="F333" s="77"/>
      <c r="G333" s="77"/>
      <c r="H333" s="113"/>
      <c r="I333" s="108"/>
      <c r="J333" s="66">
        <f t="shared" si="5"/>
        <v>418556500</v>
      </c>
      <c r="K333" s="45"/>
      <c r="L333" s="41"/>
      <c r="M333" s="51"/>
    </row>
    <row r="334" spans="1:13" s="44" customFormat="1" ht="15" hidden="1" x14ac:dyDescent="0.25">
      <c r="A334" s="78"/>
      <c r="B334" s="77"/>
      <c r="C334" s="91"/>
      <c r="D334" s="63"/>
      <c r="E334" s="115"/>
      <c r="F334" s="77"/>
      <c r="G334" s="77"/>
      <c r="H334" s="113"/>
      <c r="I334" s="108"/>
      <c r="J334" s="66">
        <f t="shared" si="5"/>
        <v>418556500</v>
      </c>
      <c r="K334" s="45"/>
      <c r="L334" s="41"/>
      <c r="M334" s="51"/>
    </row>
    <row r="335" spans="1:13" s="44" customFormat="1" ht="15" hidden="1" x14ac:dyDescent="0.25">
      <c r="A335" s="114"/>
      <c r="B335" s="115"/>
      <c r="C335" s="116"/>
      <c r="D335" s="63"/>
      <c r="E335" s="115"/>
      <c r="F335" s="115"/>
      <c r="G335" s="115"/>
      <c r="H335" s="117"/>
      <c r="I335" s="118"/>
      <c r="J335" s="66">
        <f t="shared" si="5"/>
        <v>418556500</v>
      </c>
      <c r="K335" s="45"/>
      <c r="L335" s="41"/>
      <c r="M335" s="51"/>
    </row>
    <row r="336" spans="1:13" s="44" customFormat="1" ht="15" hidden="1" x14ac:dyDescent="0.25">
      <c r="A336" s="78"/>
      <c r="B336" s="77"/>
      <c r="C336" s="91"/>
      <c r="D336" s="63"/>
      <c r="E336" s="115"/>
      <c r="F336" s="77"/>
      <c r="G336" s="77"/>
      <c r="H336" s="113"/>
      <c r="I336" s="108"/>
      <c r="J336" s="66">
        <f t="shared" si="5"/>
        <v>418556500</v>
      </c>
      <c r="K336" s="45"/>
      <c r="L336" s="41"/>
      <c r="M336" s="51"/>
    </row>
    <row r="337" spans="1:15" ht="15" hidden="1" x14ac:dyDescent="0.25">
      <c r="A337" s="78"/>
      <c r="B337" s="77"/>
      <c r="C337" s="91"/>
      <c r="D337" s="63"/>
      <c r="E337" s="115"/>
      <c r="F337" s="77"/>
      <c r="G337" s="77"/>
      <c r="H337" s="113"/>
      <c r="I337" s="108"/>
      <c r="J337" s="66">
        <f t="shared" si="5"/>
        <v>418556500</v>
      </c>
      <c r="K337" s="45"/>
      <c r="M337" s="51"/>
    </row>
    <row r="338" spans="1:15" ht="15" hidden="1" x14ac:dyDescent="0.25">
      <c r="A338" s="78"/>
      <c r="B338" s="77"/>
      <c r="C338" s="91"/>
      <c r="D338" s="63"/>
      <c r="E338" s="115"/>
      <c r="F338" s="77"/>
      <c r="G338" s="77"/>
      <c r="H338" s="113"/>
      <c r="I338" s="108"/>
      <c r="J338" s="66">
        <f t="shared" si="5"/>
        <v>418556500</v>
      </c>
      <c r="K338" s="45"/>
      <c r="M338" s="51"/>
    </row>
    <row r="339" spans="1:15" ht="15" hidden="1" x14ac:dyDescent="0.25">
      <c r="A339" s="78"/>
      <c r="B339" s="77"/>
      <c r="C339" s="91"/>
      <c r="D339" s="63"/>
      <c r="E339" s="115"/>
      <c r="F339" s="77"/>
      <c r="G339" s="77"/>
      <c r="H339" s="113"/>
      <c r="I339" s="108"/>
      <c r="J339" s="66">
        <f t="shared" si="5"/>
        <v>418556500</v>
      </c>
      <c r="K339" s="45"/>
      <c r="M339" s="51"/>
    </row>
    <row r="340" spans="1:15" ht="15" hidden="1" x14ac:dyDescent="0.25">
      <c r="A340" s="78"/>
      <c r="B340" s="77"/>
      <c r="C340" s="91"/>
      <c r="D340" s="63"/>
      <c r="E340" s="115"/>
      <c r="F340" s="77"/>
      <c r="G340" s="77"/>
      <c r="H340" s="113"/>
      <c r="I340" s="108"/>
      <c r="J340" s="66">
        <f t="shared" si="5"/>
        <v>418556500</v>
      </c>
      <c r="K340" s="45"/>
      <c r="M340" s="51"/>
    </row>
    <row r="341" spans="1:15" ht="15" hidden="1" x14ac:dyDescent="0.25">
      <c r="A341" s="78"/>
      <c r="B341" s="77"/>
      <c r="C341" s="91"/>
      <c r="D341" s="63"/>
      <c r="E341" s="115"/>
      <c r="F341" s="77"/>
      <c r="G341" s="77"/>
      <c r="H341" s="113"/>
      <c r="I341" s="108"/>
      <c r="J341" s="66">
        <f t="shared" si="5"/>
        <v>418556500</v>
      </c>
      <c r="K341" s="45"/>
      <c r="M341" s="51"/>
    </row>
    <row r="342" spans="1:15" ht="15" hidden="1" x14ac:dyDescent="0.25">
      <c r="A342" s="78"/>
      <c r="B342" s="60"/>
      <c r="C342" s="138"/>
      <c r="D342" s="120"/>
      <c r="E342" s="120"/>
      <c r="F342" s="60"/>
      <c r="G342" s="60"/>
      <c r="H342" s="139"/>
      <c r="I342" s="108"/>
      <c r="J342" s="66">
        <f t="shared" si="5"/>
        <v>418556500</v>
      </c>
      <c r="K342" s="45"/>
      <c r="M342" s="51"/>
    </row>
    <row r="343" spans="1:15" ht="15" hidden="1" x14ac:dyDescent="0.25">
      <c r="A343" s="78"/>
      <c r="B343" s="60"/>
      <c r="C343" s="61"/>
      <c r="D343" s="63"/>
      <c r="E343" s="63"/>
      <c r="F343" s="77"/>
      <c r="G343" s="77"/>
      <c r="H343" s="111"/>
      <c r="I343" s="108"/>
      <c r="J343" s="66">
        <f t="shared" si="5"/>
        <v>418556500</v>
      </c>
      <c r="K343" s="45"/>
      <c r="M343" s="51"/>
    </row>
    <row r="344" spans="1:15" ht="15" hidden="1" x14ac:dyDescent="0.25">
      <c r="A344" s="78"/>
      <c r="B344" s="60"/>
      <c r="C344" s="61"/>
      <c r="D344" s="63"/>
      <c r="E344" s="63"/>
      <c r="F344" s="60"/>
      <c r="G344" s="77"/>
      <c r="H344" s="111"/>
      <c r="I344" s="108"/>
      <c r="J344" s="66">
        <f t="shared" si="5"/>
        <v>418556500</v>
      </c>
      <c r="K344" s="45"/>
      <c r="M344" s="51"/>
    </row>
    <row r="345" spans="1:15" ht="15" hidden="1" x14ac:dyDescent="0.25">
      <c r="A345" s="78"/>
      <c r="B345" s="60"/>
      <c r="C345" s="61"/>
      <c r="D345" s="63"/>
      <c r="E345" s="63"/>
      <c r="F345" s="60"/>
      <c r="G345" s="77"/>
      <c r="H345" s="111"/>
      <c r="I345" s="108"/>
      <c r="J345" s="66">
        <f t="shared" si="5"/>
        <v>418556500</v>
      </c>
      <c r="K345" s="45"/>
      <c r="M345" s="51"/>
    </row>
    <row r="346" spans="1:15" ht="15" hidden="1" x14ac:dyDescent="0.25">
      <c r="A346" s="78"/>
      <c r="B346" s="60"/>
      <c r="C346" s="61"/>
      <c r="D346" s="63"/>
      <c r="E346" s="63"/>
      <c r="F346" s="60"/>
      <c r="G346" s="77"/>
      <c r="H346" s="111"/>
      <c r="I346" s="108"/>
      <c r="J346" s="66">
        <f t="shared" si="5"/>
        <v>418556500</v>
      </c>
      <c r="K346" s="45"/>
      <c r="M346" s="51"/>
    </row>
    <row r="347" spans="1:15" ht="15" hidden="1" x14ac:dyDescent="0.25">
      <c r="A347" s="78"/>
      <c r="B347" s="60"/>
      <c r="C347" s="61"/>
      <c r="D347" s="63"/>
      <c r="E347" s="63"/>
      <c r="F347" s="60"/>
      <c r="G347" s="77"/>
      <c r="H347" s="111"/>
      <c r="I347" s="108"/>
      <c r="J347" s="66">
        <f t="shared" si="5"/>
        <v>418556500</v>
      </c>
      <c r="K347" s="45"/>
      <c r="M347" s="51"/>
    </row>
    <row r="348" spans="1:15" ht="15" hidden="1" x14ac:dyDescent="0.25">
      <c r="A348" s="78"/>
      <c r="B348" s="60"/>
      <c r="C348" s="61"/>
      <c r="D348" s="63"/>
      <c r="E348" s="63"/>
      <c r="F348" s="60"/>
      <c r="G348" s="77"/>
      <c r="H348" s="111"/>
      <c r="I348" s="108"/>
      <c r="J348" s="66">
        <f t="shared" si="5"/>
        <v>418556500</v>
      </c>
      <c r="K348" s="45"/>
      <c r="M348" s="51"/>
      <c r="O348" s="119">
        <v>31375600</v>
      </c>
    </row>
    <row r="349" spans="1:15" ht="15" hidden="1" x14ac:dyDescent="0.25">
      <c r="A349" s="78"/>
      <c r="B349" s="60"/>
      <c r="C349" s="61"/>
      <c r="D349" s="63"/>
      <c r="E349" s="63"/>
      <c r="F349" s="77"/>
      <c r="G349" s="77"/>
      <c r="H349" s="111"/>
      <c r="I349" s="108"/>
      <c r="J349" s="66">
        <f t="shared" si="5"/>
        <v>418556500</v>
      </c>
      <c r="K349" s="45"/>
      <c r="M349" s="51"/>
      <c r="O349" s="119"/>
    </row>
    <row r="350" spans="1:15" ht="15" hidden="1" x14ac:dyDescent="0.25">
      <c r="A350" s="78"/>
      <c r="B350" s="60"/>
      <c r="C350" s="61"/>
      <c r="D350" s="63"/>
      <c r="E350" s="63"/>
      <c r="F350" s="77"/>
      <c r="G350" s="77"/>
      <c r="H350" s="111"/>
      <c r="I350" s="108"/>
      <c r="J350" s="66">
        <f t="shared" si="5"/>
        <v>418556500</v>
      </c>
      <c r="K350" s="45"/>
      <c r="M350" s="51"/>
      <c r="O350" s="119">
        <v>10808000</v>
      </c>
    </row>
    <row r="351" spans="1:15" ht="15" hidden="1" x14ac:dyDescent="0.25">
      <c r="A351" s="78"/>
      <c r="B351" s="60"/>
      <c r="C351" s="61"/>
      <c r="D351" s="63"/>
      <c r="E351" s="63"/>
      <c r="F351" s="77"/>
      <c r="G351" s="60"/>
      <c r="H351" s="111"/>
      <c r="I351" s="108"/>
      <c r="J351" s="66">
        <f t="shared" si="5"/>
        <v>418556500</v>
      </c>
      <c r="K351" s="45"/>
      <c r="M351" s="51"/>
    </row>
    <row r="352" spans="1:15" ht="15" hidden="1" x14ac:dyDescent="0.25">
      <c r="A352" s="78"/>
      <c r="B352" s="60"/>
      <c r="C352" s="61"/>
      <c r="D352" s="63"/>
      <c r="E352" s="63"/>
      <c r="F352" s="77"/>
      <c r="G352" s="60"/>
      <c r="H352" s="111"/>
      <c r="I352" s="108"/>
      <c r="J352" s="66">
        <f t="shared" si="5"/>
        <v>418556500</v>
      </c>
      <c r="K352" s="45"/>
      <c r="M352" s="51"/>
    </row>
    <row r="353" spans="1:13" s="44" customFormat="1" ht="15" hidden="1" x14ac:dyDescent="0.25">
      <c r="A353" s="78"/>
      <c r="B353" s="60"/>
      <c r="C353" s="61"/>
      <c r="D353" s="63"/>
      <c r="E353" s="63"/>
      <c r="F353" s="77"/>
      <c r="G353" s="60"/>
      <c r="H353" s="111"/>
      <c r="I353" s="108"/>
      <c r="J353" s="66">
        <f t="shared" si="5"/>
        <v>418556500</v>
      </c>
      <c r="K353" s="45"/>
      <c r="L353" s="41"/>
      <c r="M353" s="51"/>
    </row>
    <row r="354" spans="1:13" s="44" customFormat="1" ht="15" hidden="1" x14ac:dyDescent="0.25">
      <c r="A354" s="78"/>
      <c r="B354" s="60"/>
      <c r="C354" s="61"/>
      <c r="D354" s="63"/>
      <c r="E354" s="63"/>
      <c r="F354" s="77"/>
      <c r="G354" s="60"/>
      <c r="H354" s="111"/>
      <c r="I354" s="108"/>
      <c r="J354" s="66">
        <f t="shared" si="5"/>
        <v>418556500</v>
      </c>
      <c r="K354" s="45"/>
      <c r="L354" s="41"/>
      <c r="M354" s="51"/>
    </row>
    <row r="355" spans="1:13" s="44" customFormat="1" ht="15" hidden="1" x14ac:dyDescent="0.25">
      <c r="A355" s="78"/>
      <c r="B355" s="60"/>
      <c r="C355" s="61"/>
      <c r="D355" s="63"/>
      <c r="E355" s="63"/>
      <c r="F355" s="77"/>
      <c r="G355" s="60"/>
      <c r="H355" s="111"/>
      <c r="I355" s="108"/>
      <c r="J355" s="66">
        <f t="shared" si="5"/>
        <v>418556500</v>
      </c>
      <c r="K355" s="45"/>
      <c r="L355" s="41"/>
      <c r="M355" s="51"/>
    </row>
    <row r="356" spans="1:13" s="44" customFormat="1" ht="15" hidden="1" x14ac:dyDescent="0.25">
      <c r="A356" s="78"/>
      <c r="B356" s="60"/>
      <c r="C356" s="61"/>
      <c r="D356" s="63"/>
      <c r="E356" s="63"/>
      <c r="F356" s="60"/>
      <c r="G356" s="60"/>
      <c r="H356" s="111"/>
      <c r="I356" s="108"/>
      <c r="J356" s="66">
        <f t="shared" si="5"/>
        <v>418556500</v>
      </c>
      <c r="K356" s="45"/>
      <c r="L356" s="41"/>
      <c r="M356" s="51"/>
    </row>
    <row r="357" spans="1:13" s="44" customFormat="1" ht="15" hidden="1" x14ac:dyDescent="0.25">
      <c r="A357" s="78"/>
      <c r="B357" s="60"/>
      <c r="C357" s="61"/>
      <c r="D357" s="63"/>
      <c r="E357" s="63"/>
      <c r="F357" s="60"/>
      <c r="G357" s="60"/>
      <c r="H357" s="111"/>
      <c r="I357" s="94"/>
      <c r="J357" s="66">
        <f t="shared" si="5"/>
        <v>418556500</v>
      </c>
      <c r="K357" s="45"/>
      <c r="L357" s="41"/>
      <c r="M357" s="51"/>
    </row>
    <row r="358" spans="1:13" s="44" customFormat="1" ht="15" hidden="1" x14ac:dyDescent="0.25">
      <c r="A358" s="78"/>
      <c r="B358" s="60"/>
      <c r="C358" s="61"/>
      <c r="D358" s="63"/>
      <c r="E358" s="63"/>
      <c r="F358" s="60"/>
      <c r="G358" s="77"/>
      <c r="H358" s="111"/>
      <c r="I358" s="83"/>
      <c r="J358" s="66">
        <f t="shared" si="5"/>
        <v>418556500</v>
      </c>
      <c r="K358" s="45"/>
      <c r="L358" s="41"/>
      <c r="M358" s="51"/>
    </row>
    <row r="359" spans="1:13" s="44" customFormat="1" ht="15" hidden="1" x14ac:dyDescent="0.25">
      <c r="A359" s="78"/>
      <c r="B359" s="60"/>
      <c r="C359" s="61"/>
      <c r="D359" s="63"/>
      <c r="E359" s="63"/>
      <c r="F359" s="60"/>
      <c r="G359" s="77"/>
      <c r="H359" s="111"/>
      <c r="I359" s="83"/>
      <c r="J359" s="66">
        <f t="shared" si="5"/>
        <v>418556500</v>
      </c>
      <c r="K359" s="45"/>
      <c r="L359" s="41"/>
      <c r="M359" s="51"/>
    </row>
    <row r="360" spans="1:13" s="44" customFormat="1" ht="15" hidden="1" x14ac:dyDescent="0.25">
      <c r="A360" s="78"/>
      <c r="B360" s="60"/>
      <c r="C360" s="61"/>
      <c r="D360" s="63"/>
      <c r="E360" s="63"/>
      <c r="F360" s="60"/>
      <c r="G360" s="77"/>
      <c r="H360" s="111"/>
      <c r="I360" s="83"/>
      <c r="J360" s="66">
        <f t="shared" si="5"/>
        <v>418556500</v>
      </c>
      <c r="K360" s="45"/>
      <c r="L360" s="41"/>
      <c r="M360" s="51"/>
    </row>
    <row r="361" spans="1:13" s="44" customFormat="1" ht="15" hidden="1" x14ac:dyDescent="0.25">
      <c r="A361" s="78"/>
      <c r="B361" s="60"/>
      <c r="C361" s="61"/>
      <c r="D361" s="63"/>
      <c r="E361" s="63"/>
      <c r="F361" s="60"/>
      <c r="G361" s="77"/>
      <c r="H361" s="111"/>
      <c r="I361" s="83"/>
      <c r="J361" s="66">
        <f t="shared" si="5"/>
        <v>418556500</v>
      </c>
      <c r="K361" s="45"/>
      <c r="L361" s="41"/>
      <c r="M361" s="51"/>
    </row>
    <row r="362" spans="1:13" s="44" customFormat="1" ht="15" hidden="1" x14ac:dyDescent="0.25">
      <c r="A362" s="114"/>
      <c r="B362" s="60"/>
      <c r="C362" s="61"/>
      <c r="D362" s="63"/>
      <c r="E362" s="63"/>
      <c r="F362" s="60"/>
      <c r="G362" s="120"/>
      <c r="H362" s="111"/>
      <c r="I362" s="121"/>
      <c r="J362" s="66">
        <f t="shared" si="5"/>
        <v>418556500</v>
      </c>
      <c r="K362" s="45"/>
      <c r="L362" s="41"/>
      <c r="M362" s="51"/>
    </row>
    <row r="363" spans="1:13" s="44" customFormat="1" ht="15" hidden="1" x14ac:dyDescent="0.25">
      <c r="A363" s="78"/>
      <c r="B363" s="60"/>
      <c r="C363" s="61"/>
      <c r="D363" s="63"/>
      <c r="E363" s="63"/>
      <c r="F363" s="60"/>
      <c r="G363" s="77"/>
      <c r="H363" s="111"/>
      <c r="I363" s="83"/>
      <c r="J363" s="66">
        <f t="shared" si="5"/>
        <v>418556500</v>
      </c>
      <c r="K363" s="45"/>
      <c r="L363" s="41"/>
      <c r="M363" s="51"/>
    </row>
    <row r="364" spans="1:13" s="44" customFormat="1" ht="15" hidden="1" x14ac:dyDescent="0.25">
      <c r="A364" s="78"/>
      <c r="B364" s="77"/>
      <c r="C364" s="122"/>
      <c r="D364" s="115"/>
      <c r="E364" s="115"/>
      <c r="F364" s="77"/>
      <c r="G364" s="77"/>
      <c r="H364" s="64"/>
      <c r="I364" s="83"/>
      <c r="J364" s="66">
        <f t="shared" si="5"/>
        <v>418556500</v>
      </c>
      <c r="K364" s="45"/>
      <c r="L364" s="41"/>
      <c r="M364" s="51"/>
    </row>
    <row r="365" spans="1:13" s="44" customFormat="1" ht="15" hidden="1" x14ac:dyDescent="0.25">
      <c r="A365" s="78"/>
      <c r="B365" s="77"/>
      <c r="C365" s="122"/>
      <c r="D365" s="115"/>
      <c r="E365" s="115"/>
      <c r="F365" s="77"/>
      <c r="G365" s="77"/>
      <c r="H365" s="64"/>
      <c r="I365" s="83"/>
      <c r="J365" s="66">
        <f t="shared" si="5"/>
        <v>418556500</v>
      </c>
      <c r="K365" s="45"/>
      <c r="L365" s="41"/>
      <c r="M365" s="51"/>
    </row>
    <row r="366" spans="1:13" s="44" customFormat="1" ht="15" hidden="1" x14ac:dyDescent="0.25">
      <c r="A366" s="78"/>
      <c r="B366" s="77"/>
      <c r="C366" s="122"/>
      <c r="D366" s="115"/>
      <c r="E366" s="115"/>
      <c r="F366" s="60"/>
      <c r="G366" s="77"/>
      <c r="H366" s="64"/>
      <c r="I366" s="83"/>
      <c r="J366" s="66">
        <f t="shared" si="5"/>
        <v>418556500</v>
      </c>
      <c r="K366" s="45"/>
      <c r="L366" s="41"/>
      <c r="M366" s="51"/>
    </row>
    <row r="367" spans="1:13" s="44" customFormat="1" ht="15" hidden="1" x14ac:dyDescent="0.25">
      <c r="A367" s="78"/>
      <c r="B367" s="77"/>
      <c r="C367" s="122"/>
      <c r="D367" s="115"/>
      <c r="E367" s="115"/>
      <c r="F367" s="60"/>
      <c r="G367" s="62"/>
      <c r="H367" s="64"/>
      <c r="I367" s="83"/>
      <c r="J367" s="66">
        <f t="shared" si="5"/>
        <v>418556500</v>
      </c>
      <c r="K367" s="45"/>
      <c r="L367" s="41"/>
      <c r="M367" s="51"/>
    </row>
    <row r="368" spans="1:13" s="44" customFormat="1" ht="15" hidden="1" x14ac:dyDescent="0.25">
      <c r="A368" s="78"/>
      <c r="B368" s="77"/>
      <c r="C368" s="122"/>
      <c r="D368" s="115"/>
      <c r="E368" s="115"/>
      <c r="F368" s="60"/>
      <c r="G368" s="62"/>
      <c r="H368" s="64"/>
      <c r="I368" s="84"/>
      <c r="J368" s="66">
        <f t="shared" si="5"/>
        <v>418556500</v>
      </c>
      <c r="K368" s="45"/>
      <c r="L368" s="41"/>
      <c r="M368" s="93"/>
    </row>
    <row r="369" spans="1:13" s="44" customFormat="1" ht="15" hidden="1" x14ac:dyDescent="0.25">
      <c r="A369" s="78"/>
      <c r="B369" s="77"/>
      <c r="C369" s="122"/>
      <c r="D369" s="115"/>
      <c r="E369" s="115"/>
      <c r="F369" s="60"/>
      <c r="G369" s="62"/>
      <c r="H369" s="64"/>
      <c r="I369" s="84"/>
      <c r="J369" s="66">
        <f t="shared" si="5"/>
        <v>418556500</v>
      </c>
      <c r="K369" s="45"/>
      <c r="L369" s="41"/>
      <c r="M369" s="93"/>
    </row>
    <row r="370" spans="1:13" s="44" customFormat="1" ht="15" hidden="1" x14ac:dyDescent="0.25">
      <c r="A370" s="78"/>
      <c r="B370" s="77"/>
      <c r="C370" s="122"/>
      <c r="D370" s="115"/>
      <c r="E370" s="115"/>
      <c r="F370" s="60"/>
      <c r="G370" s="62"/>
      <c r="H370" s="64"/>
      <c r="I370" s="84"/>
      <c r="J370" s="66">
        <f t="shared" si="5"/>
        <v>418556500</v>
      </c>
      <c r="K370" s="45"/>
      <c r="L370" s="41"/>
      <c r="M370" s="42"/>
    </row>
    <row r="371" spans="1:13" s="44" customFormat="1" ht="15" hidden="1" x14ac:dyDescent="0.25">
      <c r="A371" s="78"/>
      <c r="B371" s="77"/>
      <c r="C371" s="122"/>
      <c r="D371" s="115"/>
      <c r="E371" s="115"/>
      <c r="F371" s="60"/>
      <c r="G371" s="62"/>
      <c r="H371" s="64"/>
      <c r="I371" s="84"/>
      <c r="J371" s="66">
        <f t="shared" si="5"/>
        <v>418556500</v>
      </c>
      <c r="K371" s="45"/>
      <c r="L371" s="41"/>
      <c r="M371" s="42"/>
    </row>
    <row r="372" spans="1:13" s="44" customFormat="1" ht="15" hidden="1" x14ac:dyDescent="0.25">
      <c r="A372" s="78"/>
      <c r="B372" s="77"/>
      <c r="C372" s="122"/>
      <c r="D372" s="115"/>
      <c r="E372" s="115"/>
      <c r="F372" s="60"/>
      <c r="G372" s="60"/>
      <c r="H372" s="64"/>
      <c r="I372" s="84"/>
      <c r="J372" s="66">
        <f t="shared" si="5"/>
        <v>418556500</v>
      </c>
      <c r="K372" s="45"/>
      <c r="L372" s="41"/>
      <c r="M372" s="42"/>
    </row>
    <row r="373" spans="1:13" s="44" customFormat="1" ht="15" hidden="1" x14ac:dyDescent="0.25">
      <c r="A373" s="78"/>
      <c r="B373" s="77"/>
      <c r="C373" s="122"/>
      <c r="D373" s="115"/>
      <c r="E373" s="115"/>
      <c r="F373" s="60"/>
      <c r="G373" s="60"/>
      <c r="H373" s="64"/>
      <c r="I373" s="84"/>
      <c r="J373" s="66">
        <f t="shared" si="5"/>
        <v>418556500</v>
      </c>
      <c r="K373" s="45"/>
      <c r="L373" s="41"/>
      <c r="M373" s="42"/>
    </row>
    <row r="374" spans="1:13" s="44" customFormat="1" ht="15" hidden="1" x14ac:dyDescent="0.25">
      <c r="A374" s="78"/>
      <c r="B374" s="60"/>
      <c r="C374" s="61"/>
      <c r="D374" s="63"/>
      <c r="E374" s="63"/>
      <c r="F374" s="60"/>
      <c r="G374" s="60"/>
      <c r="H374" s="86"/>
      <c r="I374" s="78"/>
      <c r="J374" s="66">
        <f t="shared" si="5"/>
        <v>418556500</v>
      </c>
      <c r="K374" s="45"/>
      <c r="L374" s="41"/>
      <c r="M374" s="42"/>
    </row>
    <row r="375" spans="1:13" s="44" customFormat="1" ht="15" hidden="1" x14ac:dyDescent="0.25">
      <c r="A375" s="78"/>
      <c r="B375" s="60"/>
      <c r="C375" s="61"/>
      <c r="D375" s="63"/>
      <c r="E375" s="63"/>
      <c r="F375" s="60"/>
      <c r="G375" s="60"/>
      <c r="H375" s="64"/>
      <c r="I375" s="78"/>
      <c r="J375" s="66">
        <f t="shared" si="5"/>
        <v>418556500</v>
      </c>
      <c r="K375" s="45"/>
      <c r="L375" s="41"/>
      <c r="M375" s="42"/>
    </row>
    <row r="376" spans="1:13" s="44" customFormat="1" ht="15" hidden="1" x14ac:dyDescent="0.25">
      <c r="A376" s="78"/>
      <c r="B376" s="60"/>
      <c r="C376" s="61"/>
      <c r="D376" s="63"/>
      <c r="E376" s="63"/>
      <c r="F376" s="60"/>
      <c r="G376" s="60"/>
      <c r="H376" s="64"/>
      <c r="I376" s="78"/>
      <c r="J376" s="66">
        <f t="shared" si="5"/>
        <v>418556500</v>
      </c>
      <c r="K376" s="45"/>
      <c r="L376" s="41"/>
      <c r="M376" s="42"/>
    </row>
    <row r="377" spans="1:13" s="44" customFormat="1" ht="15" hidden="1" x14ac:dyDescent="0.25">
      <c r="A377" s="78"/>
      <c r="B377" s="60"/>
      <c r="C377" s="61"/>
      <c r="D377" s="63"/>
      <c r="E377" s="63"/>
      <c r="F377" s="60"/>
      <c r="G377" s="60"/>
      <c r="H377" s="64"/>
      <c r="I377" s="78"/>
      <c r="J377" s="66">
        <f t="shared" si="5"/>
        <v>418556500</v>
      </c>
      <c r="K377" s="45"/>
      <c r="L377" s="41"/>
      <c r="M377" s="42"/>
    </row>
    <row r="378" spans="1:13" s="44" customFormat="1" ht="15" hidden="1" x14ac:dyDescent="0.25">
      <c r="A378" s="78"/>
      <c r="B378" s="60"/>
      <c r="C378" s="61"/>
      <c r="D378" s="63"/>
      <c r="E378" s="63"/>
      <c r="F378" s="60"/>
      <c r="G378" s="60"/>
      <c r="H378" s="64"/>
      <c r="I378" s="78"/>
      <c r="J378" s="66">
        <f t="shared" si="5"/>
        <v>418556500</v>
      </c>
      <c r="K378" s="45"/>
      <c r="L378" s="41"/>
      <c r="M378" s="42"/>
    </row>
    <row r="379" spans="1:13" s="44" customFormat="1" ht="15" hidden="1" x14ac:dyDescent="0.25">
      <c r="A379" s="78"/>
      <c r="B379" s="60"/>
      <c r="C379" s="61"/>
      <c r="D379" s="63"/>
      <c r="E379" s="63"/>
      <c r="F379" s="60"/>
      <c r="G379" s="60"/>
      <c r="H379" s="64"/>
      <c r="I379" s="78"/>
      <c r="J379" s="66">
        <f t="shared" si="5"/>
        <v>418556500</v>
      </c>
      <c r="K379" s="45"/>
      <c r="L379" s="41"/>
      <c r="M379" s="42"/>
    </row>
    <row r="380" spans="1:13" s="44" customFormat="1" ht="15" hidden="1" x14ac:dyDescent="0.25">
      <c r="A380" s="78"/>
      <c r="B380" s="60"/>
      <c r="C380" s="61"/>
      <c r="D380" s="63"/>
      <c r="E380" s="63"/>
      <c r="F380" s="60"/>
      <c r="G380" s="60"/>
      <c r="H380" s="64"/>
      <c r="I380" s="78"/>
      <c r="J380" s="66">
        <f t="shared" si="5"/>
        <v>418556500</v>
      </c>
      <c r="K380" s="45"/>
      <c r="L380" s="41"/>
      <c r="M380" s="42"/>
    </row>
    <row r="381" spans="1:13" s="44" customFormat="1" ht="15" hidden="1" x14ac:dyDescent="0.25">
      <c r="A381" s="78"/>
      <c r="B381" s="60"/>
      <c r="C381" s="61"/>
      <c r="D381" s="63"/>
      <c r="E381" s="63"/>
      <c r="F381" s="60"/>
      <c r="G381" s="60"/>
      <c r="H381" s="64"/>
      <c r="I381" s="84"/>
      <c r="J381" s="66">
        <f t="shared" si="5"/>
        <v>418556500</v>
      </c>
      <c r="K381" s="45"/>
      <c r="L381" s="41"/>
      <c r="M381" s="42"/>
    </row>
    <row r="382" spans="1:13" s="44" customFormat="1" ht="15" hidden="1" x14ac:dyDescent="0.25">
      <c r="A382" s="78"/>
      <c r="B382" s="60"/>
      <c r="C382" s="61"/>
      <c r="D382" s="63"/>
      <c r="E382" s="63"/>
      <c r="F382" s="77"/>
      <c r="G382" s="77"/>
      <c r="H382" s="64"/>
      <c r="I382" s="84"/>
      <c r="J382" s="66">
        <f t="shared" si="5"/>
        <v>418556500</v>
      </c>
      <c r="K382" s="45"/>
      <c r="L382" s="41"/>
      <c r="M382" s="42"/>
    </row>
    <row r="383" spans="1:13" s="44" customFormat="1" ht="15" hidden="1" x14ac:dyDescent="0.25">
      <c r="A383" s="78"/>
      <c r="B383" s="60"/>
      <c r="C383" s="61"/>
      <c r="D383" s="63"/>
      <c r="E383" s="63"/>
      <c r="F383" s="77"/>
      <c r="G383" s="77"/>
      <c r="H383" s="64"/>
      <c r="I383" s="84"/>
      <c r="J383" s="66">
        <f t="shared" si="5"/>
        <v>418556500</v>
      </c>
      <c r="K383" s="45"/>
      <c r="L383" s="41"/>
      <c r="M383" s="42"/>
    </row>
    <row r="384" spans="1:13" s="44" customFormat="1" ht="15" hidden="1" x14ac:dyDescent="0.25">
      <c r="A384" s="78"/>
      <c r="B384" s="60"/>
      <c r="C384" s="61"/>
      <c r="D384" s="63"/>
      <c r="E384" s="63"/>
      <c r="F384" s="77"/>
      <c r="G384" s="77"/>
      <c r="H384" s="64"/>
      <c r="I384" s="84"/>
      <c r="J384" s="66">
        <f t="shared" si="5"/>
        <v>418556500</v>
      </c>
      <c r="K384" s="45"/>
      <c r="L384" s="41"/>
      <c r="M384" s="42"/>
    </row>
    <row r="385" spans="1:12" s="44" customFormat="1" ht="15" hidden="1" x14ac:dyDescent="0.25">
      <c r="A385" s="78"/>
      <c r="B385" s="60"/>
      <c r="C385" s="61"/>
      <c r="D385" s="63"/>
      <c r="E385" s="63"/>
      <c r="F385" s="60"/>
      <c r="G385" s="60"/>
      <c r="H385" s="64"/>
      <c r="I385" s="84"/>
      <c r="J385" s="66">
        <f t="shared" si="5"/>
        <v>418556500</v>
      </c>
      <c r="K385" s="45"/>
      <c r="L385" s="41"/>
    </row>
    <row r="386" spans="1:12" s="44" customFormat="1" ht="15" hidden="1" x14ac:dyDescent="0.25">
      <c r="A386" s="78"/>
      <c r="B386" s="60"/>
      <c r="C386" s="61"/>
      <c r="D386" s="63"/>
      <c r="E386" s="63"/>
      <c r="F386" s="60"/>
      <c r="G386" s="60"/>
      <c r="H386" s="64"/>
      <c r="I386" s="84"/>
      <c r="J386" s="66">
        <f t="shared" si="5"/>
        <v>418556500</v>
      </c>
      <c r="K386" s="45"/>
      <c r="L386" s="41"/>
    </row>
    <row r="387" spans="1:12" s="44" customFormat="1" ht="15" hidden="1" x14ac:dyDescent="0.25">
      <c r="A387" s="78"/>
      <c r="B387" s="60"/>
      <c r="C387" s="61"/>
      <c r="D387" s="63"/>
      <c r="E387" s="63"/>
      <c r="F387" s="60"/>
      <c r="G387" s="60"/>
      <c r="H387" s="64"/>
      <c r="I387" s="84"/>
      <c r="J387" s="66">
        <f t="shared" si="5"/>
        <v>418556500</v>
      </c>
      <c r="K387" s="45"/>
      <c r="L387" s="41"/>
    </row>
    <row r="388" spans="1:12" s="44" customFormat="1" ht="15" hidden="1" x14ac:dyDescent="0.25">
      <c r="A388" s="78"/>
      <c r="B388" s="60"/>
      <c r="C388" s="61"/>
      <c r="D388" s="63"/>
      <c r="E388" s="63"/>
      <c r="F388" s="60"/>
      <c r="G388" s="60"/>
      <c r="H388" s="64"/>
      <c r="I388" s="84"/>
      <c r="J388" s="66">
        <f t="shared" si="5"/>
        <v>418556500</v>
      </c>
      <c r="K388" s="45"/>
      <c r="L388" s="41"/>
    </row>
    <row r="389" spans="1:12" s="44" customFormat="1" ht="15" hidden="1" x14ac:dyDescent="0.25">
      <c r="A389" s="78"/>
      <c r="B389" s="60"/>
      <c r="C389" s="61"/>
      <c r="D389" s="63"/>
      <c r="E389" s="63"/>
      <c r="F389" s="60"/>
      <c r="G389" s="60"/>
      <c r="H389" s="64"/>
      <c r="I389" s="84"/>
      <c r="J389" s="66">
        <f t="shared" si="5"/>
        <v>418556500</v>
      </c>
      <c r="K389" s="45"/>
      <c r="L389" s="41"/>
    </row>
    <row r="390" spans="1:12" s="44" customFormat="1" ht="15" hidden="1" x14ac:dyDescent="0.25">
      <c r="A390" s="78"/>
      <c r="B390" s="60"/>
      <c r="C390" s="61"/>
      <c r="D390" s="63"/>
      <c r="E390" s="63"/>
      <c r="F390" s="60"/>
      <c r="G390" s="60"/>
      <c r="H390" s="64"/>
      <c r="I390" s="84"/>
      <c r="J390" s="66">
        <f t="shared" si="5"/>
        <v>418556500</v>
      </c>
      <c r="K390" s="45"/>
      <c r="L390" s="41"/>
    </row>
    <row r="391" spans="1:12" s="44" customFormat="1" ht="15" hidden="1" x14ac:dyDescent="0.25">
      <c r="A391" s="78"/>
      <c r="B391" s="60"/>
      <c r="C391" s="61"/>
      <c r="D391" s="63"/>
      <c r="E391" s="63"/>
      <c r="F391" s="60"/>
      <c r="G391" s="60"/>
      <c r="H391" s="64"/>
      <c r="I391" s="84"/>
      <c r="J391" s="66">
        <f t="shared" si="5"/>
        <v>418556500</v>
      </c>
      <c r="K391" s="45"/>
      <c r="L391" s="41"/>
    </row>
    <row r="392" spans="1:12" s="44" customFormat="1" ht="15" hidden="1" x14ac:dyDescent="0.25">
      <c r="A392" s="78"/>
      <c r="B392" s="60"/>
      <c r="C392" s="61"/>
      <c r="D392" s="63"/>
      <c r="E392" s="63"/>
      <c r="F392" s="60"/>
      <c r="G392" s="60"/>
      <c r="H392" s="64"/>
      <c r="I392" s="84"/>
      <c r="J392" s="66">
        <f t="shared" si="5"/>
        <v>418556500</v>
      </c>
      <c r="K392" s="45"/>
      <c r="L392" s="41"/>
    </row>
    <row r="393" spans="1:12" s="44" customFormat="1" ht="15" hidden="1" x14ac:dyDescent="0.25">
      <c r="A393" s="78"/>
      <c r="B393" s="60"/>
      <c r="C393" s="61"/>
      <c r="D393" s="63"/>
      <c r="E393" s="63"/>
      <c r="F393" s="60"/>
      <c r="G393" s="60"/>
      <c r="H393" s="86"/>
      <c r="I393" s="84"/>
      <c r="J393" s="66">
        <f t="shared" si="5"/>
        <v>418556500</v>
      </c>
      <c r="K393" s="45"/>
      <c r="L393" s="41"/>
    </row>
    <row r="394" spans="1:12" s="44" customFormat="1" ht="15" hidden="1" x14ac:dyDescent="0.25">
      <c r="A394" s="78"/>
      <c r="B394" s="60"/>
      <c r="C394" s="61"/>
      <c r="D394" s="63"/>
      <c r="E394" s="63"/>
      <c r="F394" s="60"/>
      <c r="G394" s="60"/>
      <c r="H394" s="86"/>
      <c r="I394" s="84"/>
      <c r="J394" s="66">
        <f t="shared" si="5"/>
        <v>418556500</v>
      </c>
      <c r="K394" s="45"/>
      <c r="L394" s="41"/>
    </row>
    <row r="395" spans="1:12" s="44" customFormat="1" ht="15" hidden="1" x14ac:dyDescent="0.25">
      <c r="A395" s="78"/>
      <c r="B395" s="60"/>
      <c r="C395" s="61"/>
      <c r="D395" s="63"/>
      <c r="E395" s="63"/>
      <c r="F395" s="60"/>
      <c r="G395" s="60"/>
      <c r="H395" s="86"/>
      <c r="I395" s="84"/>
      <c r="J395" s="66">
        <f t="shared" si="5"/>
        <v>418556500</v>
      </c>
      <c r="K395" s="45"/>
      <c r="L395" s="41"/>
    </row>
    <row r="396" spans="1:12" s="44" customFormat="1" ht="15" hidden="1" x14ac:dyDescent="0.25">
      <c r="A396" s="78"/>
      <c r="B396" s="60"/>
      <c r="C396" s="61"/>
      <c r="D396" s="63"/>
      <c r="E396" s="63"/>
      <c r="F396" s="60"/>
      <c r="G396" s="60"/>
      <c r="H396" s="86"/>
      <c r="I396" s="84"/>
      <c r="J396" s="66">
        <f t="shared" ref="J396:J442" si="6">+J395+H396-I396</f>
        <v>418556500</v>
      </c>
      <c r="K396" s="45"/>
      <c r="L396" s="41"/>
    </row>
    <row r="397" spans="1:12" s="44" customFormat="1" ht="15" hidden="1" x14ac:dyDescent="0.25">
      <c r="A397" s="78"/>
      <c r="B397" s="60"/>
      <c r="C397" s="61"/>
      <c r="D397" s="63"/>
      <c r="E397" s="63"/>
      <c r="F397" s="60"/>
      <c r="G397" s="60"/>
      <c r="H397" s="86"/>
      <c r="I397" s="84"/>
      <c r="J397" s="66">
        <f t="shared" si="6"/>
        <v>418556500</v>
      </c>
      <c r="K397" s="45"/>
      <c r="L397" s="41"/>
    </row>
    <row r="398" spans="1:12" s="44" customFormat="1" ht="15" hidden="1" x14ac:dyDescent="0.25">
      <c r="A398" s="78"/>
      <c r="B398" s="60"/>
      <c r="C398" s="61"/>
      <c r="D398" s="63"/>
      <c r="E398" s="63"/>
      <c r="F398" s="60"/>
      <c r="G398" s="60"/>
      <c r="H398" s="86"/>
      <c r="I398" s="84"/>
      <c r="J398" s="66">
        <f t="shared" si="6"/>
        <v>418556500</v>
      </c>
      <c r="K398" s="45"/>
      <c r="L398" s="41"/>
    </row>
    <row r="399" spans="1:12" s="44" customFormat="1" ht="15" hidden="1" x14ac:dyDescent="0.25">
      <c r="A399" s="78"/>
      <c r="B399" s="60"/>
      <c r="C399" s="61"/>
      <c r="D399" s="63"/>
      <c r="E399" s="63"/>
      <c r="F399" s="60"/>
      <c r="G399" s="60"/>
      <c r="H399" s="86"/>
      <c r="I399" s="84"/>
      <c r="J399" s="66">
        <f t="shared" si="6"/>
        <v>418556500</v>
      </c>
      <c r="K399" s="45"/>
      <c r="L399" s="41"/>
    </row>
    <row r="400" spans="1:12" s="44" customFormat="1" ht="15" hidden="1" x14ac:dyDescent="0.25">
      <c r="A400" s="78"/>
      <c r="B400" s="60"/>
      <c r="C400" s="85"/>
      <c r="D400" s="63"/>
      <c r="E400" s="63"/>
      <c r="F400" s="60"/>
      <c r="G400" s="60"/>
      <c r="H400" s="86"/>
      <c r="I400" s="84"/>
      <c r="J400" s="66">
        <f t="shared" si="6"/>
        <v>418556500</v>
      </c>
      <c r="K400" s="45"/>
      <c r="L400" s="41"/>
    </row>
    <row r="401" spans="1:12" s="44" customFormat="1" ht="15" hidden="1" x14ac:dyDescent="0.25">
      <c r="A401" s="78"/>
      <c r="B401" s="60"/>
      <c r="C401" s="85"/>
      <c r="D401" s="63"/>
      <c r="E401" s="63"/>
      <c r="F401" s="60"/>
      <c r="G401" s="60"/>
      <c r="H401" s="86"/>
      <c r="I401" s="84"/>
      <c r="J401" s="66">
        <f t="shared" si="6"/>
        <v>418556500</v>
      </c>
      <c r="K401" s="45"/>
      <c r="L401" s="41"/>
    </row>
    <row r="402" spans="1:12" s="44" customFormat="1" ht="15" hidden="1" x14ac:dyDescent="0.25">
      <c r="A402" s="78"/>
      <c r="B402" s="60"/>
      <c r="C402" s="85"/>
      <c r="D402" s="63"/>
      <c r="E402" s="63"/>
      <c r="F402" s="60"/>
      <c r="G402" s="60"/>
      <c r="H402" s="86"/>
      <c r="I402" s="84"/>
      <c r="J402" s="66">
        <f t="shared" si="6"/>
        <v>418556500</v>
      </c>
      <c r="K402" s="45"/>
      <c r="L402" s="41"/>
    </row>
    <row r="403" spans="1:12" s="44" customFormat="1" ht="15" hidden="1" x14ac:dyDescent="0.25">
      <c r="A403" s="78"/>
      <c r="B403" s="60"/>
      <c r="C403" s="61"/>
      <c r="D403" s="63"/>
      <c r="E403" s="63"/>
      <c r="F403" s="60"/>
      <c r="G403" s="60"/>
      <c r="H403" s="86"/>
      <c r="I403" s="84"/>
      <c r="J403" s="66">
        <f t="shared" si="6"/>
        <v>418556500</v>
      </c>
      <c r="K403" s="45"/>
      <c r="L403" s="41"/>
    </row>
    <row r="404" spans="1:12" s="44" customFormat="1" ht="15" hidden="1" x14ac:dyDescent="0.25">
      <c r="A404" s="78"/>
      <c r="B404" s="60"/>
      <c r="C404" s="61"/>
      <c r="D404" s="63"/>
      <c r="E404" s="63"/>
      <c r="F404" s="60"/>
      <c r="G404" s="60"/>
      <c r="H404" s="86"/>
      <c r="I404" s="84"/>
      <c r="J404" s="66">
        <f t="shared" si="6"/>
        <v>418556500</v>
      </c>
      <c r="K404" s="45"/>
      <c r="L404" s="41"/>
    </row>
    <row r="405" spans="1:12" s="44" customFormat="1" ht="15" hidden="1" x14ac:dyDescent="0.25">
      <c r="A405" s="78"/>
      <c r="B405" s="60"/>
      <c r="C405" s="85"/>
      <c r="D405" s="63"/>
      <c r="E405" s="63"/>
      <c r="F405" s="60"/>
      <c r="G405" s="60"/>
      <c r="H405" s="86"/>
      <c r="I405" s="84"/>
      <c r="J405" s="66">
        <f t="shared" si="6"/>
        <v>418556500</v>
      </c>
      <c r="K405" s="45"/>
      <c r="L405" s="41"/>
    </row>
    <row r="406" spans="1:12" s="44" customFormat="1" ht="15" hidden="1" x14ac:dyDescent="0.25">
      <c r="A406" s="78"/>
      <c r="B406" s="60"/>
      <c r="C406" s="85"/>
      <c r="D406" s="63"/>
      <c r="E406" s="63"/>
      <c r="F406" s="60"/>
      <c r="G406" s="60"/>
      <c r="H406" s="86"/>
      <c r="I406" s="84"/>
      <c r="J406" s="66">
        <f t="shared" si="6"/>
        <v>418556500</v>
      </c>
      <c r="K406" s="45"/>
      <c r="L406" s="41"/>
    </row>
    <row r="407" spans="1:12" s="44" customFormat="1" ht="15" hidden="1" x14ac:dyDescent="0.25">
      <c r="A407" s="78"/>
      <c r="B407" s="60"/>
      <c r="C407" s="85"/>
      <c r="D407" s="63"/>
      <c r="E407" s="63"/>
      <c r="F407" s="60"/>
      <c r="G407" s="60"/>
      <c r="H407" s="86"/>
      <c r="I407" s="84"/>
      <c r="J407" s="66">
        <f t="shared" si="6"/>
        <v>418556500</v>
      </c>
      <c r="K407" s="45"/>
      <c r="L407" s="41"/>
    </row>
    <row r="408" spans="1:12" s="44" customFormat="1" ht="15" hidden="1" x14ac:dyDescent="0.25">
      <c r="A408" s="78"/>
      <c r="B408" s="60"/>
      <c r="C408" s="85"/>
      <c r="D408" s="63"/>
      <c r="E408" s="63"/>
      <c r="F408" s="60"/>
      <c r="G408" s="60"/>
      <c r="H408" s="86"/>
      <c r="I408" s="84"/>
      <c r="J408" s="66">
        <f t="shared" si="6"/>
        <v>418556500</v>
      </c>
      <c r="K408" s="45"/>
      <c r="L408" s="41"/>
    </row>
    <row r="409" spans="1:12" s="44" customFormat="1" ht="15" hidden="1" x14ac:dyDescent="0.25">
      <c r="A409" s="78"/>
      <c r="B409" s="60"/>
      <c r="C409" s="85"/>
      <c r="D409" s="63"/>
      <c r="E409" s="63"/>
      <c r="F409" s="60"/>
      <c r="G409" s="60"/>
      <c r="H409" s="86"/>
      <c r="I409" s="84"/>
      <c r="J409" s="66">
        <f t="shared" si="6"/>
        <v>418556500</v>
      </c>
      <c r="K409" s="45"/>
      <c r="L409" s="41"/>
    </row>
    <row r="410" spans="1:12" s="44" customFormat="1" ht="15" hidden="1" x14ac:dyDescent="0.25">
      <c r="A410" s="78"/>
      <c r="B410" s="60"/>
      <c r="C410" s="85"/>
      <c r="D410" s="63"/>
      <c r="E410" s="63"/>
      <c r="F410" s="60"/>
      <c r="G410" s="60"/>
      <c r="H410" s="86"/>
      <c r="I410" s="84"/>
      <c r="J410" s="66">
        <f t="shared" si="6"/>
        <v>418556500</v>
      </c>
      <c r="K410" s="45"/>
      <c r="L410" s="41"/>
    </row>
    <row r="411" spans="1:12" s="44" customFormat="1" ht="15" hidden="1" x14ac:dyDescent="0.25">
      <c r="A411" s="78"/>
      <c r="B411" s="60"/>
      <c r="C411" s="85"/>
      <c r="D411" s="63"/>
      <c r="E411" s="63"/>
      <c r="F411" s="60"/>
      <c r="G411" s="60"/>
      <c r="H411" s="86"/>
      <c r="I411" s="84"/>
      <c r="J411" s="66">
        <f t="shared" si="6"/>
        <v>418556500</v>
      </c>
      <c r="K411" s="45"/>
      <c r="L411" s="41"/>
    </row>
    <row r="412" spans="1:12" s="44" customFormat="1" ht="15" hidden="1" x14ac:dyDescent="0.25">
      <c r="A412" s="78"/>
      <c r="B412" s="60"/>
      <c r="C412" s="85"/>
      <c r="D412" s="63"/>
      <c r="E412" s="63"/>
      <c r="F412" s="60"/>
      <c r="G412" s="60"/>
      <c r="H412" s="86"/>
      <c r="I412" s="84"/>
      <c r="J412" s="66">
        <f t="shared" si="6"/>
        <v>418556500</v>
      </c>
      <c r="K412" s="45"/>
      <c r="L412" s="41"/>
    </row>
    <row r="413" spans="1:12" s="44" customFormat="1" ht="15" hidden="1" x14ac:dyDescent="0.25">
      <c r="A413" s="78"/>
      <c r="B413" s="60"/>
      <c r="C413" s="85"/>
      <c r="D413" s="63"/>
      <c r="E413" s="63"/>
      <c r="F413" s="60"/>
      <c r="G413" s="60"/>
      <c r="H413" s="86"/>
      <c r="I413" s="84"/>
      <c r="J413" s="66">
        <f t="shared" si="6"/>
        <v>418556500</v>
      </c>
      <c r="K413" s="45"/>
      <c r="L413" s="41"/>
    </row>
    <row r="414" spans="1:12" s="44" customFormat="1" ht="15" hidden="1" x14ac:dyDescent="0.25">
      <c r="A414" s="78"/>
      <c r="B414" s="60"/>
      <c r="C414" s="85"/>
      <c r="D414" s="63"/>
      <c r="E414" s="63"/>
      <c r="F414" s="60"/>
      <c r="G414" s="60"/>
      <c r="H414" s="86"/>
      <c r="I414" s="84"/>
      <c r="J414" s="66">
        <f t="shared" si="6"/>
        <v>418556500</v>
      </c>
      <c r="K414" s="45"/>
      <c r="L414" s="41"/>
    </row>
    <row r="415" spans="1:12" s="44" customFormat="1" ht="15" hidden="1" x14ac:dyDescent="0.25">
      <c r="A415" s="78"/>
      <c r="B415" s="60"/>
      <c r="C415" s="85"/>
      <c r="D415" s="63"/>
      <c r="E415" s="63"/>
      <c r="F415" s="60"/>
      <c r="G415" s="60"/>
      <c r="H415" s="86"/>
      <c r="I415" s="84"/>
      <c r="J415" s="66">
        <f t="shared" si="6"/>
        <v>418556500</v>
      </c>
      <c r="K415" s="45"/>
      <c r="L415" s="41"/>
    </row>
    <row r="416" spans="1:12" s="44" customFormat="1" ht="15" hidden="1" x14ac:dyDescent="0.25">
      <c r="A416" s="78"/>
      <c r="B416" s="60"/>
      <c r="C416" s="85"/>
      <c r="D416" s="63"/>
      <c r="E416" s="63"/>
      <c r="F416" s="60"/>
      <c r="G416" s="60"/>
      <c r="H416" s="86"/>
      <c r="I416" s="84"/>
      <c r="J416" s="66">
        <f t="shared" si="6"/>
        <v>418556500</v>
      </c>
      <c r="K416" s="45"/>
      <c r="L416" s="41"/>
    </row>
    <row r="417" spans="1:12" s="44" customFormat="1" ht="15" hidden="1" x14ac:dyDescent="0.25">
      <c r="A417" s="78"/>
      <c r="B417" s="60"/>
      <c r="C417" s="85"/>
      <c r="D417" s="63"/>
      <c r="E417" s="63"/>
      <c r="F417" s="60"/>
      <c r="G417" s="60"/>
      <c r="H417" s="86"/>
      <c r="I417" s="84"/>
      <c r="J417" s="66">
        <f t="shared" si="6"/>
        <v>418556500</v>
      </c>
      <c r="K417" s="45"/>
      <c r="L417" s="41"/>
    </row>
    <row r="418" spans="1:12" s="44" customFormat="1" ht="15" hidden="1" x14ac:dyDescent="0.25">
      <c r="A418" s="78"/>
      <c r="B418" s="60"/>
      <c r="C418" s="85"/>
      <c r="D418" s="63"/>
      <c r="E418" s="63"/>
      <c r="F418" s="60"/>
      <c r="G418" s="60"/>
      <c r="H418" s="86"/>
      <c r="I418" s="84"/>
      <c r="J418" s="66">
        <f t="shared" si="6"/>
        <v>418556500</v>
      </c>
      <c r="K418" s="45"/>
      <c r="L418" s="41"/>
    </row>
    <row r="419" spans="1:12" s="44" customFormat="1" ht="15" hidden="1" x14ac:dyDescent="0.25">
      <c r="A419" s="78"/>
      <c r="B419" s="60"/>
      <c r="C419" s="85"/>
      <c r="D419" s="63"/>
      <c r="E419" s="63"/>
      <c r="F419" s="60"/>
      <c r="G419" s="60"/>
      <c r="H419" s="86"/>
      <c r="I419" s="84"/>
      <c r="J419" s="66">
        <f t="shared" si="6"/>
        <v>418556500</v>
      </c>
      <c r="K419" s="45"/>
      <c r="L419" s="41"/>
    </row>
    <row r="420" spans="1:12" s="44" customFormat="1" ht="15" hidden="1" x14ac:dyDescent="0.25">
      <c r="A420" s="78"/>
      <c r="B420" s="60"/>
      <c r="C420" s="85"/>
      <c r="D420" s="63"/>
      <c r="E420" s="63"/>
      <c r="F420" s="60"/>
      <c r="G420" s="60"/>
      <c r="H420" s="86"/>
      <c r="I420" s="84"/>
      <c r="J420" s="66">
        <f t="shared" si="6"/>
        <v>418556500</v>
      </c>
      <c r="K420" s="45"/>
      <c r="L420" s="41"/>
    </row>
    <row r="421" spans="1:12" s="44" customFormat="1" ht="15" hidden="1" x14ac:dyDescent="0.25">
      <c r="A421" s="78"/>
      <c r="B421" s="60"/>
      <c r="C421" s="85"/>
      <c r="D421" s="63"/>
      <c r="E421" s="63"/>
      <c r="F421" s="60"/>
      <c r="G421" s="60"/>
      <c r="H421" s="86"/>
      <c r="I421" s="84"/>
      <c r="J421" s="66">
        <f t="shared" si="6"/>
        <v>418556500</v>
      </c>
      <c r="K421" s="45"/>
      <c r="L421" s="41"/>
    </row>
    <row r="422" spans="1:12" s="44" customFormat="1" ht="15" hidden="1" x14ac:dyDescent="0.25">
      <c r="A422" s="78"/>
      <c r="B422" s="60"/>
      <c r="C422" s="85"/>
      <c r="D422" s="63"/>
      <c r="E422" s="63"/>
      <c r="F422" s="60"/>
      <c r="G422" s="60"/>
      <c r="H422" s="86"/>
      <c r="I422" s="84"/>
      <c r="J422" s="66">
        <f t="shared" si="6"/>
        <v>418556500</v>
      </c>
      <c r="K422" s="45"/>
      <c r="L422" s="41"/>
    </row>
    <row r="423" spans="1:12" s="44" customFormat="1" ht="15" hidden="1" x14ac:dyDescent="0.25">
      <c r="A423" s="78"/>
      <c r="B423" s="60"/>
      <c r="C423" s="85"/>
      <c r="D423" s="63"/>
      <c r="E423" s="63"/>
      <c r="F423" s="60"/>
      <c r="G423" s="60"/>
      <c r="H423" s="86"/>
      <c r="I423" s="84"/>
      <c r="J423" s="66">
        <f t="shared" si="6"/>
        <v>418556500</v>
      </c>
      <c r="K423" s="45"/>
      <c r="L423" s="41"/>
    </row>
    <row r="424" spans="1:12" s="44" customFormat="1" ht="15" hidden="1" x14ac:dyDescent="0.25">
      <c r="A424" s="78"/>
      <c r="B424" s="60"/>
      <c r="C424" s="85"/>
      <c r="D424" s="63"/>
      <c r="E424" s="63"/>
      <c r="F424" s="60"/>
      <c r="G424" s="60"/>
      <c r="H424" s="86"/>
      <c r="I424" s="84"/>
      <c r="J424" s="66">
        <f t="shared" si="6"/>
        <v>418556500</v>
      </c>
      <c r="K424" s="45"/>
      <c r="L424" s="41"/>
    </row>
    <row r="425" spans="1:12" s="44" customFormat="1" ht="15" hidden="1" x14ac:dyDescent="0.25">
      <c r="A425" s="78"/>
      <c r="B425" s="60"/>
      <c r="C425" s="85"/>
      <c r="D425" s="63"/>
      <c r="E425" s="63"/>
      <c r="F425" s="60"/>
      <c r="G425" s="60"/>
      <c r="H425" s="86"/>
      <c r="I425" s="84"/>
      <c r="J425" s="66">
        <f t="shared" si="6"/>
        <v>418556500</v>
      </c>
      <c r="K425" s="45"/>
      <c r="L425" s="41"/>
    </row>
    <row r="426" spans="1:12" s="44" customFormat="1" ht="15" hidden="1" x14ac:dyDescent="0.25">
      <c r="A426" s="78"/>
      <c r="B426" s="60"/>
      <c r="C426" s="85"/>
      <c r="D426" s="63"/>
      <c r="E426" s="63"/>
      <c r="F426" s="60"/>
      <c r="G426" s="60"/>
      <c r="H426" s="86"/>
      <c r="I426" s="84"/>
      <c r="J426" s="66">
        <f t="shared" si="6"/>
        <v>418556500</v>
      </c>
      <c r="K426" s="45"/>
      <c r="L426" s="41"/>
    </row>
    <row r="427" spans="1:12" s="44" customFormat="1" ht="15" hidden="1" x14ac:dyDescent="0.25">
      <c r="A427" s="78"/>
      <c r="B427" s="60"/>
      <c r="C427" s="85"/>
      <c r="D427" s="63"/>
      <c r="E427" s="63"/>
      <c r="F427" s="60"/>
      <c r="G427" s="60"/>
      <c r="H427" s="86"/>
      <c r="I427" s="84"/>
      <c r="J427" s="66">
        <f t="shared" si="6"/>
        <v>418556500</v>
      </c>
      <c r="K427" s="45"/>
      <c r="L427" s="41"/>
    </row>
    <row r="428" spans="1:12" s="44" customFormat="1" ht="15" hidden="1" x14ac:dyDescent="0.25">
      <c r="A428" s="78"/>
      <c r="B428" s="60"/>
      <c r="C428" s="85"/>
      <c r="D428" s="63"/>
      <c r="E428" s="63"/>
      <c r="F428" s="60"/>
      <c r="G428" s="60"/>
      <c r="H428" s="86"/>
      <c r="I428" s="84"/>
      <c r="J428" s="66">
        <f t="shared" si="6"/>
        <v>418556500</v>
      </c>
      <c r="K428" s="45"/>
      <c r="L428" s="41"/>
    </row>
    <row r="429" spans="1:12" s="44" customFormat="1" ht="15" hidden="1" x14ac:dyDescent="0.25">
      <c r="A429" s="78"/>
      <c r="B429" s="60"/>
      <c r="C429" s="85"/>
      <c r="D429" s="63"/>
      <c r="E429" s="63"/>
      <c r="F429" s="60"/>
      <c r="G429" s="60"/>
      <c r="H429" s="86"/>
      <c r="I429" s="84"/>
      <c r="J429" s="66">
        <f t="shared" si="6"/>
        <v>418556500</v>
      </c>
      <c r="K429" s="45"/>
      <c r="L429" s="41"/>
    </row>
    <row r="430" spans="1:12" s="44" customFormat="1" ht="15" hidden="1" x14ac:dyDescent="0.25">
      <c r="A430" s="78"/>
      <c r="B430" s="60"/>
      <c r="C430" s="85"/>
      <c r="D430" s="63"/>
      <c r="E430" s="63"/>
      <c r="F430" s="60"/>
      <c r="G430" s="60"/>
      <c r="H430" s="86"/>
      <c r="I430" s="84"/>
      <c r="J430" s="66">
        <f t="shared" si="6"/>
        <v>418556500</v>
      </c>
      <c r="K430" s="45"/>
      <c r="L430" s="41"/>
    </row>
    <row r="431" spans="1:12" s="44" customFormat="1" ht="15" hidden="1" x14ac:dyDescent="0.25">
      <c r="A431" s="78"/>
      <c r="B431" s="60"/>
      <c r="C431" s="85"/>
      <c r="D431" s="63"/>
      <c r="E431" s="63"/>
      <c r="F431" s="60"/>
      <c r="G431" s="60"/>
      <c r="H431" s="86"/>
      <c r="I431" s="84"/>
      <c r="J431" s="66">
        <f t="shared" si="6"/>
        <v>418556500</v>
      </c>
      <c r="K431" s="45"/>
      <c r="L431" s="41"/>
    </row>
    <row r="432" spans="1:12" s="44" customFormat="1" ht="15" hidden="1" x14ac:dyDescent="0.25">
      <c r="A432" s="78"/>
      <c r="B432" s="60"/>
      <c r="C432" s="85"/>
      <c r="D432" s="63"/>
      <c r="E432" s="63"/>
      <c r="F432" s="60"/>
      <c r="G432" s="60"/>
      <c r="H432" s="86"/>
      <c r="I432" s="84"/>
      <c r="J432" s="66">
        <f t="shared" si="6"/>
        <v>418556500</v>
      </c>
      <c r="K432" s="45"/>
      <c r="L432" s="41"/>
    </row>
    <row r="433" spans="1:14" ht="15" hidden="1" x14ac:dyDescent="0.25">
      <c r="A433" s="78"/>
      <c r="B433" s="60"/>
      <c r="C433" s="85"/>
      <c r="D433" s="63"/>
      <c r="E433" s="63"/>
      <c r="F433" s="60"/>
      <c r="G433" s="60"/>
      <c r="H433" s="86"/>
      <c r="I433" s="84"/>
      <c r="J433" s="66">
        <f t="shared" si="6"/>
        <v>418556500</v>
      </c>
      <c r="K433" s="45"/>
      <c r="N433" s="44"/>
    </row>
    <row r="434" spans="1:14" ht="15" hidden="1" x14ac:dyDescent="0.25">
      <c r="A434" s="78"/>
      <c r="B434" s="60"/>
      <c r="C434" s="85"/>
      <c r="D434" s="63"/>
      <c r="E434" s="63"/>
      <c r="F434" s="60"/>
      <c r="G434" s="60"/>
      <c r="H434" s="86"/>
      <c r="I434" s="84"/>
      <c r="J434" s="66">
        <f t="shared" si="6"/>
        <v>418556500</v>
      </c>
      <c r="K434" s="45"/>
      <c r="N434" s="44"/>
    </row>
    <row r="435" spans="1:14" ht="15" hidden="1" x14ac:dyDescent="0.25">
      <c r="A435" s="78"/>
      <c r="B435" s="60"/>
      <c r="C435" s="85"/>
      <c r="D435" s="63"/>
      <c r="E435" s="63"/>
      <c r="F435" s="60"/>
      <c r="G435" s="60"/>
      <c r="H435" s="86"/>
      <c r="I435" s="84"/>
      <c r="J435" s="66">
        <f t="shared" si="6"/>
        <v>418556500</v>
      </c>
      <c r="K435" s="45"/>
      <c r="N435" s="44"/>
    </row>
    <row r="436" spans="1:14" ht="15" hidden="1" x14ac:dyDescent="0.25">
      <c r="A436" s="78"/>
      <c r="B436" s="60"/>
      <c r="C436" s="85"/>
      <c r="D436" s="63"/>
      <c r="E436" s="63"/>
      <c r="F436" s="60"/>
      <c r="G436" s="60"/>
      <c r="H436" s="86"/>
      <c r="I436" s="84"/>
      <c r="J436" s="66">
        <f t="shared" si="6"/>
        <v>418556500</v>
      </c>
      <c r="K436" s="45"/>
      <c r="N436" s="44"/>
    </row>
    <row r="437" spans="1:14" ht="15" hidden="1" x14ac:dyDescent="0.25">
      <c r="A437" s="78"/>
      <c r="B437" s="60"/>
      <c r="C437" s="85"/>
      <c r="D437" s="63"/>
      <c r="E437" s="63"/>
      <c r="F437" s="60"/>
      <c r="G437" s="60"/>
      <c r="H437" s="86"/>
      <c r="I437" s="84"/>
      <c r="J437" s="66">
        <f t="shared" si="6"/>
        <v>418556500</v>
      </c>
      <c r="K437" s="45"/>
      <c r="N437" s="44"/>
    </row>
    <row r="438" spans="1:14" ht="15" hidden="1" x14ac:dyDescent="0.25">
      <c r="A438" s="78"/>
      <c r="B438" s="60"/>
      <c r="C438" s="138"/>
      <c r="D438" s="63"/>
      <c r="E438" s="63"/>
      <c r="F438" s="60"/>
      <c r="G438" s="60"/>
      <c r="H438" s="86"/>
      <c r="I438" s="84"/>
      <c r="J438" s="66">
        <f t="shared" si="6"/>
        <v>418556500</v>
      </c>
      <c r="K438" s="45"/>
      <c r="N438" s="44"/>
    </row>
    <row r="439" spans="1:14" ht="15" hidden="1" x14ac:dyDescent="0.25">
      <c r="A439" s="78"/>
      <c r="B439" s="60"/>
      <c r="C439" s="138"/>
      <c r="D439" s="63"/>
      <c r="E439" s="63"/>
      <c r="F439" s="60"/>
      <c r="G439" s="60"/>
      <c r="H439" s="89"/>
      <c r="I439" s="84"/>
      <c r="J439" s="66">
        <f t="shared" si="6"/>
        <v>418556500</v>
      </c>
      <c r="K439" s="45"/>
      <c r="N439" s="44"/>
    </row>
    <row r="440" spans="1:14" ht="15" hidden="1" x14ac:dyDescent="0.25">
      <c r="A440" s="78"/>
      <c r="B440" s="60"/>
      <c r="C440" s="138"/>
      <c r="D440" s="63"/>
      <c r="E440" s="63"/>
      <c r="F440" s="60"/>
      <c r="G440" s="60"/>
      <c r="H440" s="89"/>
      <c r="I440" s="84"/>
      <c r="J440" s="66">
        <f t="shared" si="6"/>
        <v>418556500</v>
      </c>
      <c r="K440" s="45"/>
      <c r="N440" s="44"/>
    </row>
    <row r="441" spans="1:14" ht="15" hidden="1" x14ac:dyDescent="0.25">
      <c r="A441" s="78"/>
      <c r="B441" s="60"/>
      <c r="C441" s="138"/>
      <c r="D441" s="63"/>
      <c r="E441" s="63"/>
      <c r="F441" s="77"/>
      <c r="G441" s="60"/>
      <c r="H441" s="89"/>
      <c r="I441" s="84"/>
      <c r="J441" s="66">
        <f t="shared" si="6"/>
        <v>418556500</v>
      </c>
      <c r="K441" s="45"/>
      <c r="N441" s="44"/>
    </row>
    <row r="442" spans="1:14" ht="15" hidden="1" x14ac:dyDescent="0.25">
      <c r="A442" s="78"/>
      <c r="B442" s="60"/>
      <c r="C442" s="138"/>
      <c r="D442" s="63"/>
      <c r="E442" s="63"/>
      <c r="F442" s="77"/>
      <c r="G442" s="77"/>
      <c r="H442" s="89"/>
      <c r="I442" s="84"/>
      <c r="J442" s="66">
        <f t="shared" si="6"/>
        <v>418556500</v>
      </c>
      <c r="K442" s="45"/>
      <c r="N442" s="44"/>
    </row>
    <row r="443" spans="1:14" ht="15" x14ac:dyDescent="0.25">
      <c r="A443" s="78"/>
      <c r="B443" s="77"/>
      <c r="C443" s="91"/>
      <c r="D443" s="63"/>
      <c r="E443" s="63"/>
      <c r="F443" s="77"/>
      <c r="G443" s="60"/>
      <c r="H443" s="89"/>
      <c r="I443" s="84"/>
      <c r="J443" s="66"/>
      <c r="K443" s="45"/>
      <c r="N443" s="44"/>
    </row>
    <row r="444" spans="1:14" ht="15" x14ac:dyDescent="0.25">
      <c r="A444" s="78"/>
      <c r="B444" s="77"/>
      <c r="C444" s="91"/>
      <c r="D444" s="63"/>
      <c r="E444" s="63"/>
      <c r="F444" s="77"/>
      <c r="G444" s="60"/>
      <c r="H444" s="89">
        <f>SUM(H11:H443)</f>
        <v>257095000</v>
      </c>
      <c r="I444" s="89">
        <f>SUM(I3:I443)</f>
        <v>48642200</v>
      </c>
      <c r="J444" s="66">
        <f>J10+H444-I444</f>
        <v>418556500</v>
      </c>
      <c r="K444" s="45"/>
      <c r="N444" s="44"/>
    </row>
    <row r="445" spans="1:14" x14ac:dyDescent="0.25">
      <c r="A445" s="124"/>
      <c r="B445" s="125"/>
      <c r="C445" s="102"/>
      <c r="D445" s="127"/>
      <c r="E445" s="127"/>
      <c r="F445" s="125"/>
      <c r="G445" s="128"/>
      <c r="H445" s="129"/>
      <c r="I445" s="124"/>
      <c r="J445" s="58"/>
      <c r="K445" s="45"/>
      <c r="L445" s="130"/>
      <c r="M445" s="44"/>
      <c r="N445" s="44"/>
    </row>
    <row r="446" spans="1:14" x14ac:dyDescent="0.25">
      <c r="A446" s="124"/>
      <c r="B446" s="125"/>
      <c r="C446" s="102" t="s">
        <v>56</v>
      </c>
      <c r="D446" s="127"/>
      <c r="E446" s="127"/>
      <c r="F446" s="125"/>
      <c r="G446" s="128"/>
      <c r="H446" s="129"/>
      <c r="I446" s="124"/>
      <c r="J446" s="58"/>
      <c r="K446" s="45"/>
      <c r="L446" s="130"/>
      <c r="M446" s="44"/>
      <c r="N446" s="44"/>
    </row>
    <row r="447" spans="1:14" x14ac:dyDescent="0.25">
      <c r="A447" s="124"/>
      <c r="B447" s="125"/>
      <c r="C447" s="102"/>
      <c r="D447" s="127"/>
      <c r="E447" s="127"/>
      <c r="F447" s="125"/>
      <c r="G447" s="128"/>
      <c r="H447" s="129"/>
      <c r="I447" s="124"/>
      <c r="J447" s="58"/>
      <c r="K447" s="45"/>
      <c r="L447" s="130"/>
      <c r="M447" s="44"/>
      <c r="N447" s="44"/>
    </row>
    <row r="448" spans="1:14" x14ac:dyDescent="0.25">
      <c r="A448" s="124"/>
      <c r="B448" s="125"/>
      <c r="C448" s="102"/>
      <c r="D448" s="127"/>
      <c r="E448" s="127"/>
      <c r="F448" s="125"/>
      <c r="G448" s="128"/>
      <c r="H448" s="129"/>
      <c r="I448" s="124"/>
      <c r="J448" s="58"/>
      <c r="K448" s="45"/>
      <c r="L448" s="130"/>
      <c r="M448" s="44"/>
      <c r="N448" s="44"/>
    </row>
    <row r="449" spans="1:14" x14ac:dyDescent="0.25">
      <c r="A449" s="124"/>
      <c r="B449" s="125"/>
      <c r="C449" s="102"/>
      <c r="D449" s="127"/>
      <c r="E449" s="127"/>
      <c r="F449" s="125"/>
      <c r="G449" s="128"/>
      <c r="H449" s="129"/>
      <c r="I449" s="124"/>
      <c r="J449" s="58"/>
      <c r="K449" s="45"/>
      <c r="L449" s="130"/>
      <c r="M449" s="44"/>
      <c r="N449" s="44"/>
    </row>
    <row r="450" spans="1:14" x14ac:dyDescent="0.25">
      <c r="A450" s="124"/>
      <c r="B450" s="125"/>
      <c r="C450" s="102"/>
      <c r="D450" s="127"/>
      <c r="E450" s="127"/>
      <c r="F450" s="125"/>
      <c r="G450" s="128"/>
      <c r="H450" s="131"/>
      <c r="I450" s="124"/>
      <c r="J450" s="58"/>
      <c r="K450" s="45"/>
      <c r="L450" s="130"/>
      <c r="M450" s="44"/>
      <c r="N450" s="44"/>
    </row>
    <row r="451" spans="1:14" x14ac:dyDescent="0.25">
      <c r="A451" s="124"/>
      <c r="B451" s="125"/>
      <c r="C451" s="132" t="s">
        <v>57</v>
      </c>
      <c r="D451" s="127"/>
      <c r="E451" s="127"/>
      <c r="F451" s="125"/>
      <c r="G451" s="128"/>
      <c r="H451" s="131"/>
      <c r="I451" s="124"/>
      <c r="J451" s="58"/>
      <c r="K451" s="45"/>
      <c r="L451" s="130"/>
      <c r="M451" s="44"/>
      <c r="N451" s="44"/>
    </row>
    <row r="452" spans="1:14" x14ac:dyDescent="0.25">
      <c r="A452" s="44"/>
      <c r="F452" s="125"/>
      <c r="G452" s="44"/>
      <c r="H452" s="44"/>
      <c r="I452" s="44"/>
      <c r="J452" s="44"/>
      <c r="K452" s="44"/>
      <c r="L452" s="44"/>
      <c r="M452" s="44"/>
      <c r="N452" s="44"/>
    </row>
    <row r="453" spans="1:14" x14ac:dyDescent="0.25">
      <c r="A453" s="44"/>
      <c r="F453" s="133"/>
      <c r="G453" s="44"/>
      <c r="H453" s="44"/>
      <c r="I453" s="44"/>
      <c r="J453" s="44"/>
      <c r="K453" s="44"/>
      <c r="L453" s="44"/>
      <c r="M453" s="44"/>
      <c r="N453" s="44"/>
    </row>
    <row r="454" spans="1:14" x14ac:dyDescent="0.25">
      <c r="A454" s="44"/>
      <c r="F454" s="125"/>
      <c r="G454" s="44"/>
      <c r="H454" s="44"/>
      <c r="I454" s="44"/>
      <c r="J454" s="44"/>
      <c r="K454" s="44"/>
      <c r="L454" s="44"/>
      <c r="M454" s="44"/>
      <c r="N454" s="44"/>
    </row>
    <row r="455" spans="1:14" x14ac:dyDescent="0.25">
      <c r="A455" s="44"/>
      <c r="B455" s="31" t="s">
        <v>58</v>
      </c>
      <c r="F455" s="125"/>
      <c r="G455" s="44"/>
      <c r="H455" s="44"/>
      <c r="I455" s="44"/>
      <c r="J455" s="44"/>
      <c r="K455" s="44"/>
      <c r="L455" s="44"/>
      <c r="M455" s="44"/>
      <c r="N455" s="44"/>
    </row>
    <row r="456" spans="1:14" x14ac:dyDescent="0.25">
      <c r="A456" s="44"/>
      <c r="F456" s="125"/>
      <c r="G456" s="44"/>
      <c r="H456" s="44"/>
      <c r="I456" s="44"/>
      <c r="J456" s="44"/>
      <c r="K456" s="44"/>
      <c r="L456" s="44"/>
      <c r="M456" s="44"/>
      <c r="N456" s="44"/>
    </row>
    <row r="457" spans="1:14" x14ac:dyDescent="0.25">
      <c r="A457" s="44"/>
      <c r="F457" s="125"/>
      <c r="G457" s="44"/>
      <c r="H457" s="44"/>
      <c r="I457" s="44"/>
      <c r="J457" s="44"/>
      <c r="K457" s="44"/>
      <c r="L457" s="44"/>
      <c r="M457" s="44"/>
      <c r="N457" s="44"/>
    </row>
    <row r="458" spans="1:14" x14ac:dyDescent="0.25">
      <c r="A458" s="44"/>
      <c r="F458" s="125"/>
      <c r="G458" s="44"/>
      <c r="H458" s="44"/>
      <c r="I458" s="44"/>
      <c r="J458" s="44"/>
      <c r="K458" s="44"/>
      <c r="L458" s="44"/>
      <c r="M458" s="44"/>
      <c r="N458" s="44"/>
    </row>
    <row r="459" spans="1:14" x14ac:dyDescent="0.25">
      <c r="A459" s="44"/>
      <c r="F459" s="125"/>
      <c r="G459" s="44"/>
      <c r="H459" s="44"/>
      <c r="I459" s="44"/>
      <c r="J459" s="44"/>
      <c r="K459" s="44"/>
      <c r="L459" s="44"/>
      <c r="M459" s="44"/>
      <c r="N459" s="44"/>
    </row>
    <row r="460" spans="1:14" x14ac:dyDescent="0.25">
      <c r="A460" s="44"/>
      <c r="F460" s="125"/>
      <c r="G460" s="44"/>
      <c r="H460" s="44"/>
      <c r="I460" s="44"/>
      <c r="J460" s="44"/>
      <c r="K460" s="44"/>
      <c r="L460" s="44"/>
      <c r="M460" s="44"/>
      <c r="N460" s="44"/>
    </row>
  </sheetData>
  <autoFilter ref="A9:J442">
    <filterColumn colId="0" showButton="0"/>
    <filterColumn colId="3">
      <filters>
        <filter val="KA 16"/>
        <filter val="OM 16"/>
        <filter val="TO 16"/>
      </filters>
    </filterColumn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Januari 18</vt:lpstr>
      <vt:lpstr>Februari 18</vt:lpstr>
      <vt:lpstr>'Februari 18'!Print_Area</vt:lpstr>
      <vt:lpstr>'Januari 18'!Print_Area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Nizar</cp:lastModifiedBy>
  <cp:lastPrinted>2018-02-01T03:02:34Z</cp:lastPrinted>
  <dcterms:created xsi:type="dcterms:W3CDTF">2018-01-03T03:17:57Z</dcterms:created>
  <dcterms:modified xsi:type="dcterms:W3CDTF">2018-02-01T13:51:42Z</dcterms:modified>
</cp:coreProperties>
</file>