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2. CASH OF NAME DAILY\2018\"/>
    </mc:Choice>
  </mc:AlternateContent>
  <bookViews>
    <workbookView xWindow="360" yWindow="480" windowWidth="19875" windowHeight="7590" firstSheet="17" activeTab="26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  <sheet name="05 jan  " sheetId="9" r:id="rId6"/>
    <sheet name="08 jan " sheetId="10" r:id="rId7"/>
    <sheet name="09 jan" sheetId="11" r:id="rId8"/>
    <sheet name="10 jan " sheetId="12" r:id="rId9"/>
    <sheet name="11 jan " sheetId="13" r:id="rId10"/>
    <sheet name="12 Jan" sheetId="14" r:id="rId11"/>
    <sheet name="13 Jan " sheetId="15" r:id="rId12"/>
    <sheet name="14 Jan " sheetId="16" r:id="rId13"/>
    <sheet name="15 Januari" sheetId="17" r:id="rId14"/>
    <sheet name="19 Jan" sheetId="18" r:id="rId15"/>
    <sheet name="20 Jan" sheetId="19" r:id="rId16"/>
    <sheet name="21 Jan " sheetId="20" r:id="rId17"/>
    <sheet name="22 jan" sheetId="21" r:id="rId18"/>
    <sheet name="23 Jan" sheetId="22" r:id="rId19"/>
    <sheet name="24 Jan " sheetId="23" r:id="rId20"/>
    <sheet name="25 Jan" sheetId="24" r:id="rId21"/>
    <sheet name="26 Jan " sheetId="25" r:id="rId22"/>
    <sheet name="27 jan" sheetId="26" r:id="rId23"/>
    <sheet name="28 Jan" sheetId="27" r:id="rId24"/>
    <sheet name="30 jan " sheetId="28" r:id="rId25"/>
    <sheet name="31 jan" sheetId="29" r:id="rId26"/>
    <sheet name="1 Peb" sheetId="30" r:id="rId27"/>
  </sheets>
  <externalReferences>
    <externalReference r:id="rId28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5">'05 jan  '!$A$1:$I$70</definedName>
    <definedName name="_xlnm.Print_Area" localSheetId="6">'08 jan '!$A$1:$I$70</definedName>
    <definedName name="_xlnm.Print_Area" localSheetId="7">'09 jan'!$A$1:$I$70</definedName>
    <definedName name="_xlnm.Print_Area" localSheetId="26">'1 Peb'!$A$1:$I$77</definedName>
    <definedName name="_xlnm.Print_Area" localSheetId="8">'10 jan '!$A$1:$I$70</definedName>
    <definedName name="_xlnm.Print_Area" localSheetId="9">'11 jan '!$A$1:$I$70</definedName>
    <definedName name="_xlnm.Print_Area" localSheetId="10">'12 Jan'!$A$1:$I$70</definedName>
    <definedName name="_xlnm.Print_Area" localSheetId="11">'13 Jan '!$A$1:$I$70</definedName>
    <definedName name="_xlnm.Print_Area" localSheetId="12">'14 Jan '!$A$1:$I$70</definedName>
    <definedName name="_xlnm.Print_Area" localSheetId="13">'15 Januari'!$A$1:$I$70</definedName>
    <definedName name="_xlnm.Print_Area" localSheetId="14">'19 Jan'!$A$1:$I$70</definedName>
    <definedName name="_xlnm.Print_Area" localSheetId="15">'20 Jan'!$A$1:$I$70</definedName>
    <definedName name="_xlnm.Print_Area" localSheetId="16">'21 Jan '!$A$1:$I$70</definedName>
    <definedName name="_xlnm.Print_Area" localSheetId="17">'22 jan'!$A$1:$I$77</definedName>
    <definedName name="_xlnm.Print_Area" localSheetId="18">'23 Jan'!$A$1:$I$77</definedName>
    <definedName name="_xlnm.Print_Area" localSheetId="0">'24 des'!$A$1:$I$70</definedName>
    <definedName name="_xlnm.Print_Area" localSheetId="19">'24 Jan '!$A$1:$I$77</definedName>
    <definedName name="_xlnm.Print_Area" localSheetId="1">'25 des '!$A$1:$I$70</definedName>
    <definedName name="_xlnm.Print_Area" localSheetId="20">'25 Jan'!$A$1:$I$77</definedName>
    <definedName name="_xlnm.Print_Area" localSheetId="21">'26 Jan '!$A$1:$I$77</definedName>
    <definedName name="_xlnm.Print_Area" localSheetId="22">'27 jan'!$A$1:$I$77</definedName>
    <definedName name="_xlnm.Print_Area" localSheetId="23">'28 Jan'!$A$1:$I$77</definedName>
    <definedName name="_xlnm.Print_Area" localSheetId="24">'30 jan '!$A$1:$I$77</definedName>
    <definedName name="_xlnm.Print_Area" localSheetId="25">'31 jan'!$A$1:$I$77</definedName>
  </definedNames>
  <calcPr calcId="152511"/>
</workbook>
</file>

<file path=xl/calcChain.xml><?xml version="1.0" encoding="utf-8"?>
<calcChain xmlns="http://schemas.openxmlformats.org/spreadsheetml/2006/main">
  <c r="P121" i="30" l="1"/>
  <c r="O121" i="30"/>
  <c r="O122" i="30" s="1"/>
  <c r="N121" i="30"/>
  <c r="M121" i="30"/>
  <c r="H48" i="30" s="1"/>
  <c r="L121" i="30"/>
  <c r="L122" i="30" s="1"/>
  <c r="Q113" i="30"/>
  <c r="H87" i="30"/>
  <c r="E87" i="30"/>
  <c r="A87" i="30"/>
  <c r="H54" i="30"/>
  <c r="H53" i="30"/>
  <c r="I58" i="30" s="1"/>
  <c r="H49" i="30"/>
  <c r="S48" i="30"/>
  <c r="I45" i="30"/>
  <c r="G24" i="30"/>
  <c r="U23" i="30"/>
  <c r="T23" i="30"/>
  <c r="G23" i="30"/>
  <c r="G22" i="30"/>
  <c r="G21" i="30"/>
  <c r="G20" i="30"/>
  <c r="G16" i="30"/>
  <c r="G15" i="30"/>
  <c r="G14" i="30"/>
  <c r="G13" i="30"/>
  <c r="G12" i="30"/>
  <c r="G11" i="30"/>
  <c r="G10" i="30"/>
  <c r="G9" i="30"/>
  <c r="G8" i="30"/>
  <c r="J6" i="30"/>
  <c r="J1" i="30"/>
  <c r="H26" i="30" l="1"/>
  <c r="I50" i="30"/>
  <c r="H17" i="30"/>
  <c r="I27" i="30" s="1"/>
  <c r="E8" i="29"/>
  <c r="I60" i="30" l="1"/>
  <c r="G28" i="30"/>
  <c r="P121" i="29"/>
  <c r="O121" i="29"/>
  <c r="O122" i="29" s="1"/>
  <c r="N121" i="29"/>
  <c r="M121" i="29"/>
  <c r="H48" i="29" s="1"/>
  <c r="L121" i="29"/>
  <c r="L122" i="29" s="1"/>
  <c r="Q113" i="29"/>
  <c r="H87" i="29"/>
  <c r="E87" i="29"/>
  <c r="A87" i="29"/>
  <c r="H54" i="29"/>
  <c r="H49" i="29"/>
  <c r="S48" i="29"/>
  <c r="I45" i="29"/>
  <c r="H38" i="29"/>
  <c r="G24" i="29"/>
  <c r="U23" i="29"/>
  <c r="T23" i="29"/>
  <c r="G23" i="29"/>
  <c r="G22" i="29"/>
  <c r="G21" i="29"/>
  <c r="G20" i="29"/>
  <c r="G16" i="29"/>
  <c r="G15" i="29"/>
  <c r="G14" i="29"/>
  <c r="G13" i="29"/>
  <c r="G12" i="29"/>
  <c r="G11" i="29"/>
  <c r="G10" i="29"/>
  <c r="G9" i="29"/>
  <c r="G8" i="29"/>
  <c r="J6" i="29"/>
  <c r="J1" i="29"/>
  <c r="H26" i="29" l="1"/>
  <c r="I50" i="29"/>
  <c r="H17" i="29"/>
  <c r="I27" i="29" s="1"/>
  <c r="G28" i="29" s="1"/>
  <c r="H53" i="29"/>
  <c r="I58" i="29" s="1"/>
  <c r="I60" i="29"/>
  <c r="P121" i="28"/>
  <c r="O121" i="28"/>
  <c r="O122" i="28" s="1"/>
  <c r="N121" i="28"/>
  <c r="M121" i="28"/>
  <c r="H48" i="28" s="1"/>
  <c r="L121" i="28"/>
  <c r="L122" i="28" s="1"/>
  <c r="Q113" i="28"/>
  <c r="H87" i="28"/>
  <c r="E87" i="28"/>
  <c r="A87" i="28"/>
  <c r="H54" i="28"/>
  <c r="H49" i="28"/>
  <c r="S48" i="28"/>
  <c r="I45" i="28"/>
  <c r="H38" i="28"/>
  <c r="G24" i="28"/>
  <c r="U23" i="28"/>
  <c r="T23" i="28"/>
  <c r="G23" i="28"/>
  <c r="G22" i="28"/>
  <c r="G21" i="28"/>
  <c r="G20" i="28"/>
  <c r="G16" i="28"/>
  <c r="G15" i="28"/>
  <c r="G14" i="28"/>
  <c r="G13" i="28"/>
  <c r="G12" i="28"/>
  <c r="G11" i="28"/>
  <c r="G10" i="28"/>
  <c r="G9" i="28"/>
  <c r="G8" i="28"/>
  <c r="H17" i="28" s="1"/>
  <c r="J6" i="28"/>
  <c r="J1" i="28"/>
  <c r="H26" i="28" l="1"/>
  <c r="I27" i="28" s="1"/>
  <c r="I50" i="28"/>
  <c r="I60" i="28"/>
  <c r="G28" i="28"/>
  <c r="H53" i="28"/>
  <c r="I58" i="28" s="1"/>
  <c r="E9" i="27"/>
  <c r="G9" i="27" s="1"/>
  <c r="P121" i="27"/>
  <c r="O121" i="27"/>
  <c r="O122" i="27" s="1"/>
  <c r="N121" i="27"/>
  <c r="M121" i="27"/>
  <c r="H48" i="27" s="1"/>
  <c r="L121" i="27"/>
  <c r="L122" i="27" s="1"/>
  <c r="Q113" i="27"/>
  <c r="H87" i="27"/>
  <c r="E87" i="27"/>
  <c r="A87" i="27"/>
  <c r="H49" i="27"/>
  <c r="S48" i="27"/>
  <c r="H44" i="27"/>
  <c r="H42" i="27"/>
  <c r="I45" i="27" s="1"/>
  <c r="H38" i="27"/>
  <c r="G24" i="27"/>
  <c r="U23" i="27"/>
  <c r="T23" i="27"/>
  <c r="G23" i="27"/>
  <c r="G22" i="27"/>
  <c r="G21" i="27"/>
  <c r="H26" i="27" s="1"/>
  <c r="G20" i="27"/>
  <c r="G16" i="27"/>
  <c r="G15" i="27"/>
  <c r="G14" i="27"/>
  <c r="G13" i="27"/>
  <c r="G12" i="27"/>
  <c r="G11" i="27"/>
  <c r="G10" i="27"/>
  <c r="G8" i="27"/>
  <c r="J6" i="27"/>
  <c r="J1" i="27"/>
  <c r="I50" i="27" l="1"/>
  <c r="H17" i="27"/>
  <c r="I27" i="27" s="1"/>
  <c r="I60" i="27" s="1"/>
  <c r="H53" i="27"/>
  <c r="H54" i="27"/>
  <c r="I58" i="27" l="1"/>
  <c r="G28" i="27"/>
  <c r="P121" i="26" l="1"/>
  <c r="O121" i="26"/>
  <c r="O122" i="26" s="1"/>
  <c r="N121" i="26"/>
  <c r="M121" i="26"/>
  <c r="H48" i="26" s="1"/>
  <c r="L121" i="26"/>
  <c r="L122" i="26" s="1"/>
  <c r="Q113" i="26"/>
  <c r="H87" i="26"/>
  <c r="E87" i="26"/>
  <c r="A87" i="26"/>
  <c r="H49" i="26"/>
  <c r="S48" i="26"/>
  <c r="H44" i="26"/>
  <c r="H42" i="26"/>
  <c r="H38" i="26"/>
  <c r="G24" i="26"/>
  <c r="U23" i="26"/>
  <c r="T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J6" i="26"/>
  <c r="J1" i="26"/>
  <c r="I50" i="26" l="1"/>
  <c r="I45" i="26"/>
  <c r="H17" i="26"/>
  <c r="I27" i="26" s="1"/>
  <c r="H54" i="26"/>
  <c r="H53" i="26"/>
  <c r="P121" i="25"/>
  <c r="O121" i="25"/>
  <c r="O122" i="25" s="1"/>
  <c r="N121" i="25"/>
  <c r="M121" i="25"/>
  <c r="H48" i="25" s="1"/>
  <c r="L121" i="25"/>
  <c r="L122" i="25" s="1"/>
  <c r="Q113" i="25"/>
  <c r="H87" i="25"/>
  <c r="E87" i="25"/>
  <c r="A87" i="25"/>
  <c r="H49" i="25"/>
  <c r="S48" i="25"/>
  <c r="H44" i="25"/>
  <c r="H42" i="25"/>
  <c r="I45" i="25" s="1"/>
  <c r="H38" i="25"/>
  <c r="G24" i="25"/>
  <c r="U23" i="25"/>
  <c r="T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J6" i="25"/>
  <c r="J1" i="25"/>
  <c r="I50" i="25" l="1"/>
  <c r="I58" i="26"/>
  <c r="I60" i="26"/>
  <c r="G28" i="26"/>
  <c r="H26" i="25"/>
  <c r="H17" i="25"/>
  <c r="H53" i="25"/>
  <c r="I27" i="25"/>
  <c r="H54" i="25"/>
  <c r="I58" i="25" s="1"/>
  <c r="P121" i="24"/>
  <c r="O121" i="24"/>
  <c r="O122" i="24" s="1"/>
  <c r="N121" i="24"/>
  <c r="M121" i="24"/>
  <c r="H48" i="24" s="1"/>
  <c r="L121" i="24"/>
  <c r="L122" i="24" s="1"/>
  <c r="Q113" i="24"/>
  <c r="H87" i="24"/>
  <c r="E87" i="24"/>
  <c r="A87" i="24"/>
  <c r="H54" i="24"/>
  <c r="H49" i="24"/>
  <c r="S48" i="24"/>
  <c r="H44" i="24"/>
  <c r="H42" i="24"/>
  <c r="I45" i="24" s="1"/>
  <c r="H38" i="24"/>
  <c r="G24" i="24"/>
  <c r="U23" i="24"/>
  <c r="T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J6" i="24"/>
  <c r="J1" i="24"/>
  <c r="I50" i="24" l="1"/>
  <c r="I60" i="25"/>
  <c r="G28" i="25"/>
  <c r="H26" i="24"/>
  <c r="H17" i="24"/>
  <c r="I27" i="24" s="1"/>
  <c r="H53" i="24"/>
  <c r="I58" i="24"/>
  <c r="E9" i="23"/>
  <c r="I60" i="24" l="1"/>
  <c r="G28" i="24"/>
  <c r="P121" i="23"/>
  <c r="O121" i="23"/>
  <c r="O122" i="23" s="1"/>
  <c r="N121" i="23"/>
  <c r="M121" i="23"/>
  <c r="H48" i="23" s="1"/>
  <c r="L121" i="23"/>
  <c r="L122" i="23" s="1"/>
  <c r="Q113" i="23"/>
  <c r="H87" i="23"/>
  <c r="E87" i="23"/>
  <c r="A87" i="23"/>
  <c r="H54" i="23"/>
  <c r="H49" i="23"/>
  <c r="S48" i="23"/>
  <c r="H44" i="23"/>
  <c r="H42" i="23"/>
  <c r="I45" i="23" s="1"/>
  <c r="H38" i="23"/>
  <c r="G24" i="23"/>
  <c r="U23" i="23"/>
  <c r="T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J6" i="23"/>
  <c r="J1" i="23"/>
  <c r="I50" i="23" l="1"/>
  <c r="H26" i="23"/>
  <c r="H17" i="23"/>
  <c r="H53" i="23"/>
  <c r="I58" i="23" s="1"/>
  <c r="P121" i="22"/>
  <c r="O121" i="22"/>
  <c r="O122" i="22" s="1"/>
  <c r="N121" i="22"/>
  <c r="M121" i="22"/>
  <c r="H48" i="22" s="1"/>
  <c r="L121" i="22"/>
  <c r="L122" i="22" s="1"/>
  <c r="Q113" i="22"/>
  <c r="H87" i="22"/>
  <c r="E87" i="22"/>
  <c r="A87" i="22"/>
  <c r="H49" i="22"/>
  <c r="S48" i="22"/>
  <c r="H44" i="22"/>
  <c r="H42" i="22"/>
  <c r="I45" i="22" s="1"/>
  <c r="H38" i="22"/>
  <c r="G24" i="22"/>
  <c r="U23" i="22"/>
  <c r="T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J6" i="22"/>
  <c r="J1" i="22"/>
  <c r="H26" i="22" l="1"/>
  <c r="I50" i="22"/>
  <c r="I27" i="23"/>
  <c r="H54" i="22"/>
  <c r="H53" i="22"/>
  <c r="I58" i="22" s="1"/>
  <c r="H17" i="22"/>
  <c r="I27" i="22" s="1"/>
  <c r="G28" i="22" s="1"/>
  <c r="H49" i="21"/>
  <c r="H44" i="21"/>
  <c r="H42" i="21"/>
  <c r="H38" i="21"/>
  <c r="G24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E9" i="21"/>
  <c r="G9" i="21" s="1"/>
  <c r="E8" i="21"/>
  <c r="G8" i="21" s="1"/>
  <c r="H17" i="21" l="1"/>
  <c r="I27" i="21" s="1"/>
  <c r="G28" i="21" s="1"/>
  <c r="I45" i="21"/>
  <c r="I60" i="23"/>
  <c r="G28" i="23"/>
  <c r="I60" i="22"/>
  <c r="I60" i="21"/>
  <c r="G29" i="21"/>
  <c r="P121" i="21"/>
  <c r="O121" i="21"/>
  <c r="N121" i="21"/>
  <c r="M121" i="21"/>
  <c r="H48" i="21" s="1"/>
  <c r="I50" i="21" s="1"/>
  <c r="L121" i="21"/>
  <c r="Q113" i="21"/>
  <c r="S48" i="21"/>
  <c r="U23" i="21"/>
  <c r="T23" i="21"/>
  <c r="H87" i="21"/>
  <c r="E87" i="21"/>
  <c r="A87" i="21"/>
  <c r="J6" i="21"/>
  <c r="J1" i="21"/>
  <c r="O122" i="21" l="1"/>
  <c r="H54" i="21"/>
  <c r="L122" i="21"/>
  <c r="H53" i="21"/>
  <c r="I58" i="21" s="1"/>
  <c r="E8" i="20"/>
  <c r="G8" i="20" s="1"/>
  <c r="E9" i="20"/>
  <c r="G9" i="20" s="1"/>
  <c r="E10" i="20"/>
  <c r="G10" i="20" s="1"/>
  <c r="E13" i="20"/>
  <c r="E12" i="20"/>
  <c r="E11" i="20"/>
  <c r="M114" i="20"/>
  <c r="H45" i="20" s="1"/>
  <c r="L114" i="20"/>
  <c r="L115" i="20" s="1"/>
  <c r="O106" i="20"/>
  <c r="H87" i="20"/>
  <c r="E87" i="20"/>
  <c r="A87" i="20"/>
  <c r="H50" i="20"/>
  <c r="Q48" i="20"/>
  <c r="H46" i="20"/>
  <c r="H41" i="20"/>
  <c r="H39" i="20"/>
  <c r="I42" i="20" s="1"/>
  <c r="H35" i="20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J6" i="20"/>
  <c r="J1" i="20"/>
  <c r="H26" i="20" l="1"/>
  <c r="I47" i="20"/>
  <c r="H17" i="20"/>
  <c r="I27" i="20" s="1"/>
  <c r="I53" i="20" s="1"/>
  <c r="H49" i="20"/>
  <c r="I51" i="20" s="1"/>
  <c r="E8" i="19"/>
  <c r="M114" i="19" l="1"/>
  <c r="H45" i="19" s="1"/>
  <c r="L114" i="19"/>
  <c r="L115" i="19" s="1"/>
  <c r="O106" i="19"/>
  <c r="H87" i="19"/>
  <c r="E87" i="19"/>
  <c r="A87" i="19"/>
  <c r="H50" i="19"/>
  <c r="Q48" i="19"/>
  <c r="H46" i="19"/>
  <c r="H41" i="19"/>
  <c r="H39" i="19"/>
  <c r="I42" i="19" s="1"/>
  <c r="H35" i="19"/>
  <c r="G24" i="19"/>
  <c r="S23" i="19"/>
  <c r="R23" i="19"/>
  <c r="G23" i="19"/>
  <c r="G22" i="19"/>
  <c r="G21" i="19"/>
  <c r="G20" i="19"/>
  <c r="H26" i="19" s="1"/>
  <c r="G16" i="19"/>
  <c r="G15" i="19"/>
  <c r="G14" i="19"/>
  <c r="G13" i="19"/>
  <c r="G12" i="19"/>
  <c r="G11" i="19"/>
  <c r="G10" i="19"/>
  <c r="G9" i="19"/>
  <c r="G8" i="19"/>
  <c r="J6" i="19"/>
  <c r="J1" i="19"/>
  <c r="I47" i="19" l="1"/>
  <c r="H17" i="19"/>
  <c r="I27" i="19" s="1"/>
  <c r="I53" i="19" s="1"/>
  <c r="H49" i="19"/>
  <c r="I51" i="19" s="1"/>
  <c r="H41" i="18"/>
  <c r="M114" i="18"/>
  <c r="H45" i="18" s="1"/>
  <c r="L114" i="18"/>
  <c r="L115" i="18" s="1"/>
  <c r="O106" i="18"/>
  <c r="H87" i="18"/>
  <c r="E87" i="18"/>
  <c r="A87" i="18"/>
  <c r="H50" i="18" s="1"/>
  <c r="Q48" i="18"/>
  <c r="H46" i="18"/>
  <c r="H39" i="18"/>
  <c r="H35" i="18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J6" i="18"/>
  <c r="J1" i="18"/>
  <c r="I47" i="18" l="1"/>
  <c r="H26" i="18"/>
  <c r="H17" i="18"/>
  <c r="H49" i="18"/>
  <c r="I42" i="18"/>
  <c r="I51" i="18"/>
  <c r="M114" i="17"/>
  <c r="L114" i="17"/>
  <c r="L115" i="17" s="1"/>
  <c r="O106" i="17"/>
  <c r="H87" i="17"/>
  <c r="E87" i="17"/>
  <c r="H46" i="17" s="1"/>
  <c r="A87" i="17"/>
  <c r="H50" i="17" s="1"/>
  <c r="Q48" i="17"/>
  <c r="H45" i="17"/>
  <c r="H41" i="17"/>
  <c r="H39" i="17"/>
  <c r="I42" i="17" s="1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J6" i="17"/>
  <c r="J1" i="17"/>
  <c r="I27" i="18" l="1"/>
  <c r="I53" i="18" s="1"/>
  <c r="H17" i="17"/>
  <c r="I27" i="17" s="1"/>
  <c r="I53" i="17" s="1"/>
  <c r="H49" i="17"/>
  <c r="I51" i="17" s="1"/>
  <c r="I47" i="17"/>
  <c r="M114" i="16"/>
  <c r="H45" i="16" s="1"/>
  <c r="L114" i="16"/>
  <c r="L115" i="16" s="1"/>
  <c r="O106" i="16"/>
  <c r="H87" i="16"/>
  <c r="E87" i="16"/>
  <c r="H46" i="16" s="1"/>
  <c r="A87" i="16"/>
  <c r="H50" i="16"/>
  <c r="Q48" i="16"/>
  <c r="H41" i="16"/>
  <c r="H39" i="16"/>
  <c r="I42" i="16" s="1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J6" i="16"/>
  <c r="J1" i="16"/>
  <c r="I47" i="16" l="1"/>
  <c r="H49" i="16"/>
  <c r="I51" i="16" s="1"/>
  <c r="H17" i="16"/>
  <c r="I27" i="16" s="1"/>
  <c r="I53" i="16" s="1"/>
  <c r="E9" i="15"/>
  <c r="M114" i="15" l="1"/>
  <c r="H45" i="15" s="1"/>
  <c r="L114" i="15"/>
  <c r="L115" i="15" s="1"/>
  <c r="O106" i="15"/>
  <c r="H87" i="15"/>
  <c r="E87" i="15"/>
  <c r="A87" i="15"/>
  <c r="H50" i="15" s="1"/>
  <c r="Q48" i="15"/>
  <c r="H46" i="15"/>
  <c r="H41" i="15"/>
  <c r="H39" i="15"/>
  <c r="I42" i="15" s="1"/>
  <c r="H35" i="15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6" i="15"/>
  <c r="J1" i="15"/>
  <c r="H26" i="15" l="1"/>
  <c r="I47" i="15"/>
  <c r="H17" i="15"/>
  <c r="I27" i="15" s="1"/>
  <c r="I53" i="15" s="1"/>
  <c r="H49" i="15"/>
  <c r="I51" i="15" s="1"/>
  <c r="M114" i="14"/>
  <c r="H45" i="14" s="1"/>
  <c r="L114" i="14"/>
  <c r="L115" i="14" s="1"/>
  <c r="O106" i="14"/>
  <c r="H87" i="14"/>
  <c r="E87" i="14"/>
  <c r="A87" i="14"/>
  <c r="H50" i="14" s="1"/>
  <c r="Q48" i="14"/>
  <c r="H46" i="14"/>
  <c r="H41" i="14"/>
  <c r="J40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H17" i="14" s="1"/>
  <c r="J6" i="14"/>
  <c r="J1" i="14"/>
  <c r="I47" i="14" l="1"/>
  <c r="I27" i="14"/>
  <c r="I53" i="14" s="1"/>
  <c r="H49" i="14"/>
  <c r="I51" i="14"/>
  <c r="E9" i="13"/>
  <c r="M114" i="13" l="1"/>
  <c r="H45" i="13" s="1"/>
  <c r="L114" i="13"/>
  <c r="L115" i="13" s="1"/>
  <c r="O106" i="13"/>
  <c r="H87" i="13"/>
  <c r="E87" i="13"/>
  <c r="A87" i="13"/>
  <c r="H50" i="13"/>
  <c r="Q48" i="13"/>
  <c r="H46" i="13"/>
  <c r="H41" i="13"/>
  <c r="J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H17" i="13" s="1"/>
  <c r="J6" i="13"/>
  <c r="J1" i="13"/>
  <c r="I47" i="13" l="1"/>
  <c r="I27" i="13"/>
  <c r="I53" i="13" s="1"/>
  <c r="H49" i="13"/>
  <c r="I51" i="13" s="1"/>
  <c r="M114" i="12"/>
  <c r="H45" i="12" s="1"/>
  <c r="L114" i="12"/>
  <c r="L115" i="12" s="1"/>
  <c r="O106" i="12"/>
  <c r="H87" i="12"/>
  <c r="E87" i="12"/>
  <c r="A87" i="12"/>
  <c r="H50" i="12" s="1"/>
  <c r="Q48" i="12"/>
  <c r="H46" i="12"/>
  <c r="H41" i="12"/>
  <c r="J40" i="12"/>
  <c r="H39" i="12"/>
  <c r="I42" i="12" s="1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J6" i="12"/>
  <c r="J1" i="12"/>
  <c r="I47" i="12" l="1"/>
  <c r="H26" i="12"/>
  <c r="H17" i="12"/>
  <c r="I27" i="12" s="1"/>
  <c r="I53" i="12" s="1"/>
  <c r="I30" i="13" s="1"/>
  <c r="I52" i="13" s="1"/>
  <c r="H49" i="12"/>
  <c r="I51" i="12" s="1"/>
  <c r="L114" i="11"/>
  <c r="L115" i="11" s="1"/>
  <c r="O106" i="11"/>
  <c r="H87" i="11"/>
  <c r="E87" i="11"/>
  <c r="A87" i="11"/>
  <c r="H50" i="11" s="1"/>
  <c r="Q48" i="11"/>
  <c r="H46" i="11"/>
  <c r="H41" i="11"/>
  <c r="J40" i="11"/>
  <c r="H39" i="11"/>
  <c r="I42" i="11" s="1"/>
  <c r="H35" i="11"/>
  <c r="G24" i="11"/>
  <c r="S23" i="11"/>
  <c r="R23" i="11"/>
  <c r="G23" i="11"/>
  <c r="G22" i="11"/>
  <c r="G21" i="11"/>
  <c r="G20" i="11"/>
  <c r="H26" i="11" s="1"/>
  <c r="M114" i="11"/>
  <c r="H45" i="11" s="1"/>
  <c r="G16" i="11"/>
  <c r="G15" i="11"/>
  <c r="G14" i="11"/>
  <c r="G13" i="11"/>
  <c r="G12" i="11"/>
  <c r="G11" i="11"/>
  <c r="G10" i="11"/>
  <c r="G9" i="11"/>
  <c r="G8" i="11"/>
  <c r="J6" i="11"/>
  <c r="J1" i="11"/>
  <c r="I30" i="14" l="1"/>
  <c r="I52" i="14" s="1"/>
  <c r="I55" i="13"/>
  <c r="H17" i="11"/>
  <c r="I27" i="11" s="1"/>
  <c r="I53" i="11" s="1"/>
  <c r="I47" i="11"/>
  <c r="H49" i="11"/>
  <c r="I51" i="11" s="1"/>
  <c r="M17" i="10"/>
  <c r="I55" i="14" l="1"/>
  <c r="I30" i="15"/>
  <c r="I52" i="15" s="1"/>
  <c r="M114" i="10"/>
  <c r="H45" i="10" s="1"/>
  <c r="L114" i="10"/>
  <c r="L115" i="10" s="1"/>
  <c r="O106" i="10"/>
  <c r="H87" i="10"/>
  <c r="E87" i="10"/>
  <c r="A87" i="10"/>
  <c r="H50" i="10"/>
  <c r="Q48" i="10"/>
  <c r="H46" i="10"/>
  <c r="H41" i="10"/>
  <c r="J40" i="10"/>
  <c r="H39" i="10"/>
  <c r="I42" i="10" s="1"/>
  <c r="H35" i="10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H17" i="10" s="1"/>
  <c r="I27" i="10" s="1"/>
  <c r="I53" i="10" s="1"/>
  <c r="J6" i="10"/>
  <c r="J1" i="10"/>
  <c r="I55" i="15" l="1"/>
  <c r="I30" i="16"/>
  <c r="I52" i="16" s="1"/>
  <c r="I47" i="10"/>
  <c r="H49" i="10"/>
  <c r="I51" i="10" s="1"/>
  <c r="E11" i="9"/>
  <c r="G11" i="9" s="1"/>
  <c r="M114" i="9"/>
  <c r="H45" i="9" s="1"/>
  <c r="L114" i="9"/>
  <c r="L115" i="9" s="1"/>
  <c r="O106" i="9"/>
  <c r="H87" i="9"/>
  <c r="E87" i="9"/>
  <c r="H46" i="9" s="1"/>
  <c r="A87" i="9"/>
  <c r="H50" i="9" s="1"/>
  <c r="Q48" i="9"/>
  <c r="H41" i="9"/>
  <c r="J40" i="9"/>
  <c r="H39" i="9"/>
  <c r="I42" i="9" s="1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0" i="9"/>
  <c r="G9" i="9"/>
  <c r="G8" i="9"/>
  <c r="J6" i="9"/>
  <c r="J1" i="9"/>
  <c r="I47" i="9" l="1"/>
  <c r="I55" i="16"/>
  <c r="I30" i="17"/>
  <c r="I52" i="17" s="1"/>
  <c r="H26" i="9"/>
  <c r="H17" i="9"/>
  <c r="H49" i="9"/>
  <c r="I51" i="9" s="1"/>
  <c r="M114" i="8"/>
  <c r="H45" i="8" s="1"/>
  <c r="L114" i="8"/>
  <c r="L115" i="8" s="1"/>
  <c r="O106" i="8"/>
  <c r="H87" i="8"/>
  <c r="E87" i="8"/>
  <c r="A87" i="8"/>
  <c r="H50" i="8" s="1"/>
  <c r="Q48" i="8"/>
  <c r="H46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I47" i="8" l="1"/>
  <c r="I55" i="17"/>
  <c r="I30" i="18"/>
  <c r="I52" i="18" s="1"/>
  <c r="I27" i="9"/>
  <c r="I53" i="9" s="1"/>
  <c r="H26" i="8"/>
  <c r="H17" i="8"/>
  <c r="H49" i="8"/>
  <c r="I51" i="8" s="1"/>
  <c r="M114" i="7"/>
  <c r="H45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J6" i="7"/>
  <c r="J1" i="7"/>
  <c r="I47" i="7" l="1"/>
  <c r="I33" i="21"/>
  <c r="I59" i="21" s="1"/>
  <c r="I30" i="19"/>
  <c r="I52" i="19" s="1"/>
  <c r="I55" i="18"/>
  <c r="I27" i="8"/>
  <c r="I53" i="8" s="1"/>
  <c r="H17" i="7"/>
  <c r="H49" i="7"/>
  <c r="I51" i="7" s="1"/>
  <c r="I27" i="7"/>
  <c r="I53" i="7" s="1"/>
  <c r="M114" i="6"/>
  <c r="H45" i="6" s="1"/>
  <c r="L114" i="6"/>
  <c r="L115" i="6" s="1"/>
  <c r="O106" i="6"/>
  <c r="H87" i="6"/>
  <c r="E87" i="6"/>
  <c r="A87" i="6"/>
  <c r="H50" i="6"/>
  <c r="Q48" i="6"/>
  <c r="H46" i="6"/>
  <c r="H41" i="6"/>
  <c r="J40" i="6"/>
  <c r="H39" i="6"/>
  <c r="I42" i="6" s="1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J6" i="6"/>
  <c r="J1" i="6"/>
  <c r="I29" i="5"/>
  <c r="J40" i="5"/>
  <c r="H26" i="6" l="1"/>
  <c r="I55" i="19"/>
  <c r="I30" i="20"/>
  <c r="I52" i="20" s="1"/>
  <c r="I55" i="20" s="1"/>
  <c r="I47" i="6"/>
  <c r="I33" i="22"/>
  <c r="I59" i="22" s="1"/>
  <c r="I62" i="21"/>
  <c r="H17" i="6"/>
  <c r="H49" i="6"/>
  <c r="I51" i="6" s="1"/>
  <c r="I27" i="6"/>
  <c r="I53" i="6" s="1"/>
  <c r="M114" i="5"/>
  <c r="H45" i="5" s="1"/>
  <c r="L114" i="5"/>
  <c r="L115" i="5" s="1"/>
  <c r="O106" i="5"/>
  <c r="H87" i="5"/>
  <c r="E87" i="5"/>
  <c r="A87" i="5"/>
  <c r="H50" i="5"/>
  <c r="Q48" i="5"/>
  <c r="H46" i="5"/>
  <c r="H41" i="5"/>
  <c r="H39" i="5"/>
  <c r="I42" i="5" s="1"/>
  <c r="H35" i="5"/>
  <c r="I37" i="5" s="1"/>
  <c r="I29" i="6" s="1"/>
  <c r="I37" i="6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J6" i="5"/>
  <c r="J1" i="5"/>
  <c r="I29" i="9" l="1"/>
  <c r="I37" i="9" s="1"/>
  <c r="I29" i="7"/>
  <c r="I37" i="7" s="1"/>
  <c r="I43" i="7" s="1"/>
  <c r="I29" i="8"/>
  <c r="I37" i="8" s="1"/>
  <c r="I43" i="8" s="1"/>
  <c r="H26" i="5"/>
  <c r="I47" i="5"/>
  <c r="I43" i="6"/>
  <c r="I33" i="23"/>
  <c r="I59" i="23" s="1"/>
  <c r="I62" i="22"/>
  <c r="H49" i="5"/>
  <c r="I51" i="5" s="1"/>
  <c r="I27" i="5"/>
  <c r="I53" i="5" s="1"/>
  <c r="I43" i="5"/>
  <c r="I33" i="24" l="1"/>
  <c r="I59" i="24" s="1"/>
  <c r="I62" i="23"/>
  <c r="I43" i="9"/>
  <c r="I29" i="11"/>
  <c r="I37" i="11" s="1"/>
  <c r="I29" i="10"/>
  <c r="I37" i="10" s="1"/>
  <c r="I43" i="10" s="1"/>
  <c r="M114" i="1"/>
  <c r="L114" i="1"/>
  <c r="L115" i="1" s="1"/>
  <c r="O106" i="1"/>
  <c r="H87" i="1"/>
  <c r="E87" i="1"/>
  <c r="A87" i="1"/>
  <c r="H50" i="1" s="1"/>
  <c r="Q48" i="1"/>
  <c r="H46" i="1"/>
  <c r="H45" i="1"/>
  <c r="I42" i="1"/>
  <c r="H41" i="1"/>
  <c r="J40" i="1"/>
  <c r="H39" i="1"/>
  <c r="H35" i="1"/>
  <c r="I29" i="1"/>
  <c r="I37" i="1" s="1"/>
  <c r="I43" i="1" s="1"/>
  <c r="G24" i="1"/>
  <c r="S23" i="1"/>
  <c r="R23" i="1"/>
  <c r="G23" i="1"/>
  <c r="G22" i="1"/>
  <c r="G21" i="1"/>
  <c r="G20" i="1"/>
  <c r="G16" i="1"/>
  <c r="G15" i="1"/>
  <c r="G14" i="1"/>
  <c r="G13" i="1"/>
  <c r="G12" i="1"/>
  <c r="G11" i="1"/>
  <c r="G10" i="1"/>
  <c r="G9" i="1"/>
  <c r="G8" i="1"/>
  <c r="H17" i="1" s="1"/>
  <c r="J6" i="1"/>
  <c r="J1" i="1"/>
  <c r="H26" i="1" l="1"/>
  <c r="I47" i="1"/>
  <c r="I43" i="11"/>
  <c r="I29" i="12"/>
  <c r="I37" i="12" s="1"/>
  <c r="I33" i="25"/>
  <c r="I59" i="25" s="1"/>
  <c r="I62" i="24"/>
  <c r="H49" i="1"/>
  <c r="I27" i="1"/>
  <c r="I53" i="1" s="1"/>
  <c r="I51" i="1"/>
  <c r="I33" i="26" l="1"/>
  <c r="I59" i="26" s="1"/>
  <c r="I62" i="25"/>
  <c r="I32" i="30"/>
  <c r="I40" i="30" s="1"/>
  <c r="I46" i="30" s="1"/>
  <c r="I32" i="29"/>
  <c r="I40" i="29" s="1"/>
  <c r="I46" i="29" s="1"/>
  <c r="I32" i="28"/>
  <c r="I40" i="28" s="1"/>
  <c r="I46" i="28" s="1"/>
  <c r="I32" i="27"/>
  <c r="I40" i="27" s="1"/>
  <c r="I46" i="27" s="1"/>
  <c r="I32" i="26"/>
  <c r="I40" i="26" s="1"/>
  <c r="I46" i="26" s="1"/>
  <c r="I32" i="25"/>
  <c r="I40" i="25" s="1"/>
  <c r="I46" i="25" s="1"/>
  <c r="I32" i="24"/>
  <c r="I32" i="23"/>
  <c r="I40" i="23" s="1"/>
  <c r="I46" i="23" s="1"/>
  <c r="I32" i="22"/>
  <c r="I40" i="22" s="1"/>
  <c r="I46" i="22" s="1"/>
  <c r="I32" i="21"/>
  <c r="I40" i="21" s="1"/>
  <c r="I46" i="21" s="1"/>
  <c r="I29" i="20"/>
  <c r="I37" i="20" s="1"/>
  <c r="I43" i="20" s="1"/>
  <c r="I29" i="19"/>
  <c r="I37" i="19" s="1"/>
  <c r="I43" i="19" s="1"/>
  <c r="I29" i="18"/>
  <c r="I37" i="18" s="1"/>
  <c r="I43" i="18" s="1"/>
  <c r="I29" i="17"/>
  <c r="I37" i="17" s="1"/>
  <c r="I43" i="17" s="1"/>
  <c r="I29" i="16"/>
  <c r="I37" i="16" s="1"/>
  <c r="I43" i="16" s="1"/>
  <c r="I29" i="15"/>
  <c r="I37" i="15" s="1"/>
  <c r="I43" i="15" s="1"/>
  <c r="I29" i="14"/>
  <c r="I37" i="14" s="1"/>
  <c r="I43" i="14" s="1"/>
  <c r="I29" i="13"/>
  <c r="I37" i="13" s="1"/>
  <c r="I43" i="13" s="1"/>
  <c r="I43" i="12"/>
  <c r="I30" i="1"/>
  <c r="I52" i="1" s="1"/>
  <c r="I30" i="5" s="1"/>
  <c r="I40" i="24" l="1"/>
  <c r="I46" i="24" s="1"/>
  <c r="J58" i="24"/>
  <c r="J58" i="26"/>
  <c r="I33" i="27"/>
  <c r="I59" i="27" s="1"/>
  <c r="I62" i="26"/>
  <c r="J58" i="25"/>
  <c r="I52" i="5"/>
  <c r="I55" i="1"/>
  <c r="J58" i="27" l="1"/>
  <c r="I33" i="28"/>
  <c r="I59" i="28" s="1"/>
  <c r="I62" i="27"/>
  <c r="I55" i="5"/>
  <c r="I30" i="6"/>
  <c r="I52" i="6" s="1"/>
  <c r="J58" i="28" l="1"/>
  <c r="I33" i="29"/>
  <c r="I59" i="29" s="1"/>
  <c r="I62" i="28"/>
  <c r="I30" i="7"/>
  <c r="I52" i="7" s="1"/>
  <c r="I55" i="6"/>
  <c r="I30" i="8" l="1"/>
  <c r="I52" i="8" s="1"/>
  <c r="I55" i="7"/>
  <c r="J58" i="29"/>
  <c r="I33" i="30"/>
  <c r="I59" i="30" s="1"/>
  <c r="I62" i="29"/>
  <c r="J58" i="30" l="1"/>
  <c r="I62" i="30"/>
  <c r="I30" i="9"/>
  <c r="I52" i="9" s="1"/>
  <c r="I55" i="8"/>
  <c r="I30" i="10" l="1"/>
  <c r="I52" i="10" s="1"/>
  <c r="I55" i="9"/>
  <c r="I55" i="10" l="1"/>
  <c r="I30" i="11"/>
  <c r="I52" i="11" s="1"/>
  <c r="I55" i="11" l="1"/>
  <c r="I30" i="12"/>
  <c r="I52" i="12" s="1"/>
  <c r="I55" i="12" s="1"/>
</calcChain>
</file>

<file path=xl/sharedStrings.xml><?xml version="1.0" encoding="utf-8"?>
<sst xmlns="http://schemas.openxmlformats.org/spreadsheetml/2006/main" count="2259" uniqueCount="83">
  <si>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</si>
  <si>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</si>
  <si>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</si>
  <si>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</si>
  <si>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</si>
  <si>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</si>
  <si>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</si>
  <si>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</si>
  <si>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</si>
  <si>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</si>
  <si>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</si>
  <si>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</si>
  <si>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</si>
  <si>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</si>
  <si>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</si>
  <si>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</si>
  <si>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</si>
  <si>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</si>
  <si>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</si>
  <si>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</si>
  <si>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</si>
  <si>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</si>
  <si>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</si>
  <si>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</si>
  <si>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</si>
  <si>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</si>
  <si>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</si>
  <si>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</si>
  <si>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</si>
  <si>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</si>
  <si>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</si>
  <si>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</si>
  <si>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</si>
  <si>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</si>
  <si>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</si>
  <si>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</si>
  <si>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</si>
  <si>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</si>
  <si>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</si>
  <si>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</si>
  <si>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</si>
  <si>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</si>
  <si>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</si>
  <si>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</si>
  <si>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</si>
  <si>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</si>
  <si>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</si>
  <si>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</si>
  <si>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</si>
  <si>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</si>
  <si>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</si>
  <si>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</si>
  <si>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</si>
  <si>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</si>
  <si>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</si>
  <si>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</si>
  <si>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</si>
  <si>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</si>
  <si>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</si>
  <si>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</si>
  <si>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</si>
  <si>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</si>
  <si>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</si>
  <si>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</si>
  <si>
    <t>Jum'at</t>
  </si>
  <si>
    <t xml:space="preserve">cb </t>
  </si>
  <si>
    <t>Senin</t>
  </si>
  <si>
    <t>Jumat</t>
  </si>
  <si>
    <t>Nijar Kurnia Romdoni, A.Md</t>
  </si>
  <si>
    <t xml:space="preserve">  </t>
  </si>
  <si>
    <t>\</t>
  </si>
  <si>
    <t>CB Uang palsu Silmi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</si>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</sst>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8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9" fillId="0" borderId="1" xfId="1" applyFont="1" applyFill="1" applyBorder="1"/>
    <xf numFmtId="41" fontId="16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3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41" fontId="5" fillId="0" borderId="1" xfId="1" applyFont="1" applyBorder="1"/>
    <xf numFmtId="0" fontId="2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4" fillId="0" borderId="4" xfId="1" applyFont="1" applyBorder="1" applyAlignment="1">
      <alignment vertical="center" wrapText="1"/>
    </xf>
    <xf numFmtId="0" fontId="26" fillId="0" borderId="0" xfId="6" applyFont="1" applyAlignment="1">
      <alignment wrapText="1"/>
    </xf>
    <xf numFmtId="0" fontId="4" fillId="0" borderId="0" xfId="3" applyFont="1" applyAlignment="1">
      <alignment horizontal="center"/>
    </xf>
    <xf numFmtId="41" fontId="12" fillId="3" borderId="5" xfId="3" applyNumberFormat="1" applyFont="1" applyFill="1" applyBorder="1" applyAlignment="1">
      <alignment horizontal="center"/>
    </xf>
    <xf numFmtId="41" fontId="14" fillId="0" borderId="5" xfId="1" applyFont="1" applyBorder="1" applyAlignment="1">
      <alignment vertical="center" wrapText="1"/>
    </xf>
    <xf numFmtId="41" fontId="9" fillId="0" borderId="5" xfId="1" applyFont="1" applyFill="1" applyBorder="1"/>
    <xf numFmtId="41" fontId="16" fillId="0" borderId="5" xfId="1" quotePrefix="1" applyFont="1" applyFill="1" applyBorder="1" applyAlignment="1">
      <alignment horizontal="center" wrapText="1"/>
    </xf>
    <xf numFmtId="41" fontId="7" fillId="0" borderId="5" xfId="1" applyFont="1" applyFill="1" applyBorder="1" applyAlignment="1">
      <alignment horizontal="center" wrapText="1"/>
    </xf>
    <xf numFmtId="41" fontId="7" fillId="0" borderId="5" xfId="1" quotePrefix="1" applyFont="1" applyFill="1" applyBorder="1" applyAlignment="1">
      <alignment horizontal="center" wrapText="1"/>
    </xf>
    <xf numFmtId="41" fontId="5" fillId="0" borderId="5" xfId="1" applyFont="1" applyFill="1" applyBorder="1"/>
    <xf numFmtId="41" fontId="3" fillId="0" borderId="5" xfId="1" applyFont="1" applyFill="1" applyBorder="1"/>
    <xf numFmtId="3" fontId="14" fillId="0" borderId="4" xfId="0" applyNumberFormat="1" applyFont="1" applyBorder="1" applyAlignment="1">
      <alignment horizontal="right" wrapText="1"/>
    </xf>
    <xf numFmtId="0" fontId="26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6" fillId="0" borderId="0" xfId="6" applyFont="1" applyBorder="1" applyAlignment="1">
      <alignment wrapText="1"/>
    </xf>
    <xf numFmtId="3" fontId="14" fillId="0" borderId="0" xfId="0" applyNumberFormat="1" applyFont="1" applyBorder="1" applyAlignment="1">
      <alignment horizontal="right" wrapText="1"/>
    </xf>
    <xf numFmtId="0" fontId="27" fillId="0" borderId="1" xfId="6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26" fillId="0" borderId="1" xfId="6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wrapText="1"/>
    </xf>
    <xf numFmtId="0" fontId="4" fillId="0" borderId="0" xfId="3" applyFont="1" applyAlignment="1">
      <alignment horizontal="center"/>
    </xf>
    <xf numFmtId="0" fontId="26" fillId="0" borderId="0" xfId="6" applyFont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41" fontId="14" fillId="0" borderId="0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vertical="center" wrapText="1"/>
    </xf>
    <xf numFmtId="0" fontId="25" fillId="0" borderId="0" xfId="6" applyAlignment="1">
      <alignment wrapText="1"/>
    </xf>
    <xf numFmtId="0" fontId="4" fillId="0" borderId="0" xfId="3" applyFont="1" applyAlignment="1">
      <alignment horizontal="center"/>
    </xf>
    <xf numFmtId="0" fontId="25" fillId="0" borderId="1" xfId="6" applyBorder="1" applyAlignment="1">
      <alignment wrapText="1"/>
    </xf>
    <xf numFmtId="0" fontId="0" fillId="0" borderId="1" xfId="0" applyBorder="1"/>
    <xf numFmtId="0" fontId="4" fillId="0" borderId="0" xfId="3" applyFont="1" applyAlignment="1">
      <alignment horizontal="center"/>
    </xf>
    <xf numFmtId="3" fontId="14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center" vertical="center" wrapText="1"/>
    </xf>
    <xf numFmtId="0" fontId="26" fillId="0" borderId="0" xfId="6" applyFont="1" applyAlignment="1">
      <alignment vertical="center" wrapText="1"/>
    </xf>
    <xf numFmtId="0" fontId="14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0207" TargetMode="External"/><Relationship Id="rId18" Type="http://schemas.openxmlformats.org/officeDocument/2006/relationships/hyperlink" Target="cetak-kwitansi.php%3fid=1800214" TargetMode="External"/><Relationship Id="rId26" Type="http://schemas.openxmlformats.org/officeDocument/2006/relationships/hyperlink" Target="cetak-kwitansi.php%3fid=1800223" TargetMode="External"/><Relationship Id="rId39" Type="http://schemas.openxmlformats.org/officeDocument/2006/relationships/hyperlink" Target="cetak-kwitansi.php%3fid=1800194" TargetMode="External"/><Relationship Id="rId3" Type="http://schemas.openxmlformats.org/officeDocument/2006/relationships/hyperlink" Target="cetak-kwitansi.php%3fid=1800175" TargetMode="External"/><Relationship Id="rId21" Type="http://schemas.openxmlformats.org/officeDocument/2006/relationships/hyperlink" Target="cetak-kwitansi.php%3fid=1800217" TargetMode="External"/><Relationship Id="rId34" Type="http://schemas.openxmlformats.org/officeDocument/2006/relationships/hyperlink" Target="cetak-kwitansi.php%3fid=1800179" TargetMode="External"/><Relationship Id="rId42" Type="http://schemas.openxmlformats.org/officeDocument/2006/relationships/hyperlink" Target="cetak-kwitansi.php%3fid=1800197" TargetMode="External"/><Relationship Id="rId47" Type="http://schemas.openxmlformats.org/officeDocument/2006/relationships/hyperlink" Target="cetak-kwitansi.php%3fid=1800191" TargetMode="External"/><Relationship Id="rId50" Type="http://schemas.openxmlformats.org/officeDocument/2006/relationships/hyperlink" Target="cetak-kwitansi.php%3fid=1800188" TargetMode="External"/><Relationship Id="rId7" Type="http://schemas.openxmlformats.org/officeDocument/2006/relationships/hyperlink" Target="cetak-kwitansi.php%3fid=1800200" TargetMode="External"/><Relationship Id="rId12" Type="http://schemas.openxmlformats.org/officeDocument/2006/relationships/hyperlink" Target="cetak-kwitansi.php%3fid=1800206" TargetMode="External"/><Relationship Id="rId17" Type="http://schemas.openxmlformats.org/officeDocument/2006/relationships/hyperlink" Target="cetak-kwitansi.php%3fid=1800213" TargetMode="External"/><Relationship Id="rId25" Type="http://schemas.openxmlformats.org/officeDocument/2006/relationships/hyperlink" Target="cetak-kwitansi.php%3fid=1800222" TargetMode="External"/><Relationship Id="rId33" Type="http://schemas.openxmlformats.org/officeDocument/2006/relationships/hyperlink" Target="cetak-kwitansi.php%3fid=1800209" TargetMode="External"/><Relationship Id="rId38" Type="http://schemas.openxmlformats.org/officeDocument/2006/relationships/hyperlink" Target="cetak-kwitansi.php%3fid=1800193" TargetMode="External"/><Relationship Id="rId46" Type="http://schemas.openxmlformats.org/officeDocument/2006/relationships/hyperlink" Target="cetak-kwitansi.php%3fid=1800190" TargetMode="External"/><Relationship Id="rId2" Type="http://schemas.openxmlformats.org/officeDocument/2006/relationships/hyperlink" Target="cetak-kwitansi.php%3fid=1800174" TargetMode="External"/><Relationship Id="rId16" Type="http://schemas.openxmlformats.org/officeDocument/2006/relationships/hyperlink" Target="cetak-kwitansi.php%3fid=1800212" TargetMode="External"/><Relationship Id="rId20" Type="http://schemas.openxmlformats.org/officeDocument/2006/relationships/hyperlink" Target="cetak-kwitansi.php%3fid=1800216" TargetMode="External"/><Relationship Id="rId29" Type="http://schemas.openxmlformats.org/officeDocument/2006/relationships/hyperlink" Target="cetak-kwitansi.php%3fid=1800181" TargetMode="External"/><Relationship Id="rId41" Type="http://schemas.openxmlformats.org/officeDocument/2006/relationships/hyperlink" Target="cetak-kwitansi.php%3fid=1800196" TargetMode="External"/><Relationship Id="rId1" Type="http://schemas.openxmlformats.org/officeDocument/2006/relationships/hyperlink" Target="cetak-kwitansi.php%3fid=1800173" TargetMode="External"/><Relationship Id="rId6" Type="http://schemas.openxmlformats.org/officeDocument/2006/relationships/hyperlink" Target="cetak-kwitansi.php%3fid=1800198" TargetMode="External"/><Relationship Id="rId11" Type="http://schemas.openxmlformats.org/officeDocument/2006/relationships/hyperlink" Target="cetak-kwitansi.php%3fid=1800205" TargetMode="External"/><Relationship Id="rId24" Type="http://schemas.openxmlformats.org/officeDocument/2006/relationships/hyperlink" Target="cetak-kwitansi.php%3fid=1800221" TargetMode="External"/><Relationship Id="rId32" Type="http://schemas.openxmlformats.org/officeDocument/2006/relationships/hyperlink" Target="cetak-kwitansi.php%3fid=1800208" TargetMode="External"/><Relationship Id="rId37" Type="http://schemas.openxmlformats.org/officeDocument/2006/relationships/hyperlink" Target="cetak-kwitansi.php%3fid=1800192" TargetMode="External"/><Relationship Id="rId40" Type="http://schemas.openxmlformats.org/officeDocument/2006/relationships/hyperlink" Target="cetak-kwitansi.php%3fid=1800195" TargetMode="External"/><Relationship Id="rId45" Type="http://schemas.openxmlformats.org/officeDocument/2006/relationships/hyperlink" Target="cetak-kwitansi.php%3fid=1800186" TargetMode="External"/><Relationship Id="rId53" Type="http://schemas.openxmlformats.org/officeDocument/2006/relationships/printerSettings" Target="../printerSettings/printerSettings18.bin"/><Relationship Id="rId5" Type="http://schemas.openxmlformats.org/officeDocument/2006/relationships/hyperlink" Target="cetak-kwitansi.php%3fid=1800177" TargetMode="External"/><Relationship Id="rId15" Type="http://schemas.openxmlformats.org/officeDocument/2006/relationships/hyperlink" Target="cetak-kwitansi.php%3fid=1800211" TargetMode="External"/><Relationship Id="rId23" Type="http://schemas.openxmlformats.org/officeDocument/2006/relationships/hyperlink" Target="cetak-kwitansi.php%3fid=1800220" TargetMode="External"/><Relationship Id="rId28" Type="http://schemas.openxmlformats.org/officeDocument/2006/relationships/hyperlink" Target="cetak-kwitansi.php%3fid=1800178" TargetMode="External"/><Relationship Id="rId36" Type="http://schemas.openxmlformats.org/officeDocument/2006/relationships/hyperlink" Target="cetak-kwitansi.php%3fid=1800183" TargetMode="External"/><Relationship Id="rId49" Type="http://schemas.openxmlformats.org/officeDocument/2006/relationships/hyperlink" Target="cetak-kwitansi.php%3fid=1800187" TargetMode="External"/><Relationship Id="rId10" Type="http://schemas.openxmlformats.org/officeDocument/2006/relationships/hyperlink" Target="cetak-kwitansi.php%3fid=1800204" TargetMode="External"/><Relationship Id="rId19" Type="http://schemas.openxmlformats.org/officeDocument/2006/relationships/hyperlink" Target="cetak-kwitansi.php%3fid=1800215" TargetMode="External"/><Relationship Id="rId31" Type="http://schemas.openxmlformats.org/officeDocument/2006/relationships/hyperlink" Target="cetak-kwitansi.php%3fid=1800201" TargetMode="External"/><Relationship Id="rId44" Type="http://schemas.openxmlformats.org/officeDocument/2006/relationships/hyperlink" Target="cetak-kwitansi.php%3fid=1800185" TargetMode="External"/><Relationship Id="rId52" Type="http://schemas.openxmlformats.org/officeDocument/2006/relationships/hyperlink" Target="cetak-kwitansi.php%3fid=1800219" TargetMode="External"/><Relationship Id="rId4" Type="http://schemas.openxmlformats.org/officeDocument/2006/relationships/hyperlink" Target="cetak-kwitansi.php%3fid=1800176" TargetMode="External"/><Relationship Id="rId9" Type="http://schemas.openxmlformats.org/officeDocument/2006/relationships/hyperlink" Target="cetak-kwitansi.php%3fid=1800203" TargetMode="External"/><Relationship Id="rId14" Type="http://schemas.openxmlformats.org/officeDocument/2006/relationships/hyperlink" Target="cetak-kwitansi.php%3fid=1800210" TargetMode="External"/><Relationship Id="rId22" Type="http://schemas.openxmlformats.org/officeDocument/2006/relationships/hyperlink" Target="cetak-kwitansi.php%3fid=1800218" TargetMode="External"/><Relationship Id="rId27" Type="http://schemas.openxmlformats.org/officeDocument/2006/relationships/hyperlink" Target="cetak-kwitansi.php?id=1800224" TargetMode="External"/><Relationship Id="rId30" Type="http://schemas.openxmlformats.org/officeDocument/2006/relationships/hyperlink" Target="cetak-kwitansi.php%3fid=1800182" TargetMode="External"/><Relationship Id="rId35" Type="http://schemas.openxmlformats.org/officeDocument/2006/relationships/hyperlink" Target="cetak-kwitansi.php%3fid=1800180" TargetMode="External"/><Relationship Id="rId43" Type="http://schemas.openxmlformats.org/officeDocument/2006/relationships/hyperlink" Target="cetak-kwitansi.php%3fid=1800184" TargetMode="External"/><Relationship Id="rId48" Type="http://schemas.openxmlformats.org/officeDocument/2006/relationships/hyperlink" Target="cetak-kwitansi.php%3fid=1800199" TargetMode="External"/><Relationship Id="rId8" Type="http://schemas.openxmlformats.org/officeDocument/2006/relationships/hyperlink" Target="cetak-kwitansi.php%3fid=1800202" TargetMode="External"/><Relationship Id="rId51" Type="http://schemas.openxmlformats.org/officeDocument/2006/relationships/hyperlink" Target="cetak-kwitansi.php%3fid=1800189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35" TargetMode="External"/><Relationship Id="rId13" Type="http://schemas.openxmlformats.org/officeDocument/2006/relationships/hyperlink" Target="cetak-kwitansi.php%3fid=1800241" TargetMode="External"/><Relationship Id="rId18" Type="http://schemas.openxmlformats.org/officeDocument/2006/relationships/hyperlink" Target="cetak-kwitansi.php%3fid=1800247" TargetMode="External"/><Relationship Id="rId3" Type="http://schemas.openxmlformats.org/officeDocument/2006/relationships/hyperlink" Target="cetak-kwitansi.php%3fid=1800228" TargetMode="External"/><Relationship Id="rId21" Type="http://schemas.openxmlformats.org/officeDocument/2006/relationships/hyperlink" Target="cetak-kwitansi.php%3fid=1800230" TargetMode="External"/><Relationship Id="rId7" Type="http://schemas.openxmlformats.org/officeDocument/2006/relationships/hyperlink" Target="cetak-kwitansi.php%3fid=1800233" TargetMode="External"/><Relationship Id="rId12" Type="http://schemas.openxmlformats.org/officeDocument/2006/relationships/hyperlink" Target="cetak-kwitansi.php%3fid=1800240" TargetMode="External"/><Relationship Id="rId17" Type="http://schemas.openxmlformats.org/officeDocument/2006/relationships/hyperlink" Target="cetak-kwitansi.php%3fid=1800246" TargetMode="External"/><Relationship Id="rId25" Type="http://schemas.openxmlformats.org/officeDocument/2006/relationships/printerSettings" Target="../printerSettings/printerSettings19.bin"/><Relationship Id="rId2" Type="http://schemas.openxmlformats.org/officeDocument/2006/relationships/hyperlink" Target="cetak-kwitansi.php%3fid=1800226" TargetMode="External"/><Relationship Id="rId16" Type="http://schemas.openxmlformats.org/officeDocument/2006/relationships/hyperlink" Target="cetak-kwitansi.php%3fid=1800245" TargetMode="External"/><Relationship Id="rId20" Type="http://schemas.openxmlformats.org/officeDocument/2006/relationships/hyperlink" Target="cetak-kwitansi.php%3fid=1800249" TargetMode="External"/><Relationship Id="rId1" Type="http://schemas.openxmlformats.org/officeDocument/2006/relationships/hyperlink" Target="cetak-kwitansi.php%3fid=1800225" TargetMode="External"/><Relationship Id="rId6" Type="http://schemas.openxmlformats.org/officeDocument/2006/relationships/hyperlink" Target="cetak-kwitansi.php%3fid=1800232" TargetMode="External"/><Relationship Id="rId11" Type="http://schemas.openxmlformats.org/officeDocument/2006/relationships/hyperlink" Target="cetak-kwitansi.php%3fid=1800239" TargetMode="External"/><Relationship Id="rId24" Type="http://schemas.openxmlformats.org/officeDocument/2006/relationships/hyperlink" Target="cetak-kwitansi.php%3fid=1800227" TargetMode="External"/><Relationship Id="rId5" Type="http://schemas.openxmlformats.org/officeDocument/2006/relationships/hyperlink" Target="cetak-kwitansi.php%3fid=1800231" TargetMode="External"/><Relationship Id="rId15" Type="http://schemas.openxmlformats.org/officeDocument/2006/relationships/hyperlink" Target="cetak-kwitansi.php%3fid=1800243" TargetMode="External"/><Relationship Id="rId23" Type="http://schemas.openxmlformats.org/officeDocument/2006/relationships/hyperlink" Target="cetak-kwitansi.php%3fid=1800250" TargetMode="External"/><Relationship Id="rId10" Type="http://schemas.openxmlformats.org/officeDocument/2006/relationships/hyperlink" Target="cetak-kwitansi.php%3fid=1800238" TargetMode="External"/><Relationship Id="rId19" Type="http://schemas.openxmlformats.org/officeDocument/2006/relationships/hyperlink" Target="cetak-kwitansi.php%3fid=1800248" TargetMode="External"/><Relationship Id="rId4" Type="http://schemas.openxmlformats.org/officeDocument/2006/relationships/hyperlink" Target="cetak-kwitansi.php%3fid=1800229" TargetMode="External"/><Relationship Id="rId9" Type="http://schemas.openxmlformats.org/officeDocument/2006/relationships/hyperlink" Target="cetak-kwitansi.php%3fid=1800237" TargetMode="External"/><Relationship Id="rId14" Type="http://schemas.openxmlformats.org/officeDocument/2006/relationships/hyperlink" Target="cetak-kwitansi.php%3fid=1800242" TargetMode="External"/><Relationship Id="rId22" Type="http://schemas.openxmlformats.org/officeDocument/2006/relationships/hyperlink" Target="cetak-kwitansi.php%3fid=18002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4" TargetMode="External"/><Relationship Id="rId13" Type="http://schemas.openxmlformats.org/officeDocument/2006/relationships/hyperlink" Target="cetak-kwitansi.php%3fid=1800269" TargetMode="External"/><Relationship Id="rId18" Type="http://schemas.openxmlformats.org/officeDocument/2006/relationships/hyperlink" Target="cetak-kwitansi.php%3fid=1800252" TargetMode="External"/><Relationship Id="rId3" Type="http://schemas.openxmlformats.org/officeDocument/2006/relationships/hyperlink" Target="cetak-kwitansi.php%3fid=1800258" TargetMode="External"/><Relationship Id="rId21" Type="http://schemas.openxmlformats.org/officeDocument/2006/relationships/hyperlink" Target="cetak-kwitansi.php%3fid=1800259" TargetMode="External"/><Relationship Id="rId7" Type="http://schemas.openxmlformats.org/officeDocument/2006/relationships/hyperlink" Target="cetak-kwitansi.php%3fid=1800263" TargetMode="External"/><Relationship Id="rId12" Type="http://schemas.openxmlformats.org/officeDocument/2006/relationships/hyperlink" Target="cetak-kwitansi.php%3fid=1800268" TargetMode="External"/><Relationship Id="rId17" Type="http://schemas.openxmlformats.org/officeDocument/2006/relationships/hyperlink" Target="cetak-kwitansi.php%3fid=1800251" TargetMode="External"/><Relationship Id="rId2" Type="http://schemas.openxmlformats.org/officeDocument/2006/relationships/hyperlink" Target="cetak-kwitansi.php%3fid=1800256" TargetMode="External"/><Relationship Id="rId16" Type="http://schemas.openxmlformats.org/officeDocument/2006/relationships/hyperlink" Target="cetak-kwitansi.php%3fid=1800254" TargetMode="External"/><Relationship Id="rId20" Type="http://schemas.openxmlformats.org/officeDocument/2006/relationships/hyperlink" Target="cetak-kwitansi.php%3fid=1800257" TargetMode="External"/><Relationship Id="rId1" Type="http://schemas.openxmlformats.org/officeDocument/2006/relationships/hyperlink" Target="cetak-kwitansi.php%3fid=1800255" TargetMode="External"/><Relationship Id="rId6" Type="http://schemas.openxmlformats.org/officeDocument/2006/relationships/hyperlink" Target="cetak-kwitansi.php%3fid=1800262" TargetMode="External"/><Relationship Id="rId11" Type="http://schemas.openxmlformats.org/officeDocument/2006/relationships/hyperlink" Target="cetak-kwitansi.php%3fid=1800267" TargetMode="External"/><Relationship Id="rId5" Type="http://schemas.openxmlformats.org/officeDocument/2006/relationships/hyperlink" Target="cetak-kwitansi.php%3fid=1800261" TargetMode="External"/><Relationship Id="rId15" Type="http://schemas.openxmlformats.org/officeDocument/2006/relationships/hyperlink" Target="cetak-kwitansi.php%3fid=1800271" TargetMode="External"/><Relationship Id="rId10" Type="http://schemas.openxmlformats.org/officeDocument/2006/relationships/hyperlink" Target="cetak-kwitansi.php%3fid=1800266" TargetMode="External"/><Relationship Id="rId19" Type="http://schemas.openxmlformats.org/officeDocument/2006/relationships/hyperlink" Target="cetak-kwitansi.php%3fid=1800253" TargetMode="External"/><Relationship Id="rId4" Type="http://schemas.openxmlformats.org/officeDocument/2006/relationships/hyperlink" Target="cetak-kwitansi.php%3fid=1800260" TargetMode="External"/><Relationship Id="rId9" Type="http://schemas.openxmlformats.org/officeDocument/2006/relationships/hyperlink" Target="cetak-kwitansi.php%3fid=1800265" TargetMode="External"/><Relationship Id="rId14" Type="http://schemas.openxmlformats.org/officeDocument/2006/relationships/hyperlink" Target="cetak-kwitansi.php%3fid=1800270" TargetMode="External"/><Relationship Id="rId22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88" TargetMode="External"/><Relationship Id="rId13" Type="http://schemas.openxmlformats.org/officeDocument/2006/relationships/hyperlink" Target="cetak-kwitansi.php%3fid=1800284" TargetMode="External"/><Relationship Id="rId18" Type="http://schemas.openxmlformats.org/officeDocument/2006/relationships/hyperlink" Target="cetak-kwitansi.php%3fid=1800292" TargetMode="External"/><Relationship Id="rId3" Type="http://schemas.openxmlformats.org/officeDocument/2006/relationships/hyperlink" Target="cetak-kwitansi.php%3fid=1800277" TargetMode="External"/><Relationship Id="rId7" Type="http://schemas.openxmlformats.org/officeDocument/2006/relationships/hyperlink" Target="cetak-kwitansi.php%3fid=1800285" TargetMode="External"/><Relationship Id="rId12" Type="http://schemas.openxmlformats.org/officeDocument/2006/relationships/hyperlink" Target="cetak-kwitansi.php%3fid=1800279" TargetMode="External"/><Relationship Id="rId17" Type="http://schemas.openxmlformats.org/officeDocument/2006/relationships/hyperlink" Target="cetak-kwitansi.php%3fid=1800287" TargetMode="External"/><Relationship Id="rId2" Type="http://schemas.openxmlformats.org/officeDocument/2006/relationships/hyperlink" Target="cetak-kwitansi.php%3fid=1800276" TargetMode="External"/><Relationship Id="rId16" Type="http://schemas.openxmlformats.org/officeDocument/2006/relationships/hyperlink" Target="cetak-kwitansi.php%3fid=1800286" TargetMode="External"/><Relationship Id="rId1" Type="http://schemas.openxmlformats.org/officeDocument/2006/relationships/hyperlink" Target="cetak-kwitansi.php%3fid=1800274" TargetMode="External"/><Relationship Id="rId6" Type="http://schemas.openxmlformats.org/officeDocument/2006/relationships/hyperlink" Target="cetak-kwitansi.php%3fid=1800282" TargetMode="External"/><Relationship Id="rId11" Type="http://schemas.openxmlformats.org/officeDocument/2006/relationships/hyperlink" Target="cetak-kwitansi.php%3fid=1800291" TargetMode="External"/><Relationship Id="rId5" Type="http://schemas.openxmlformats.org/officeDocument/2006/relationships/hyperlink" Target="cetak-kwitansi.php%3fid=1800281" TargetMode="External"/><Relationship Id="rId15" Type="http://schemas.openxmlformats.org/officeDocument/2006/relationships/hyperlink" Target="cetak-kwitansi.php%3fid=1800278" TargetMode="External"/><Relationship Id="rId10" Type="http://schemas.openxmlformats.org/officeDocument/2006/relationships/hyperlink" Target="cetak-kwitansi.php%3fid=1800290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0280" TargetMode="External"/><Relationship Id="rId9" Type="http://schemas.openxmlformats.org/officeDocument/2006/relationships/hyperlink" Target="cetak-kwitansi.php%3fid=1800289" TargetMode="External"/><Relationship Id="rId14" Type="http://schemas.openxmlformats.org/officeDocument/2006/relationships/hyperlink" Target="cetak-kwitansi.php%3fid=180027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94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cetak-kwitansi.php%3fid=1800297" TargetMode="External"/><Relationship Id="rId7" Type="http://schemas.openxmlformats.org/officeDocument/2006/relationships/hyperlink" Target="cetak-kwitansi.php%3fid=1800304" TargetMode="External"/><Relationship Id="rId12" Type="http://schemas.openxmlformats.org/officeDocument/2006/relationships/hyperlink" Target="cetak-kwitansi.php%3fid=1800303" TargetMode="External"/><Relationship Id="rId2" Type="http://schemas.openxmlformats.org/officeDocument/2006/relationships/hyperlink" Target="cetak-kwitansi.php%3fid=1800296" TargetMode="External"/><Relationship Id="rId1" Type="http://schemas.openxmlformats.org/officeDocument/2006/relationships/hyperlink" Target="cetak-kwitansi.php%3fid=1800293" TargetMode="External"/><Relationship Id="rId6" Type="http://schemas.openxmlformats.org/officeDocument/2006/relationships/hyperlink" Target="cetak-kwitansi.php%3fid=1800302" TargetMode="External"/><Relationship Id="rId11" Type="http://schemas.openxmlformats.org/officeDocument/2006/relationships/hyperlink" Target="cetak-kwitansi.php%3fid=1800301" TargetMode="External"/><Relationship Id="rId5" Type="http://schemas.openxmlformats.org/officeDocument/2006/relationships/hyperlink" Target="cetak-kwitansi.php%3fid=1800300" TargetMode="External"/><Relationship Id="rId10" Type="http://schemas.openxmlformats.org/officeDocument/2006/relationships/hyperlink" Target="cetak-kwitansi.php%3fid=1800299" TargetMode="External"/><Relationship Id="rId4" Type="http://schemas.openxmlformats.org/officeDocument/2006/relationships/hyperlink" Target="cetak-kwitansi.php%3fid=1800298" TargetMode="External"/><Relationship Id="rId9" Type="http://schemas.openxmlformats.org/officeDocument/2006/relationships/hyperlink" Target="cetak-kwitansi.php%3fid=180029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2" TargetMode="External"/><Relationship Id="rId13" Type="http://schemas.openxmlformats.org/officeDocument/2006/relationships/hyperlink" Target="cetak-kwitansi.php%3fid=1800274" TargetMode="External"/><Relationship Id="rId18" Type="http://schemas.openxmlformats.org/officeDocument/2006/relationships/hyperlink" Target="cetak-kwitansi.php%3fid=1800280" TargetMode="External"/><Relationship Id="rId26" Type="http://schemas.openxmlformats.org/officeDocument/2006/relationships/hyperlink" Target="cetak-kwitansi.php%3fid=1800294" TargetMode="External"/><Relationship Id="rId3" Type="http://schemas.openxmlformats.org/officeDocument/2006/relationships/hyperlink" Target="cetak-kwitansi.php%3fid=1800270" TargetMode="External"/><Relationship Id="rId21" Type="http://schemas.openxmlformats.org/officeDocument/2006/relationships/hyperlink" Target="cetak-kwitansi.php%3fid=1800286" TargetMode="External"/><Relationship Id="rId34" Type="http://schemas.openxmlformats.org/officeDocument/2006/relationships/printerSettings" Target="../printerSettings/printerSettings23.bin"/><Relationship Id="rId7" Type="http://schemas.openxmlformats.org/officeDocument/2006/relationships/hyperlink" Target="cetak-kwitansi.php%3fid=1800283" TargetMode="External"/><Relationship Id="rId12" Type="http://schemas.openxmlformats.org/officeDocument/2006/relationships/hyperlink" Target="cetak-kwitansi.php%3fid=1800273" TargetMode="External"/><Relationship Id="rId17" Type="http://schemas.openxmlformats.org/officeDocument/2006/relationships/hyperlink" Target="cetak-kwitansi.php%3fid=1800279" TargetMode="External"/><Relationship Id="rId25" Type="http://schemas.openxmlformats.org/officeDocument/2006/relationships/hyperlink" Target="cetak-kwitansi.php%3fid=1800291" TargetMode="External"/><Relationship Id="rId33" Type="http://schemas.openxmlformats.org/officeDocument/2006/relationships/hyperlink" Target="cetak-kwitansi.php%3fid=1800293" TargetMode="External"/><Relationship Id="rId2" Type="http://schemas.openxmlformats.org/officeDocument/2006/relationships/hyperlink" Target="cetak-kwitansi.php%3fid=1800269" TargetMode="External"/><Relationship Id="rId16" Type="http://schemas.openxmlformats.org/officeDocument/2006/relationships/hyperlink" Target="cetak-kwitansi.php%3fid=1800278" TargetMode="External"/><Relationship Id="rId20" Type="http://schemas.openxmlformats.org/officeDocument/2006/relationships/hyperlink" Target="cetak-kwitansi.php%3fid=1800282" TargetMode="External"/><Relationship Id="rId29" Type="http://schemas.openxmlformats.org/officeDocument/2006/relationships/hyperlink" Target="cetak-kwitansi.php%3fid=1800285" TargetMode="External"/><Relationship Id="rId1" Type="http://schemas.openxmlformats.org/officeDocument/2006/relationships/hyperlink" Target="cetak-kwitansi.php%3fid=1800264" TargetMode="External"/><Relationship Id="rId6" Type="http://schemas.openxmlformats.org/officeDocument/2006/relationships/hyperlink" Target="cetak-kwitansi.php%3fid=1800276" TargetMode="External"/><Relationship Id="rId11" Type="http://schemas.openxmlformats.org/officeDocument/2006/relationships/hyperlink" Target="cetak-kwitansi.php%3fid=1800268" TargetMode="External"/><Relationship Id="rId24" Type="http://schemas.openxmlformats.org/officeDocument/2006/relationships/hyperlink" Target="cetak-kwitansi.php%3fid=1800290" TargetMode="External"/><Relationship Id="rId32" Type="http://schemas.openxmlformats.org/officeDocument/2006/relationships/hyperlink" Target="cetak-kwitansi.php%3fid=1800292" TargetMode="External"/><Relationship Id="rId5" Type="http://schemas.openxmlformats.org/officeDocument/2006/relationships/hyperlink" Target="cetak-kwitansi.php%3fid=1800272" TargetMode="External"/><Relationship Id="rId15" Type="http://schemas.openxmlformats.org/officeDocument/2006/relationships/hyperlink" Target="cetak-kwitansi.php%3fid=1800277" TargetMode="External"/><Relationship Id="rId23" Type="http://schemas.openxmlformats.org/officeDocument/2006/relationships/hyperlink" Target="cetak-kwitansi.php%3fid=1800288" TargetMode="External"/><Relationship Id="rId28" Type="http://schemas.openxmlformats.org/officeDocument/2006/relationships/hyperlink" Target="cetak-kwitansi.php%3fid=1800296" TargetMode="External"/><Relationship Id="rId10" Type="http://schemas.openxmlformats.org/officeDocument/2006/relationships/hyperlink" Target="cetak-kwitansi.php%3fid=1800267" TargetMode="External"/><Relationship Id="rId19" Type="http://schemas.openxmlformats.org/officeDocument/2006/relationships/hyperlink" Target="cetak-kwitansi.php%3fid=1800281" TargetMode="External"/><Relationship Id="rId31" Type="http://schemas.openxmlformats.org/officeDocument/2006/relationships/hyperlink" Target="cetak-kwitansi.php%3fid=1800289" TargetMode="External"/><Relationship Id="rId4" Type="http://schemas.openxmlformats.org/officeDocument/2006/relationships/hyperlink" Target="cetak-kwitansi.php%3fid=1800271" TargetMode="External"/><Relationship Id="rId9" Type="http://schemas.openxmlformats.org/officeDocument/2006/relationships/hyperlink" Target="cetak-kwitansi.php%3fid=1800263" TargetMode="External"/><Relationship Id="rId14" Type="http://schemas.openxmlformats.org/officeDocument/2006/relationships/hyperlink" Target="cetak-kwitansi.php%3fid=1800275" TargetMode="External"/><Relationship Id="rId22" Type="http://schemas.openxmlformats.org/officeDocument/2006/relationships/hyperlink" Target="cetak-kwitansi.php%3fid=1800287" TargetMode="External"/><Relationship Id="rId27" Type="http://schemas.openxmlformats.org/officeDocument/2006/relationships/hyperlink" Target="cetak-kwitansi.php%3fid=1800295" TargetMode="External"/><Relationship Id="rId30" Type="http://schemas.openxmlformats.org/officeDocument/2006/relationships/hyperlink" Target="cetak-kwitansi.php%3fid=1800265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08" TargetMode="External"/><Relationship Id="rId13" Type="http://schemas.openxmlformats.org/officeDocument/2006/relationships/hyperlink" Target="cetak-kwitansi.php%3fid=1800320" TargetMode="External"/><Relationship Id="rId18" Type="http://schemas.openxmlformats.org/officeDocument/2006/relationships/hyperlink" Target="cetak-kwitansi.php%3fid=1800304" TargetMode="External"/><Relationship Id="rId3" Type="http://schemas.openxmlformats.org/officeDocument/2006/relationships/hyperlink" Target="cetak-kwitansi.php%3fid=1800315" TargetMode="External"/><Relationship Id="rId21" Type="http://schemas.openxmlformats.org/officeDocument/2006/relationships/hyperlink" Target="cetak-kwitansi.php%3fid=1800313" TargetMode="External"/><Relationship Id="rId7" Type="http://schemas.openxmlformats.org/officeDocument/2006/relationships/hyperlink" Target="cetak-kwitansi.php%3fid=1800307" TargetMode="External"/><Relationship Id="rId12" Type="http://schemas.openxmlformats.org/officeDocument/2006/relationships/hyperlink" Target="cetak-kwitansi.php%3fid=1800317" TargetMode="External"/><Relationship Id="rId17" Type="http://schemas.openxmlformats.org/officeDocument/2006/relationships/hyperlink" Target="cetak-kwitansi.php%3fid=1800324" TargetMode="External"/><Relationship Id="rId2" Type="http://schemas.openxmlformats.org/officeDocument/2006/relationships/hyperlink" Target="cetak-kwitansi.php%3fid=1800314" TargetMode="External"/><Relationship Id="rId16" Type="http://schemas.openxmlformats.org/officeDocument/2006/relationships/hyperlink" Target="cetak-kwitansi.php%3fid=1800323" TargetMode="External"/><Relationship Id="rId20" Type="http://schemas.openxmlformats.org/officeDocument/2006/relationships/hyperlink" Target="cetak-kwitansi.php%3fid=1800312" TargetMode="External"/><Relationship Id="rId1" Type="http://schemas.openxmlformats.org/officeDocument/2006/relationships/hyperlink" Target="cetak-kwitansi.php%3fid=1800306" TargetMode="External"/><Relationship Id="rId6" Type="http://schemas.openxmlformats.org/officeDocument/2006/relationships/hyperlink" Target="cetak-kwitansi.php%3fid=1800303" TargetMode="External"/><Relationship Id="rId11" Type="http://schemas.openxmlformats.org/officeDocument/2006/relationships/hyperlink" Target="cetak-kwitansi.php%3fid=1800316" TargetMode="External"/><Relationship Id="rId24" Type="http://schemas.openxmlformats.org/officeDocument/2006/relationships/printerSettings" Target="../printerSettings/printerSettings24.bin"/><Relationship Id="rId5" Type="http://schemas.openxmlformats.org/officeDocument/2006/relationships/hyperlink" Target="cetak-kwitansi.php%3fid=1800302" TargetMode="External"/><Relationship Id="rId15" Type="http://schemas.openxmlformats.org/officeDocument/2006/relationships/hyperlink" Target="cetak-kwitansi.php%3fid=1800322" TargetMode="External"/><Relationship Id="rId23" Type="http://schemas.openxmlformats.org/officeDocument/2006/relationships/hyperlink" Target="cetak-kwitansi.php%3fid=1800319" TargetMode="External"/><Relationship Id="rId10" Type="http://schemas.openxmlformats.org/officeDocument/2006/relationships/hyperlink" Target="cetak-kwitansi.php%3fid=1800311" TargetMode="External"/><Relationship Id="rId19" Type="http://schemas.openxmlformats.org/officeDocument/2006/relationships/hyperlink" Target="cetak-kwitansi.php%3fid=1800310" TargetMode="External"/><Relationship Id="rId4" Type="http://schemas.openxmlformats.org/officeDocument/2006/relationships/hyperlink" Target="cetak-kwitansi.php%3fid=1800301" TargetMode="External"/><Relationship Id="rId9" Type="http://schemas.openxmlformats.org/officeDocument/2006/relationships/hyperlink" Target="cetak-kwitansi.php%3fid=1800309" TargetMode="External"/><Relationship Id="rId14" Type="http://schemas.openxmlformats.org/officeDocument/2006/relationships/hyperlink" Target="cetak-kwitansi.php%3fid=1800321" TargetMode="External"/><Relationship Id="rId22" Type="http://schemas.openxmlformats.org/officeDocument/2006/relationships/hyperlink" Target="cetak-kwitansi.php%3fid=1800318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42" TargetMode="External"/><Relationship Id="rId13" Type="http://schemas.openxmlformats.org/officeDocument/2006/relationships/hyperlink" Target="cetak-kwitansi.php%3fid=1800364" TargetMode="External"/><Relationship Id="rId18" Type="http://schemas.openxmlformats.org/officeDocument/2006/relationships/hyperlink" Target="cetak-kwitansi.php%3fid=1800336" TargetMode="External"/><Relationship Id="rId26" Type="http://schemas.openxmlformats.org/officeDocument/2006/relationships/hyperlink" Target="cetak-kwitansi.php%3fid=1800340" TargetMode="External"/><Relationship Id="rId3" Type="http://schemas.openxmlformats.org/officeDocument/2006/relationships/hyperlink" Target="cetak-kwitansi.php%3fid=1800330" TargetMode="External"/><Relationship Id="rId21" Type="http://schemas.openxmlformats.org/officeDocument/2006/relationships/hyperlink" Target="cetak-kwitansi.php%3fid=1800331" TargetMode="External"/><Relationship Id="rId7" Type="http://schemas.openxmlformats.org/officeDocument/2006/relationships/hyperlink" Target="cetak-kwitansi.php%3fid=1800341" TargetMode="External"/><Relationship Id="rId12" Type="http://schemas.openxmlformats.org/officeDocument/2006/relationships/hyperlink" Target="cetak-kwitansi.php%3fid=1800348" TargetMode="External"/><Relationship Id="rId17" Type="http://schemas.openxmlformats.org/officeDocument/2006/relationships/hyperlink" Target="cetak-kwitansi.php%3fid=1800327" TargetMode="External"/><Relationship Id="rId25" Type="http://schemas.openxmlformats.org/officeDocument/2006/relationships/hyperlink" Target="cetak-kwitansi.php%3fid=1800338" TargetMode="External"/><Relationship Id="rId2" Type="http://schemas.openxmlformats.org/officeDocument/2006/relationships/hyperlink" Target="cetak-kwitansi.php%3fid=1800328" TargetMode="External"/><Relationship Id="rId16" Type="http://schemas.openxmlformats.org/officeDocument/2006/relationships/hyperlink" Target="cetak-kwitansi.php%3fid=1800369" TargetMode="External"/><Relationship Id="rId20" Type="http://schemas.openxmlformats.org/officeDocument/2006/relationships/hyperlink" Target="cetak-kwitansi.php%3fid=1800329" TargetMode="External"/><Relationship Id="rId29" Type="http://schemas.openxmlformats.org/officeDocument/2006/relationships/hyperlink" Target="cetak-kwitansi.php%3fid=1800365" TargetMode="External"/><Relationship Id="rId1" Type="http://schemas.openxmlformats.org/officeDocument/2006/relationships/hyperlink" Target="cetak-kwitansi.php%3fid=1800326" TargetMode="External"/><Relationship Id="rId6" Type="http://schemas.openxmlformats.org/officeDocument/2006/relationships/hyperlink" Target="cetak-kwitansi.php%3fid=1800339" TargetMode="External"/><Relationship Id="rId11" Type="http://schemas.openxmlformats.org/officeDocument/2006/relationships/hyperlink" Target="cetak-kwitansi.php%3fid=1800347" TargetMode="External"/><Relationship Id="rId24" Type="http://schemas.openxmlformats.org/officeDocument/2006/relationships/hyperlink" Target="cetak-kwitansi.php%3fid=1800335" TargetMode="External"/><Relationship Id="rId5" Type="http://schemas.openxmlformats.org/officeDocument/2006/relationships/hyperlink" Target="cetak-kwitansi.php%3fid=1800337" TargetMode="External"/><Relationship Id="rId15" Type="http://schemas.openxmlformats.org/officeDocument/2006/relationships/hyperlink" Target="cetak-kwitansi.php%3fid=1800368" TargetMode="External"/><Relationship Id="rId23" Type="http://schemas.openxmlformats.org/officeDocument/2006/relationships/hyperlink" Target="cetak-kwitansi.php%3fid=1800334" TargetMode="External"/><Relationship Id="rId28" Type="http://schemas.openxmlformats.org/officeDocument/2006/relationships/hyperlink" Target="cetak-kwitansi.php%3fid=1800345" TargetMode="External"/><Relationship Id="rId10" Type="http://schemas.openxmlformats.org/officeDocument/2006/relationships/hyperlink" Target="cetak-kwitansi.php%3fid=1800346" TargetMode="External"/><Relationship Id="rId19" Type="http://schemas.openxmlformats.org/officeDocument/2006/relationships/hyperlink" Target="cetak-kwitansi.php%3fid=1800382" TargetMode="External"/><Relationship Id="rId31" Type="http://schemas.openxmlformats.org/officeDocument/2006/relationships/printerSettings" Target="../printerSettings/printerSettings25.bin"/><Relationship Id="rId4" Type="http://schemas.openxmlformats.org/officeDocument/2006/relationships/hyperlink" Target="cetak-kwitansi.php%3fid=1800333" TargetMode="External"/><Relationship Id="rId9" Type="http://schemas.openxmlformats.org/officeDocument/2006/relationships/hyperlink" Target="cetak-kwitansi.php%3fid=1800343" TargetMode="External"/><Relationship Id="rId14" Type="http://schemas.openxmlformats.org/officeDocument/2006/relationships/hyperlink" Target="cetak-kwitansi.php%3fid=1800366" TargetMode="External"/><Relationship Id="rId22" Type="http://schemas.openxmlformats.org/officeDocument/2006/relationships/hyperlink" Target="cetak-kwitansi.php%3fid=1800332" TargetMode="External"/><Relationship Id="rId27" Type="http://schemas.openxmlformats.org/officeDocument/2006/relationships/hyperlink" Target="cetak-kwitansi.php%3fid=1800344" TargetMode="External"/><Relationship Id="rId30" Type="http://schemas.openxmlformats.org/officeDocument/2006/relationships/hyperlink" Target="cetak-kwitansi.php%3fid=1800367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405" TargetMode="External"/><Relationship Id="rId13" Type="http://schemas.openxmlformats.org/officeDocument/2006/relationships/hyperlink" Target="file:///C:\Users\Nijar\Downloads\cetak-kwitansi.php%3fid=1800403" TargetMode="External"/><Relationship Id="rId18" Type="http://schemas.openxmlformats.org/officeDocument/2006/relationships/hyperlink" Target="file:///C:\Users\Nijar\Downloads\cetak-kwitansi.php%3fid=1800411" TargetMode="External"/><Relationship Id="rId3" Type="http://schemas.openxmlformats.org/officeDocument/2006/relationships/hyperlink" Target="file:///C:\Users\Nijar\Downloads\cetak-kwitansi.php%3fid=1800397" TargetMode="External"/><Relationship Id="rId21" Type="http://schemas.openxmlformats.org/officeDocument/2006/relationships/hyperlink" Target="file:///C:\Users\Nijar\Downloads\cetak-kwitansi.php%3fid=1800415" TargetMode="External"/><Relationship Id="rId7" Type="http://schemas.openxmlformats.org/officeDocument/2006/relationships/hyperlink" Target="file:///C:\Users\Nijar\Downloads\cetak-kwitansi.php%3fid=1800412" TargetMode="External"/><Relationship Id="rId12" Type="http://schemas.openxmlformats.org/officeDocument/2006/relationships/hyperlink" Target="file:///C:\Users\Nijar\Downloads\cetak-kwitansi.php%3fid=1800402" TargetMode="External"/><Relationship Id="rId17" Type="http://schemas.openxmlformats.org/officeDocument/2006/relationships/hyperlink" Target="file:///C:\Users\Nijar\Downloads\cetak-kwitansi.php%3fid=1800410" TargetMode="External"/><Relationship Id="rId2" Type="http://schemas.openxmlformats.org/officeDocument/2006/relationships/hyperlink" Target="file:///C:\Users\Nijar\Downloads\cetak-kwitansi.php%3fid=1800396" TargetMode="External"/><Relationship Id="rId16" Type="http://schemas.openxmlformats.org/officeDocument/2006/relationships/hyperlink" Target="file:///C:\Users\Nijar\Downloads\cetak-kwitansi.php%3fid=1800408" TargetMode="External"/><Relationship Id="rId20" Type="http://schemas.openxmlformats.org/officeDocument/2006/relationships/hyperlink" Target="file:///C:\Users\Nijar\Downloads\cetak-kwitansi.php%3fid=1800414" TargetMode="External"/><Relationship Id="rId1" Type="http://schemas.openxmlformats.org/officeDocument/2006/relationships/hyperlink" Target="file:///C:\Users\Nijar\Downloads\cetak-kwitansi.php%3fid=1800392" TargetMode="External"/><Relationship Id="rId6" Type="http://schemas.openxmlformats.org/officeDocument/2006/relationships/hyperlink" Target="file:///C:\Users\Nijar\Downloads\cetak-kwitansi.php%3fid=1800409" TargetMode="External"/><Relationship Id="rId11" Type="http://schemas.openxmlformats.org/officeDocument/2006/relationships/hyperlink" Target="file:///C:\Users\Nijar\Downloads\cetak-kwitansi.php%3fid=1800399" TargetMode="External"/><Relationship Id="rId5" Type="http://schemas.openxmlformats.org/officeDocument/2006/relationships/hyperlink" Target="file:///C:\Users\Nijar\Downloads\cetak-kwitansi.php%3fid=1800407" TargetMode="External"/><Relationship Id="rId15" Type="http://schemas.openxmlformats.org/officeDocument/2006/relationships/hyperlink" Target="file:///C:\Users\Nijar\Downloads\cetak-kwitansi.php%3fid=1800406" TargetMode="External"/><Relationship Id="rId10" Type="http://schemas.openxmlformats.org/officeDocument/2006/relationships/hyperlink" Target="file:///C:\Users\Nijar\Downloads\cetak-kwitansi.php%3fid=1800398" TargetMode="External"/><Relationship Id="rId19" Type="http://schemas.openxmlformats.org/officeDocument/2006/relationships/hyperlink" Target="file:///C:\Users\Nijar\Downloads\cetak-kwitansi.php%3fid=1800413" TargetMode="External"/><Relationship Id="rId4" Type="http://schemas.openxmlformats.org/officeDocument/2006/relationships/hyperlink" Target="file:///C:\Users\Nijar\Downloads\cetak-kwitansi.php%3fid=1800401" TargetMode="External"/><Relationship Id="rId9" Type="http://schemas.openxmlformats.org/officeDocument/2006/relationships/hyperlink" Target="file:///C:\Users\Nijar\Downloads\cetak-kwitansi.php%3fid=1800393" TargetMode="External"/><Relationship Id="rId14" Type="http://schemas.openxmlformats.org/officeDocument/2006/relationships/hyperlink" Target="file:///C:\Users\Nijar\Downloads\cetak-kwitansi.php%3fid=1800404" TargetMode="External"/><Relationship Id="rId22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3" Type="http://schemas.openxmlformats.org/officeDocument/2006/relationships/hyperlink" Target="cetak-kwitansi.php%3fid=1800427" TargetMode="External"/><Relationship Id="rId7" Type="http://schemas.openxmlformats.org/officeDocument/2006/relationships/hyperlink" Target="cetak-kwitansi.php%3fid=1800431" TargetMode="External"/><Relationship Id="rId2" Type="http://schemas.openxmlformats.org/officeDocument/2006/relationships/hyperlink" Target="cetak-kwitansi.php%3fid=1800426" TargetMode="External"/><Relationship Id="rId1" Type="http://schemas.openxmlformats.org/officeDocument/2006/relationships/hyperlink" Target="cetak-kwitansi.php%3fid=1800425" TargetMode="External"/><Relationship Id="rId6" Type="http://schemas.openxmlformats.org/officeDocument/2006/relationships/hyperlink" Target="cetak-kwitansi.php%3fid=1800430" TargetMode="External"/><Relationship Id="rId5" Type="http://schemas.openxmlformats.org/officeDocument/2006/relationships/hyperlink" Target="cetak-kwitansi.php%3fid=1800429" TargetMode="External"/><Relationship Id="rId4" Type="http://schemas.openxmlformats.org/officeDocument/2006/relationships/hyperlink" Target="cetak-kwitansi.php%3fid=180042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B58" sqref="B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43111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170</v>
      </c>
      <c r="F8" s="23"/>
      <c r="G8" s="17">
        <f>C8*E8</f>
        <v>17000000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296-9</f>
        <v>287</v>
      </c>
      <c r="F9" s="23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42</v>
      </c>
      <c r="F11" s="23"/>
      <c r="G11" s="17">
        <f t="shared" si="0"/>
        <v>420000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44320</v>
      </c>
      <c r="L13" s="114">
        <v>4000000</v>
      </c>
      <c r="M13" s="35">
        <v>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44321</v>
      </c>
      <c r="L14" s="114">
        <v>250000</v>
      </c>
      <c r="M14" s="35">
        <v>2000000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44322</v>
      </c>
      <c r="L15" s="114">
        <v>700000</v>
      </c>
      <c r="M15" s="35">
        <v>10000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44323</v>
      </c>
      <c r="L16" s="114">
        <v>0</v>
      </c>
      <c r="M16" s="35">
        <v>8800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31810000</v>
      </c>
      <c r="I17" s="10"/>
      <c r="J17" s="32"/>
      <c r="K17" s="33">
        <v>44324</v>
      </c>
      <c r="L17" s="114">
        <v>500000</v>
      </c>
      <c r="M17" s="35">
        <v>205000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44325</v>
      </c>
      <c r="L18" s="114">
        <v>200000</v>
      </c>
      <c r="M18" s="116">
        <v>680000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44326</v>
      </c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/>
      <c r="K20" s="33">
        <v>44327</v>
      </c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44328</v>
      </c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44329</v>
      </c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K23" s="33">
        <v>44330</v>
      </c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1700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31811700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+'10 jan '!I53</f>
        <v>29465500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3303800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3303800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5650000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5650000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31811700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31811700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5650000</v>
      </c>
      <c r="M114" s="108">
        <f>SUM(M13:M113)</f>
        <v>3303800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11300000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86</v>
      </c>
      <c r="F8" s="23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19</v>
      </c>
      <c r="F9" s="23"/>
      <c r="G9" s="17">
        <f t="shared" ref="G9:G16" si="0">C9*E9</f>
        <v>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3</v>
      </c>
      <c r="F11" s="23"/>
      <c r="G11" s="17">
        <f t="shared" si="0"/>
        <v>30000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2"/>
      <c r="K13" s="33">
        <v>44323</v>
      </c>
      <c r="L13" s="114">
        <v>900000</v>
      </c>
      <c r="M13" s="35">
        <v>3172500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44326</v>
      </c>
      <c r="L14" s="114">
        <v>2000000</v>
      </c>
      <c r="M14" s="35">
        <v>2900000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44327</v>
      </c>
      <c r="L15" s="114">
        <v>950000</v>
      </c>
      <c r="M15" s="35">
        <v>245000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44328</v>
      </c>
      <c r="L16" s="114">
        <v>1500000</v>
      </c>
      <c r="M16" s="35">
        <v>32810000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9582000</v>
      </c>
      <c r="I17" s="10"/>
      <c r="J17" s="32"/>
      <c r="K17" s="33">
        <v>44329</v>
      </c>
      <c r="L17" s="114">
        <v>800000</v>
      </c>
      <c r="M17" s="35">
        <v>399000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44330</v>
      </c>
      <c r="L18" s="114">
        <v>900000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3200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9585200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+'11 jan '!I52</f>
        <v>31811700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39526500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39526500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10250000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17300000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9585200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9585200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10000000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250000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10250000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7050000</v>
      </c>
      <c r="M114" s="108">
        <f>SUM(M13:M113)</f>
        <v>39526500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5" sqref="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43115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16</v>
      </c>
      <c r="F8" s="23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36+12</f>
        <v>48</v>
      </c>
      <c r="F9" s="23"/>
      <c r="G9" s="17">
        <f t="shared" ref="G9:G16" si="0">C9*E9</f>
        <v>2400000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K13" s="33">
        <v>44331</v>
      </c>
      <c r="L13" s="114">
        <v>900000</v>
      </c>
      <c r="M13" s="35">
        <v>4770200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K14" s="33">
        <v>44332</v>
      </c>
      <c r="L14" s="114">
        <v>300000</v>
      </c>
      <c r="M14" s="35">
        <v>1160000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3">
        <v>44333</v>
      </c>
      <c r="L15" s="114">
        <v>175000</v>
      </c>
      <c r="M15" s="35">
        <v>5860000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3">
        <v>44334</v>
      </c>
      <c r="L16" s="114">
        <v>950000</v>
      </c>
      <c r="M16" s="35">
        <v>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4044000</v>
      </c>
      <c r="I17" s="10"/>
      <c r="K17" s="33">
        <v>44335</v>
      </c>
      <c r="L17" s="114">
        <v>3200000</v>
      </c>
      <c r="M17" s="35">
        <v>1500000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K18" s="33">
        <v>44336</v>
      </c>
      <c r="L18" s="114">
        <v>585000</v>
      </c>
      <c r="M18" s="116">
        <v>500000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K19" s="33">
        <v>44337</v>
      </c>
      <c r="L19" s="114">
        <v>800000</v>
      </c>
      <c r="M19" s="117">
        <v>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K20" s="33">
        <v>44338</v>
      </c>
      <c r="L20" s="114">
        <v>700000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K21" s="33">
        <v>44339</v>
      </c>
      <c r="L21" s="114">
        <v>850000</v>
      </c>
      <c r="M21" s="118">
        <v>5100000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K22" s="33">
        <v>44340</v>
      </c>
      <c r="L22" s="114">
        <v>1500000</v>
      </c>
      <c r="M22" s="118">
        <v>330000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44341</v>
      </c>
      <c r="L23" s="114">
        <v>1500000</v>
      </c>
      <c r="M23" s="119">
        <v>60000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44342</v>
      </c>
      <c r="L24" s="114">
        <v>500000</v>
      </c>
      <c r="M24" s="119">
        <v>500000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44343</v>
      </c>
      <c r="L25" s="114">
        <v>700000</v>
      </c>
      <c r="M25" s="119">
        <v>27000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44344</v>
      </c>
      <c r="L26" s="114">
        <v>1000000</v>
      </c>
      <c r="M26" s="120">
        <v>200000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4048000</v>
      </c>
      <c r="J27" s="129" t="s">
        <v>23</v>
      </c>
      <c r="K27" s="33">
        <v>44345</v>
      </c>
      <c r="L27" s="114">
        <v>1000000</v>
      </c>
      <c r="M27" s="121">
        <v>850000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44346</v>
      </c>
      <c r="L28" s="114">
        <v>500000</v>
      </c>
      <c r="M28" s="54">
        <v>10000000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44347</v>
      </c>
      <c r="L29" s="114">
        <v>650000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+'12 Jan'!I52</f>
        <v>9585200</v>
      </c>
      <c r="K30" s="33">
        <v>44348</v>
      </c>
      <c r="L30" s="114">
        <v>900000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44349</v>
      </c>
      <c r="L31" s="114">
        <v>1100000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44350</v>
      </c>
      <c r="L32" s="114">
        <v>800000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44351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44352</v>
      </c>
      <c r="L34" s="11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44353</v>
      </c>
      <c r="L35" s="114">
        <v>2500000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44354</v>
      </c>
      <c r="L36" s="114">
        <v>1600000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44355</v>
      </c>
      <c r="L37" s="114">
        <v>710000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44356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44357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44358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44359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44360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44361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44362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31857200</v>
      </c>
      <c r="I45" s="9"/>
      <c r="J45" s="32"/>
      <c r="K45" s="33">
        <v>44363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44364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31857200</v>
      </c>
      <c r="J47" s="32"/>
      <c r="K47" s="33">
        <v>44365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44366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26320000</v>
      </c>
      <c r="I49" s="9">
        <v>0</v>
      </c>
      <c r="J49" s="72"/>
      <c r="K49" s="33">
        <v>44367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44368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26320000</v>
      </c>
      <c r="J51" s="32"/>
      <c r="K51" s="33">
        <v>44369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4048000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4048000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26320000</v>
      </c>
      <c r="M114" s="108">
        <f>SUM(M13:M113)</f>
        <v>31857200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52640000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70" zoomScaleNormal="100" zoomScaleSheetLayoutView="70" workbookViewId="0">
      <selection activeCell="J62" sqref="J6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110</v>
      </c>
      <c r="F8" s="23"/>
      <c r="G8" s="17">
        <f>C8*E8</f>
        <v>11000000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101</v>
      </c>
      <c r="F9" s="23"/>
      <c r="G9" s="17">
        <f t="shared" ref="G9:G16" si="0">C9*E9</f>
        <v>5050000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2">
        <v>200000</v>
      </c>
      <c r="K13" s="33">
        <v>44356</v>
      </c>
      <c r="L13" s="132">
        <v>200000</v>
      </c>
      <c r="M13" s="35">
        <v>1400000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2">
        <v>800000</v>
      </c>
      <c r="K14" s="33">
        <v>44357</v>
      </c>
      <c r="L14" s="132">
        <v>800000</v>
      </c>
      <c r="M14" s="35">
        <v>20000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2"/>
      <c r="K15" s="33">
        <v>44358</v>
      </c>
      <c r="L15" s="114">
        <v>800000</v>
      </c>
      <c r="M15" s="35">
        <v>460000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2"/>
      <c r="K16" s="33">
        <v>44359</v>
      </c>
      <c r="L16" s="114">
        <v>200000</v>
      </c>
      <c r="M16" s="35">
        <v>300000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16144000</v>
      </c>
      <c r="I17" s="10"/>
      <c r="J17" s="132"/>
      <c r="K17" s="33">
        <v>44360</v>
      </c>
      <c r="L17" s="114">
        <v>900000</v>
      </c>
      <c r="M17" s="35">
        <v>200000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2">
        <v>1500000</v>
      </c>
      <c r="K18" s="33">
        <v>44361</v>
      </c>
      <c r="L18" s="132">
        <v>1500000</v>
      </c>
      <c r="M18" s="116">
        <v>50000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2"/>
      <c r="K19" s="33">
        <v>44362</v>
      </c>
      <c r="L19" s="114">
        <v>12150000</v>
      </c>
      <c r="M19" s="117">
        <v>1550000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J20" s="132"/>
      <c r="K20" s="33">
        <v>44363</v>
      </c>
      <c r="L20" s="114">
        <v>950000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2"/>
      <c r="K21" s="33">
        <v>44364</v>
      </c>
      <c r="L21" s="114">
        <v>1000000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2">
        <v>580000</v>
      </c>
      <c r="K22" s="33">
        <v>44365</v>
      </c>
      <c r="L22" s="132">
        <v>580000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44366</v>
      </c>
      <c r="L23" s="114">
        <v>800000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44367</v>
      </c>
      <c r="L24" s="114">
        <v>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44368</v>
      </c>
      <c r="L25" s="114">
        <v>950000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44369</v>
      </c>
      <c r="L26" s="114">
        <v>3000000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16148000</v>
      </c>
      <c r="J27" s="129" t="s">
        <v>23</v>
      </c>
      <c r="K27" s="33">
        <v>44370</v>
      </c>
      <c r="L27" s="114">
        <v>1500000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44371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44372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+'13 Jan '!I52</f>
        <v>4048000</v>
      </c>
      <c r="K30" s="33">
        <v>44373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44374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44375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44376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44377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44378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44379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44380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44381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44382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44383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44384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44385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44386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44387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3980000</v>
      </c>
      <c r="I45" s="9"/>
      <c r="J45" s="32"/>
      <c r="K45" s="33">
        <v>44388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10000000</v>
      </c>
      <c r="I46" s="9" t="s">
        <v>1</v>
      </c>
      <c r="J46" s="32" t="s">
        <v>29</v>
      </c>
      <c r="K46" s="33">
        <v>44389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13980000</v>
      </c>
      <c r="J47" s="32"/>
      <c r="K47" s="33">
        <v>44390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44391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26080000</v>
      </c>
      <c r="I49" s="9">
        <v>0</v>
      </c>
      <c r="J49" s="72"/>
      <c r="K49" s="33">
        <v>44392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44393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26080000</v>
      </c>
      <c r="J51" s="32"/>
      <c r="K51" s="33">
        <v>44394</v>
      </c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16148000</v>
      </c>
      <c r="J52" s="76"/>
      <c r="K52" s="33">
        <v>44395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16148000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10000000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10000000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26080000</v>
      </c>
      <c r="M114" s="108">
        <f>SUM(M13:M113)</f>
        <v>3980000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J63" sqref="J6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218</v>
      </c>
      <c r="F8" s="23"/>
      <c r="G8" s="17">
        <f>C8*E8</f>
        <v>21800000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160</v>
      </c>
      <c r="F9" s="23"/>
      <c r="G9" s="17">
        <f t="shared" ref="G9:G16" si="0">C9*E9</f>
        <v>8000000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/>
      <c r="K13" s="33">
        <v>44371</v>
      </c>
      <c r="L13" s="133"/>
      <c r="M13" s="35">
        <v>800000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33">
        <v>44372</v>
      </c>
      <c r="L14" s="133"/>
      <c r="M14" s="35">
        <v>1790000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11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11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29944000</v>
      </c>
      <c r="I17" s="10"/>
      <c r="J17" s="133"/>
      <c r="K17" s="33">
        <v>44375</v>
      </c>
      <c r="L17" s="114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133"/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11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11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133"/>
      <c r="K21" s="33">
        <v>44379</v>
      </c>
      <c r="L21" s="11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133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4500</v>
      </c>
      <c r="I26" s="9"/>
      <c r="J26" s="134"/>
      <c r="K26" s="33">
        <v>44384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29948500</v>
      </c>
      <c r="J27" s="134"/>
      <c r="K27" s="33">
        <v>44385</v>
      </c>
      <c r="L27" s="11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+'14 Jan '!I52</f>
        <v>16148000</v>
      </c>
      <c r="J30" s="135"/>
      <c r="K30" s="33">
        <v>44388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2590000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2590000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16390500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16390500</v>
      </c>
      <c r="J51" s="32"/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29948500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29948500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16390500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16390500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2590000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70" zoomScaleNormal="100" zoomScaleSheetLayoutView="70" workbookViewId="0">
      <selection activeCell="K55" sqref="K5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245</v>
      </c>
      <c r="F8" s="23"/>
      <c r="G8" s="17">
        <f>C8*E8</f>
        <v>24500000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225</v>
      </c>
      <c r="F9" s="23"/>
      <c r="G9" s="17">
        <f t="shared" ref="G9:G16" si="0">C9*E9</f>
        <v>11250000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44371</v>
      </c>
      <c r="L13" s="34">
        <v>900000</v>
      </c>
      <c r="M13" s="35">
        <v>650000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44372</v>
      </c>
      <c r="L14" s="34">
        <v>900000</v>
      </c>
      <c r="M14" s="35">
        <v>192000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34">
        <v>800000</v>
      </c>
      <c r="M15" s="35">
        <v>6500000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34">
        <v>950000</v>
      </c>
      <c r="M16" s="35">
        <v>1500000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35939000</v>
      </c>
      <c r="I17" s="10"/>
      <c r="J17" s="133"/>
      <c r="K17" s="33">
        <v>44375</v>
      </c>
      <c r="L17" s="34">
        <v>1150000</v>
      </c>
      <c r="M17" s="35">
        <v>750000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34">
        <v>2500000</v>
      </c>
      <c r="M18" s="116">
        <v>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34">
        <v>900000</v>
      </c>
      <c r="M19" s="117">
        <v>469000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34">
        <v>850000</v>
      </c>
      <c r="M20" s="117">
        <v>95000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44379</v>
      </c>
      <c r="L21" s="34">
        <v>1050000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34">
        <v>480000</v>
      </c>
      <c r="M22" s="118">
        <v>27000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34">
        <v>950000</v>
      </c>
      <c r="M23" s="119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34">
        <v>750000</v>
      </c>
      <c r="M24" s="119">
        <v>7165000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34">
        <v>1100000</v>
      </c>
      <c r="M25" s="119">
        <v>400000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44384</v>
      </c>
      <c r="L26" s="34">
        <v>1000000</v>
      </c>
      <c r="M26" s="120">
        <v>62000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35946000</v>
      </c>
      <c r="J27" s="134"/>
      <c r="K27" s="33">
        <v>44385</v>
      </c>
      <c r="L27" s="34">
        <v>800000</v>
      </c>
      <c r="M27" s="121">
        <v>99000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34">
        <v>2500000</v>
      </c>
      <c r="M28" s="54">
        <v>50000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34">
        <v>1000000</v>
      </c>
      <c r="M29" s="54">
        <v>300000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+'15 Januari'!I52</f>
        <v>29948500</v>
      </c>
      <c r="J30" s="135"/>
      <c r="K30" s="33">
        <v>44388</v>
      </c>
      <c r="L30" s="34">
        <v>800000</v>
      </c>
      <c r="M30" s="57">
        <v>6000000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34">
        <v>1000000</v>
      </c>
      <c r="M31" s="57">
        <v>520000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34">
        <v>750000</v>
      </c>
      <c r="M32" s="57">
        <v>125000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34">
        <v>800000</v>
      </c>
      <c r="M33" s="57">
        <v>600000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34">
        <v>1000000</v>
      </c>
      <c r="M34" s="57">
        <v>350000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34">
        <v>600000</v>
      </c>
      <c r="M35" s="57">
        <v>11736500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34">
        <v>520000</v>
      </c>
      <c r="M36" s="61">
        <v>3375000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34">
        <v>950000</v>
      </c>
      <c r="M37" s="61">
        <v>225000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44396</v>
      </c>
      <c r="L38" s="34">
        <v>1020000</v>
      </c>
      <c r="M38" s="61">
        <v>1000000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44397</v>
      </c>
      <c r="L39" s="34">
        <v>950000</v>
      </c>
      <c r="M39" s="61">
        <v>500000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44398</v>
      </c>
      <c r="L40" s="34">
        <v>1540000</v>
      </c>
      <c r="M40" s="61">
        <v>300000</v>
      </c>
      <c r="N40" s="58"/>
      <c r="O40" s="53"/>
      <c r="Q40" s="46"/>
      <c r="R40" s="2"/>
      <c r="S40" s="2"/>
    </row>
    <row r="41" spans="1:19" ht="30.7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44399</v>
      </c>
      <c r="L41" s="34">
        <v>1000000</v>
      </c>
      <c r="N41" s="58" t="s">
        <v>71</v>
      </c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44400</v>
      </c>
      <c r="L42" s="124">
        <v>1500000</v>
      </c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44401</v>
      </c>
      <c r="L43" s="124">
        <v>1000000</v>
      </c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44402</v>
      </c>
      <c r="L44" s="124">
        <v>800000</v>
      </c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43440500</v>
      </c>
      <c r="I45" s="9"/>
      <c r="J45" s="32"/>
      <c r="K45" s="33">
        <v>44403</v>
      </c>
      <c r="L45" s="124">
        <v>900000</v>
      </c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44404</v>
      </c>
      <c r="L46" s="124">
        <v>2550000</v>
      </c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43440500</v>
      </c>
      <c r="J47" s="32"/>
      <c r="K47" s="33">
        <v>44405</v>
      </c>
      <c r="L47" s="124">
        <v>5000000</v>
      </c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44406</v>
      </c>
      <c r="L48" s="124">
        <v>620000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49380000</v>
      </c>
      <c r="I49" s="9">
        <v>0</v>
      </c>
      <c r="J49" s="72"/>
      <c r="K49" s="33">
        <v>44407</v>
      </c>
      <c r="L49" s="124">
        <v>950000</v>
      </c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58000</v>
      </c>
      <c r="I50" s="9"/>
      <c r="J50" s="72"/>
      <c r="K50" s="33">
        <v>44408</v>
      </c>
      <c r="L50" s="124">
        <v>800000</v>
      </c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49438000</v>
      </c>
      <c r="J51" s="32"/>
      <c r="K51" s="33">
        <v>44409</v>
      </c>
      <c r="L51" s="124">
        <v>1500000</v>
      </c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35946000</v>
      </c>
      <c r="J52" s="76"/>
      <c r="K52" s="33">
        <v>44410</v>
      </c>
      <c r="L52" s="124">
        <v>2700000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35946000</v>
      </c>
      <c r="J53" s="76"/>
      <c r="K53" s="33">
        <v>44411</v>
      </c>
      <c r="L53" s="124">
        <v>550000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44412</v>
      </c>
      <c r="L54" s="12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44413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44414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44415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44416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44417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55000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3000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58000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49380000</v>
      </c>
      <c r="M114" s="108">
        <f>SUM(M13:M113)</f>
        <v>43440500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98760000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M13" sqref="M13: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43120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</f>
        <v>421</v>
      </c>
      <c r="F8" s="23"/>
      <c r="G8" s="17">
        <f>C8*E8</f>
        <v>42100000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356</v>
      </c>
      <c r="F9" s="23"/>
      <c r="G9" s="17">
        <f t="shared" ref="G9:G16" si="0">C9*E9</f>
        <v>17800000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8</v>
      </c>
      <c r="F10" s="23"/>
      <c r="G10" s="17">
        <f t="shared" si="0"/>
        <v>160000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24</v>
      </c>
      <c r="F11" s="23"/>
      <c r="G11" s="17">
        <f t="shared" si="0"/>
        <v>240000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44413</v>
      </c>
      <c r="L13" s="34"/>
      <c r="M13" s="35">
        <v>150000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>
        <v>275000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44415</v>
      </c>
      <c r="L15" s="34">
        <v>2400000</v>
      </c>
      <c r="M15" s="35">
        <v>620000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44416</v>
      </c>
      <c r="L16" s="34">
        <v>3580000</v>
      </c>
      <c r="M16" s="35">
        <v>1750000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60324000</v>
      </c>
      <c r="I17" s="10"/>
      <c r="J17" s="133"/>
      <c r="K17" s="33">
        <v>44417</v>
      </c>
      <c r="L17" s="34">
        <v>600000</v>
      </c>
      <c r="M17" s="35">
        <v>300000</v>
      </c>
      <c r="O17" s="34"/>
      <c r="P17" s="38"/>
    </row>
    <row r="18" spans="1:19" ht="28.5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44418</v>
      </c>
      <c r="L18" s="34">
        <v>8000000</v>
      </c>
      <c r="M18" s="116">
        <v>50000</v>
      </c>
      <c r="N18" s="36" t="s">
        <v>71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44419</v>
      </c>
      <c r="L19" s="34">
        <v>500000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44420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44421</v>
      </c>
      <c r="L21" s="34">
        <v>2500000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44422</v>
      </c>
      <c r="L22" s="34">
        <v>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44423</v>
      </c>
      <c r="L23" s="34">
        <v>400000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44424</v>
      </c>
      <c r="L24" s="34">
        <v>1750000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44425</v>
      </c>
      <c r="L25" s="34">
        <v>900000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44426</v>
      </c>
      <c r="L26" s="34">
        <v>900000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60331000</v>
      </c>
      <c r="J27" s="134"/>
      <c r="K27" s="33">
        <v>44427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44428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44429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+'19 Jan'!I52</f>
        <v>35946000</v>
      </c>
      <c r="J30" s="135"/>
      <c r="K30" s="33">
        <v>44430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44431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44432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44433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44434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44435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44436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44437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44438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44439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44440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44441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44442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44443</v>
      </c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44444</v>
      </c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3145000</v>
      </c>
      <c r="I45" s="9"/>
      <c r="J45" s="32"/>
      <c r="K45" s="33">
        <v>44445</v>
      </c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44446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3145000</v>
      </c>
      <c r="J47" s="32"/>
      <c r="K47" s="33">
        <v>44447</v>
      </c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44448</v>
      </c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27530000</v>
      </c>
      <c r="I49" s="9">
        <v>0</v>
      </c>
      <c r="J49" s="72"/>
      <c r="K49" s="33">
        <v>44449</v>
      </c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44450</v>
      </c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27530000</v>
      </c>
      <c r="J51" s="32"/>
      <c r="K51" s="33">
        <v>44451</v>
      </c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60331000</v>
      </c>
      <c r="J52" s="76"/>
      <c r="K52" s="33">
        <v>44452</v>
      </c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60331000</v>
      </c>
      <c r="J53" s="76"/>
      <c r="K53" s="33">
        <v>44453</v>
      </c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44454</v>
      </c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27530000</v>
      </c>
      <c r="M114" s="108">
        <f>SUM(M13:M113)</f>
        <v>3145000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55060000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80" zoomScaleNormal="100" zoomScaleSheetLayoutView="80" workbookViewId="0">
      <selection activeCell="E20" sqref="E20:E2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412+9+66+1</f>
        <v>488</v>
      </c>
      <c r="F8" s="23"/>
      <c r="G8" s="17">
        <f>C8*E8</f>
        <v>48800000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356+59+8</f>
        <v>423</v>
      </c>
      <c r="F9" s="23"/>
      <c r="G9" s="17">
        <f t="shared" ref="G9:G16" si="0">C9*E9</f>
        <v>21150000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f>8+4+2</f>
        <v>14</v>
      </c>
      <c r="F10" s="23"/>
      <c r="G10" s="17">
        <f t="shared" si="0"/>
        <v>280000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24+7</f>
        <v>31</v>
      </c>
      <c r="F11" s="23"/>
      <c r="G11" s="17">
        <f t="shared" si="0"/>
        <v>310000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f>1+4</f>
        <v>5</v>
      </c>
      <c r="F12" s="23"/>
      <c r="G12" s="17">
        <f>C12*E12</f>
        <v>25000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f>9+15+1</f>
        <v>25</v>
      </c>
      <c r="F13" s="23"/>
      <c r="G13" s="17">
        <f t="shared" si="0"/>
        <v>50000</v>
      </c>
      <c r="H13" s="9"/>
      <c r="I13" s="17"/>
      <c r="J13" s="133"/>
      <c r="K13" s="33">
        <v>44413</v>
      </c>
      <c r="L13" s="34"/>
      <c r="M13" s="35"/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/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44427</v>
      </c>
      <c r="L15" s="34">
        <v>1200000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44428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70616000</v>
      </c>
      <c r="I17" s="10"/>
      <c r="J17" s="133"/>
      <c r="K17" s="33">
        <v>44429</v>
      </c>
      <c r="L17" s="34">
        <v>1500000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44430</v>
      </c>
      <c r="L18" s="34">
        <v>1400000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44431</v>
      </c>
      <c r="L19" s="34">
        <v>550000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44432</v>
      </c>
      <c r="L20" s="34">
        <v>850000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44433</v>
      </c>
      <c r="L21" s="34">
        <v>550000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44434</v>
      </c>
      <c r="L22" s="34">
        <v>700000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44435</v>
      </c>
      <c r="L23" s="34">
        <v>500000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44436</v>
      </c>
      <c r="L24" s="34">
        <v>900000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44437</v>
      </c>
      <c r="L25" s="34">
        <v>542000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44438</v>
      </c>
      <c r="L26" s="3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70623000</v>
      </c>
      <c r="J27" s="134"/>
      <c r="K27" s="33">
        <v>44439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44440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44441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+'20 Jan'!I52</f>
        <v>60331000</v>
      </c>
      <c r="J30" s="135"/>
      <c r="K30" s="33">
        <v>44442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44443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44444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44445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44446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44447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44448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44449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44450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44451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44452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44453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44454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0</v>
      </c>
      <c r="I45" s="9"/>
      <c r="J45" s="32"/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0</v>
      </c>
      <c r="J47" s="32"/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10292000</v>
      </c>
      <c r="I49" s="9">
        <v>0</v>
      </c>
      <c r="J49" s="72"/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10292000</v>
      </c>
      <c r="J51" s="32"/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70623000</v>
      </c>
      <c r="J52" s="76"/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70623000</v>
      </c>
      <c r="J53" s="76"/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10292000</v>
      </c>
      <c r="M114" s="108">
        <f>SUM(M13:M113)</f>
        <v>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20584000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6" zoomScale="80" zoomScaleNormal="100" zoomScaleSheetLayoutView="80" workbookViewId="0">
      <selection activeCell="O31" sqref="O3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8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43122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705+206</f>
        <v>911</v>
      </c>
      <c r="F8" s="23"/>
      <c r="G8" s="17">
        <f>C8*E8</f>
        <v>91100000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604+101</f>
        <v>705</v>
      </c>
      <c r="F9" s="23"/>
      <c r="G9" s="17">
        <f t="shared" ref="G9:G16" si="0">C9*E9</f>
        <v>35250000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3"/>
      <c r="K13" s="157">
        <v>44413</v>
      </c>
      <c r="L13" s="124">
        <v>800000</v>
      </c>
      <c r="M13" s="149">
        <v>150000</v>
      </c>
      <c r="N13" s="146">
        <v>44419</v>
      </c>
      <c r="O13" s="104">
        <v>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157">
        <v>44414</v>
      </c>
      <c r="L14" s="124">
        <v>450000</v>
      </c>
      <c r="M14" s="149">
        <v>275000</v>
      </c>
      <c r="N14" s="146">
        <v>44420</v>
      </c>
      <c r="O14" s="104">
        <v>1000000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44415</v>
      </c>
      <c r="L15" s="124">
        <v>2400000</v>
      </c>
      <c r="M15" s="149">
        <v>620000</v>
      </c>
      <c r="N15" s="146">
        <v>44423</v>
      </c>
      <c r="O15" s="104">
        <v>400000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44416</v>
      </c>
      <c r="L16" s="124">
        <v>3580000</v>
      </c>
      <c r="M16" s="149">
        <v>1750000</v>
      </c>
      <c r="N16" s="146">
        <v>44432</v>
      </c>
      <c r="O16" s="104">
        <v>850000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126565000</v>
      </c>
      <c r="I17" s="10"/>
      <c r="J17" s="133"/>
      <c r="K17" s="157">
        <v>44417</v>
      </c>
      <c r="L17" s="124">
        <v>600000</v>
      </c>
      <c r="M17" s="149">
        <v>300000</v>
      </c>
      <c r="N17" s="146">
        <v>44433</v>
      </c>
      <c r="O17" s="104">
        <v>550000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44418</v>
      </c>
      <c r="L18" s="124">
        <v>8000000</v>
      </c>
      <c r="M18" s="150">
        <v>50000</v>
      </c>
      <c r="N18" s="146">
        <v>44434</v>
      </c>
      <c r="O18" s="104">
        <v>700000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44421</v>
      </c>
      <c r="L19" s="124">
        <v>2500000</v>
      </c>
      <c r="M19" s="151">
        <v>280000</v>
      </c>
      <c r="N19" s="146">
        <v>44435</v>
      </c>
      <c r="O19" s="104">
        <v>500000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57">
        <v>44422</v>
      </c>
      <c r="L20" s="124">
        <v>5000000</v>
      </c>
      <c r="M20" s="151">
        <v>100000</v>
      </c>
      <c r="N20" s="146">
        <v>44436</v>
      </c>
      <c r="O20" s="104">
        <v>900000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157">
        <v>44438</v>
      </c>
      <c r="L21" s="124">
        <v>950000</v>
      </c>
      <c r="M21" s="152">
        <v>35000</v>
      </c>
      <c r="N21" s="146">
        <v>44437</v>
      </c>
      <c r="O21" s="104">
        <v>542000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57">
        <v>44440</v>
      </c>
      <c r="L22" s="124">
        <v>1000000</v>
      </c>
      <c r="M22" s="152">
        <v>1500000</v>
      </c>
      <c r="N22" s="146">
        <v>44424</v>
      </c>
      <c r="O22" s="104">
        <v>1750000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57">
        <v>44441</v>
      </c>
      <c r="L23" s="124">
        <v>12150000</v>
      </c>
      <c r="M23" s="153"/>
      <c r="N23" s="146">
        <v>44425</v>
      </c>
      <c r="O23" s="104">
        <v>900000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57">
        <v>44442</v>
      </c>
      <c r="L24" s="124">
        <v>1000000</v>
      </c>
      <c r="M24" s="153"/>
      <c r="N24" s="146">
        <v>44426</v>
      </c>
      <c r="O24" s="104">
        <v>900000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57">
        <v>44443</v>
      </c>
      <c r="L25" s="124">
        <v>1000000</v>
      </c>
      <c r="M25" s="153"/>
      <c r="N25" s="146">
        <v>44430</v>
      </c>
      <c r="O25" s="104">
        <v>1400000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157">
        <v>44444</v>
      </c>
      <c r="L26" s="124">
        <v>2700000</v>
      </c>
      <c r="M26" s="154"/>
      <c r="N26" s="146">
        <v>44431</v>
      </c>
      <c r="O26" s="10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126572000</v>
      </c>
      <c r="J27" s="134"/>
      <c r="K27" s="157">
        <v>44445</v>
      </c>
      <c r="L27" s="124">
        <v>1000000</v>
      </c>
      <c r="M27" s="155"/>
      <c r="N27" s="146">
        <v>44439</v>
      </c>
      <c r="O27" s="104">
        <v>650000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+I27*10%</f>
        <v>12657200</v>
      </c>
      <c r="H28" s="9"/>
      <c r="I28" s="9"/>
      <c r="J28" s="134"/>
      <c r="K28" s="157">
        <v>44446</v>
      </c>
      <c r="L28" s="124">
        <v>1000000</v>
      </c>
      <c r="M28" s="54"/>
      <c r="N28" s="146">
        <v>44427</v>
      </c>
      <c r="O28" s="104">
        <v>1200000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f>+I27*90%</f>
        <v>113914800</v>
      </c>
      <c r="H29" s="9"/>
      <c r="I29" s="9"/>
      <c r="J29" s="134"/>
      <c r="K29" s="157">
        <v>44447</v>
      </c>
      <c r="L29" s="124">
        <v>850000</v>
      </c>
      <c r="M29" s="54"/>
      <c r="N29" s="146">
        <v>44428</v>
      </c>
      <c r="O29" s="104">
        <v>1600000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57">
        <v>44448</v>
      </c>
      <c r="L30" s="124">
        <v>7150000</v>
      </c>
      <c r="M30" s="57"/>
      <c r="N30" s="146">
        <v>44429</v>
      </c>
      <c r="O30" s="104">
        <v>1500000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57">
        <v>44449</v>
      </c>
      <c r="L31" s="124">
        <v>300000</v>
      </c>
      <c r="M31" s="57"/>
      <c r="N31" s="146">
        <v>44459</v>
      </c>
      <c r="O31" s="104">
        <v>9262500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57">
        <v>44450</v>
      </c>
      <c r="L32" s="124">
        <v>800000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+'19 Jan'!I52</f>
        <v>35946000</v>
      </c>
      <c r="J33" s="134"/>
      <c r="K33" s="157">
        <v>44451</v>
      </c>
      <c r="L33" s="124">
        <v>950000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57">
        <v>44452</v>
      </c>
      <c r="L34" s="124">
        <v>1000000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57">
        <v>44453</v>
      </c>
      <c r="L35" s="124">
        <v>3060000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44454</v>
      </c>
      <c r="L36" s="124">
        <v>1500000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>
        <v>44455</v>
      </c>
      <c r="L37" s="124">
        <v>1000000</v>
      </c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>
        <v>44456</v>
      </c>
      <c r="L38" s="124">
        <v>2000000</v>
      </c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>
        <v>44457</v>
      </c>
      <c r="L39" s="124">
        <v>900000</v>
      </c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>
        <v>44458</v>
      </c>
      <c r="L40" s="124">
        <v>750000</v>
      </c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>
        <v>44460</v>
      </c>
      <c r="L41" s="124">
        <v>1000000</v>
      </c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>
        <v>44461</v>
      </c>
      <c r="L42" s="124">
        <v>950000</v>
      </c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>
        <v>44462</v>
      </c>
      <c r="L43" s="124">
        <v>1000000</v>
      </c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>
        <v>44463</v>
      </c>
      <c r="L44" s="124">
        <v>800000</v>
      </c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>
        <v>44464</v>
      </c>
      <c r="L45" s="124">
        <v>985000</v>
      </c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5060000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5060000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69125000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25654500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906500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95686000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126572000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126572000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>
        <v>906500</v>
      </c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906500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69125000</v>
      </c>
      <c r="M121" s="107">
        <f t="shared" ref="M121:P121" si="1">SUM(M13:M120)</f>
        <v>5060000</v>
      </c>
      <c r="N121" s="107">
        <f t="shared" si="1"/>
        <v>844187</v>
      </c>
      <c r="O121" s="107">
        <f t="shared" si="1"/>
        <v>25654500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138250000</v>
      </c>
      <c r="O122" s="107">
        <f>SUM(O13:O121)</f>
        <v>51309000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45">
    <sortCondition ref="K12"/>
  </sortState>
  <mergeCells count="3">
    <mergeCell ref="A1:I1"/>
    <mergeCell ref="L11:M11"/>
    <mergeCell ref="N11:O11"/>
  </mergeCells>
  <hyperlinks>
    <hyperlink ref="K13" r:id="rId1" display="cetak-kwitansi.php%3fid=1800173"/>
    <hyperlink ref="K14" r:id="rId2" display="cetak-kwitansi.php%3fid=1800174"/>
    <hyperlink ref="K15" r:id="rId3" display="cetak-kwitansi.php%3fid=1800175"/>
    <hyperlink ref="K16" r:id="rId4" display="cetak-kwitansi.php%3fid=1800176"/>
    <hyperlink ref="K17" r:id="rId5" display="cetak-kwitansi.php%3fid=1800177"/>
    <hyperlink ref="K21" r:id="rId6" display="cetak-kwitansi.php%3fid=1800198"/>
    <hyperlink ref="K22" r:id="rId7" display="cetak-kwitansi.php%3fid=1800200"/>
    <hyperlink ref="K24" r:id="rId8" display="cetak-kwitansi.php%3fid=1800202"/>
    <hyperlink ref="K25" r:id="rId9" display="cetak-kwitansi.php%3fid=1800203"/>
    <hyperlink ref="K26" r:id="rId10" display="cetak-kwitansi.php%3fid=1800204"/>
    <hyperlink ref="K27" r:id="rId11" display="cetak-kwitansi.php%3fid=1800205"/>
    <hyperlink ref="K28" r:id="rId12" display="cetak-kwitansi.php%3fid=1800206"/>
    <hyperlink ref="K29" r:id="rId13" display="cetak-kwitansi.php%3fid=1800207"/>
    <hyperlink ref="K32" r:id="rId14" display="cetak-kwitansi.php%3fid=1800210"/>
    <hyperlink ref="K33" r:id="rId15" display="cetak-kwitansi.php%3fid=1800211"/>
    <hyperlink ref="K34" r:id="rId16" display="cetak-kwitansi.php%3fid=1800212"/>
    <hyperlink ref="K35" r:id="rId17" display="cetak-kwitansi.php%3fid=1800213"/>
    <hyperlink ref="K36" r:id="rId18" display="cetak-kwitansi.php%3fid=1800214"/>
    <hyperlink ref="K37" r:id="rId19" display="cetak-kwitansi.php%3fid=1800215"/>
    <hyperlink ref="K38" r:id="rId20" display="cetak-kwitansi.php%3fid=1800216"/>
    <hyperlink ref="K39" r:id="rId21" display="cetak-kwitansi.php%3fid=1800217"/>
    <hyperlink ref="K40" r:id="rId22" display="cetak-kwitansi.php%3fid=1800218"/>
    <hyperlink ref="K41" r:id="rId23" display="cetak-kwitansi.php%3fid=1800220"/>
    <hyperlink ref="K42" r:id="rId24" display="cetak-kwitansi.php%3fid=1800221"/>
    <hyperlink ref="K43" r:id="rId25" display="cetak-kwitansi.php%3fid=1800222"/>
    <hyperlink ref="K44" r:id="rId26" display="cetak-kwitansi.php%3fid=1800223"/>
    <hyperlink ref="K45" r:id="rId27" display="cetak-kwitansi.php?id=1800224"/>
    <hyperlink ref="K18" r:id="rId28" display="cetak-kwitansi.php%3fid=1800178"/>
    <hyperlink ref="K19" r:id="rId29" display="cetak-kwitansi.php%3fid=1800181"/>
    <hyperlink ref="K20" r:id="rId30" display="cetak-kwitansi.php%3fid=1800182"/>
    <hyperlink ref="K23" r:id="rId31" display="cetak-kwitansi.php%3fid=1800201"/>
    <hyperlink ref="K30" r:id="rId32" display="cetak-kwitansi.php%3fid=1800208"/>
    <hyperlink ref="K31" r:id="rId33" display="cetak-kwitansi.php%3fid=1800209"/>
    <hyperlink ref="N13" r:id="rId34" display="cetak-kwitansi.php%3fid=1800179"/>
    <hyperlink ref="N14" r:id="rId35" display="cetak-kwitansi.php%3fid=1800180"/>
    <hyperlink ref="N15" r:id="rId36" display="cetak-kwitansi.php%3fid=1800183"/>
    <hyperlink ref="N16" r:id="rId37" display="cetak-kwitansi.php%3fid=1800192"/>
    <hyperlink ref="N17" r:id="rId38" display="cetak-kwitansi.php%3fid=1800193"/>
    <hyperlink ref="N18" r:id="rId39" display="cetak-kwitansi.php%3fid=1800194"/>
    <hyperlink ref="N19" r:id="rId40" display="cetak-kwitansi.php%3fid=1800195"/>
    <hyperlink ref="N20" r:id="rId41" display="cetak-kwitansi.php%3fid=1800196"/>
    <hyperlink ref="N21" r:id="rId42" display="cetak-kwitansi.php%3fid=1800197"/>
    <hyperlink ref="N22" r:id="rId43" display="cetak-kwitansi.php%3fid=1800184"/>
    <hyperlink ref="N23" r:id="rId44" display="cetak-kwitansi.php%3fid=1800185"/>
    <hyperlink ref="N24" r:id="rId45" display="cetak-kwitansi.php%3fid=1800186"/>
    <hyperlink ref="N25" r:id="rId46" display="cetak-kwitansi.php%3fid=1800190"/>
    <hyperlink ref="N26" r:id="rId47" display="cetak-kwitansi.php%3fid=1800191"/>
    <hyperlink ref="N27" r:id="rId48" display="cetak-kwitansi.php%3fid=1800199"/>
    <hyperlink ref="N28" r:id="rId49" display="cetak-kwitansi.php%3fid=1800187"/>
    <hyperlink ref="N29" r:id="rId50" display="cetak-kwitansi.php%3fid=1800188"/>
    <hyperlink ref="N30" r:id="rId51" display="cetak-kwitansi.php%3fid=1800189"/>
    <hyperlink ref="N31" r:id="rId52" display="cetak-kwitansi.php%3fid=1800219"/>
  </hyperlinks>
  <pageMargins left="0.7" right="0.7" top="0.75" bottom="0.75" header="0.3" footer="0.3"/>
  <pageSetup scale="61" orientation="portrait" r:id="rId5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8" zoomScale="80" zoomScaleNormal="100" zoomScaleSheetLayoutView="80" workbookViewId="0">
      <selection activeCell="I14" sqref="I1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43123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865</v>
      </c>
      <c r="F8" s="23"/>
      <c r="G8" s="17">
        <f>C8*E8</f>
        <v>86500000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670</v>
      </c>
      <c r="F9" s="23"/>
      <c r="G9" s="17">
        <f t="shared" ref="G9:G16" si="0">C9*E9</f>
        <v>33500000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15</v>
      </c>
      <c r="F10" s="23"/>
      <c r="G10" s="17">
        <f t="shared" si="0"/>
        <v>300000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133"/>
      <c r="K13" s="146">
        <v>44465</v>
      </c>
      <c r="L13" s="104">
        <v>1000000</v>
      </c>
      <c r="M13" s="149">
        <v>200000</v>
      </c>
      <c r="N13" s="146">
        <v>44467</v>
      </c>
      <c r="O13" s="104">
        <v>2500000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46">
        <v>44466</v>
      </c>
      <c r="L14" s="104">
        <v>1500000</v>
      </c>
      <c r="M14" s="149">
        <v>100000</v>
      </c>
      <c r="N14" s="146"/>
      <c r="O14" s="10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46">
        <v>44468</v>
      </c>
      <c r="L15" s="104">
        <v>1000000</v>
      </c>
      <c r="M15" s="149">
        <v>150000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46">
        <v>44469</v>
      </c>
      <c r="L16" s="104">
        <v>1200000</v>
      </c>
      <c r="M16" s="149">
        <v>13345000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120393000</v>
      </c>
      <c r="I17" s="10"/>
      <c r="J17" s="133"/>
      <c r="K17" s="146">
        <v>44470</v>
      </c>
      <c r="L17" s="104">
        <v>12150000</v>
      </c>
      <c r="M17" s="149">
        <v>840000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46">
        <v>44471</v>
      </c>
      <c r="L18" s="104">
        <v>820000</v>
      </c>
      <c r="M18" s="150">
        <v>83000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46">
        <v>44472</v>
      </c>
      <c r="L19" s="104">
        <v>950000</v>
      </c>
      <c r="M19" s="151">
        <v>150000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46">
        <v>44473</v>
      </c>
      <c r="L20" s="104">
        <v>1000000</v>
      </c>
      <c r="M20" s="151">
        <v>280000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0">
        <v>44474</v>
      </c>
      <c r="L21" s="161">
        <v>500000</v>
      </c>
      <c r="M21" s="152">
        <v>150000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46">
        <v>44475</v>
      </c>
      <c r="L22" s="104">
        <v>950000</v>
      </c>
      <c r="M22" s="152">
        <v>34676000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46">
        <v>44476</v>
      </c>
      <c r="L23" s="104">
        <v>2500000</v>
      </c>
      <c r="M23" s="153">
        <v>6000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46">
        <v>44477</v>
      </c>
      <c r="L24" s="104">
        <v>1000000</v>
      </c>
      <c r="M24" s="153">
        <v>500000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46">
        <v>44478</v>
      </c>
      <c r="L25" s="104">
        <v>950000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7500</v>
      </c>
      <c r="I26" s="9"/>
      <c r="J26" s="134"/>
      <c r="K26" s="146">
        <v>44479</v>
      </c>
      <c r="L26" s="104">
        <v>950000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120400500</v>
      </c>
      <c r="J27" s="134"/>
      <c r="K27" s="146">
        <v>44480</v>
      </c>
      <c r="L27" s="104">
        <v>650000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10400500</v>
      </c>
      <c r="H28" s="9"/>
      <c r="I28" s="9"/>
      <c r="J28" s="134"/>
      <c r="K28" s="146">
        <v>44481</v>
      </c>
      <c r="L28" s="104">
        <v>2400000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110000000</v>
      </c>
      <c r="H29" s="9"/>
      <c r="I29" s="9"/>
      <c r="J29" s="134"/>
      <c r="K29" s="146">
        <v>44482</v>
      </c>
      <c r="L29" s="104">
        <v>1150000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46">
        <v>44483</v>
      </c>
      <c r="L30" s="104">
        <v>1000000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46">
        <v>44484</v>
      </c>
      <c r="L31" s="104">
        <v>1000000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46">
        <v>44485</v>
      </c>
      <c r="L32" s="10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+'22 jan'!I59</f>
        <v>126572000</v>
      </c>
      <c r="J33" s="134"/>
      <c r="K33" s="146">
        <v>44486</v>
      </c>
      <c r="L33" s="104">
        <v>900000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>
        <v>44487</v>
      </c>
      <c r="L34" s="104">
        <v>950000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>
        <v>44488</v>
      </c>
      <c r="L35" s="104">
        <v>950000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44489</v>
      </c>
      <c r="L36" s="124">
        <v>5000000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50480000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50480000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41420000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388500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44308500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120400500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120400500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41420000</v>
      </c>
      <c r="M121" s="107">
        <f t="shared" ref="M121:P121" si="1">SUM(M13:M120)</f>
        <v>50480000</v>
      </c>
      <c r="N121" s="107">
        <f t="shared" si="1"/>
        <v>44467</v>
      </c>
      <c r="O121" s="107">
        <f t="shared" si="1"/>
        <v>2500000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82840000</v>
      </c>
      <c r="O122" s="107">
        <f>SUM(O13:O121)</f>
        <v>5000000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7">
    <sortCondition ref="K12"/>
  </sortState>
  <mergeCells count="3">
    <mergeCell ref="A1:I1"/>
    <mergeCell ref="L11:M11"/>
    <mergeCell ref="N11:O11"/>
  </mergeCells>
  <hyperlinks>
    <hyperlink ref="K13" r:id="rId1" display="cetak-kwitansi.php%3fid=1800225"/>
    <hyperlink ref="K14" r:id="rId2" display="cetak-kwitansi.php%3fid=1800226"/>
    <hyperlink ref="K15" r:id="rId3" display="cetak-kwitansi.php%3fid=1800228"/>
    <hyperlink ref="K16" r:id="rId4" display="cetak-kwitansi.php%3fid=1800229"/>
    <hyperlink ref="K18" r:id="rId5" display="cetak-kwitansi.php%3fid=1800231"/>
    <hyperlink ref="K19" r:id="rId6" display="cetak-kwitansi.php%3fid=1800232"/>
    <hyperlink ref="K20" r:id="rId7" display="cetak-kwitansi.php%3fid=1800233"/>
    <hyperlink ref="K22" r:id="rId8" display="cetak-kwitansi.php%3fid=1800235"/>
    <hyperlink ref="K24" r:id="rId9" display="cetak-kwitansi.php%3fid=1800237"/>
    <hyperlink ref="K25" r:id="rId10" display="cetak-kwitansi.php%3fid=1800238"/>
    <hyperlink ref="K26" r:id="rId11" display="cetak-kwitansi.php%3fid=1800239"/>
    <hyperlink ref="K27" r:id="rId12" display="cetak-kwitansi.php%3fid=1800240"/>
    <hyperlink ref="K28" r:id="rId13" display="cetak-kwitansi.php%3fid=1800241"/>
    <hyperlink ref="K29" r:id="rId14" display="cetak-kwitansi.php%3fid=1800242"/>
    <hyperlink ref="K30" r:id="rId15" display="cetak-kwitansi.php%3fid=1800243"/>
    <hyperlink ref="K32" r:id="rId16" display="cetak-kwitansi.php%3fid=1800245"/>
    <hyperlink ref="K33" r:id="rId17" display="cetak-kwitansi.php%3fid=1800246"/>
    <hyperlink ref="K34" r:id="rId18" display="cetak-kwitansi.php%3fid=1800247"/>
    <hyperlink ref="K35" r:id="rId19" display="cetak-kwitansi.php%3fid=1800248"/>
    <hyperlink ref="K31" r:id="rId20" display="cetak-kwitansi.php%3fid=1800249"/>
    <hyperlink ref="K17" r:id="rId21" display="cetak-kwitansi.php%3fid=1800230"/>
    <hyperlink ref="K23" r:id="rId22" display="cetak-kwitansi.php%3fid=1800236"/>
    <hyperlink ref="K36" r:id="rId23" display="cetak-kwitansi.php%3fid=1800250"/>
    <hyperlink ref="N13" r:id="rId24" display="cetak-kwitansi.php%3fid=1800227"/>
  </hyperlinks>
  <pageMargins left="0.7" right="0.7" top="0.75" bottom="0.75" header="0.3" footer="0.3"/>
  <pageSetup scale="61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43124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1035</v>
      </c>
      <c r="F8" s="23"/>
      <c r="G8" s="17">
        <f>C8*E8</f>
        <v>103500000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865+25</f>
        <v>890</v>
      </c>
      <c r="F9" s="23"/>
      <c r="G9" s="17">
        <f t="shared" ref="G9:G16" si="0">C9*E9</f>
        <v>44500000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17</v>
      </c>
      <c r="F10" s="23"/>
      <c r="G10" s="17">
        <f t="shared" si="0"/>
        <v>340000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7</v>
      </c>
      <c r="F11" s="23"/>
      <c r="G11" s="17">
        <f t="shared" si="0"/>
        <v>70000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>
        <v>800</v>
      </c>
      <c r="K13" s="162">
        <v>44490</v>
      </c>
      <c r="L13" s="114">
        <v>2000000</v>
      </c>
      <c r="M13" s="149">
        <v>72000</v>
      </c>
      <c r="N13" s="162">
        <v>44493</v>
      </c>
      <c r="O13" s="114">
        <v>400000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2">
        <v>44491</v>
      </c>
      <c r="L14" s="114">
        <v>5000000</v>
      </c>
      <c r="M14" s="149">
        <v>132000</v>
      </c>
      <c r="N14" s="162">
        <v>44510</v>
      </c>
      <c r="O14" s="114">
        <v>3000000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2">
        <v>44492</v>
      </c>
      <c r="L15" s="114">
        <v>4150000</v>
      </c>
      <c r="M15" s="149">
        <v>5880000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M16" s="149">
        <v>3000000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148434000</v>
      </c>
      <c r="I17" s="10"/>
      <c r="J17" s="133"/>
      <c r="K17" s="162">
        <v>44494</v>
      </c>
      <c r="L17" s="114">
        <v>650000</v>
      </c>
      <c r="M17" s="149">
        <v>350000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2">
        <v>44495</v>
      </c>
      <c r="L18" s="114">
        <v>50000</v>
      </c>
      <c r="M18" s="150">
        <v>243500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2">
        <v>44496</v>
      </c>
      <c r="L19" s="114">
        <v>5000000</v>
      </c>
      <c r="M19" s="151">
        <v>14500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2">
        <v>44497</v>
      </c>
      <c r="L20" s="114">
        <v>900000</v>
      </c>
      <c r="M20" s="151">
        <v>100000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2">
        <v>44498</v>
      </c>
      <c r="L21" s="114">
        <v>2500000</v>
      </c>
      <c r="M21" s="152"/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2">
        <v>44499</v>
      </c>
      <c r="L22" s="114">
        <v>2000000</v>
      </c>
      <c r="M22" s="152"/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2">
        <v>44500</v>
      </c>
      <c r="L23" s="114">
        <v>1000000</v>
      </c>
      <c r="M23" s="153"/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2">
        <v>44501</v>
      </c>
      <c r="L24" s="114">
        <v>800000</v>
      </c>
      <c r="M24" s="153"/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2">
        <v>44502</v>
      </c>
      <c r="L25" s="114">
        <v>1000000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9500</v>
      </c>
      <c r="I26" s="9"/>
      <c r="J26" s="134"/>
      <c r="K26" s="162">
        <v>44503</v>
      </c>
      <c r="L26" s="114">
        <v>3600000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148443500</v>
      </c>
      <c r="J27" s="134"/>
      <c r="K27" s="162">
        <v>44504</v>
      </c>
      <c r="L27" s="114">
        <v>1000000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8443500</v>
      </c>
      <c r="H28" s="9"/>
      <c r="I28" s="9"/>
      <c r="J28" s="134"/>
      <c r="K28" s="162">
        <v>44505</v>
      </c>
      <c r="L28" s="114">
        <v>500000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140000000</v>
      </c>
      <c r="H29" s="9"/>
      <c r="I29" s="9"/>
      <c r="J29" s="134"/>
      <c r="K29" s="162">
        <v>44506</v>
      </c>
      <c r="L29" s="114">
        <v>545000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2">
        <v>44507</v>
      </c>
      <c r="L30" s="114">
        <v>1800000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2">
        <v>44508</v>
      </c>
      <c r="L31" s="114">
        <v>900000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2">
        <v>44509</v>
      </c>
      <c r="L32" s="11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+'23 Jan'!I59</f>
        <v>120400500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9792000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9792000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34345000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37835000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148443500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148443500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34345000</v>
      </c>
      <c r="M121" s="107">
        <f t="shared" ref="M121:P121" si="1">SUM(M13:M120)</f>
        <v>9792000</v>
      </c>
      <c r="N121" s="107">
        <f>SUM(N13:N120)</f>
        <v>89003</v>
      </c>
      <c r="O121" s="107">
        <f>SUM(O13:O120)</f>
        <v>3400000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68690000</v>
      </c>
      <c r="O122" s="107">
        <f>SUM(O13:O121)</f>
        <v>6800000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7" r:id="rId1" display="cetak-kwitansi.php%3fid=1800255"/>
    <hyperlink ref="K18" r:id="rId2" display="cetak-kwitansi.php%3fid=1800256"/>
    <hyperlink ref="K20" r:id="rId3" display="cetak-kwitansi.php%3fid=1800258"/>
    <hyperlink ref="K22" r:id="rId4" display="cetak-kwitansi.php%3fid=1800260"/>
    <hyperlink ref="K23" r:id="rId5" display="cetak-kwitansi.php%3fid=1800261"/>
    <hyperlink ref="K24" r:id="rId6" display="cetak-kwitansi.php%3fid=1800262"/>
    <hyperlink ref="K25" r:id="rId7" display="cetak-kwitansi.php%3fid=1800263"/>
    <hyperlink ref="K26" r:id="rId8" display="cetak-kwitansi.php%3fid=1800264"/>
    <hyperlink ref="K27" r:id="rId9" display="cetak-kwitansi.php%3fid=1800265"/>
    <hyperlink ref="K28" r:id="rId10" display="cetak-kwitansi.php%3fid=1800266"/>
    <hyperlink ref="K29" r:id="rId11" display="cetak-kwitansi.php%3fid=1800267"/>
    <hyperlink ref="K30" r:id="rId12" display="cetak-kwitansi.php%3fid=1800268"/>
    <hyperlink ref="K31" r:id="rId13" display="cetak-kwitansi.php%3fid=1800269"/>
    <hyperlink ref="K32" r:id="rId14" display="cetak-kwitansi.php%3fid=1800270"/>
    <hyperlink ref="N14" r:id="rId15" display="cetak-kwitansi.php%3fid=1800271"/>
    <hyperlink ref="N13" r:id="rId16" display="cetak-kwitansi.php%3fid=1800254"/>
    <hyperlink ref="K13" r:id="rId17" display="cetak-kwitansi.php%3fid=1800251"/>
    <hyperlink ref="K14" r:id="rId18" display="cetak-kwitansi.php%3fid=1800252"/>
    <hyperlink ref="K15" r:id="rId19" display="cetak-kwitansi.php%3fid=1800253"/>
    <hyperlink ref="K19" r:id="rId20" display="cetak-kwitansi.php%3fid=1800257"/>
    <hyperlink ref="K21" r:id="rId21" display="cetak-kwitansi.php%3fid=1800259"/>
  </hyperlinks>
  <pageMargins left="0.7" right="0.7" top="0.75" bottom="0.75" header="0.3" footer="0.3"/>
  <pageSetup scale="61" orientation="portrait" r:id="rId2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7" zoomScale="80" zoomScaleNormal="100" zoomScaleSheetLayoutView="8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4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43125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324</v>
      </c>
      <c r="F8" s="23"/>
      <c r="G8" s="17">
        <f>C8*E8</f>
        <v>32400000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865</v>
      </c>
      <c r="F9" s="23"/>
      <c r="G9" s="17">
        <f t="shared" ref="G9:G16" si="0">C9*E9</f>
        <v>43250000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18</v>
      </c>
      <c r="F10" s="23"/>
      <c r="G10" s="17">
        <f t="shared" si="0"/>
        <v>360000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10</v>
      </c>
      <c r="F11" s="23"/>
      <c r="G11" s="17">
        <f t="shared" si="0"/>
        <v>100000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62">
        <v>44511</v>
      </c>
      <c r="L13" s="114">
        <v>1300000</v>
      </c>
      <c r="M13" s="149">
        <v>40000</v>
      </c>
      <c r="N13" s="164">
        <v>44517</v>
      </c>
      <c r="O13" s="34">
        <v>500000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44512</v>
      </c>
      <c r="L14" s="34">
        <v>3600000</v>
      </c>
      <c r="M14" s="149">
        <v>150000</v>
      </c>
      <c r="N14" s="164">
        <v>44521</v>
      </c>
      <c r="O14" s="34">
        <v>650000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44513</v>
      </c>
      <c r="L15" s="34">
        <v>5000000</v>
      </c>
      <c r="M15" s="149">
        <v>100000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44514</v>
      </c>
      <c r="L16" s="34">
        <v>4754000</v>
      </c>
      <c r="M16" s="35">
        <v>150000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76137000</v>
      </c>
      <c r="I17" s="10"/>
      <c r="J17" s="133"/>
      <c r="K17" s="164">
        <v>44515</v>
      </c>
      <c r="L17" s="34">
        <v>3750000</v>
      </c>
      <c r="M17" s="149">
        <v>895000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44516</v>
      </c>
      <c r="L18" s="34">
        <v>5000000</v>
      </c>
      <c r="M18" s="150">
        <v>200000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44518</v>
      </c>
      <c r="L19" s="34">
        <v>850000</v>
      </c>
      <c r="M19" s="151">
        <v>1400000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4">
        <v>44519</v>
      </c>
      <c r="L20" s="34">
        <v>950000</v>
      </c>
      <c r="M20" s="151">
        <v>200000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5</v>
      </c>
      <c r="F21" s="8"/>
      <c r="G21" s="24">
        <f>C21*E21</f>
        <v>2500</v>
      </c>
      <c r="H21" s="9"/>
      <c r="I21" s="24"/>
      <c r="J21" s="133"/>
      <c r="K21" s="164">
        <v>44520</v>
      </c>
      <c r="L21" s="34">
        <v>1000000</v>
      </c>
      <c r="M21" s="152">
        <v>96000000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44522</v>
      </c>
      <c r="L22" s="34">
        <v>710000</v>
      </c>
      <c r="M22" s="152">
        <v>21317000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44523</v>
      </c>
      <c r="L23" s="34">
        <v>5000000</v>
      </c>
      <c r="M23" s="153">
        <v>50000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44524</v>
      </c>
      <c r="L24" s="34">
        <v>1000000</v>
      </c>
      <c r="M24" s="153">
        <v>266000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8">
        <v>44525</v>
      </c>
      <c r="L25" s="170">
        <v>2400000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8500</v>
      </c>
      <c r="I26" s="9"/>
      <c r="J26" s="134"/>
      <c r="K26" s="168">
        <v>44526</v>
      </c>
      <c r="L26" s="170">
        <v>3800000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76145500</v>
      </c>
      <c r="J27" s="134"/>
      <c r="K27" s="164">
        <v>44527</v>
      </c>
      <c r="L27" s="34">
        <v>2750000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11145500</v>
      </c>
      <c r="H28" s="9"/>
      <c r="I28" s="9"/>
      <c r="J28" s="134"/>
      <c r="K28" s="164">
        <v>44528</v>
      </c>
      <c r="L28" s="34">
        <v>800000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65000000</v>
      </c>
      <c r="H29" s="9"/>
      <c r="I29" s="9"/>
      <c r="J29" s="134"/>
      <c r="K29" s="164">
        <v>44529</v>
      </c>
      <c r="L29" s="34">
        <v>3000000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+'24 Jan '!I59</f>
        <v>148443500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120768000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120768000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45664000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1150000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1656000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48470000</v>
      </c>
      <c r="J58" s="166">
        <f>+I32+I59+H42+H43+H44</f>
        <v>451541910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76145500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76145500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45664000</v>
      </c>
      <c r="M121" s="107">
        <f t="shared" ref="M121:P121" si="1">SUM(M13:M120)</f>
        <v>120768000</v>
      </c>
      <c r="N121" s="107">
        <f>SUM(N13:N120)</f>
        <v>89038</v>
      </c>
      <c r="O121" s="107">
        <f>SUM(O13:O120)</f>
        <v>1150000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91328000</v>
      </c>
      <c r="O122" s="107">
        <f>SUM(O13:O121)</f>
        <v>2300000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2">
    <sortCondition ref="K12"/>
  </sortState>
  <mergeCells count="3">
    <mergeCell ref="A1:I1"/>
    <mergeCell ref="L11:M11"/>
    <mergeCell ref="N11:O11"/>
  </mergeCells>
  <hyperlinks>
    <hyperlink ref="K14" r:id="rId1" display="cetak-kwitansi.php%3fid=1800274"/>
    <hyperlink ref="K16" r:id="rId2" display="cetak-kwitansi.php%3fid=1800276"/>
    <hyperlink ref="K17" r:id="rId3" display="cetak-kwitansi.php%3fid=1800277"/>
    <hyperlink ref="K19" r:id="rId4" display="cetak-kwitansi.php%3fid=1800280"/>
    <hyperlink ref="K20" r:id="rId5" display="cetak-kwitansi.php%3fid=1800281"/>
    <hyperlink ref="K21" r:id="rId6" display="cetak-kwitansi.php%3fid=1800282"/>
    <hyperlink ref="K22" r:id="rId7" display="cetak-kwitansi.php%3fid=1800285"/>
    <hyperlink ref="K25" r:id="rId8" display="cetak-kwitansi.php%3fid=1800288"/>
    <hyperlink ref="K26" r:id="rId9" display="cetak-kwitansi.php%3fid=1800289"/>
    <hyperlink ref="K27" r:id="rId10" display="cetak-kwitansi.php%3fid=1800290"/>
    <hyperlink ref="K28" r:id="rId11" display="cetak-kwitansi.php%3fid=1800291"/>
    <hyperlink ref="N13" r:id="rId12" display="cetak-kwitansi.php%3fid=1800279"/>
    <hyperlink ref="N14" r:id="rId13" display="cetak-kwitansi.php%3fid=1800284"/>
    <hyperlink ref="K15" r:id="rId14" display="cetak-kwitansi.php%3fid=1800275"/>
    <hyperlink ref="K18" r:id="rId15" display="cetak-kwitansi.php%3fid=1800278"/>
    <hyperlink ref="K23" r:id="rId16" display="cetak-kwitansi.php%3fid=1800286"/>
    <hyperlink ref="K24" r:id="rId17" display="cetak-kwitansi.php%3fid=1800287"/>
    <hyperlink ref="K29" r:id="rId18" display="cetak-kwitansi.php%3fid=1800292"/>
  </hyperlinks>
  <pageMargins left="0.7" right="0.7" top="0.75" bottom="0.75" header="0.3" footer="0.3"/>
  <pageSetup scale="61" orientation="portrait" r:id="rId1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70" zoomScaleNormal="100" zoomScaleSheetLayoutView="70" workbookViewId="0">
      <selection activeCell="L13" sqref="L13:L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63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43126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162</v>
      </c>
      <c r="F8" s="23"/>
      <c r="G8" s="17">
        <f>C8*E8</f>
        <v>16200000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782</v>
      </c>
      <c r="F9" s="23"/>
      <c r="G9" s="17">
        <f t="shared" ref="G9:G16" si="0">C9*E9</f>
        <v>39100000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</v>
      </c>
      <c r="F10" s="23"/>
      <c r="G10" s="17">
        <f t="shared" si="0"/>
        <v>220000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44530</v>
      </c>
      <c r="L13" s="114">
        <v>510000</v>
      </c>
      <c r="M13" s="149">
        <v>400000</v>
      </c>
      <c r="N13" s="164"/>
      <c r="O13" s="34"/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44531</v>
      </c>
      <c r="L14" s="114">
        <v>2000000</v>
      </c>
      <c r="M14" s="149">
        <v>6260000</v>
      </c>
      <c r="N14" s="164"/>
      <c r="O14" s="3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44532</v>
      </c>
      <c r="L15" s="114">
        <v>2500000</v>
      </c>
      <c r="M15" s="149">
        <v>6250000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44533</v>
      </c>
      <c r="L16" s="114">
        <v>950000</v>
      </c>
      <c r="M16" s="35">
        <v>117000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55615000</v>
      </c>
      <c r="I17" s="10"/>
      <c r="J17" s="133"/>
      <c r="K17" s="164">
        <v>44534</v>
      </c>
      <c r="L17" s="114">
        <v>850000</v>
      </c>
      <c r="M17" s="149">
        <v>25005000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44535</v>
      </c>
      <c r="L18" s="114">
        <v>1000000</v>
      </c>
      <c r="M18" s="150">
        <v>25000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44536</v>
      </c>
      <c r="L19" s="114">
        <v>3000000</v>
      </c>
      <c r="M19" s="151">
        <v>15000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44537</v>
      </c>
      <c r="L20" s="114">
        <v>1250000</v>
      </c>
      <c r="M20" s="151">
        <v>50000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>
        <v>44538</v>
      </c>
      <c r="L21" s="114">
        <v>4750000</v>
      </c>
      <c r="M21" s="152">
        <v>7000000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44539</v>
      </c>
      <c r="L22" s="114">
        <v>2850000</v>
      </c>
      <c r="M22" s="152">
        <v>300000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44540</v>
      </c>
      <c r="L23" s="114">
        <v>5000000</v>
      </c>
      <c r="M23" s="153">
        <v>200000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44541</v>
      </c>
      <c r="L24" s="114">
        <v>900000</v>
      </c>
      <c r="M24" s="153">
        <v>465500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55618000</v>
      </c>
      <c r="J27" s="134"/>
      <c r="K27" s="164"/>
      <c r="L27" s="34"/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10618000</v>
      </c>
      <c r="H28" s="9"/>
      <c r="I28" s="9"/>
      <c r="J28" s="134"/>
      <c r="K28" s="164"/>
      <c r="L28" s="34"/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45000000</v>
      </c>
      <c r="H29" s="9"/>
      <c r="I29" s="9"/>
      <c r="J29" s="134"/>
      <c r="K29" s="164"/>
      <c r="L29" s="34"/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+'25 Jan'!I59</f>
        <v>76145500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46087500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46087500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25560000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25560000</v>
      </c>
      <c r="J58" s="166">
        <f>+I32+I59+H42+H43+H44</f>
        <v>431014410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55618000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55618000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25560000</v>
      </c>
      <c r="M121" s="107">
        <f t="shared" ref="M121:P121" si="1">SUM(M13:M120)</f>
        <v>46087500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51120000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293"/>
    <hyperlink ref="K16" r:id="rId2" display="cetak-kwitansi.php%3fid=1800296"/>
    <hyperlink ref="K17" r:id="rId3" display="cetak-kwitansi.php%3fid=1800297"/>
    <hyperlink ref="K18" r:id="rId4" display="cetak-kwitansi.php%3fid=1800298"/>
    <hyperlink ref="K20" r:id="rId5" display="cetak-kwitansi.php%3fid=1800300"/>
    <hyperlink ref="K22" r:id="rId6" display="cetak-kwitansi.php%3fid=1800302"/>
    <hyperlink ref="K24" r:id="rId7" display="cetak-kwitansi.php%3fid=1800304"/>
    <hyperlink ref="K14" r:id="rId8" display="cetak-kwitansi.php%3fid=1800294"/>
    <hyperlink ref="K15" r:id="rId9" display="cetak-kwitansi.php%3fid=1800295"/>
    <hyperlink ref="K19" r:id="rId10" display="cetak-kwitansi.php%3fid=1800299"/>
    <hyperlink ref="K21" r:id="rId11" display="cetak-kwitansi.php%3fid=1800301"/>
    <hyperlink ref="K23" r:id="rId12" display="cetak-kwitansi.php%3fid=1800303"/>
  </hyperlinks>
  <pageMargins left="0.7" right="0.7" top="0.75" bottom="0.75" header="0.3" footer="0.3"/>
  <pageSetup scale="61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6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43128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510</v>
      </c>
      <c r="F8" s="23"/>
      <c r="G8" s="17">
        <f>C8*E8</f>
        <v>51000000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1147</v>
      </c>
      <c r="F9" s="23"/>
      <c r="G9" s="17">
        <f t="shared" ref="G9:G16" si="0">C9*E9</f>
        <v>57350000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28</v>
      </c>
      <c r="F10" s="23"/>
      <c r="G10" s="17">
        <f t="shared" si="0"/>
        <v>560000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21</v>
      </c>
      <c r="F11" s="23"/>
      <c r="G11" s="17">
        <f t="shared" si="0"/>
        <v>210000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57">
        <v>44542</v>
      </c>
      <c r="L13" s="34">
        <v>1150000</v>
      </c>
      <c r="M13" s="149">
        <v>135000</v>
      </c>
      <c r="N13" s="157">
        <v>44543</v>
      </c>
      <c r="O13" s="34">
        <v>9025000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57">
        <v>44548</v>
      </c>
      <c r="L14" s="34">
        <v>900000</v>
      </c>
      <c r="M14" s="149">
        <v>65000</v>
      </c>
      <c r="N14" s="157">
        <v>44544</v>
      </c>
      <c r="O14" s="34">
        <v>400000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44549</v>
      </c>
      <c r="L15" s="34">
        <v>3200000</v>
      </c>
      <c r="M15" s="149">
        <v>875000</v>
      </c>
      <c r="N15" s="157">
        <v>44545</v>
      </c>
      <c r="O15" s="34">
        <v>100000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44550</v>
      </c>
      <c r="L16" s="34">
        <v>3200000</v>
      </c>
      <c r="M16" s="149">
        <v>150000</v>
      </c>
      <c r="N16" s="157">
        <v>44546</v>
      </c>
      <c r="O16" s="34">
        <v>600000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109156000</v>
      </c>
      <c r="I17" s="10"/>
      <c r="J17" s="133"/>
      <c r="K17" s="157">
        <v>44551</v>
      </c>
      <c r="L17" s="34">
        <v>2500000</v>
      </c>
      <c r="M17" s="149">
        <v>350000</v>
      </c>
      <c r="N17" s="157">
        <v>44547</v>
      </c>
      <c r="O17" s="34">
        <v>750000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44555</v>
      </c>
      <c r="L18" s="34">
        <v>5000000</v>
      </c>
      <c r="M18" s="150">
        <v>200000</v>
      </c>
      <c r="N18" s="157">
        <v>44552</v>
      </c>
      <c r="O18" s="34">
        <v>720000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44562</v>
      </c>
      <c r="L19" s="34">
        <v>2500000</v>
      </c>
      <c r="M19" s="151">
        <v>800000</v>
      </c>
      <c r="N19" s="157">
        <v>44553</v>
      </c>
      <c r="O19" s="34">
        <v>1000000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/>
      <c r="L20" s="114"/>
      <c r="M20" s="151">
        <v>90000</v>
      </c>
      <c r="N20" s="157">
        <v>44554</v>
      </c>
      <c r="O20" s="34">
        <v>550000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/>
      <c r="L21" s="114"/>
      <c r="M21" s="152">
        <v>400000</v>
      </c>
      <c r="N21" s="157">
        <v>44556</v>
      </c>
      <c r="O21" s="34">
        <v>800000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/>
      <c r="L22" s="114"/>
      <c r="M22" s="152">
        <v>-50000</v>
      </c>
      <c r="N22" s="157">
        <v>44557</v>
      </c>
      <c r="O22" s="34">
        <v>650000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/>
      <c r="L23" s="114"/>
      <c r="M23" s="153"/>
      <c r="N23" s="157">
        <v>44558</v>
      </c>
      <c r="O23" s="34">
        <v>600000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/>
      <c r="L24" s="114"/>
      <c r="M24" s="153"/>
      <c r="N24" s="157">
        <v>44559</v>
      </c>
      <c r="O24" s="34">
        <v>2000000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57">
        <v>44560</v>
      </c>
      <c r="O25" s="34">
        <v>900000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57">
        <v>44561</v>
      </c>
      <c r="O26" s="3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109159000</v>
      </c>
      <c r="J27" s="134"/>
      <c r="K27" s="164"/>
      <c r="L27" s="34"/>
      <c r="M27" s="155"/>
      <c r="N27" s="157">
        <v>44564</v>
      </c>
      <c r="O27" s="34">
        <v>500000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4159000</v>
      </c>
      <c r="H28" s="9"/>
      <c r="I28" s="9"/>
      <c r="J28" s="134"/>
      <c r="K28" s="164"/>
      <c r="L28" s="34"/>
      <c r="M28" s="54"/>
      <c r="N28" s="157">
        <v>44565</v>
      </c>
      <c r="O28" s="34">
        <v>750000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105000000</v>
      </c>
      <c r="H29" s="9"/>
      <c r="I29" s="9"/>
      <c r="J29" s="134"/>
      <c r="K29" s="164"/>
      <c r="L29" s="34"/>
      <c r="M29" s="54"/>
      <c r="N29" s="157">
        <v>44566</v>
      </c>
      <c r="O29" s="34">
        <v>700000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57">
        <v>44567</v>
      </c>
      <c r="O30" s="34">
        <v>400000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57">
        <v>44568</v>
      </c>
      <c r="O31" s="34">
        <v>2000000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157">
        <v>44569</v>
      </c>
      <c r="O32" s="34">
        <v>650000</v>
      </c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+'26 Jan '!I59</f>
        <v>55618000</v>
      </c>
      <c r="J33" s="134"/>
      <c r="M33" s="57"/>
      <c r="N33" s="157">
        <v>44570</v>
      </c>
      <c r="O33" s="34">
        <v>610000</v>
      </c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157">
        <v>44571</v>
      </c>
      <c r="O34" s="34">
        <v>1000000</v>
      </c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157">
        <v>44572</v>
      </c>
      <c r="O35" s="34">
        <v>3000000</v>
      </c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N36" s="157">
        <v>44573</v>
      </c>
      <c r="O36" s="34">
        <v>900000</v>
      </c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N37" s="157">
        <v>44574</v>
      </c>
      <c r="O37" s="34">
        <v>541000</v>
      </c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N38" s="157">
        <v>44575</v>
      </c>
      <c r="O38" s="34">
        <v>1000000</v>
      </c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N39" s="172">
        <v>44576</v>
      </c>
      <c r="O39" s="34">
        <v>1000000</v>
      </c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N40" s="172">
        <v>44577</v>
      </c>
      <c r="O40" s="34">
        <v>660000</v>
      </c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N41" s="172">
        <v>44578</v>
      </c>
      <c r="O41" s="34">
        <v>550000</v>
      </c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N42" s="172">
        <v>44579</v>
      </c>
      <c r="O42" s="124">
        <v>1500000</v>
      </c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3015000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3015000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18450000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34406000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3700000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56556000</v>
      </c>
      <c r="J58" s="166">
        <f>+I32+I59+H42+H43+H44</f>
        <v>484555410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109159000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109159000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18450000</v>
      </c>
      <c r="M121" s="107">
        <f t="shared" ref="M121:P121" si="1">SUM(M13:M120)</f>
        <v>3015000</v>
      </c>
      <c r="N121" s="107">
        <f>SUM(N13:N120)</f>
        <v>1336879</v>
      </c>
      <c r="O121" s="107">
        <f>SUM(O13:O120)</f>
        <v>34406000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36900000</v>
      </c>
      <c r="O122" s="107">
        <f>SUM(O13:O121)</f>
        <v>68812000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N13:O38">
    <sortCondition ref="N12"/>
  </sortState>
  <mergeCells count="3">
    <mergeCell ref="A1:I1"/>
    <mergeCell ref="L11:M11"/>
    <mergeCell ref="N11:O11"/>
  </mergeCells>
  <hyperlinks>
    <hyperlink ref="K13" r:id="rId1" display="cetak-kwitansi.php%3fid=1800264"/>
    <hyperlink ref="K14" r:id="rId2" display="cetak-kwitansi.php%3fid=1800269"/>
    <hyperlink ref="K15" r:id="rId3" display="cetak-kwitansi.php%3fid=1800270"/>
    <hyperlink ref="K16" r:id="rId4" display="cetak-kwitansi.php%3fid=1800271"/>
    <hyperlink ref="K17" r:id="rId5" display="cetak-kwitansi.php%3fid=1800272"/>
    <hyperlink ref="K18" r:id="rId6" display="cetak-kwitansi.php%3fid=1800276"/>
    <hyperlink ref="K19" r:id="rId7" display="cetak-kwitansi.php%3fid=1800283"/>
    <hyperlink ref="N14" r:id="rId8" display="cetak-kwitansi.php%3fid=1800262"/>
    <hyperlink ref="N15" r:id="rId9" display="cetak-kwitansi.php%3fid=1800263"/>
    <hyperlink ref="N16" r:id="rId10" display="cetak-kwitansi.php%3fid=1800267"/>
    <hyperlink ref="N17" r:id="rId11" display="cetak-kwitansi.php%3fid=1800268"/>
    <hyperlink ref="N18" r:id="rId12" display="cetak-kwitansi.php%3fid=1800273"/>
    <hyperlink ref="N19" r:id="rId13" display="cetak-kwitansi.php%3fid=1800274"/>
    <hyperlink ref="N20" r:id="rId14" display="cetak-kwitansi.php%3fid=1800275"/>
    <hyperlink ref="N21" r:id="rId15" display="cetak-kwitansi.php%3fid=1800277"/>
    <hyperlink ref="N22" r:id="rId16" display="cetak-kwitansi.php%3fid=1800278"/>
    <hyperlink ref="N23" r:id="rId17" display="cetak-kwitansi.php%3fid=1800279"/>
    <hyperlink ref="N24" r:id="rId18" display="cetak-kwitansi.php%3fid=1800280"/>
    <hyperlink ref="N25" r:id="rId19" display="cetak-kwitansi.php%3fid=1800281"/>
    <hyperlink ref="N26" r:id="rId20" display="cetak-kwitansi.php%3fid=1800282"/>
    <hyperlink ref="N28" r:id="rId21" display="cetak-kwitansi.php%3fid=1800286"/>
    <hyperlink ref="N29" r:id="rId22" display="cetak-kwitansi.php%3fid=1800287"/>
    <hyperlink ref="N30" r:id="rId23" display="cetak-kwitansi.php%3fid=1800288"/>
    <hyperlink ref="N32" r:id="rId24" display="cetak-kwitansi.php%3fid=1800290"/>
    <hyperlink ref="N33" r:id="rId25" display="cetak-kwitansi.php%3fid=1800291"/>
    <hyperlink ref="N36" r:id="rId26" display="cetak-kwitansi.php%3fid=1800294"/>
    <hyperlink ref="N37" r:id="rId27" display="cetak-kwitansi.php%3fid=1800295"/>
    <hyperlink ref="N38" r:id="rId28" display="cetak-kwitansi.php%3fid=1800296"/>
    <hyperlink ref="N27" r:id="rId29" display="cetak-kwitansi.php%3fid=1800285"/>
    <hyperlink ref="N13" r:id="rId30" display="cetak-kwitansi.php%3fid=1800265"/>
    <hyperlink ref="N31" r:id="rId31" display="cetak-kwitansi.php%3fid=1800289"/>
    <hyperlink ref="N34" r:id="rId32" display="cetak-kwitansi.php%3fid=1800292"/>
    <hyperlink ref="N35" r:id="rId33" display="cetak-kwitansi.php%3fid=1800293"/>
  </hyperlinks>
  <pageMargins left="0.7" right="0.7" top="0.75" bottom="0.75" header="0.3" footer="0.3"/>
  <pageSetup scale="61" orientation="portrait" r:id="rId3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1" zoomScale="70" zoomScaleNormal="100" zoomScaleSheetLayoutView="70" workbookViewId="0">
      <selection activeCell="M21" sqref="M2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71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43129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603</v>
      </c>
      <c r="F8" s="23"/>
      <c r="G8" s="17">
        <f>C8*E8</f>
        <v>60300000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754-120</f>
        <v>634</v>
      </c>
      <c r="F9" s="23"/>
      <c r="G9" s="17">
        <f t="shared" ref="G9:G16" si="0">C9*E9</f>
        <v>31700000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27</v>
      </c>
      <c r="F10" s="23"/>
      <c r="G10" s="17">
        <f t="shared" si="0"/>
        <v>540000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20</v>
      </c>
      <c r="F11" s="23"/>
      <c r="G11" s="17">
        <f t="shared" si="0"/>
        <v>200000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44580</v>
      </c>
      <c r="L13" s="34">
        <v>3996000</v>
      </c>
      <c r="M13" s="149">
        <v>300000</v>
      </c>
      <c r="N13" s="175">
        <v>44584</v>
      </c>
      <c r="O13" s="174">
        <v>800000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64">
        <v>44581</v>
      </c>
      <c r="L14" s="34">
        <v>875000</v>
      </c>
      <c r="M14" s="149">
        <v>400000</v>
      </c>
      <c r="N14" s="175">
        <v>44592</v>
      </c>
      <c r="O14" s="174">
        <v>500000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44582</v>
      </c>
      <c r="L15" s="34">
        <v>600000</v>
      </c>
      <c r="M15" s="149">
        <v>100000</v>
      </c>
      <c r="N15" s="175">
        <v>44593</v>
      </c>
      <c r="O15" s="174">
        <v>580000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44583</v>
      </c>
      <c r="L16" s="34">
        <v>1104000</v>
      </c>
      <c r="M16" s="149">
        <v>100000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92776000</v>
      </c>
      <c r="I17" s="10"/>
      <c r="J17" s="133"/>
      <c r="K17" s="164"/>
      <c r="L17" s="34"/>
      <c r="M17" s="149">
        <v>30000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44585</v>
      </c>
      <c r="L18" s="34">
        <v>750000</v>
      </c>
      <c r="M18" s="150">
        <v>45000000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44586</v>
      </c>
      <c r="L19" s="34">
        <v>1000000</v>
      </c>
      <c r="M19" s="151">
        <v>35295000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44587</v>
      </c>
      <c r="L20" s="34">
        <v>500000</v>
      </c>
      <c r="M20" s="151">
        <v>300000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>
        <v>44588</v>
      </c>
      <c r="L21" s="34">
        <v>12150000</v>
      </c>
      <c r="M21" s="152">
        <v>6000000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44589</v>
      </c>
      <c r="L22" s="34">
        <v>3800000</v>
      </c>
      <c r="M22" s="152"/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44590</v>
      </c>
      <c r="L23" s="34">
        <v>5000000</v>
      </c>
      <c r="M23" s="153"/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44591</v>
      </c>
      <c r="L24" s="34">
        <v>1200000</v>
      </c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4"/>
      <c r="L25" s="34"/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4"/>
      <c r="L26" s="34"/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92779000</v>
      </c>
      <c r="J27" s="134"/>
      <c r="K27" s="164">
        <v>44594</v>
      </c>
      <c r="L27" s="34">
        <v>950000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2779000</v>
      </c>
      <c r="H28" s="9"/>
      <c r="I28" s="9"/>
      <c r="J28" s="134"/>
      <c r="K28" s="164">
        <v>44595</v>
      </c>
      <c r="L28" s="34">
        <v>2000000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90000000</v>
      </c>
      <c r="H29" s="9"/>
      <c r="I29" s="9"/>
      <c r="J29" s="134"/>
      <c r="K29" s="164">
        <v>44596</v>
      </c>
      <c r="L29" s="34">
        <v>5000000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4">
        <v>44597</v>
      </c>
      <c r="L30" s="34">
        <v>12150000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4">
        <v>44598</v>
      </c>
      <c r="L31" s="34">
        <v>2000000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4">
        <v>44599</v>
      </c>
      <c r="L32" s="34">
        <v>1000000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+'27 jan'!I59</f>
        <v>109159000</v>
      </c>
      <c r="J33" s="134"/>
      <c r="K33" s="164">
        <v>44600</v>
      </c>
      <c r="L33" s="34">
        <v>1500000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64">
        <v>44601</v>
      </c>
      <c r="L34" s="34">
        <v>740000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64">
        <v>44602</v>
      </c>
      <c r="L35" s="34">
        <v>800000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44603</v>
      </c>
      <c r="L36" s="165">
        <v>12150000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87525000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87525000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69265000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1880000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71145000</v>
      </c>
      <c r="J58" s="166">
        <f>+I32+I59+H42+H43+H44</f>
        <v>468175410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92779000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92779000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69265000</v>
      </c>
      <c r="M121" s="107">
        <f t="shared" ref="M121:P121" si="1">SUM(M13:M120)</f>
        <v>87525000</v>
      </c>
      <c r="N121" s="107">
        <f>SUM(N13:N120)</f>
        <v>133769</v>
      </c>
      <c r="O121" s="107">
        <f>SUM(O13:O120)</f>
        <v>1880000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138530000</v>
      </c>
      <c r="O122" s="107">
        <f>SUM(O13:O121)</f>
        <v>3760000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N13" r:id="rId1" display="cetak-kwitansi.php%3fid=1800306"/>
    <hyperlink ref="N14" r:id="rId2" display="cetak-kwitansi.php%3fid=1800314"/>
    <hyperlink ref="N15" r:id="rId3" display="cetak-kwitansi.php%3fid=1800315"/>
    <hyperlink ref="K13" r:id="rId4" display="cetak-kwitansi.php%3fid=1800301"/>
    <hyperlink ref="K14" r:id="rId5" display="cetak-kwitansi.php%3fid=1800302"/>
    <hyperlink ref="K15" r:id="rId6" display="cetak-kwitansi.php%3fid=1800303"/>
    <hyperlink ref="K18" r:id="rId7" display="cetak-kwitansi.php%3fid=1800307"/>
    <hyperlink ref="K19" r:id="rId8" display="cetak-kwitansi.php%3fid=1800308"/>
    <hyperlink ref="K20" r:id="rId9" display="cetak-kwitansi.php%3fid=1800309"/>
    <hyperlink ref="K22" r:id="rId10" display="cetak-kwitansi.php%3fid=1800311"/>
    <hyperlink ref="K27" r:id="rId11" display="cetak-kwitansi.php%3fid=1800316"/>
    <hyperlink ref="K28" r:id="rId12" display="cetak-kwitansi.php%3fid=1800317"/>
    <hyperlink ref="K31" r:id="rId13" display="cetak-kwitansi.php%3fid=1800320"/>
    <hyperlink ref="K32" r:id="rId14" display="cetak-kwitansi.php%3fid=1800321"/>
    <hyperlink ref="K33" r:id="rId15" display="cetak-kwitansi.php%3fid=1800322"/>
    <hyperlink ref="K34" r:id="rId16" display="cetak-kwitansi.php%3fid=1800323"/>
    <hyperlink ref="K35" r:id="rId17" display="cetak-kwitansi.php%3fid=1800324"/>
    <hyperlink ref="K16" r:id="rId18" display="cetak-kwitansi.php%3fid=1800304"/>
    <hyperlink ref="K21" r:id="rId19" display="cetak-kwitansi.php%3fid=1800310"/>
    <hyperlink ref="K23" r:id="rId20" display="cetak-kwitansi.php%3fid=1800312"/>
    <hyperlink ref="K24" r:id="rId21" display="cetak-kwitansi.php%3fid=1800313"/>
    <hyperlink ref="K29" r:id="rId22" display="cetak-kwitansi.php%3fid=1800318"/>
    <hyperlink ref="K30" r:id="rId23" display="cetak-kwitansi.php%3fid=1800319"/>
  </hyperlinks>
  <pageMargins left="0.7" right="0.7" top="0.75" bottom="0.75" header="0.3" footer="0.3"/>
  <pageSetup scale="61" orientation="portrait" r:id="rId2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9" zoomScale="70" zoomScaleNormal="100" zoomScaleSheetLayoutView="70" workbookViewId="0">
      <selection activeCell="I59" sqref="I5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73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43130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976</v>
      </c>
      <c r="F8" s="23"/>
      <c r="G8" s="17">
        <f>C8*E8</f>
        <v>97600000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804</v>
      </c>
      <c r="F9" s="23"/>
      <c r="G9" s="17">
        <f t="shared" ref="G9:G16" si="0">C9*E9</f>
        <v>40200000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28</v>
      </c>
      <c r="F10" s="23"/>
      <c r="G10" s="17">
        <f t="shared" si="0"/>
        <v>560000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23</v>
      </c>
      <c r="F11" s="23"/>
      <c r="G11" s="17">
        <f t="shared" si="0"/>
        <v>230000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6</v>
      </c>
      <c r="F12" s="23"/>
      <c r="G12" s="17">
        <f>C12*E12</f>
        <v>30000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77">
        <v>44604</v>
      </c>
      <c r="L13" s="34">
        <v>900000</v>
      </c>
      <c r="M13" s="149">
        <v>73000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77">
        <v>44605</v>
      </c>
      <c r="L14" s="34">
        <v>1000000</v>
      </c>
      <c r="M14" s="149">
        <v>15000000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77">
        <v>44606</v>
      </c>
      <c r="L15" s="34">
        <v>950000</v>
      </c>
      <c r="M15" s="149">
        <v>100000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77">
        <v>44607</v>
      </c>
      <c r="L16" s="34">
        <v>3000000</v>
      </c>
      <c r="M16" s="149">
        <v>30000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138623000</v>
      </c>
      <c r="I17" s="10"/>
      <c r="J17" s="133"/>
      <c r="K17" s="177">
        <v>44608</v>
      </c>
      <c r="L17" s="34">
        <v>3000000</v>
      </c>
      <c r="M17" s="149">
        <v>1592500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77">
        <v>44609</v>
      </c>
      <c r="L18" s="34">
        <v>5000000</v>
      </c>
      <c r="M18" s="150">
        <v>213000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77">
        <v>44610</v>
      </c>
      <c r="L19" s="34">
        <v>3000000</v>
      </c>
      <c r="M19" s="151">
        <v>1870000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77">
        <v>44611</v>
      </c>
      <c r="L20" s="34">
        <v>5000000</v>
      </c>
      <c r="M20" s="151">
        <v>600000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77">
        <v>44612</v>
      </c>
      <c r="L21" s="34">
        <v>5000000</v>
      </c>
      <c r="M21" s="152">
        <v>500000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77">
        <v>44613</v>
      </c>
      <c r="L22" s="34">
        <v>3000000</v>
      </c>
      <c r="M22" s="152">
        <v>430000</v>
      </c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77">
        <v>44614</v>
      </c>
      <c r="L23" s="34">
        <v>400000</v>
      </c>
      <c r="M23" s="153">
        <v>17230000</v>
      </c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77">
        <v>44615</v>
      </c>
      <c r="L24" s="34">
        <v>3000000</v>
      </c>
      <c r="M24" s="153">
        <v>70000</v>
      </c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77">
        <v>44616</v>
      </c>
      <c r="L25" s="34">
        <v>5000000</v>
      </c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77">
        <v>44617</v>
      </c>
      <c r="L26" s="34">
        <v>2400000</v>
      </c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138625500</v>
      </c>
      <c r="J27" s="134"/>
      <c r="K27" s="177">
        <v>44618</v>
      </c>
      <c r="L27" s="34">
        <v>5000000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8625500</v>
      </c>
      <c r="H28" s="9"/>
      <c r="I28" s="9"/>
      <c r="J28" s="134"/>
      <c r="K28" s="177">
        <v>44619</v>
      </c>
      <c r="L28" s="34">
        <v>900000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130000000</v>
      </c>
      <c r="H29" s="9"/>
      <c r="I29" s="9"/>
      <c r="J29" s="134"/>
      <c r="K29" s="177">
        <v>44620</v>
      </c>
      <c r="L29" s="34">
        <v>950000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77">
        <v>44621</v>
      </c>
      <c r="L30" s="34">
        <v>2750000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77">
        <v>44622</v>
      </c>
      <c r="L31" s="34">
        <v>5000000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77">
        <v>44623</v>
      </c>
      <c r="L32" s="34">
        <v>5000000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+'28 Jan'!I59</f>
        <v>92779000</v>
      </c>
      <c r="J33" s="134"/>
      <c r="K33" s="177">
        <v>44624</v>
      </c>
      <c r="L33" s="34">
        <v>2300000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>
        <v>44625</v>
      </c>
      <c r="L34" s="34">
        <v>950000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>
        <v>44626</v>
      </c>
      <c r="L35" s="34">
        <v>1900000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>
        <v>44627</v>
      </c>
      <c r="L36" s="34">
        <v>3600000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>
        <v>44628</v>
      </c>
      <c r="L37" s="34">
        <v>5000000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77">
        <v>44629</v>
      </c>
      <c r="L38" s="34">
        <v>2700000</v>
      </c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>
        <v>44630</v>
      </c>
      <c r="L39" s="34">
        <v>2300000</v>
      </c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77">
        <v>44631</v>
      </c>
      <c r="L40" s="34">
        <v>1900000</v>
      </c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>
        <v>44632</v>
      </c>
      <c r="L41" s="34">
        <v>2000000</v>
      </c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>
        <v>44633</v>
      </c>
      <c r="L42" s="34">
        <v>500000</v>
      </c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397467828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37708500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37708500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83400000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155000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83555000</v>
      </c>
      <c r="J58" s="166">
        <f>+I32+I59+H42+H43+H44</f>
        <v>536093328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138625500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138625500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83400000</v>
      </c>
      <c r="M121" s="107">
        <f t="shared" ref="M121:P121" si="1">SUM(M13:M120)</f>
        <v>37708500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166800000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326"/>
    <hyperlink ref="K15" r:id="rId2" display="cetak-kwitansi.php%3fid=1800328"/>
    <hyperlink ref="K17" r:id="rId3" display="cetak-kwitansi.php%3fid=1800330"/>
    <hyperlink ref="K20" r:id="rId4" display="cetak-kwitansi.php%3fid=1800333"/>
    <hyperlink ref="K24" r:id="rId5" display="cetak-kwitansi.php%3fid=1800337"/>
    <hyperlink ref="K26" r:id="rId6" display="cetak-kwitansi.php%3fid=1800339"/>
    <hyperlink ref="K28" r:id="rId7" display="cetak-kwitansi.php%3fid=1800341"/>
    <hyperlink ref="K29" r:id="rId8" display="cetak-kwitansi.php%3fid=1800342"/>
    <hyperlink ref="K30" r:id="rId9" display="cetak-kwitansi.php%3fid=1800343"/>
    <hyperlink ref="K33" r:id="rId10" display="cetak-kwitansi.php%3fid=1800346"/>
    <hyperlink ref="K34" r:id="rId11" display="cetak-kwitansi.php%3fid=1800347"/>
    <hyperlink ref="K35" r:id="rId12" display="cetak-kwitansi.php%3fid=1800348"/>
    <hyperlink ref="K36" r:id="rId13" display="cetak-kwitansi.php%3fid=1800364"/>
    <hyperlink ref="K38" r:id="rId14" display="cetak-kwitansi.php%3fid=1800366"/>
    <hyperlink ref="K40" r:id="rId15" display="cetak-kwitansi.php%3fid=1800368"/>
    <hyperlink ref="K41" r:id="rId16" display="cetak-kwitansi.php%3fid=1800369"/>
    <hyperlink ref="K14" r:id="rId17" display="cetak-kwitansi.php%3fid=1800327"/>
    <hyperlink ref="K23" r:id="rId18" display="cetak-kwitansi.php%3fid=1800336"/>
    <hyperlink ref="K42" r:id="rId19" display="cetak-kwitansi.php%3fid=1800382"/>
    <hyperlink ref="K16" r:id="rId20" display="cetak-kwitansi.php%3fid=1800329"/>
    <hyperlink ref="K18" r:id="rId21" display="cetak-kwitansi.php%3fid=1800331"/>
    <hyperlink ref="K19" r:id="rId22" display="cetak-kwitansi.php%3fid=1800332"/>
    <hyperlink ref="K21" r:id="rId23" display="cetak-kwitansi.php%3fid=1800334"/>
    <hyperlink ref="K22" r:id="rId24" display="cetak-kwitansi.php%3fid=1800335"/>
    <hyperlink ref="K25" r:id="rId25" display="cetak-kwitansi.php%3fid=1800338"/>
    <hyperlink ref="K27" r:id="rId26" display="cetak-kwitansi.php%3fid=1800340"/>
    <hyperlink ref="K31" r:id="rId27" display="cetak-kwitansi.php%3fid=1800344"/>
    <hyperlink ref="K32" r:id="rId28" display="cetak-kwitansi.php%3fid=1800345"/>
    <hyperlink ref="K37" r:id="rId29" display="cetak-kwitansi.php%3fid=1800365"/>
    <hyperlink ref="K39" r:id="rId30" display="cetak-kwitansi.php%3fid=1800367"/>
  </hyperlinks>
  <pageMargins left="0.7" right="0.7" top="0.75" bottom="0.75" header="0.3" footer="0.3"/>
  <pageSetup scale="61" orientation="portrait" r:id="rId3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28" zoomScale="70" zoomScaleNormal="100" zoomScaleSheetLayoutView="70" workbookViewId="0">
      <selection activeCell="P49" sqref="P4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76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43130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1486+50</f>
        <v>1536</v>
      </c>
      <c r="F8" s="23"/>
      <c r="G8" s="17">
        <f>C8*E8</f>
        <v>153600000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1453</v>
      </c>
      <c r="F9" s="23"/>
      <c r="G9" s="17">
        <f t="shared" ref="G9:G16" si="0">C9*E9</f>
        <v>72650000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144</v>
      </c>
      <c r="F10" s="23"/>
      <c r="G10" s="17">
        <f t="shared" si="0"/>
        <v>2880000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23</v>
      </c>
      <c r="F11" s="23"/>
      <c r="G11" s="17">
        <f t="shared" si="0"/>
        <v>230000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4</v>
      </c>
      <c r="F12" s="23"/>
      <c r="G12" s="17">
        <f>C12*E12</f>
        <v>20000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82">
        <v>44634</v>
      </c>
      <c r="L13" s="180">
        <v>3400000</v>
      </c>
      <c r="M13" s="149">
        <v>400000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82">
        <v>44635</v>
      </c>
      <c r="L14" s="180">
        <v>2500000</v>
      </c>
      <c r="M14" s="149">
        <v>210000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82">
        <v>44636</v>
      </c>
      <c r="L15" s="180">
        <v>300000</v>
      </c>
      <c r="M15" s="149">
        <v>100000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82">
        <v>44637</v>
      </c>
      <c r="L16" s="180">
        <v>1600000</v>
      </c>
      <c r="M16" s="149">
        <v>200000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229383000</v>
      </c>
      <c r="I17" s="10"/>
      <c r="J17" s="133"/>
      <c r="K17" s="182">
        <v>44638</v>
      </c>
      <c r="L17" s="180">
        <v>2700000</v>
      </c>
      <c r="M17" s="149">
        <v>100000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82">
        <v>44639</v>
      </c>
      <c r="L18" s="180">
        <v>2000000</v>
      </c>
      <c r="M18" s="150">
        <v>140000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82">
        <v>44640</v>
      </c>
      <c r="L19" s="180">
        <v>3275000</v>
      </c>
      <c r="M19" s="151">
        <v>55000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82">
        <v>44641</v>
      </c>
      <c r="L20" s="180">
        <v>8875000</v>
      </c>
      <c r="M20" s="151">
        <v>2000000</v>
      </c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82">
        <v>44642</v>
      </c>
      <c r="L21" s="180">
        <v>12150000</v>
      </c>
      <c r="M21" s="152">
        <v>85000</v>
      </c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82">
        <v>44643</v>
      </c>
      <c r="L22" s="180">
        <v>2000000</v>
      </c>
      <c r="M22" s="152">
        <v>350000</v>
      </c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82">
        <v>44644</v>
      </c>
      <c r="L23" s="180">
        <v>700000</v>
      </c>
      <c r="M23" s="153">
        <v>470000</v>
      </c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82">
        <v>44645</v>
      </c>
      <c r="L24" s="180">
        <v>250000</v>
      </c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82">
        <v>44646</v>
      </c>
      <c r="L25" s="180">
        <v>1900000</v>
      </c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82">
        <v>44647</v>
      </c>
      <c r="L26" s="180">
        <v>8500000</v>
      </c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229385500</v>
      </c>
      <c r="J27" s="134"/>
      <c r="K27" s="182">
        <v>44648</v>
      </c>
      <c r="L27" s="180">
        <v>2500000</v>
      </c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9385500</v>
      </c>
      <c r="H28" s="9"/>
      <c r="I28" s="9"/>
      <c r="J28" s="134"/>
      <c r="K28" s="182">
        <v>44649</v>
      </c>
      <c r="L28" s="180">
        <v>5000000</v>
      </c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220000000</v>
      </c>
      <c r="H29" s="9"/>
      <c r="I29" s="9"/>
      <c r="J29" s="134"/>
      <c r="K29" s="182">
        <v>44650</v>
      </c>
      <c r="L29" s="180">
        <v>5000000</v>
      </c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82">
        <v>44651</v>
      </c>
      <c r="L30" s="180">
        <v>3400000</v>
      </c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82">
        <v>44652</v>
      </c>
      <c r="L31" s="180">
        <v>5000000</v>
      </c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82">
        <v>44653</v>
      </c>
      <c r="L32" s="180">
        <v>12150000</v>
      </c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+'30 jan '!I59</f>
        <v>138625500</v>
      </c>
      <c r="J33" s="134"/>
      <c r="K33" s="182">
        <v>44654</v>
      </c>
      <c r="L33" s="180">
        <v>2000000</v>
      </c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>
        <v>44655</v>
      </c>
      <c r="L34" s="180">
        <v>5000000</v>
      </c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>
        <v>46556</v>
      </c>
      <c r="L35" s="180">
        <v>2700000</v>
      </c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>
        <v>46557</v>
      </c>
      <c r="L36" s="180">
        <v>950000</v>
      </c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>
        <v>44658</v>
      </c>
      <c r="L37" s="180">
        <v>1020000</v>
      </c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77"/>
      <c r="L38" s="3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/>
      <c r="L39" s="3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77"/>
      <c r="L40" s="3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/>
      <c r="L41" s="3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/>
      <c r="L42" s="3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397467828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4110000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4110000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94870000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94870000</v>
      </c>
      <c r="J58" s="166">
        <f>+I32+I59+H42+H43+H44</f>
        <v>626853328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229385500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229385500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94870000</v>
      </c>
      <c r="M121" s="107">
        <f t="shared" ref="M121:P121" si="1">SUM(M13:M120)</f>
        <v>4110000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189740000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:\Users\Nijar\Downloads\cetak-kwitansi.php?id=1800392"/>
    <hyperlink ref="K15" r:id="rId2" display="C:\Users\Nijar\Downloads\cetak-kwitansi.php?id=1800396"/>
    <hyperlink ref="K16" r:id="rId3" display="C:\Users\Nijar\Downloads\cetak-kwitansi.php?id=1800397"/>
    <hyperlink ref="K19" r:id="rId4" display="C:\Users\Nijar\Downloads\cetak-kwitansi.php?id=1800401"/>
    <hyperlink ref="K25" r:id="rId5" display="C:\Users\Nijar\Downloads\cetak-kwitansi.php?id=1800407"/>
    <hyperlink ref="K27" r:id="rId6" display="C:\Users\Nijar\Downloads\cetak-kwitansi.php?id=1800409"/>
    <hyperlink ref="K30" r:id="rId7" display="C:\Users\Nijar\Downloads\cetak-kwitansi.php?id=1800412"/>
    <hyperlink ref="K23" r:id="rId8" display="C:\Users\Nijar\Downloads\cetak-kwitansi.php?id=1800405"/>
    <hyperlink ref="K14" r:id="rId9" display="C:\Users\Nijar\Downloads\cetak-kwitansi.php?id=1800393"/>
    <hyperlink ref="K17" r:id="rId10" display="C:\Users\Nijar\Downloads\cetak-kwitansi.php?id=1800398"/>
    <hyperlink ref="K18" r:id="rId11" display="C:\Users\Nijar\Downloads\cetak-kwitansi.php?id=1800399"/>
    <hyperlink ref="K20" r:id="rId12" display="C:\Users\Nijar\Downloads\cetak-kwitansi.php?id=1800402"/>
    <hyperlink ref="K21" r:id="rId13" display="C:\Users\Nijar\Downloads\cetak-kwitansi.php?id=1800403"/>
    <hyperlink ref="K22" r:id="rId14" display="C:\Users\Nijar\Downloads\cetak-kwitansi.php?id=1800404"/>
    <hyperlink ref="K24" r:id="rId15" display="C:\Users\Nijar\Downloads\cetak-kwitansi.php?id=1800406"/>
    <hyperlink ref="K26" r:id="rId16" display="C:\Users\Nijar\Downloads\cetak-kwitansi.php?id=1800408"/>
    <hyperlink ref="K28" r:id="rId17" display="C:\Users\Nijar\Downloads\cetak-kwitansi.php?id=1800410"/>
    <hyperlink ref="K29" r:id="rId18" display="C:\Users\Nijar\Downloads\cetak-kwitansi.php?id=1800411"/>
    <hyperlink ref="K31" r:id="rId19" display="C:\Users\Nijar\Downloads\cetak-kwitansi.php?id=1800413"/>
    <hyperlink ref="K32" r:id="rId20" display="C:\Users\Nijar\Downloads\cetak-kwitansi.php?id=1800414"/>
    <hyperlink ref="K33" r:id="rId21" display="C:\Users\Nijar\Downloads\cetak-kwitansi.php?id=1800415"/>
  </hyperlinks>
  <pageMargins left="0.7" right="0.7" top="0.75" bottom="0.75" header="0.3" footer="0.3"/>
  <pageSetup scale="61" orientation="portrait" r:id="rId2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34" zoomScale="70" zoomScaleNormal="100" zoomScaleSheetLayoutView="70" workbookViewId="0">
      <selection activeCell="E73" sqref="E7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7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43132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1262</v>
      </c>
      <c r="F8" s="23"/>
      <c r="G8" s="17">
        <f>C8*E8</f>
        <v>126200000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1096</v>
      </c>
      <c r="F9" s="23"/>
      <c r="G9" s="17">
        <f t="shared" ref="G9:G16" si="0">C9*E9</f>
        <v>54800000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144</v>
      </c>
      <c r="F10" s="23"/>
      <c r="G10" s="17">
        <f t="shared" si="0"/>
        <v>2880000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25</v>
      </c>
      <c r="F11" s="23"/>
      <c r="G11" s="17">
        <f t="shared" si="0"/>
        <v>250000</v>
      </c>
      <c r="H11" s="9"/>
      <c r="I11" s="17"/>
      <c r="J11" s="17"/>
      <c r="K11" s="140"/>
      <c r="L11" s="185" t="s">
        <v>73</v>
      </c>
      <c r="M11" s="185"/>
      <c r="N11" s="186" t="s">
        <v>74</v>
      </c>
      <c r="O11" s="186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/>
      <c r="K12" s="181" t="s">
        <v>82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3</v>
      </c>
      <c r="F13" s="23"/>
      <c r="G13" s="17">
        <f t="shared" si="0"/>
        <v>6000</v>
      </c>
      <c r="H13" s="9"/>
      <c r="I13" s="17"/>
      <c r="J13" s="133">
        <v>800</v>
      </c>
      <c r="K13" s="182">
        <v>44659</v>
      </c>
      <c r="L13" s="180">
        <v>2850000</v>
      </c>
      <c r="M13" s="61">
        <v>88000</v>
      </c>
      <c r="N13" s="175"/>
      <c r="O13" s="174"/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3</v>
      </c>
      <c r="F14" s="23"/>
      <c r="G14" s="17">
        <f t="shared" si="0"/>
        <v>3000</v>
      </c>
      <c r="H14" s="9"/>
      <c r="I14" s="17"/>
      <c r="J14" s="133">
        <v>600</v>
      </c>
      <c r="K14" s="182">
        <v>44660</v>
      </c>
      <c r="L14" s="180">
        <v>950000</v>
      </c>
      <c r="M14" s="61">
        <v>8000</v>
      </c>
      <c r="N14" s="175"/>
      <c r="O14" s="17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82">
        <v>44661</v>
      </c>
      <c r="L15" s="180">
        <v>585000</v>
      </c>
      <c r="M15" s="61">
        <v>106000</v>
      </c>
      <c r="N15" s="175"/>
      <c r="O15" s="17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82">
        <v>44662</v>
      </c>
      <c r="L16" s="180">
        <v>1000000</v>
      </c>
      <c r="M16" s="61">
        <v>2200000</v>
      </c>
      <c r="N16" s="157"/>
      <c r="O16" s="3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184154000</v>
      </c>
      <c r="I17" s="10"/>
      <c r="J17" s="133"/>
      <c r="K17" s="182">
        <v>44663</v>
      </c>
      <c r="L17" s="180">
        <v>900000</v>
      </c>
      <c r="M17" s="61">
        <v>507000</v>
      </c>
      <c r="N17" s="157"/>
      <c r="O17" s="3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82">
        <v>44664</v>
      </c>
      <c r="L18" s="180">
        <v>950000</v>
      </c>
      <c r="M18" s="61">
        <v>50000000</v>
      </c>
      <c r="N18" s="157"/>
      <c r="O18" s="3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82">
        <v>44665</v>
      </c>
      <c r="L19" s="180">
        <v>445000</v>
      </c>
      <c r="N19" s="157"/>
      <c r="O19" s="3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83"/>
      <c r="L20" s="180"/>
      <c r="M20" s="151"/>
      <c r="N20" s="157"/>
      <c r="O20" s="3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133"/>
      <c r="K21" s="182"/>
      <c r="L21" s="180"/>
      <c r="M21" s="152"/>
      <c r="N21" s="157"/>
      <c r="O21" s="3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82"/>
      <c r="L22" s="180"/>
      <c r="M22" s="152"/>
      <c r="N22" s="157"/>
      <c r="O22" s="3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82"/>
      <c r="L23" s="180"/>
      <c r="M23" s="153"/>
      <c r="N23" s="157"/>
      <c r="O23" s="3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82"/>
      <c r="L24" s="180"/>
      <c r="M24" s="153"/>
      <c r="N24" s="157"/>
      <c r="O24" s="3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82"/>
      <c r="L25" s="180"/>
      <c r="M25" s="153"/>
      <c r="N25" s="157"/>
      <c r="O25" s="3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2500</v>
      </c>
      <c r="I26" s="9"/>
      <c r="J26" s="134"/>
      <c r="K26" s="182"/>
      <c r="L26" s="180"/>
      <c r="M26" s="154"/>
      <c r="N26" s="157"/>
      <c r="O26" s="3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184156500</v>
      </c>
      <c r="J27" s="134"/>
      <c r="K27" s="182"/>
      <c r="L27" s="180"/>
      <c r="M27" s="155"/>
      <c r="N27" s="157"/>
      <c r="O27" s="3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-35843500</v>
      </c>
      <c r="H28" s="9"/>
      <c r="I28" s="9"/>
      <c r="J28" s="134"/>
      <c r="K28" s="182"/>
      <c r="L28" s="180"/>
      <c r="M28" s="54"/>
      <c r="N28" s="157"/>
      <c r="O28" s="3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220000000</v>
      </c>
      <c r="H29" s="9"/>
      <c r="I29" s="9"/>
      <c r="J29" s="134"/>
      <c r="K29" s="182"/>
      <c r="L29" s="180"/>
      <c r="M29" s="54"/>
      <c r="N29" s="157"/>
      <c r="O29" s="3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82"/>
      <c r="L30" s="180"/>
      <c r="M30" s="57"/>
      <c r="N30" s="157"/>
      <c r="O30" s="3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82"/>
      <c r="L31" s="180"/>
      <c r="M31" s="57"/>
      <c r="N31" s="157"/>
      <c r="O31" s="3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82"/>
      <c r="L32" s="180"/>
      <c r="M32" s="57"/>
      <c r="N32" s="1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+'31 jan'!I59</f>
        <v>229385500</v>
      </c>
      <c r="J33" s="134"/>
      <c r="K33" s="182"/>
      <c r="L33" s="180"/>
      <c r="M33" s="57"/>
      <c r="N33" s="1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77"/>
      <c r="L34" s="180"/>
      <c r="M34" s="57"/>
      <c r="N34" s="1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77"/>
      <c r="L35" s="180"/>
      <c r="M35" s="57"/>
      <c r="N35" s="1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77"/>
      <c r="L36" s="180"/>
      <c r="N36" s="157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77"/>
      <c r="L37" s="180"/>
      <c r="N37" s="157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v>50000000</v>
      </c>
      <c r="I38" s="9"/>
      <c r="J38" s="32"/>
      <c r="K38" s="177"/>
      <c r="L38" s="34"/>
      <c r="N38" s="157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77"/>
      <c r="L39" s="34"/>
      <c r="N39" s="172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406874603</v>
      </c>
      <c r="J40" s="32"/>
      <c r="K40" s="177"/>
      <c r="L40" s="34"/>
      <c r="N40" s="172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77"/>
      <c r="L41" s="34"/>
      <c r="N41" s="172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v>9409618</v>
      </c>
      <c r="J42" s="32"/>
      <c r="K42" s="177"/>
      <c r="L42" s="34"/>
      <c r="N42" s="172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15232714</v>
      </c>
      <c r="I43" s="9"/>
      <c r="J43" s="32"/>
      <c r="K43" s="178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v>15950893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40593225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447467828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52909000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52909000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7680000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7680000</v>
      </c>
      <c r="J58" s="166">
        <f>+I32+I59+H42+H43+H44</f>
        <v>581624328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184156500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184156500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7680000</v>
      </c>
      <c r="M121" s="107">
        <f t="shared" ref="M121:P121" si="1">SUM(M13:M120)</f>
        <v>52909000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15360000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425"/>
    <hyperlink ref="K14" r:id="rId2" display="cetak-kwitansi.php%3fid=1800426"/>
    <hyperlink ref="K15" r:id="rId3" display="cetak-kwitansi.php%3fid=1800427"/>
    <hyperlink ref="K16" r:id="rId4" display="cetak-kwitansi.php%3fid=1800428"/>
    <hyperlink ref="K17" r:id="rId5" display="cetak-kwitansi.php%3fid=1800429"/>
    <hyperlink ref="K18" r:id="rId6" display="cetak-kwitansi.php%3fid=1800430"/>
    <hyperlink ref="K19" r:id="rId7" display="cetak-kwitansi.php%3fid=1800431"/>
  </hyperlinks>
  <pageMargins left="0.7" right="0.7" top="0.75" bottom="0.75" header="0.3" footer="0.3"/>
  <pageSetup scale="61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70" zoomScaleNormal="100" zoomScaleSheetLayoutView="70" workbookViewId="0">
      <selection activeCell="H36" sqref="H3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8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H37" sqref="H3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1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43105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10</v>
      </c>
      <c r="F8" s="23"/>
      <c r="G8" s="17">
        <f>C8*E8</f>
        <v>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25</v>
      </c>
      <c r="F9" s="23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12</v>
      </c>
      <c r="F10" s="23"/>
      <c r="G10" s="17">
        <f t="shared" si="0"/>
        <v>240000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31+50</f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21</v>
      </c>
      <c r="F13" s="23"/>
      <c r="G13" s="17">
        <f t="shared" si="0"/>
        <v>42000</v>
      </c>
      <c r="H13" s="9"/>
      <c r="I13" s="17"/>
      <c r="J13" s="32"/>
      <c r="K13" s="33">
        <v>44274</v>
      </c>
      <c r="L13" s="114">
        <v>1000000</v>
      </c>
      <c r="M13" s="35">
        <v>100000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44275</v>
      </c>
      <c r="L14" s="114">
        <v>600000</v>
      </c>
      <c r="M14" s="35">
        <v>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44276</v>
      </c>
      <c r="L15" s="114">
        <v>700000</v>
      </c>
      <c r="M15" s="35">
        <v>2441000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44277</v>
      </c>
      <c r="L16" s="114">
        <v>700000</v>
      </c>
      <c r="M16" s="35">
        <v>3700000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3342000</v>
      </c>
      <c r="I17" s="10"/>
      <c r="J17" s="32"/>
      <c r="K17" s="33">
        <v>44278</v>
      </c>
      <c r="L17" s="114">
        <v>1500000</v>
      </c>
      <c r="M17" s="35">
        <v>90000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44279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44280</v>
      </c>
      <c r="L19" s="114"/>
      <c r="M19" s="117">
        <v>372000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44281</v>
      </c>
      <c r="L20" s="114"/>
      <c r="M20" s="117">
        <v>350000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44282</v>
      </c>
      <c r="L21" s="114"/>
      <c r="M21" s="118">
        <v>60000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44283</v>
      </c>
      <c r="L22" s="114"/>
      <c r="M22" s="118">
        <v>88000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44284</v>
      </c>
      <c r="L23" s="114"/>
      <c r="M23" s="119">
        <v>130000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44285</v>
      </c>
      <c r="L24" s="114"/>
      <c r="M24" s="119">
        <v>585000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44286</v>
      </c>
      <c r="L25" s="114"/>
      <c r="M25" s="119">
        <v>300000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44287</v>
      </c>
      <c r="L26" s="114"/>
      <c r="M26" s="120">
        <v>769000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3343000</v>
      </c>
      <c r="J27" s="32"/>
      <c r="K27" s="33">
        <v>44288</v>
      </c>
      <c r="L27" s="114"/>
      <c r="M27" s="121">
        <v>500000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44289</v>
      </c>
      <c r="L28" s="114"/>
      <c r="M28" s="54">
        <v>5587500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44290</v>
      </c>
      <c r="L29" s="114"/>
      <c r="M29" s="54">
        <v>7365000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+'04 jan '!I52</f>
        <v>16863500</v>
      </c>
      <c r="J30" s="32"/>
      <c r="K30" s="33">
        <v>44291</v>
      </c>
      <c r="L30" s="114"/>
      <c r="M30" s="57">
        <v>20000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44292</v>
      </c>
      <c r="L31" s="114"/>
      <c r="M31" s="57">
        <v>500000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44293</v>
      </c>
      <c r="L32" s="34"/>
      <c r="M32" s="57">
        <v>275000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44294</v>
      </c>
      <c r="L33" s="34"/>
      <c r="M33" s="57">
        <v>200000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44295</v>
      </c>
      <c r="L34" s="34"/>
      <c r="M34" s="57">
        <v>160000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44296</v>
      </c>
      <c r="L35" s="34"/>
      <c r="M35" s="57">
        <v>500000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147510000</v>
      </c>
      <c r="I36" s="8" t="s">
        <v>1</v>
      </c>
      <c r="J36" s="32"/>
      <c r="K36" s="33">
        <v>44297</v>
      </c>
      <c r="L36" s="34"/>
      <c r="M36" s="61">
        <v>535000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44298</v>
      </c>
      <c r="L37" s="34"/>
      <c r="M37" s="61">
        <v>2000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44299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44300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44301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44302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44303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44304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44305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24699500</v>
      </c>
      <c r="I45" s="9"/>
      <c r="J45" s="32"/>
      <c r="K45" s="33">
        <v>44306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44307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24699500</v>
      </c>
      <c r="J47" s="32"/>
      <c r="K47" s="33">
        <v>44308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44309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4500000</v>
      </c>
      <c r="I49" s="9">
        <v>0</v>
      </c>
      <c r="J49" s="72"/>
      <c r="K49" s="33">
        <v>44310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6679000</v>
      </c>
      <c r="I50" s="9"/>
      <c r="J50" s="72"/>
      <c r="K50" s="33">
        <v>44311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11179000</v>
      </c>
      <c r="J51" s="32"/>
      <c r="K51" s="33">
        <v>44312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3343000</v>
      </c>
      <c r="J52" s="76"/>
      <c r="K52" s="33">
        <v>44313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3343000</v>
      </c>
      <c r="J53" s="76"/>
      <c r="K53" s="33">
        <v>44314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44315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44316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265000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5000000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14000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>
        <v>900000</v>
      </c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>
        <v>500000</v>
      </c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6679000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4500000</v>
      </c>
      <c r="M114" s="108">
        <f>SUM(M13:M113)</f>
        <v>24699500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9000000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35" sqref="L35:L3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2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43108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57</v>
      </c>
      <c r="F8" s="23"/>
      <c r="G8" s="17">
        <f>C8*E8</f>
        <v>5700000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79</v>
      </c>
      <c r="F9" s="23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19</v>
      </c>
      <c r="F13" s="23"/>
      <c r="G13" s="17">
        <f t="shared" si="0"/>
        <v>38000</v>
      </c>
      <c r="H13" s="9"/>
      <c r="I13" s="17"/>
      <c r="J13" s="32"/>
      <c r="K13" s="33">
        <v>44279</v>
      </c>
      <c r="L13" s="114">
        <v>800000</v>
      </c>
      <c r="M13" s="35">
        <v>60000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44280</v>
      </c>
      <c r="L14" s="114">
        <v>521000</v>
      </c>
      <c r="M14" s="35">
        <v>850000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44281</v>
      </c>
      <c r="L15" s="114">
        <v>2200000</v>
      </c>
      <c r="M15" s="35">
        <v>100000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44282</v>
      </c>
      <c r="L16" s="114">
        <v>1500000</v>
      </c>
      <c r="M16" s="35">
        <v>150000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10488000</v>
      </c>
      <c r="I17" s="10"/>
      <c r="J17" s="32"/>
      <c r="K17" s="33">
        <v>44283</v>
      </c>
      <c r="L17" s="114">
        <v>550000</v>
      </c>
      <c r="M17" s="35">
        <f>5890000+50000</f>
        <v>5940000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44284</v>
      </c>
      <c r="L18" s="114">
        <v>825000</v>
      </c>
      <c r="M18" s="116">
        <v>30000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44285</v>
      </c>
      <c r="L19" s="114">
        <v>600000</v>
      </c>
      <c r="M19" s="117">
        <v>400000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44286</v>
      </c>
      <c r="L20" s="114">
        <v>2150000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44287</v>
      </c>
      <c r="L21" s="114">
        <v>2000000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44288</v>
      </c>
      <c r="L22" s="114">
        <v>1000000</v>
      </c>
      <c r="M22" s="118">
        <v>200000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44289</v>
      </c>
      <c r="L23" s="114">
        <v>800000</v>
      </c>
      <c r="M23" s="119">
        <v>200000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44290</v>
      </c>
      <c r="L24" s="114">
        <v>1200000</v>
      </c>
      <c r="M24" s="119">
        <v>8000000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44291</v>
      </c>
      <c r="L25" s="114">
        <v>800000</v>
      </c>
      <c r="M25" s="119">
        <v>192500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44292</v>
      </c>
      <c r="L26" s="114">
        <v>500000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10489000</v>
      </c>
      <c r="J27" s="32"/>
      <c r="K27" s="33">
        <v>44293</v>
      </c>
      <c r="L27" s="114">
        <v>700000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44294</v>
      </c>
      <c r="L28" s="114">
        <v>1000000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44295</v>
      </c>
      <c r="L29" s="114">
        <v>1600000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+'05 jan  '!I52</f>
        <v>3343000</v>
      </c>
      <c r="J30" s="32"/>
      <c r="K30" s="33">
        <v>44296</v>
      </c>
      <c r="L30" s="114">
        <v>660000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44297</v>
      </c>
      <c r="L31" s="114">
        <v>550000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44298</v>
      </c>
      <c r="L32" s="114">
        <v>562500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44299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44300</v>
      </c>
      <c r="L34" s="114">
        <v>2000000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44301</v>
      </c>
      <c r="L35" s="124">
        <v>500000</v>
      </c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44302</v>
      </c>
      <c r="L36" s="124">
        <v>850000</v>
      </c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44303</v>
      </c>
      <c r="L37" s="124">
        <v>2000000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44304</v>
      </c>
      <c r="L38" s="124">
        <v>850000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44305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44306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44307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44308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44309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44310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16572500</v>
      </c>
      <c r="I45" s="9"/>
      <c r="J45" s="32"/>
      <c r="K45" s="33">
        <v>44311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5000000</v>
      </c>
      <c r="I46" s="9" t="s">
        <v>1</v>
      </c>
      <c r="J46" s="32" t="s">
        <v>29</v>
      </c>
      <c r="K46" s="33">
        <v>44312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21572500</v>
      </c>
      <c r="J47" s="32"/>
      <c r="K47" s="33">
        <v>44313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44314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28718500</v>
      </c>
      <c r="I49" s="9">
        <v>0</v>
      </c>
      <c r="J49" s="72"/>
      <c r="K49" s="33">
        <v>44315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44316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28718500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10489000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10489000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5000000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5000000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28718500</v>
      </c>
      <c r="M114" s="108">
        <f>SUM(M13:M113)</f>
        <v>16572500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57437000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L13" sqref="L13:L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</v>
      </c>
      <c r="F9" s="23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54</v>
      </c>
      <c r="F11" s="23"/>
      <c r="G11" s="17">
        <f t="shared" si="0"/>
        <v>540000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32"/>
      <c r="K13" s="33">
        <v>44305</v>
      </c>
      <c r="L13" s="114">
        <v>700000</v>
      </c>
      <c r="M13" s="35">
        <v>7321000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44306</v>
      </c>
      <c r="L14" s="114">
        <v>541000</v>
      </c>
      <c r="M14" s="35">
        <v>200000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44307</v>
      </c>
      <c r="L15" s="114">
        <v>650000</v>
      </c>
      <c r="M15" s="35">
        <v>350000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44308</v>
      </c>
      <c r="L16" s="114">
        <v>0</v>
      </c>
      <c r="M16" s="35">
        <v>800000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1688000</v>
      </c>
      <c r="I17" s="10"/>
      <c r="J17" s="32"/>
      <c r="K17" s="33">
        <v>44309</v>
      </c>
      <c r="L17" s="114"/>
      <c r="M17" s="35">
        <v>117000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44310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44311</v>
      </c>
      <c r="L19" s="114"/>
      <c r="M19" s="117">
        <v>538500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44312</v>
      </c>
      <c r="L20" s="114"/>
      <c r="M20" s="117">
        <v>785000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44313</v>
      </c>
      <c r="L21" s="114"/>
      <c r="M21" s="118">
        <v>10000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44314</v>
      </c>
      <c r="L22" s="114"/>
      <c r="M22" s="118">
        <v>750000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44315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44316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44317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44318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1688500</v>
      </c>
      <c r="J27" s="32"/>
      <c r="K27" s="33">
        <v>44319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44320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44321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+'08 jan '!I52</f>
        <v>10489000</v>
      </c>
      <c r="J30" s="32"/>
      <c r="K30" s="33">
        <v>44322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44323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44324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44325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44326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44327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44328</v>
      </c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44329</v>
      </c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44330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10891500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10891500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1891000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200000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2091000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200000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1891000</v>
      </c>
      <c r="M114" s="108">
        <f>SUM(M13:M113)</f>
        <v>10891500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N11" sqref="N1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2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142</v>
      </c>
      <c r="F8" s="23"/>
      <c r="G8" s="17">
        <f>C8*E8</f>
        <v>14200000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296</v>
      </c>
      <c r="F9" s="23"/>
      <c r="G9" s="17">
        <f t="shared" ref="G9:G16" si="0">C9*E9</f>
        <v>14800000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</v>
      </c>
      <c r="F10" s="23"/>
      <c r="G10" s="17">
        <f t="shared" si="0"/>
        <v>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44</v>
      </c>
      <c r="F11" s="23"/>
      <c r="G11" s="17">
        <f t="shared" si="0"/>
        <v>440000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44308</v>
      </c>
      <c r="L13" s="34">
        <v>400000</v>
      </c>
      <c r="M13" s="35">
        <v>110000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44309</v>
      </c>
      <c r="L14" s="34">
        <v>2300000</v>
      </c>
      <c r="M14" s="35">
        <v>400000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44310</v>
      </c>
      <c r="L15" s="34">
        <v>1400000</v>
      </c>
      <c r="M15" s="35">
        <v>3438000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44311</v>
      </c>
      <c r="L16" s="34">
        <v>800000</v>
      </c>
      <c r="M16" s="35">
        <v>2035000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29465000</v>
      </c>
      <c r="I17" s="10"/>
      <c r="J17" s="32"/>
      <c r="K17" s="33">
        <v>44312</v>
      </c>
      <c r="L17" s="34">
        <v>545000</v>
      </c>
      <c r="M17" s="35">
        <v>1000000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44313</v>
      </c>
      <c r="L18" s="34">
        <v>9500000</v>
      </c>
      <c r="M18" s="116">
        <v>140000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44314</v>
      </c>
      <c r="L19" s="34">
        <v>605000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44315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44316</v>
      </c>
      <c r="L21" s="34">
        <v>850000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44317</v>
      </c>
      <c r="L22" s="34">
        <v>15000000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44318</v>
      </c>
      <c r="L23" s="34">
        <v>1000000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44319</v>
      </c>
      <c r="L24" s="34">
        <v>1500000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44320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44321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29465500</v>
      </c>
      <c r="J27" s="32"/>
      <c r="K27" s="33">
        <v>44322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44323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+'09 jan'!I37</f>
        <v>371874603</v>
      </c>
      <c r="J29" s="32"/>
      <c r="K29" s="33">
        <v>44324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+'09 jan'!I52</f>
        <v>1688500</v>
      </c>
      <c r="J30" s="32"/>
      <c r="K30" s="33">
        <v>44325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44326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44327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44328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44329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44330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>
        <v>15000000</v>
      </c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7123000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7123000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34900000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34900000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29465500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29465500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34900000</v>
      </c>
      <c r="M114" s="108">
        <f>SUM(M13:M113)</f>
        <v>7123000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69800000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24 des</vt:lpstr>
      <vt:lpstr>25 des </vt:lpstr>
      <vt:lpstr>02 jan</vt:lpstr>
      <vt:lpstr>03 jan</vt:lpstr>
      <vt:lpstr>04 jan </vt:lpstr>
      <vt:lpstr>05 jan  </vt:lpstr>
      <vt:lpstr>08 jan </vt:lpstr>
      <vt:lpstr>09 jan</vt:lpstr>
      <vt:lpstr>10 jan </vt:lpstr>
      <vt:lpstr>11 jan </vt:lpstr>
      <vt:lpstr>12 Jan</vt:lpstr>
      <vt:lpstr>13 Jan </vt:lpstr>
      <vt:lpstr>14 Jan </vt:lpstr>
      <vt:lpstr>15 Januari</vt:lpstr>
      <vt:lpstr>19 Jan</vt:lpstr>
      <vt:lpstr>20 Jan</vt:lpstr>
      <vt:lpstr>21 Jan </vt:lpstr>
      <vt:lpstr>22 jan</vt:lpstr>
      <vt:lpstr>23 Jan</vt:lpstr>
      <vt:lpstr>24 Jan </vt:lpstr>
      <vt:lpstr>25 Jan</vt:lpstr>
      <vt:lpstr>26 Jan </vt:lpstr>
      <vt:lpstr>27 jan</vt:lpstr>
      <vt:lpstr>28 Jan</vt:lpstr>
      <vt:lpstr>30 jan </vt:lpstr>
      <vt:lpstr>31 jan</vt:lpstr>
      <vt:lpstr>1 Peb</vt:lpstr>
      <vt:lpstr>'02 jan'!Print_Area</vt:lpstr>
      <vt:lpstr>'03 jan'!Print_Area</vt:lpstr>
      <vt:lpstr>'04 jan '!Print_Area</vt:lpstr>
      <vt:lpstr>'05 jan  '!Print_Area</vt:lpstr>
      <vt:lpstr>'08 jan '!Print_Area</vt:lpstr>
      <vt:lpstr>'09 jan'!Print_Area</vt:lpstr>
      <vt:lpstr>'1 Peb'!Print_Area</vt:lpstr>
      <vt:lpstr>'10 jan '!Print_Area</vt:lpstr>
      <vt:lpstr>'11 jan '!Print_Area</vt:lpstr>
      <vt:lpstr>'12 Jan'!Print_Area</vt:lpstr>
      <vt:lpstr>'13 Jan '!Print_Area</vt:lpstr>
      <vt:lpstr>'14 Jan '!Print_Area</vt:lpstr>
      <vt:lpstr>'15 Januari'!Print_Area</vt:lpstr>
      <vt:lpstr>'19 Jan'!Print_Area</vt:lpstr>
      <vt:lpstr>'20 Jan'!Print_Area</vt:lpstr>
      <vt:lpstr>'21 Jan '!Print_Area</vt:lpstr>
      <vt:lpstr>'22 jan'!Print_Area</vt:lpstr>
      <vt:lpstr>'23 Jan'!Print_Area</vt:lpstr>
      <vt:lpstr>'24 des'!Print_Area</vt:lpstr>
      <vt:lpstr>'24 Jan '!Print_Area</vt:lpstr>
      <vt:lpstr>'25 des '!Print_Area</vt:lpstr>
      <vt:lpstr>'25 Jan'!Print_Area</vt:lpstr>
      <vt:lpstr>'26 Jan '!Print_Area</vt:lpstr>
      <vt:lpstr>'27 jan'!Print_Area</vt:lpstr>
      <vt:lpstr>'28 Jan'!Print_Area</vt:lpstr>
      <vt:lpstr>'30 jan '!Print_Area</vt:lpstr>
      <vt:lpstr>'31 jan'!Print_Area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2018-02-01T09:14:43Z</cp:lastPrinted>
  <dcterms:created xsi:type="dcterms:W3CDTF">2017-12-27T04:26:30Z</dcterms:created>
  <dcterms:modified xsi:type="dcterms:W3CDTF">2018-02-01T14:00:26Z</dcterms:modified>
</cp:coreProperties>
</file>