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7" activeTab="15"/>
  </bookViews>
  <sheets>
    <sheet name="30 Nov " sheetId="1" r:id="rId1"/>
    <sheet name="1 Des" sheetId="4" r:id="rId2"/>
    <sheet name="2 Des" sheetId="5" r:id="rId3"/>
    <sheet name="3 Des" sheetId="6" r:id="rId4"/>
    <sheet name="4 Des" sheetId="7" r:id="rId5"/>
    <sheet name="5 Des" sheetId="8" r:id="rId6"/>
    <sheet name="6 Des " sheetId="9" r:id="rId7"/>
    <sheet name="7 des " sheetId="11" r:id="rId8"/>
    <sheet name="8 Des" sheetId="12" r:id="rId9"/>
    <sheet name="9 DEs18" sheetId="13" r:id="rId10"/>
    <sheet name="10 Des" sheetId="14" r:id="rId11"/>
    <sheet name="11 Des " sheetId="15" r:id="rId12"/>
    <sheet name="12 Des" sheetId="16" r:id="rId13"/>
    <sheet name="13 Des" sheetId="17" r:id="rId14"/>
    <sheet name="14 Des" sheetId="18" r:id="rId15"/>
    <sheet name="15 Des" sheetId="19" r:id="rId16"/>
    <sheet name="Sheet2" sheetId="20" r:id="rId17"/>
  </sheets>
  <externalReferences>
    <externalReference r:id="rId18"/>
  </externalReferences>
  <definedNames>
    <definedName name="_xlnm.Print_Area" localSheetId="1">'1 Des'!$A$1:$I$75</definedName>
    <definedName name="_xlnm.Print_Area" localSheetId="10">'10 Des'!$A$1:$I$75</definedName>
    <definedName name="_xlnm.Print_Area" localSheetId="11">'11 Des '!$A$1:$I$75</definedName>
    <definedName name="_xlnm.Print_Area" localSheetId="12">'12 Des'!$A$1:$I$75</definedName>
    <definedName name="_xlnm.Print_Area" localSheetId="13">'13 Des'!$A$1:$I$75</definedName>
    <definedName name="_xlnm.Print_Area" localSheetId="14">'14 Des'!$A$1:$I$75</definedName>
    <definedName name="_xlnm.Print_Area" localSheetId="15">'15 Des'!$A$1:$I$75</definedName>
    <definedName name="_xlnm.Print_Area" localSheetId="2">'2 Des'!$A$1:$I$75</definedName>
    <definedName name="_xlnm.Print_Area" localSheetId="3">'3 Des'!$A$1:$I$75</definedName>
    <definedName name="_xlnm.Print_Area" localSheetId="4">'4 Des'!$A$1:$I$75</definedName>
    <definedName name="_xlnm.Print_Area" localSheetId="5">'5 Des'!$A$1:$I$75</definedName>
    <definedName name="_xlnm.Print_Area" localSheetId="6">'6 Des '!$A$1:$I$75</definedName>
    <definedName name="_xlnm.Print_Area" localSheetId="7">'7 des '!$A$1:$I$75</definedName>
    <definedName name="_xlnm.Print_Area" localSheetId="8">'8 Des'!$A$1:$I$75</definedName>
    <definedName name="_xlnm.Print_Area" localSheetId="9">'9 DEs18'!$A$1:$I$75</definedName>
  </definedNames>
  <calcPr calcId="152511"/>
</workbook>
</file>

<file path=xl/calcChain.xml><?xml version="1.0" encoding="utf-8"?>
<calcChain xmlns="http://schemas.openxmlformats.org/spreadsheetml/2006/main">
  <c r="E8" i="19" l="1"/>
  <c r="O37" i="19"/>
  <c r="L37" i="19"/>
  <c r="E9" i="19"/>
  <c r="E13" i="19"/>
  <c r="E11" i="19"/>
  <c r="H52" i="19" l="1"/>
  <c r="P119" i="19"/>
  <c r="O119" i="19"/>
  <c r="O120" i="19" s="1"/>
  <c r="N119" i="19"/>
  <c r="Q111" i="19"/>
  <c r="H85" i="19"/>
  <c r="E85" i="19"/>
  <c r="A85" i="19"/>
  <c r="H53" i="19"/>
  <c r="S46" i="19"/>
  <c r="H43" i="19"/>
  <c r="I44" i="19" s="1"/>
  <c r="G24" i="19"/>
  <c r="G23" i="19"/>
  <c r="G22" i="19"/>
  <c r="G21" i="19"/>
  <c r="G20" i="19"/>
  <c r="U16" i="19"/>
  <c r="T16" i="19"/>
  <c r="G16" i="19"/>
  <c r="M119" i="19"/>
  <c r="H47" i="19" s="1"/>
  <c r="I49" i="19" s="1"/>
  <c r="G15" i="19"/>
  <c r="G14" i="19"/>
  <c r="G13" i="19"/>
  <c r="G12" i="19"/>
  <c r="G11" i="19"/>
  <c r="G10" i="19"/>
  <c r="G9" i="19"/>
  <c r="G8" i="19"/>
  <c r="H26" i="19" l="1"/>
  <c r="I55" i="19"/>
  <c r="H17" i="19"/>
  <c r="I27" i="19" s="1"/>
  <c r="I57" i="19" s="1"/>
  <c r="M15" i="18"/>
  <c r="P119" i="18" l="1"/>
  <c r="O119" i="18"/>
  <c r="O120" i="18" s="1"/>
  <c r="N119" i="18"/>
  <c r="M119" i="18"/>
  <c r="H47" i="18" s="1"/>
  <c r="I49" i="18" s="1"/>
  <c r="Q111" i="18"/>
  <c r="H85" i="18"/>
  <c r="E85" i="18"/>
  <c r="A85" i="18"/>
  <c r="H53" i="18"/>
  <c r="S46" i="18"/>
  <c r="H43" i="18"/>
  <c r="I44" i="18" s="1"/>
  <c r="L37" i="18"/>
  <c r="H52" i="18" s="1"/>
  <c r="I55" i="18" s="1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H17" i="18" l="1"/>
  <c r="I27" i="18" s="1"/>
  <c r="I57" i="18" s="1"/>
  <c r="I31" i="19" s="1"/>
  <c r="I56" i="19" s="1"/>
  <c r="H54" i="17"/>
  <c r="E9" i="17"/>
  <c r="J56" i="19" l="1"/>
  <c r="I59" i="19"/>
  <c r="E21" i="16"/>
  <c r="P119" i="17" l="1"/>
  <c r="O119" i="17"/>
  <c r="O120" i="17" s="1"/>
  <c r="N119" i="17"/>
  <c r="M119" i="17"/>
  <c r="H47" i="17" s="1"/>
  <c r="I49" i="17" s="1"/>
  <c r="Q111" i="17"/>
  <c r="H85" i="17"/>
  <c r="E85" i="17"/>
  <c r="A85" i="17"/>
  <c r="H53" i="17"/>
  <c r="S46" i="17"/>
  <c r="H43" i="17"/>
  <c r="I44" i="17" s="1"/>
  <c r="L37" i="17"/>
  <c r="H52" i="17" s="1"/>
  <c r="I55" i="17" s="1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S46" i="16"/>
  <c r="H43" i="16"/>
  <c r="I44" i="16" s="1"/>
  <c r="L37" i="16"/>
  <c r="H52" i="16" s="1"/>
  <c r="I55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H17" i="17" l="1"/>
  <c r="I27" i="17" s="1"/>
  <c r="I57" i="17" s="1"/>
  <c r="I27" i="16"/>
  <c r="I57" i="16" s="1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S46" i="15"/>
  <c r="H43" i="15"/>
  <c r="I44" i="15" s="1"/>
  <c r="L37" i="15"/>
  <c r="H52" i="15" s="1"/>
  <c r="I55" i="15" s="1"/>
  <c r="G24" i="15"/>
  <c r="G23" i="15"/>
  <c r="G22" i="15"/>
  <c r="G21" i="15"/>
  <c r="E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H17" i="15" l="1"/>
  <c r="I27" i="15" s="1"/>
  <c r="I57" i="15" s="1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S46" i="14"/>
  <c r="H43" i="14"/>
  <c r="I44" i="14" s="1"/>
  <c r="L37" i="14"/>
  <c r="H52" i="14" s="1"/>
  <c r="G24" i="14"/>
  <c r="G23" i="14"/>
  <c r="G22" i="14"/>
  <c r="E21" i="14"/>
  <c r="G21" i="14" s="1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E9" i="13"/>
  <c r="E8" i="13"/>
  <c r="E12" i="13"/>
  <c r="E10" i="13"/>
  <c r="L37" i="13"/>
  <c r="H52" i="13" s="1"/>
  <c r="P119" i="13"/>
  <c r="O119" i="13"/>
  <c r="O120" i="13" s="1"/>
  <c r="N119" i="13"/>
  <c r="M119" i="13"/>
  <c r="H47" i="13" s="1"/>
  <c r="I49" i="13" s="1"/>
  <c r="Q111" i="13"/>
  <c r="H85" i="13"/>
  <c r="E85" i="13"/>
  <c r="A85" i="13"/>
  <c r="H53" i="13"/>
  <c r="S46" i="13"/>
  <c r="H43" i="13"/>
  <c r="I44" i="13" s="1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E13" i="13"/>
  <c r="G13" i="13" s="1"/>
  <c r="G12" i="13"/>
  <c r="E11" i="13"/>
  <c r="G11" i="13" s="1"/>
  <c r="G10" i="13"/>
  <c r="G9" i="13"/>
  <c r="G8" i="13"/>
  <c r="P119" i="12"/>
  <c r="O119" i="12"/>
  <c r="O120" i="12" s="1"/>
  <c r="N119" i="12"/>
  <c r="M119" i="12"/>
  <c r="Q111" i="12"/>
  <c r="H85" i="12"/>
  <c r="E85" i="12"/>
  <c r="A85" i="12"/>
  <c r="L68" i="12"/>
  <c r="H53" i="12"/>
  <c r="H52" i="12"/>
  <c r="I55" i="12" s="1"/>
  <c r="H47" i="12"/>
  <c r="I49" i="12" s="1"/>
  <c r="S46" i="12"/>
  <c r="H43" i="12"/>
  <c r="I44" i="12" s="1"/>
  <c r="G24" i="12"/>
  <c r="G23" i="12"/>
  <c r="G22" i="12"/>
  <c r="E21" i="12"/>
  <c r="G21" i="12" s="1"/>
  <c r="G20" i="12"/>
  <c r="U16" i="12"/>
  <c r="T16" i="12"/>
  <c r="G16" i="12"/>
  <c r="G15" i="12"/>
  <c r="G14" i="12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H17" i="12" l="1"/>
  <c r="I27" i="12" s="1"/>
  <c r="I57" i="12" s="1"/>
  <c r="I31" i="13" s="1"/>
  <c r="H26" i="12"/>
  <c r="I55" i="14"/>
  <c r="H17" i="14"/>
  <c r="I27" i="14" s="1"/>
  <c r="I57" i="14" s="1"/>
  <c r="I55" i="13"/>
  <c r="I56" i="13" s="1"/>
  <c r="H17" i="13"/>
  <c r="I27" i="13" s="1"/>
  <c r="I57" i="13" s="1"/>
  <c r="J56" i="13" l="1"/>
  <c r="I31" i="14"/>
  <c r="I56" i="14"/>
  <c r="I59" i="14" s="1"/>
  <c r="I59" i="13"/>
  <c r="P119" i="11"/>
  <c r="O119" i="11"/>
  <c r="O120" i="11" s="1"/>
  <c r="N119" i="11"/>
  <c r="Q111" i="11"/>
  <c r="H85" i="11"/>
  <c r="E85" i="11"/>
  <c r="A85" i="11"/>
  <c r="L68" i="11"/>
  <c r="H52" i="11" s="1"/>
  <c r="I55" i="11" s="1"/>
  <c r="H53" i="11"/>
  <c r="S46" i="11"/>
  <c r="H43" i="11"/>
  <c r="I44" i="11" s="1"/>
  <c r="G24" i="11"/>
  <c r="G23" i="11"/>
  <c r="G22" i="11"/>
  <c r="G21" i="11"/>
  <c r="G20" i="11"/>
  <c r="U16" i="11"/>
  <c r="T16" i="11"/>
  <c r="M16" i="11"/>
  <c r="M119" i="11" s="1"/>
  <c r="H47" i="11" s="1"/>
  <c r="I49" i="11" s="1"/>
  <c r="G16" i="11"/>
  <c r="G15" i="11"/>
  <c r="G14" i="11"/>
  <c r="G13" i="11"/>
  <c r="G12" i="11"/>
  <c r="G11" i="11"/>
  <c r="G10" i="11"/>
  <c r="G9" i="11"/>
  <c r="G8" i="11"/>
  <c r="H17" i="11" l="1"/>
  <c r="I27" i="11" s="1"/>
  <c r="H26" i="11"/>
  <c r="J56" i="14"/>
  <c r="I31" i="15"/>
  <c r="I56" i="15" s="1"/>
  <c r="J56" i="15" l="1"/>
  <c r="I31" i="16"/>
  <c r="I56" i="16" s="1"/>
  <c r="I59" i="15"/>
  <c r="I57" i="11"/>
  <c r="I31" i="12"/>
  <c r="I56" i="12" s="1"/>
  <c r="P119" i="9"/>
  <c r="O119" i="9"/>
  <c r="O120" i="9" s="1"/>
  <c r="N119" i="9"/>
  <c r="M119" i="9"/>
  <c r="H47" i="9" s="1"/>
  <c r="I49" i="9" s="1"/>
  <c r="Q111" i="9"/>
  <c r="H85" i="9"/>
  <c r="E85" i="9"/>
  <c r="A85" i="9"/>
  <c r="L68" i="9"/>
  <c r="H52" i="9" s="1"/>
  <c r="H53" i="9"/>
  <c r="S46" i="9"/>
  <c r="H43" i="9"/>
  <c r="I44" i="9" s="1"/>
  <c r="G24" i="9"/>
  <c r="G23" i="9"/>
  <c r="G22" i="9"/>
  <c r="G21" i="9"/>
  <c r="H26" i="9" s="1"/>
  <c r="G20" i="9"/>
  <c r="U16" i="9"/>
  <c r="T16" i="9"/>
  <c r="G16" i="9"/>
  <c r="G15" i="9"/>
  <c r="G14" i="9"/>
  <c r="E13" i="9"/>
  <c r="G13" i="9" s="1"/>
  <c r="G12" i="9"/>
  <c r="G11" i="9"/>
  <c r="G10" i="9"/>
  <c r="G9" i="9"/>
  <c r="G8" i="9"/>
  <c r="I31" i="17" l="1"/>
  <c r="I56" i="17" s="1"/>
  <c r="I59" i="16"/>
  <c r="J56" i="16"/>
  <c r="J56" i="12"/>
  <c r="I59" i="12"/>
  <c r="H17" i="9"/>
  <c r="I27" i="9" s="1"/>
  <c r="I57" i="9" s="1"/>
  <c r="I31" i="11" s="1"/>
  <c r="I56" i="11" s="1"/>
  <c r="I55" i="9"/>
  <c r="E12" i="8"/>
  <c r="E13" i="8"/>
  <c r="E9" i="8"/>
  <c r="E8" i="8"/>
  <c r="J56" i="11" l="1"/>
  <c r="I59" i="11"/>
  <c r="J56" i="17"/>
  <c r="I31" i="18"/>
  <c r="I56" i="18" s="1"/>
  <c r="I59" i="17"/>
  <c r="P119" i="8"/>
  <c r="O119" i="8"/>
  <c r="O120" i="8" s="1"/>
  <c r="N119" i="8"/>
  <c r="M119" i="8"/>
  <c r="H47" i="8" s="1"/>
  <c r="I49" i="8" s="1"/>
  <c r="Q111" i="8"/>
  <c r="H85" i="8"/>
  <c r="E85" i="8"/>
  <c r="A85" i="8"/>
  <c r="L68" i="8"/>
  <c r="H52" i="8" s="1"/>
  <c r="H53" i="8"/>
  <c r="S46" i="8"/>
  <c r="H43" i="8"/>
  <c r="I44" i="8" s="1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P119" i="7"/>
  <c r="O119" i="7"/>
  <c r="O120" i="7" s="1"/>
  <c r="N119" i="7"/>
  <c r="M119" i="7"/>
  <c r="H47" i="7" s="1"/>
  <c r="I49" i="7" s="1"/>
  <c r="Q111" i="7"/>
  <c r="H85" i="7"/>
  <c r="E85" i="7"/>
  <c r="A85" i="7"/>
  <c r="L68" i="7"/>
  <c r="H52" i="7" s="1"/>
  <c r="H53" i="7"/>
  <c r="S46" i="7"/>
  <c r="H43" i="7"/>
  <c r="I44" i="7" s="1"/>
  <c r="I30" i="7"/>
  <c r="I38" i="7" s="1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J56" i="18" l="1"/>
  <c r="I59" i="18"/>
  <c r="I30" i="16"/>
  <c r="I38" i="16" s="1"/>
  <c r="I30" i="15"/>
  <c r="I38" i="15" s="1"/>
  <c r="I45" i="15" s="1"/>
  <c r="I30" i="14"/>
  <c r="I38" i="14" s="1"/>
  <c r="I45" i="14" s="1"/>
  <c r="I30" i="12"/>
  <c r="I38" i="12" s="1"/>
  <c r="I45" i="12" s="1"/>
  <c r="I30" i="13"/>
  <c r="I38" i="13" s="1"/>
  <c r="I45" i="13" s="1"/>
  <c r="I30" i="11"/>
  <c r="I38" i="11" s="1"/>
  <c r="I45" i="11" s="1"/>
  <c r="I30" i="9"/>
  <c r="I38" i="9" s="1"/>
  <c r="I45" i="9" s="1"/>
  <c r="I30" i="8"/>
  <c r="I38" i="8" s="1"/>
  <c r="I45" i="8" s="1"/>
  <c r="I55" i="8"/>
  <c r="H17" i="8"/>
  <c r="H26" i="8"/>
  <c r="H26" i="7"/>
  <c r="I45" i="7"/>
  <c r="I55" i="7"/>
  <c r="I27" i="7"/>
  <c r="I57" i="7" s="1"/>
  <c r="I45" i="16" l="1"/>
  <c r="I30" i="19"/>
  <c r="I38" i="19" s="1"/>
  <c r="I45" i="19" s="1"/>
  <c r="I30" i="18"/>
  <c r="I38" i="18" s="1"/>
  <c r="I45" i="18" s="1"/>
  <c r="I30" i="17"/>
  <c r="I38" i="17" s="1"/>
  <c r="I45" i="17" s="1"/>
  <c r="I27" i="8"/>
  <c r="I57" i="8" s="1"/>
  <c r="P119" i="6"/>
  <c r="O119" i="6"/>
  <c r="O120" i="6" s="1"/>
  <c r="N119" i="6"/>
  <c r="M119" i="6"/>
  <c r="H47" i="6" s="1"/>
  <c r="I49" i="6" s="1"/>
  <c r="Q111" i="6"/>
  <c r="H85" i="6"/>
  <c r="E85" i="6"/>
  <c r="A85" i="6"/>
  <c r="L68" i="6"/>
  <c r="H52" i="6" s="1"/>
  <c r="H53" i="6"/>
  <c r="S46" i="6"/>
  <c r="H43" i="6"/>
  <c r="I44" i="6" s="1"/>
  <c r="I45" i="6" s="1"/>
  <c r="I30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s="1"/>
  <c r="H26" i="6" l="1"/>
  <c r="I27" i="6" s="1"/>
  <c r="I57" i="6" s="1"/>
  <c r="I55" i="6"/>
  <c r="E8" i="5"/>
  <c r="E9" i="5"/>
  <c r="P119" i="5" l="1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H43" i="5"/>
  <c r="I44" i="5" s="1"/>
  <c r="I45" i="5" s="1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E8" i="4"/>
  <c r="G8" i="4" s="1"/>
  <c r="H43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E23" i="4"/>
  <c r="G23" i="4" s="1"/>
  <c r="E22" i="4"/>
  <c r="G22" i="4" s="1"/>
  <c r="G21" i="4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I55" i="1" s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H26" i="4" l="1"/>
  <c r="H17" i="4"/>
  <c r="I27" i="4" s="1"/>
  <c r="I57" i="4" s="1"/>
  <c r="I31" i="5" s="1"/>
  <c r="I56" i="5" s="1"/>
  <c r="I55" i="4"/>
  <c r="H26" i="1"/>
  <c r="I27" i="1" s="1"/>
  <c r="I57" i="1" s="1"/>
  <c r="I31" i="4" s="1"/>
  <c r="I56" i="1"/>
  <c r="I31" i="6" l="1"/>
  <c r="I56" i="6" s="1"/>
  <c r="J56" i="5"/>
  <c r="I59" i="5"/>
  <c r="I56" i="4"/>
  <c r="I59" i="1"/>
  <c r="I59" i="4"/>
  <c r="J56" i="6" l="1"/>
  <c r="I31" i="7"/>
  <c r="I56" i="7" s="1"/>
  <c r="I59" i="6"/>
  <c r="J56" i="7" l="1"/>
  <c r="I31" i="8"/>
  <c r="I56" i="8" s="1"/>
  <c r="I59" i="7"/>
  <c r="J56" i="8" l="1"/>
  <c r="I31" i="9"/>
  <c r="I56" i="9" s="1"/>
  <c r="I59" i="8"/>
  <c r="J56" i="9" l="1"/>
  <c r="I59" i="9"/>
</calcChain>
</file>

<file path=xl/sharedStrings.xml><?xml version="1.0" encoding="utf-8"?>
<sst xmlns="http://schemas.openxmlformats.org/spreadsheetml/2006/main" count="1296" uniqueCount="73">
  <si>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</si>
  <si>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</si>
  <si>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</si>
  <si>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</si>
  <si>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</si>
  <si>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</si>
  <si>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</si>
  <si>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</si>
  <si>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</si>
  <si>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</si>
  <si>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</si>
  <si>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</si>
  <si>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</si>
  <si>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</si>
  <si>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</si>
  <si>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</si>
  <si>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</si>
  <si>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</si>
  <si>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</si>
  <si>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</si>
  <si>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</si>
  <si>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</si>
  <si>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</si>
  <si>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</si>
  <si>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</si>
  <si>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</si>
  <si>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</si>
  <si>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</si>
  <si>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</si>
  <si>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</si>
  <si>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</si>
  <si>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</si>
  <si>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</si>
  <si>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</si>
  <si>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</si>
  <si>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</si>
  <si>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</si>
  <si>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</si>
  <si>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</si>
  <si>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</si>
  <si>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</si>
  <si>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</si>
  <si>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</si>
  <si>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</si>
  <si>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</si>
  <si>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</si>
  <si>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</si>
  <si>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</si>
  <si>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</si>
  <si>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</si>
  <si>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</si>
  <si>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</si>
  <si>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</si>
  <si>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</si>
  <si>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</si>
  <si>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</si>
  <si>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</si>
  <si>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</si>
  <si>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</si>
  <si>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</si>
  <si>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</si>
  <si>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</si>
  <si>
    <t xml:space="preserve">Senin </t>
  </si>
  <si>
    <t>Selasa</t>
  </si>
  <si>
    <t>Rabu</t>
  </si>
  <si>
    <t xml:space="preserve">Kamis </t>
  </si>
  <si>
    <t>1. Wafa Tsamrotul F</t>
  </si>
  <si>
    <t xml:space="preserve">Selasa </t>
  </si>
  <si>
    <t xml:space="preserve">Rabu </t>
  </si>
  <si>
    <t>Jum'at</t>
  </si>
  <si>
    <t>Hari              :</t>
  </si>
  <si>
    <t>Sabtu</t>
  </si>
  <si>
    <t>1. Roni Nugraha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</si>
</sst>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p&quot;#,##0_);[Red]\(&quot;Rp&quot;#,##0\)"/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8"/>
      <color rgb="FF797979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1" fontId="18" fillId="3" borderId="3" xfId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17" fillId="0" borderId="1" xfId="1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6" borderId="7" xfId="5" applyFill="1" applyBorder="1" applyAlignment="1">
      <alignment vertical="top"/>
    </xf>
    <xf numFmtId="0" fontId="15" fillId="5" borderId="7" xfId="5" applyFill="1" applyBorder="1" applyAlignment="1">
      <alignment vertical="top"/>
    </xf>
    <xf numFmtId="6" fontId="28" fillId="5" borderId="7" xfId="0" applyNumberFormat="1" applyFont="1" applyFill="1" applyBorder="1" applyAlignment="1">
      <alignment horizontal="right" vertical="top"/>
    </xf>
    <xf numFmtId="6" fontId="28" fillId="6" borderId="7" xfId="0" applyNumberFormat="1" applyFont="1" applyFill="1" applyBorder="1" applyAlignment="1">
      <alignment horizontal="right" vertical="top"/>
    </xf>
    <xf numFmtId="41" fontId="0" fillId="0" borderId="1" xfId="1" applyFont="1" applyBorder="1" applyAlignment="1">
      <alignment wrapText="1"/>
    </xf>
    <xf numFmtId="0" fontId="0" fillId="0" borderId="1" xfId="0" applyBorder="1" applyAlignment="1"/>
    <xf numFmtId="41" fontId="0" fillId="0" borderId="1" xfId="0" applyNumberFormat="1" applyBorder="1" applyAlignment="1">
      <alignment wrapText="1"/>
    </xf>
    <xf numFmtId="0" fontId="0" fillId="0" borderId="0" xfId="0" applyAlignment="1"/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8">
          <cell r="I38">
            <v>1029017793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56">
          <cell r="I56">
            <v>61848300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195.168.40.221/admin/cetak-kwitansi.php?id=1806565" TargetMode="External"/><Relationship Id="rId3" Type="http://schemas.openxmlformats.org/officeDocument/2006/relationships/hyperlink" Target="http://195.168.40.221/admin/cetak-kwitansi.php?id=1806560" TargetMode="External"/><Relationship Id="rId7" Type="http://schemas.openxmlformats.org/officeDocument/2006/relationships/hyperlink" Target="http://195.168.40.221/admin/cetak-kwitansi.php?id=1806564" TargetMode="External"/><Relationship Id="rId2" Type="http://schemas.openxmlformats.org/officeDocument/2006/relationships/hyperlink" Target="http://195.168.40.221/admin/cetak-kwitansi.php?id=1806559" TargetMode="External"/><Relationship Id="rId1" Type="http://schemas.openxmlformats.org/officeDocument/2006/relationships/hyperlink" Target="http://195.168.40.221/admin/cetak-kwitansi.php?id=1806558" TargetMode="External"/><Relationship Id="rId6" Type="http://schemas.openxmlformats.org/officeDocument/2006/relationships/hyperlink" Target="http://195.168.40.221/admin/cetak-kwitansi.php?id=1806562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http://195.168.40.221/admin/cetak-kwitansi.php?id=1806568" TargetMode="External"/><Relationship Id="rId10" Type="http://schemas.openxmlformats.org/officeDocument/2006/relationships/hyperlink" Target="http://195.168.40.221/admin/cetak-kwitansi.php?id=1806569" TargetMode="External"/><Relationship Id="rId4" Type="http://schemas.openxmlformats.org/officeDocument/2006/relationships/hyperlink" Target="http://195.168.40.221/admin/cetak-kwitansi.php?id=1806566" TargetMode="External"/><Relationship Id="rId9" Type="http://schemas.openxmlformats.org/officeDocument/2006/relationships/hyperlink" Target="http://195.168.40.221/admin/cetak-kwitansi.php?id=18065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3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2-2+140+266+5</f>
        <v>411</v>
      </c>
      <c r="F8" s="21"/>
      <c r="G8" s="16">
        <f t="shared" ref="G8:G16" si="0">C8*E8</f>
        <v>41100000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27-6+281+178+5</f>
        <v>485</v>
      </c>
      <c r="F9" s="21"/>
      <c r="G9" s="16">
        <f t="shared" si="0"/>
        <v>24250000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64+5+2</f>
        <v>71</v>
      </c>
      <c r="F10" s="21"/>
      <c r="G10" s="16">
        <f t="shared" si="0"/>
        <v>1420000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56+3+1</f>
        <v>60</v>
      </c>
      <c r="F12" s="21"/>
      <c r="G12" s="16">
        <f t="shared" si="0"/>
        <v>300000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/>
      <c r="L13" s="159">
        <v>15090000</v>
      </c>
      <c r="M13" s="40">
        <v>220000</v>
      </c>
      <c r="N13" s="41"/>
      <c r="O13" s="42">
        <v>28435000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2400000</v>
      </c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19025000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>
        <v>-28435000</v>
      </c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67456000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67708000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Des'!I57</f>
        <v>31413000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8080000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220000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220000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8080000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28435000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36515000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67708000</v>
      </c>
      <c r="J56" s="95">
        <f>+I56-18000000</f>
        <v>49708000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67708000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220000</v>
      </c>
      <c r="N119" s="146">
        <f>SUM(N13:N118)</f>
        <v>0</v>
      </c>
      <c r="O119" s="146">
        <f>SUM(O13:O118)</f>
        <v>28435000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56870000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400</v>
      </c>
      <c r="F8" s="21"/>
      <c r="G8" s="16">
        <f t="shared" ref="G8:G16" si="0">C8*E8</f>
        <v>40000000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430</v>
      </c>
      <c r="F9" s="21"/>
      <c r="G9" s="16">
        <f t="shared" si="0"/>
        <v>21500000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14050000</v>
      </c>
      <c r="M13" s="40">
        <v>5160000</v>
      </c>
      <c r="N13" s="41"/>
      <c r="O13" s="42">
        <v>7675000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3250000</v>
      </c>
      <c r="M14" s="48">
        <v>350000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-7675000</v>
      </c>
      <c r="M15" s="48">
        <v>700000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850000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63710000</v>
      </c>
      <c r="I17" s="9"/>
      <c r="J17" s="37"/>
      <c r="K17" s="154"/>
      <c r="L17" s="156"/>
      <c r="M17" s="155">
        <v>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14000000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63962000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DEs18'!I56</f>
        <v>67708000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9625000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21110000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21110000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9625000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7675000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64000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17364000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63962000</v>
      </c>
      <c r="J56" s="95">
        <f>+I56-18000000</f>
        <v>45962000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63962000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21110000</v>
      </c>
      <c r="N119" s="146">
        <f>SUM(N13:N118)</f>
        <v>0</v>
      </c>
      <c r="O119" s="146">
        <f>SUM(O13:O118)</f>
        <v>7675000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15350000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43445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511</v>
      </c>
      <c r="F8" s="21"/>
      <c r="G8" s="16">
        <f t="shared" ref="G8:G16" si="0">C8*E8</f>
        <v>51100000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531</v>
      </c>
      <c r="F9" s="21"/>
      <c r="G9" s="16">
        <f t="shared" si="0"/>
        <v>26550000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77</v>
      </c>
      <c r="F10" s="21"/>
      <c r="G10" s="16">
        <f t="shared" si="0"/>
        <v>1540000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18625000</v>
      </c>
      <c r="M13" s="40">
        <v>99000</v>
      </c>
      <c r="N13" s="41"/>
      <c r="O13" s="42">
        <v>14985000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-14985000</v>
      </c>
      <c r="M14" s="48">
        <v>300000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1350000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79880000</v>
      </c>
      <c r="I17" s="9"/>
      <c r="J17" s="37"/>
      <c r="K17" s="154"/>
      <c r="L17" s="156"/>
      <c r="M17" s="155">
        <v>100000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550000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80133000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Des'!I56</f>
        <v>63962000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3640000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2449000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5000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2454000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3640000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14985000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18625000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80133000</v>
      </c>
      <c r="J56" s="95">
        <f>+I56-18000000</f>
        <v>62133000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80133000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2449000</v>
      </c>
      <c r="N119" s="146">
        <f>SUM(N13:N118)</f>
        <v>0</v>
      </c>
      <c r="O119" s="146">
        <f>SUM(O13:O118)</f>
        <v>14985000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29970000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303</v>
      </c>
      <c r="F8" s="21"/>
      <c r="G8" s="16">
        <f t="shared" ref="G8:G16" si="0">C8*E8</f>
        <v>30300000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464</v>
      </c>
      <c r="F9" s="21"/>
      <c r="G9" s="16">
        <f t="shared" si="0"/>
        <v>23200000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55</v>
      </c>
      <c r="F10" s="21"/>
      <c r="G10" s="16">
        <f t="shared" si="0"/>
        <v>1100000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50000000</v>
      </c>
      <c r="M13" s="40">
        <v>74645000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55235000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55488000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Des '!I56</f>
        <v>80133000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50000000</v>
      </c>
      <c r="I37" s="7" t="s">
        <v>7</v>
      </c>
      <c r="J37" s="37"/>
      <c r="K37" s="153"/>
      <c r="L37" s="159">
        <f>SUM(L13:L28)</f>
        <v>50000000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74645000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74645000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50000000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50000000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55488000</v>
      </c>
      <c r="J56" s="95">
        <f>+I56-18000000</f>
        <v>37488000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55488000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74645000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151</v>
      </c>
      <c r="F8" s="21"/>
      <c r="G8" s="16">
        <f t="shared" ref="G8:G16" si="0">C8*E8</f>
        <v>15100000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262-6</f>
        <v>256</v>
      </c>
      <c r="F9" s="21"/>
      <c r="G9" s="16">
        <f t="shared" si="0"/>
        <v>12800000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54</v>
      </c>
      <c r="F10" s="21"/>
      <c r="G10" s="16">
        <f t="shared" si="0"/>
        <v>1080000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44</v>
      </c>
      <c r="F12" s="21"/>
      <c r="G12" s="16">
        <f t="shared" si="0"/>
        <v>220000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59</v>
      </c>
      <c r="F13" s="21"/>
      <c r="G13" s="16">
        <f t="shared" si="0"/>
        <v>118000</v>
      </c>
      <c r="H13" s="8"/>
      <c r="I13" s="7"/>
      <c r="J13" s="37"/>
      <c r="K13" s="154"/>
      <c r="L13" s="159">
        <v>8243000</v>
      </c>
      <c r="M13" s="40">
        <v>1030000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>
        <v>500000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36000000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100000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29588000</v>
      </c>
      <c r="I17" s="9"/>
      <c r="J17" s="37"/>
      <c r="K17" s="154"/>
      <c r="L17" s="156"/>
      <c r="M17" s="155">
        <v>2000000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251000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29839000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+'12 Des'!I56</f>
        <v>55488000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8243000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39630000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39630000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8243000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5228000+510000</f>
        <v>5738000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13981000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29839000</v>
      </c>
      <c r="J56" s="95">
        <f>+I56-18000000</f>
        <v>11839000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29839000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39630000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D22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252</v>
      </c>
      <c r="F8" s="21"/>
      <c r="G8" s="16">
        <f t="shared" ref="G8:G16" si="0">C8*E8</f>
        <v>25200000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227</v>
      </c>
      <c r="F9" s="21"/>
      <c r="G9" s="16">
        <f t="shared" si="0"/>
        <v>11350000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29</v>
      </c>
      <c r="F12" s="21"/>
      <c r="G12" s="16">
        <f t="shared" si="0"/>
        <v>145000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44</v>
      </c>
      <c r="F13" s="21"/>
      <c r="G13" s="16">
        <f t="shared" si="0"/>
        <v>88000</v>
      </c>
      <c r="H13" s="8"/>
      <c r="I13" s="7"/>
      <c r="J13" s="37"/>
      <c r="K13" s="154"/>
      <c r="L13" s="159">
        <v>22250000</v>
      </c>
      <c r="M13" s="40">
        <v>6482000</v>
      </c>
      <c r="N13" s="41"/>
      <c r="O13" s="42">
        <v>7050000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-7050000</v>
      </c>
      <c r="M14" s="48">
        <v>1690000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f>3527500+12500+100000</f>
        <v>3640000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318000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37413000</v>
      </c>
      <c r="I17" s="9"/>
      <c r="J17" s="37"/>
      <c r="K17" s="154"/>
      <c r="L17" s="156"/>
      <c r="M17" s="155">
        <v>57000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228000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>
        <v>1700000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>
        <v>311000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37663000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Des'!I56</f>
        <v>29839000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15200000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14426000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14426000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15200000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7050000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22250000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37663000</v>
      </c>
      <c r="J56" s="95">
        <f>+I56-18000000</f>
        <v>19663000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37663000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14426000</v>
      </c>
      <c r="N119" s="146">
        <f>SUM(N13:N118)</f>
        <v>0</v>
      </c>
      <c r="O119" s="146">
        <f>SUM(O13:O118)</f>
        <v>7050000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14100000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tabSelected="1" view="pageBreakPreview" topLeftCell="A44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71</v>
      </c>
      <c r="C3" s="9"/>
      <c r="D3" s="7"/>
      <c r="E3" s="7"/>
      <c r="F3" s="7"/>
      <c r="G3" s="7"/>
      <c r="H3" s="7" t="s">
        <v>3</v>
      </c>
      <c r="I3" s="11">
        <v>43449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252+9+25</f>
        <v>286</v>
      </c>
      <c r="F8" s="21"/>
      <c r="G8" s="16">
        <f t="shared" ref="G8:G16" si="0">C8*E8</f>
        <v>28600000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227+81+100</f>
        <v>408</v>
      </c>
      <c r="F9" s="21"/>
      <c r="G9" s="16">
        <f t="shared" si="0"/>
        <v>20400000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1+2</f>
        <v>3</v>
      </c>
      <c r="F11" s="21"/>
      <c r="G11" s="16">
        <f t="shared" si="0"/>
        <v>30000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29</v>
      </c>
      <c r="F12" s="21"/>
      <c r="G12" s="16">
        <f t="shared" si="0"/>
        <v>145000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44+2</f>
        <v>46</v>
      </c>
      <c r="F13" s="21"/>
      <c r="G13" s="16">
        <f t="shared" si="0"/>
        <v>92000</v>
      </c>
      <c r="H13" s="8"/>
      <c r="I13" s="7"/>
      <c r="J13" s="37"/>
      <c r="K13" s="153">
        <v>49708</v>
      </c>
      <c r="L13" s="168">
        <v>550000</v>
      </c>
      <c r="M13" s="40">
        <v>26000</v>
      </c>
      <c r="N13" s="41">
        <v>49709</v>
      </c>
      <c r="O13" s="42">
        <v>2250000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>
        <v>49712</v>
      </c>
      <c r="L14" s="168">
        <v>600000</v>
      </c>
      <c r="M14" s="48">
        <v>600000</v>
      </c>
      <c r="N14" s="41">
        <v>49710</v>
      </c>
      <c r="O14" s="39">
        <v>650000</v>
      </c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>
        <v>49714</v>
      </c>
      <c r="L15" s="168">
        <v>550000</v>
      </c>
      <c r="M15" s="48"/>
      <c r="N15" s="41">
        <v>49711</v>
      </c>
      <c r="O15" s="39">
        <v>1000000</v>
      </c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8"/>
      <c r="M16" s="155"/>
      <c r="N16" s="55">
        <v>49717</v>
      </c>
      <c r="O16" s="39">
        <v>1500000</v>
      </c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49887000</v>
      </c>
      <c r="I17" s="9"/>
      <c r="J17" s="37"/>
      <c r="K17" s="153"/>
      <c r="L17" s="168"/>
      <c r="M17" s="155"/>
      <c r="N17" s="38">
        <v>49719</v>
      </c>
      <c r="O17" s="39">
        <v>900000</v>
      </c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8"/>
      <c r="M18" s="48"/>
      <c r="N18" s="59">
        <v>49713</v>
      </c>
      <c r="O18" s="39">
        <v>750000</v>
      </c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8"/>
      <c r="M19" s="48"/>
      <c r="N19" s="59">
        <v>49715</v>
      </c>
      <c r="O19" s="39">
        <v>900000</v>
      </c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9"/>
      <c r="L20" s="57"/>
      <c r="M20" s="48"/>
      <c r="N20" s="38">
        <v>49716</v>
      </c>
      <c r="O20" s="39">
        <v>750000</v>
      </c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8"/>
      <c r="M21" s="48"/>
      <c r="N21" s="38">
        <v>49718</v>
      </c>
      <c r="O21" s="39">
        <v>2000000</v>
      </c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8"/>
      <c r="M22" s="48"/>
      <c r="N22" s="38">
        <v>49720</v>
      </c>
      <c r="O22" s="39">
        <v>700000</v>
      </c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50137000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'14 Des'!I57</f>
        <v>37663000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70"/>
      <c r="L37" s="159">
        <f>SUM(L13:L28)</f>
        <v>1700000</v>
      </c>
      <c r="M37" s="77"/>
      <c r="N37" s="38"/>
      <c r="O37" s="39">
        <f>SUM(O13:O36)</f>
        <v>11400000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626000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626000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11400000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13100000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50137000</v>
      </c>
      <c r="J56" s="95">
        <f>+I56-18000000</f>
        <v>32137000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50137000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626000</v>
      </c>
      <c r="N119" s="146">
        <f>SUM(N13:N118)</f>
        <v>497148</v>
      </c>
      <c r="O119" s="146">
        <f>SUM(O13:O118)</f>
        <v>22800000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5" x14ac:dyDescent="0.25"/>
  <cols>
    <col min="1" max="1" width="9.140625" style="171"/>
    <col min="2" max="2" width="10.28515625" style="171" bestFit="1" customWidth="1"/>
  </cols>
  <sheetData>
    <row r="1" spans="1:2" ht="15.75" thickBot="1" x14ac:dyDescent="0.3">
      <c r="A1" s="164">
        <v>49709</v>
      </c>
      <c r="B1" s="167">
        <v>2250000</v>
      </c>
    </row>
    <row r="2" spans="1:2" ht="15.75" thickBot="1" x14ac:dyDescent="0.3">
      <c r="A2" s="165">
        <v>49710</v>
      </c>
      <c r="B2" s="166">
        <v>650000</v>
      </c>
    </row>
    <row r="3" spans="1:2" ht="15.75" thickBot="1" x14ac:dyDescent="0.3">
      <c r="A3" s="164">
        <v>49711</v>
      </c>
      <c r="B3" s="167">
        <v>1000000</v>
      </c>
    </row>
    <row r="4" spans="1:2" ht="15.75" thickBot="1" x14ac:dyDescent="0.3">
      <c r="A4" s="165">
        <v>49717</v>
      </c>
      <c r="B4" s="166">
        <v>1500000</v>
      </c>
    </row>
    <row r="5" spans="1:2" ht="15.75" thickBot="1" x14ac:dyDescent="0.3">
      <c r="A5" s="164">
        <v>49719</v>
      </c>
      <c r="B5" s="167">
        <v>900000</v>
      </c>
    </row>
    <row r="6" spans="1:2" ht="15.75" thickBot="1" x14ac:dyDescent="0.3">
      <c r="A6" s="165">
        <v>49713</v>
      </c>
      <c r="B6" s="166">
        <v>750000</v>
      </c>
    </row>
    <row r="7" spans="1:2" ht="15.75" thickBot="1" x14ac:dyDescent="0.3">
      <c r="A7" s="164">
        <v>49715</v>
      </c>
      <c r="B7" s="167">
        <v>900000</v>
      </c>
    </row>
    <row r="8" spans="1:2" ht="15.75" thickBot="1" x14ac:dyDescent="0.3">
      <c r="A8" s="165">
        <v>49716</v>
      </c>
      <c r="B8" s="166">
        <v>750000</v>
      </c>
    </row>
    <row r="9" spans="1:2" ht="15.75" thickBot="1" x14ac:dyDescent="0.3">
      <c r="A9" s="164">
        <v>49718</v>
      </c>
      <c r="B9" s="167">
        <v>2000000</v>
      </c>
    </row>
    <row r="10" spans="1:2" x14ac:dyDescent="0.25">
      <c r="A10" s="165">
        <v>49720</v>
      </c>
      <c r="B10" s="166">
        <v>700000</v>
      </c>
    </row>
  </sheetData>
  <hyperlinks>
    <hyperlink ref="A1" r:id="rId1" display="http://195.168.40.221/admin/cetak-kwitansi.php?id=1806558"/>
    <hyperlink ref="A2" r:id="rId2" display="http://195.168.40.221/admin/cetak-kwitansi.php?id=1806559"/>
    <hyperlink ref="A3" r:id="rId3" display="http://195.168.40.221/admin/cetak-kwitansi.php?id=1806560"/>
    <hyperlink ref="A4" r:id="rId4" display="http://195.168.40.221/admin/cetak-kwitansi.php?id=1806566"/>
    <hyperlink ref="A5" r:id="rId5" display="http://195.168.40.221/admin/cetak-kwitansi.php?id=1806568"/>
    <hyperlink ref="A6" r:id="rId6" display="http://195.168.40.221/admin/cetak-kwitansi.php?id=1806562"/>
    <hyperlink ref="A7" r:id="rId7" display="http://195.168.40.221/admin/cetak-kwitansi.php?id=1806564"/>
    <hyperlink ref="A8" r:id="rId8" display="http://195.168.40.221/admin/cetak-kwitansi.php?id=1806565"/>
    <hyperlink ref="A9" r:id="rId9" display="http://195.168.40.221/admin/cetak-kwitansi.php?id=1806567"/>
    <hyperlink ref="A10" r:id="rId10" display="http://195.168.40.221/admin/cetak-kwitansi.php?id=1806569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>
        <f>+I56-18000000</f>
        <v>103830300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934</v>
      </c>
      <c r="F8" s="21"/>
      <c r="G8" s="16">
        <f t="shared" ref="G8:G16" si="0">C8*E8</f>
        <v>93400000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248</v>
      </c>
      <c r="F9" s="21"/>
      <c r="G9" s="16">
        <f t="shared" si="0"/>
        <v>12400000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4650000</v>
      </c>
      <c r="M13" s="40">
        <v>165000</v>
      </c>
      <c r="N13" s="41"/>
      <c r="O13" s="42">
        <v>3500000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-3500000</v>
      </c>
      <c r="M14" s="48">
        <v>300000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375000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105830000</v>
      </c>
      <c r="I17" s="9"/>
      <c r="J17" s="37"/>
      <c r="K17" s="38"/>
      <c r="L17" s="39"/>
      <c r="M17" s="54">
        <v>250000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2440000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17351000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105830000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Des'!I56</f>
        <v>121830300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20941000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20941000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1150000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290700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4940700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105830000</v>
      </c>
      <c r="J56" s="95">
        <f>+I56-18000000</f>
        <v>87830000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105830000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1150000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20941000</v>
      </c>
      <c r="N119" s="146">
        <f>SUM(N13:N118)</f>
        <v>0</v>
      </c>
      <c r="O119" s="146">
        <f>SUM(O13:O118)</f>
        <v>3500000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1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183</v>
      </c>
      <c r="F8" s="21"/>
      <c r="G8" s="16">
        <f t="shared" ref="G8:G16" si="0">C8*E8</f>
        <v>18300000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308</v>
      </c>
      <c r="F9" s="21"/>
      <c r="G9" s="16">
        <f t="shared" si="0"/>
        <v>15400000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98</v>
      </c>
      <c r="F10" s="21"/>
      <c r="G10" s="16">
        <f t="shared" si="0"/>
        <v>1960000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95</v>
      </c>
      <c r="F11" s="21"/>
      <c r="G11" s="16">
        <f t="shared" si="0"/>
        <v>950000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97</v>
      </c>
      <c r="F12" s="21"/>
      <c r="G12" s="16">
        <f t="shared" si="0"/>
        <v>485000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80</v>
      </c>
      <c r="F13" s="21"/>
      <c r="G13" s="16">
        <f t="shared" si="0"/>
        <v>160000</v>
      </c>
      <c r="H13" s="8"/>
      <c r="I13" s="7"/>
      <c r="J13" s="37"/>
      <c r="K13" s="38"/>
      <c r="L13" s="39">
        <v>12545000</v>
      </c>
      <c r="M13" s="40">
        <v>80665000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210000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37255000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490</v>
      </c>
      <c r="F21" s="7"/>
      <c r="G21" s="22">
        <f>C21*E21</f>
        <v>245000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245000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37500000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Des'!I56</f>
        <v>105830000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147510000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80875000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80875000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12545000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12545000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37500000</v>
      </c>
      <c r="J56" s="95">
        <f>+I56-18000000</f>
        <v>19500000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37500000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12545000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80875000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9" sqref="H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94+53</f>
        <v>147</v>
      </c>
      <c r="F8" s="21"/>
      <c r="G8" s="16">
        <f t="shared" ref="G8:G16" si="0">C8*E8</f>
        <v>14700000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157+5</f>
        <v>162</v>
      </c>
      <c r="F9" s="21"/>
      <c r="G9" s="16">
        <f t="shared" si="0"/>
        <v>8100000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76+2</f>
        <v>78</v>
      </c>
      <c r="F12" s="21"/>
      <c r="G12" s="16">
        <f t="shared" si="0"/>
        <v>390000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5900000</v>
      </c>
      <c r="M13" s="40">
        <v>500000</v>
      </c>
      <c r="N13" s="41"/>
      <c r="O13" s="42">
        <v>4900000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-4900000</v>
      </c>
      <c r="M14" s="48">
        <v>75000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162000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8625000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25628000</v>
      </c>
      <c r="I17" s="9"/>
      <c r="J17" s="37"/>
      <c r="K17" s="38"/>
      <c r="L17" s="39"/>
      <c r="M17" s="54">
        <v>7877500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35000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60000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25878500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Des'!I56</f>
        <v>37500000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17534500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17534500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4900000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13000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5913000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25878500</v>
      </c>
      <c r="J56" s="95">
        <f>+I56-18000000</f>
        <v>7878500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25878500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17534500</v>
      </c>
      <c r="N119" s="146">
        <f>SUM(N13:N118)</f>
        <v>0</v>
      </c>
      <c r="O119" s="146">
        <f>SUM(O13:O118)</f>
        <v>4900000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12" sqref="G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179</v>
      </c>
      <c r="F8" s="21"/>
      <c r="G8" s="16">
        <f t="shared" ref="G8:G16" si="0">C8*E8</f>
        <v>17900000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179</v>
      </c>
      <c r="F9" s="21"/>
      <c r="G9" s="16">
        <f t="shared" si="0"/>
        <v>8950000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8325000</v>
      </c>
      <c r="M13" s="40">
        <v>150000</v>
      </c>
      <c r="N13" s="41"/>
      <c r="O13" s="42">
        <v>6325000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-6325000</v>
      </c>
      <c r="M14" s="48">
        <v>1200000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2200000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29683000</v>
      </c>
      <c r="I17" s="9"/>
      <c r="J17" s="37"/>
      <c r="K17" s="38"/>
      <c r="L17" s="39"/>
      <c r="M17" s="54">
        <v>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70000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200000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29933500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Des'!I56</f>
        <v>25878500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4270000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4270000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6325000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8325000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29933500</v>
      </c>
      <c r="J56" s="95">
        <f>+I56-18000000</f>
        <v>11933500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29933500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4270000</v>
      </c>
      <c r="N119" s="146">
        <f>SUM(N13:N118)</f>
        <v>0</v>
      </c>
      <c r="O119" s="146">
        <f>SUM(O13:O118)</f>
        <v>6325000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12650000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49" zoomScaleNormal="100" zoomScaleSheetLayoutView="100" workbookViewId="0">
      <selection activeCell="L68" sqref="L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</v>
      </c>
      <c r="F8" s="21"/>
      <c r="G8" s="16">
        <f t="shared" ref="G8:G16" si="0">C8*E8</f>
        <v>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27</v>
      </c>
      <c r="F9" s="21"/>
      <c r="G9" s="16">
        <f t="shared" si="0"/>
        <v>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64</v>
      </c>
      <c r="F10" s="21"/>
      <c r="G10" s="16">
        <f t="shared" si="0"/>
        <v>1280000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22</v>
      </c>
      <c r="F11" s="21"/>
      <c r="G11" s="16">
        <f t="shared" si="0"/>
        <v>220000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49</v>
      </c>
      <c r="F13" s="21"/>
      <c r="G13" s="16">
        <f t="shared" si="0"/>
        <v>98000</v>
      </c>
      <c r="H13" s="8"/>
      <c r="I13" s="7"/>
      <c r="J13" s="37"/>
      <c r="K13" s="38"/>
      <c r="L13" s="39">
        <v>1000000</v>
      </c>
      <c r="M13" s="40">
        <v>90000</v>
      </c>
      <c r="N13" s="41"/>
      <c r="O13" s="42">
        <v>3900000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3900000</v>
      </c>
      <c r="M14" s="48">
        <v>19000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-3900000</v>
      </c>
      <c r="M15" s="48">
        <v>8000000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f>1750000*6</f>
        <v>10500000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3428000</v>
      </c>
      <c r="I17" s="9"/>
      <c r="J17" s="37"/>
      <c r="K17" s="38"/>
      <c r="L17" s="39"/>
      <c r="M17" s="54">
        <v>3355000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200000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5850000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1146000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>
        <v>725000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>
        <v>50000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>
        <v>600000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3678500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+'6 Des '!I57</f>
        <v>29933500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31155000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31155000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3678500</v>
      </c>
      <c r="J56" s="95">
        <f>+I56-18000000</f>
        <v>-14321500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3678500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31155000</v>
      </c>
      <c r="N119" s="146">
        <f>SUM(N13:N118)</f>
        <v>0</v>
      </c>
      <c r="O119" s="146">
        <f>SUM(O13:O118)</f>
        <v>3900000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4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</f>
        <v>140</v>
      </c>
      <c r="F8" s="21"/>
      <c r="G8" s="16">
        <f t="shared" ref="G8:G16" si="0">C8*E8</f>
        <v>14000000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</f>
        <v>302</v>
      </c>
      <c r="F9" s="21"/>
      <c r="G9" s="16">
        <f t="shared" si="0"/>
        <v>15100000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</f>
        <v>69</v>
      </c>
      <c r="F10" s="21"/>
      <c r="G10" s="16">
        <f t="shared" si="0"/>
        <v>1380000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3" t="s">
        <v>12</v>
      </c>
      <c r="M11" s="174"/>
      <c r="N11" s="175" t="s">
        <v>13</v>
      </c>
      <c r="O11" s="176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</f>
        <v>59</v>
      </c>
      <c r="F12" s="21"/>
      <c r="G12" s="16">
        <f t="shared" si="0"/>
        <v>295000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>
        <v>49591</v>
      </c>
      <c r="L13" s="156">
        <v>1000000</v>
      </c>
      <c r="M13" s="40">
        <v>500000</v>
      </c>
      <c r="N13" s="41"/>
      <c r="O13" s="42">
        <v>20100000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>
        <v>49592</v>
      </c>
      <c r="L14" s="156">
        <v>800000</v>
      </c>
      <c r="M14" s="48">
        <v>455000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>
        <v>49593</v>
      </c>
      <c r="L15" s="156">
        <v>420000</v>
      </c>
      <c r="M15" s="48">
        <v>195000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>
        <v>49594</v>
      </c>
      <c r="L16" s="156">
        <v>800000</v>
      </c>
      <c r="M16" s="155">
        <v>60000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31161000</v>
      </c>
      <c r="I17" s="9"/>
      <c r="J17" s="37"/>
      <c r="K17" s="154">
        <v>49597</v>
      </c>
      <c r="L17" s="156">
        <v>4000000</v>
      </c>
      <c r="M17" s="155">
        <v>25500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>
        <v>49598</v>
      </c>
      <c r="L18" s="156">
        <v>850000</v>
      </c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>
        <v>49609</v>
      </c>
      <c r="L19" s="156">
        <v>1000000</v>
      </c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>
        <v>49601</v>
      </c>
      <c r="L21" s="156">
        <v>950000</v>
      </c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>
        <v>49604</v>
      </c>
      <c r="L22" s="156">
        <v>775000</v>
      </c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>
        <v>49608</v>
      </c>
      <c r="L23" s="156">
        <v>750000</v>
      </c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>
        <v>49595</v>
      </c>
      <c r="L24" s="156">
        <v>700000</v>
      </c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>
        <v>49596</v>
      </c>
      <c r="L25" s="156">
        <v>850000</v>
      </c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>
        <v>49599</v>
      </c>
      <c r="L26" s="156">
        <v>100000</v>
      </c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31413000</v>
      </c>
      <c r="J27" s="37"/>
      <c r="K27" s="153">
        <v>49600</v>
      </c>
      <c r="L27" s="156">
        <v>250000</v>
      </c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>
        <v>49602</v>
      </c>
      <c r="L28" s="156">
        <v>1000000</v>
      </c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>
        <v>49603</v>
      </c>
      <c r="L29" s="156">
        <v>1175000</v>
      </c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>
        <v>49606</v>
      </c>
      <c r="L30" s="156">
        <v>600000</v>
      </c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des '!I27</f>
        <v>3678500</v>
      </c>
      <c r="J31" s="37"/>
      <c r="K31" s="153">
        <v>49607</v>
      </c>
      <c r="L31" s="156">
        <v>1100000</v>
      </c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>
        <v>49610</v>
      </c>
      <c r="L32" s="156">
        <v>400000</v>
      </c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153">
        <v>49611</v>
      </c>
      <c r="L33" s="156">
        <v>3625000</v>
      </c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>
        <v>49612</v>
      </c>
      <c r="L34" s="156">
        <v>350000</v>
      </c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>
        <v>49605</v>
      </c>
      <c r="L35" s="156">
        <v>575000</v>
      </c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>
        <v>49613</v>
      </c>
      <c r="L36" s="156">
        <v>1000000</v>
      </c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>
        <v>49614</v>
      </c>
      <c r="L37" s="156">
        <v>400000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>
        <v>49615</v>
      </c>
      <c r="L38" s="156">
        <v>4000000</v>
      </c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>
        <v>49616</v>
      </c>
      <c r="L39" s="156">
        <v>1400000</v>
      </c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>
        <v>49617</v>
      </c>
      <c r="L40" s="156">
        <v>100000</v>
      </c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>
        <v>-20100000</v>
      </c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1235500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1235500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8870000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20100000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28970000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31413000</v>
      </c>
      <c r="J56" s="95">
        <f>+I56-18000000</f>
        <v>13413000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31413000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66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8870000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1235500</v>
      </c>
      <c r="N119" s="146">
        <f>SUM(N13:N118)</f>
        <v>0</v>
      </c>
      <c r="O119" s="146">
        <f>SUM(O13:O118)</f>
        <v>20100000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40200000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30 Nov </vt:lpstr>
      <vt:lpstr>1 Des</vt:lpstr>
      <vt:lpstr>2 Des</vt:lpstr>
      <vt:lpstr>3 Des</vt:lpstr>
      <vt:lpstr>4 Des</vt:lpstr>
      <vt:lpstr>5 Des</vt:lpstr>
      <vt:lpstr>6 Des </vt:lpstr>
      <vt:lpstr>7 des </vt:lpstr>
      <vt:lpstr>8 Des</vt:lpstr>
      <vt:lpstr>9 DEs18</vt:lpstr>
      <vt:lpstr>10 Des</vt:lpstr>
      <vt:lpstr>11 Des </vt:lpstr>
      <vt:lpstr>12 Des</vt:lpstr>
      <vt:lpstr>13 Des</vt:lpstr>
      <vt:lpstr>14 Des</vt:lpstr>
      <vt:lpstr>15 Des</vt:lpstr>
      <vt:lpstr>Sheet2</vt:lpstr>
      <vt:lpstr>'1 Des'!Print_Area</vt:lpstr>
      <vt:lpstr>'10 Des'!Print_Area</vt:lpstr>
      <vt:lpstr>'11 Des '!Print_Area</vt:lpstr>
      <vt:lpstr>'12 Des'!Print_Area</vt:lpstr>
      <vt:lpstr>'13 Des'!Print_Area</vt:lpstr>
      <vt:lpstr>'14 Des'!Print_Area</vt:lpstr>
      <vt:lpstr>'15 Des'!Print_Area</vt:lpstr>
      <vt:lpstr>'2 Des'!Print_Area</vt:lpstr>
      <vt:lpstr>'3 Des'!Print_Area</vt:lpstr>
      <vt:lpstr>'4 Des'!Print_Area</vt:lpstr>
      <vt:lpstr>'5 Des'!Print_Area</vt:lpstr>
      <vt:lpstr>'6 Des '!Print_Area</vt:lpstr>
      <vt:lpstr>'7 des '!Print_Area</vt:lpstr>
      <vt:lpstr>'8 Des'!Print_Area</vt:lpstr>
      <vt:lpstr>'9 DEs18'!Print_Area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2018-12-15T10:10:44Z</cp:lastPrinted>
  <dcterms:created xsi:type="dcterms:W3CDTF">2018-12-01T08:50:32Z</dcterms:created>
  <dcterms:modified xsi:type="dcterms:W3CDTF">2018-12-16T11:36:52Z</dcterms:modified>
</cp:coreProperties>
</file>