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 activeTab="5"/>
  </bookViews>
  <sheets>
    <sheet name="2 April" sheetId="1" r:id="rId1"/>
    <sheet name="3 April (2)" sheetId="7" r:id="rId2"/>
    <sheet name="4 April 2018 (2)" sheetId="9" r:id="rId3"/>
    <sheet name="5 April 2018" sheetId="8" r:id="rId4"/>
    <sheet name="6 April 2018" sheetId="10" r:id="rId5"/>
    <sheet name="07 April " sheetId="11" r:id="rId6"/>
  </sheets>
  <externalReferences>
    <externalReference r:id="rId7"/>
  </externalReferences>
  <definedNames>
    <definedName name="_xlnm.Print_Area" localSheetId="5">'07 April '!$A$1:$I$77</definedName>
    <definedName name="_xlnm.Print_Area" localSheetId="0">'2 April'!$A$1:$I$77</definedName>
    <definedName name="_xlnm.Print_Area" localSheetId="1">'3 April (2)'!$A$1:$I$77</definedName>
    <definedName name="_xlnm.Print_Area" localSheetId="2">'4 April 2018 (2)'!$A$1:$I$77</definedName>
    <definedName name="_xlnm.Print_Area" localSheetId="3">'5 April 2018'!$A$1:$I$77</definedName>
    <definedName name="_xlnm.Print_Area" localSheetId="4">'6 April 2018'!$A$1:$I$77</definedName>
  </definedNames>
  <calcPr calcId="144525"/>
</workbook>
</file>

<file path=xl/calcChain.xml><?xml version="1.0" encoding="utf-8"?>
<calcChain xmlns="http://schemas.openxmlformats.org/spreadsheetml/2006/main">
  <c r="E8" i="11" l="1"/>
  <c r="H55" i="11"/>
  <c r="H45" i="11"/>
  <c r="I33" i="11" l="1"/>
  <c r="P121" i="11"/>
  <c r="O121" i="11"/>
  <c r="O122" i="11" s="1"/>
  <c r="N121" i="11"/>
  <c r="M121" i="11"/>
  <c r="H49" i="11" s="1"/>
  <c r="I51" i="11" s="1"/>
  <c r="L121" i="11"/>
  <c r="L122" i="11" s="1"/>
  <c r="Q113" i="11"/>
  <c r="H87" i="11"/>
  <c r="E87" i="11"/>
  <c r="A87" i="11"/>
  <c r="S49" i="11"/>
  <c r="I46" i="11"/>
  <c r="I32" i="11"/>
  <c r="I40" i="11" s="1"/>
  <c r="G24" i="11"/>
  <c r="G23" i="11"/>
  <c r="G22" i="11"/>
  <c r="E21" i="11"/>
  <c r="G21" i="11" s="1"/>
  <c r="G20" i="11"/>
  <c r="H26" i="11" s="1"/>
  <c r="G16" i="11"/>
  <c r="U15" i="11"/>
  <c r="T15" i="11"/>
  <c r="G15" i="11"/>
  <c r="G14" i="11"/>
  <c r="G13" i="11"/>
  <c r="G12" i="11"/>
  <c r="G11" i="11"/>
  <c r="G10" i="11"/>
  <c r="G9" i="11"/>
  <c r="G8" i="11"/>
  <c r="J6" i="11"/>
  <c r="J1" i="11"/>
  <c r="I47" i="11" l="1"/>
  <c r="H54" i="11"/>
  <c r="I57" i="11" s="1"/>
  <c r="I58" i="11" s="1"/>
  <c r="H17" i="11"/>
  <c r="I27" i="11" s="1"/>
  <c r="I59" i="11" s="1"/>
  <c r="E9" i="10"/>
  <c r="I61" i="11" l="1"/>
  <c r="E8" i="10"/>
  <c r="G9" i="10"/>
  <c r="G8" i="10"/>
  <c r="G13" i="10"/>
  <c r="E20" i="10"/>
  <c r="G20" i="10" s="1"/>
  <c r="I33" i="10"/>
  <c r="P121" i="10"/>
  <c r="O121" i="10"/>
  <c r="O122" i="10" s="1"/>
  <c r="N121" i="10"/>
  <c r="M121" i="10"/>
  <c r="H49" i="10" s="1"/>
  <c r="I51" i="10" s="1"/>
  <c r="L121" i="10"/>
  <c r="L122" i="10" s="1"/>
  <c r="Q113" i="10"/>
  <c r="H87" i="10"/>
  <c r="E87" i="10"/>
  <c r="A87" i="10"/>
  <c r="H55" i="10"/>
  <c r="S49" i="10"/>
  <c r="H45" i="10"/>
  <c r="I46" i="10" s="1"/>
  <c r="I32" i="10"/>
  <c r="I40" i="10" s="1"/>
  <c r="I47" i="10" s="1"/>
  <c r="G24" i="10"/>
  <c r="G23" i="10"/>
  <c r="G22" i="10"/>
  <c r="E21" i="10"/>
  <c r="G21" i="10" s="1"/>
  <c r="G16" i="10"/>
  <c r="U15" i="10"/>
  <c r="T15" i="10"/>
  <c r="G15" i="10"/>
  <c r="G14" i="10"/>
  <c r="G12" i="10"/>
  <c r="E11" i="10"/>
  <c r="G11" i="10" s="1"/>
  <c r="G10" i="10"/>
  <c r="J6" i="10"/>
  <c r="J1" i="10"/>
  <c r="H17" i="10" l="1"/>
  <c r="H54" i="10"/>
  <c r="I57" i="10" s="1"/>
  <c r="I58" i="10" s="1"/>
  <c r="H26" i="10"/>
  <c r="E9" i="8"/>
  <c r="E8" i="8"/>
  <c r="E12" i="8"/>
  <c r="E21" i="8"/>
  <c r="E13" i="8"/>
  <c r="I33" i="8"/>
  <c r="P121" i="9"/>
  <c r="O121" i="9"/>
  <c r="O122" i="9" s="1"/>
  <c r="N121" i="9"/>
  <c r="M121" i="9"/>
  <c r="L121" i="9"/>
  <c r="L122" i="9" s="1"/>
  <c r="Q113" i="9"/>
  <c r="H87" i="9"/>
  <c r="E87" i="9"/>
  <c r="A87" i="9"/>
  <c r="H55" i="9"/>
  <c r="H54" i="9"/>
  <c r="I57" i="9" s="1"/>
  <c r="S49" i="9"/>
  <c r="H49" i="9"/>
  <c r="I51" i="9" s="1"/>
  <c r="H45" i="9"/>
  <c r="I46" i="9" s="1"/>
  <c r="I33" i="9"/>
  <c r="I58" i="9" s="1"/>
  <c r="I32" i="9"/>
  <c r="I40" i="9" s="1"/>
  <c r="I47" i="9" s="1"/>
  <c r="G24" i="9"/>
  <c r="G23" i="9"/>
  <c r="G22" i="9"/>
  <c r="G21" i="9"/>
  <c r="G20" i="9"/>
  <c r="H26" i="9" s="1"/>
  <c r="G16" i="9"/>
  <c r="U15" i="9"/>
  <c r="T15" i="9"/>
  <c r="G15" i="9"/>
  <c r="G14" i="9"/>
  <c r="G13" i="9"/>
  <c r="E13" i="9"/>
  <c r="G12" i="9"/>
  <c r="E12" i="9"/>
  <c r="G11" i="9"/>
  <c r="E11" i="9"/>
  <c r="G10" i="9"/>
  <c r="E9" i="9"/>
  <c r="G9" i="9" s="1"/>
  <c r="E8" i="9"/>
  <c r="G8" i="9" s="1"/>
  <c r="J6" i="9"/>
  <c r="J1" i="9"/>
  <c r="I27" i="10" l="1"/>
  <c r="I59" i="10" s="1"/>
  <c r="I61" i="10" s="1"/>
  <c r="H17" i="9"/>
  <c r="I27" i="9" s="1"/>
  <c r="E11" i="8"/>
  <c r="L121" i="8"/>
  <c r="I59" i="9" l="1"/>
  <c r="I61" i="9" s="1"/>
  <c r="G28" i="9"/>
  <c r="L122" i="8"/>
  <c r="P121" i="8"/>
  <c r="O121" i="8"/>
  <c r="O122" i="8" s="1"/>
  <c r="N121" i="8"/>
  <c r="M121" i="8"/>
  <c r="H49" i="8" s="1"/>
  <c r="I51" i="8" s="1"/>
  <c r="Q113" i="8"/>
  <c r="H87" i="8"/>
  <c r="E87" i="8"/>
  <c r="A87" i="8"/>
  <c r="S49" i="8"/>
  <c r="H45" i="8"/>
  <c r="I46" i="8" s="1"/>
  <c r="I32" i="8"/>
  <c r="I40" i="8" s="1"/>
  <c r="I47" i="8" s="1"/>
  <c r="G24" i="8"/>
  <c r="G23" i="8"/>
  <c r="G22" i="8"/>
  <c r="G21" i="8"/>
  <c r="G20" i="8"/>
  <c r="G16" i="8"/>
  <c r="U15" i="8"/>
  <c r="T15" i="8"/>
  <c r="G15" i="8"/>
  <c r="G14" i="8"/>
  <c r="G13" i="8"/>
  <c r="G12" i="8"/>
  <c r="G11" i="8"/>
  <c r="G10" i="8"/>
  <c r="G9" i="8"/>
  <c r="G8" i="8"/>
  <c r="J6" i="8"/>
  <c r="J1" i="8"/>
  <c r="P121" i="7"/>
  <c r="O121" i="7"/>
  <c r="O122" i="7" s="1"/>
  <c r="N121" i="7"/>
  <c r="M121" i="7"/>
  <c r="L121" i="7"/>
  <c r="L122" i="7" s="1"/>
  <c r="Q113" i="7"/>
  <c r="H87" i="7"/>
  <c r="E87" i="7"/>
  <c r="A87" i="7"/>
  <c r="H55" i="7"/>
  <c r="H54" i="7"/>
  <c r="I57" i="7" s="1"/>
  <c r="S49" i="7"/>
  <c r="H49" i="7"/>
  <c r="I51" i="7" s="1"/>
  <c r="H45" i="7"/>
  <c r="I46" i="7" s="1"/>
  <c r="I33" i="7"/>
  <c r="I58" i="7" s="1"/>
  <c r="I32" i="7"/>
  <c r="I40" i="7" s="1"/>
  <c r="I47" i="7" s="1"/>
  <c r="G24" i="7"/>
  <c r="G23" i="7"/>
  <c r="G22" i="7"/>
  <c r="G21" i="7"/>
  <c r="G20" i="7"/>
  <c r="H26" i="7" s="1"/>
  <c r="G16" i="7"/>
  <c r="U15" i="7"/>
  <c r="T15" i="7"/>
  <c r="G15" i="7"/>
  <c r="G14" i="7"/>
  <c r="G13" i="7"/>
  <c r="G12" i="7"/>
  <c r="G11" i="7"/>
  <c r="G10" i="7"/>
  <c r="G9" i="7"/>
  <c r="G8" i="7"/>
  <c r="H17" i="7" s="1"/>
  <c r="I27" i="7" s="1"/>
  <c r="J6" i="7"/>
  <c r="J1" i="7"/>
  <c r="H55" i="8" l="1"/>
  <c r="H26" i="8"/>
  <c r="H17" i="8"/>
  <c r="H54" i="8"/>
  <c r="I57" i="8" s="1"/>
  <c r="I58" i="8" s="1"/>
  <c r="I59" i="7"/>
  <c r="I61" i="7" s="1"/>
  <c r="G28" i="7"/>
  <c r="H55" i="1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S49" i="1"/>
  <c r="H45" i="1"/>
  <c r="I46" i="1" s="1"/>
  <c r="I32" i="1"/>
  <c r="I40" i="1" s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G8" i="1"/>
  <c r="J6" i="1"/>
  <c r="J1" i="1"/>
  <c r="I27" i="8" l="1"/>
  <c r="I59" i="8" s="1"/>
  <c r="I61" i="8" s="1"/>
  <c r="H26" i="1"/>
  <c r="H17" i="1"/>
  <c r="I47" i="1"/>
  <c r="H54" i="1"/>
  <c r="I57" i="1" s="1"/>
  <c r="I58" i="1" s="1"/>
  <c r="I27" i="1" l="1"/>
  <c r="G28" i="1" s="1"/>
  <c r="I59" i="1" l="1"/>
  <c r="I61" i="1" s="1"/>
</calcChain>
</file>

<file path=xl/sharedStrings.xml><?xml version="1.0" encoding="utf-8"?>
<sst xmlns="http://schemas.openxmlformats.org/spreadsheetml/2006/main" count="512" uniqueCount="79">
  <si>
    <t>CASH OPNAME</t>
  </si>
  <si>
    <t xml:space="preserve"> </t>
  </si>
  <si>
    <t>Hari             :</t>
  </si>
  <si>
    <t>Tanggal  :</t>
  </si>
  <si>
    <t>Pelaksana   :</t>
  </si>
  <si>
    <t>Keuangan</t>
  </si>
  <si>
    <t>Pukul       :</t>
  </si>
  <si>
    <t>UANG KERTAS</t>
  </si>
  <si>
    <t>,</t>
  </si>
  <si>
    <t>NOMINAL</t>
  </si>
  <si>
    <t>LEMBAR</t>
  </si>
  <si>
    <t>JUMLAH</t>
  </si>
  <si>
    <t>`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</si>
  <si>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</si>
  <si>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</si>
  <si>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</si>
  <si>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</si>
  <si>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</si>
  <si>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</si>
  <si>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</si>
  <si>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</si>
  <si>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</si>
  <si>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</si>
  <si>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</si>
  <si>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</si>
  <si>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</si>
  <si>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</si>
  <si>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</si>
  <si>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</si>
  <si>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</si>
  <si>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</si>
  <si>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</si>
  <si>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</si>
  <si>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</si>
  <si>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</si>
  <si>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</si>
  <si>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</si>
  <si>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</si>
  <si>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</si>
  <si>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</si>
  <si>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</si>
  <si>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</si>
  <si>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</si>
  <si>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</si>
  <si>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</si>
  <si>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</si>
  <si>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</si>
  <si>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</si>
  <si>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</si>
  <si>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</si>
  <si>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</si>
  <si>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</si>
  <si>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</si>
  <si>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</si>
  <si>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</si>
  <si>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</si>
  <si>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</si>
  <si>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Wafa Tsamrotul Fuadah, S.Pd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</si>
  <si>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</si>
  <si>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</si>
  <si>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</si>
  <si>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</si>
  <si>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</si>
  <si>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</si>
  <si>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Rabu</t>
  </si>
  <si>
    <t>1. Wafa Tsamrotul Fuadah, S.Pd</t>
  </si>
  <si>
    <t>Kamis</t>
  </si>
  <si>
    <t>BTK 45696</t>
  </si>
  <si>
    <t>BTK 45697</t>
  </si>
  <si>
    <t>1. Ririn Puspita Sari Dewi</t>
  </si>
  <si>
    <t>Jumat</t>
  </si>
  <si>
    <t>BTK 45698</t>
  </si>
  <si>
    <t>BTK 45700</t>
  </si>
  <si>
    <t>BTK 45699</t>
  </si>
  <si>
    <t>BTK 45702</t>
  </si>
  <si>
    <t>BTK 45703</t>
  </si>
  <si>
    <t>BTK 45701</t>
  </si>
  <si>
    <t>Sabtu</t>
  </si>
  <si>
    <t>1. Nijar Kurnia Romdoni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</si>
</sst>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41" fontId="6" fillId="0" borderId="0" xfId="1" applyFont="1" applyFill="1" applyAlignment="1">
      <alignment horizontal="right"/>
    </xf>
    <xf numFmtId="41" fontId="14" fillId="4" borderId="1" xfId="1" applyFont="1" applyFill="1" applyBorder="1"/>
    <xf numFmtId="0" fontId="16" fillId="0" borderId="0" xfId="5" applyFont="1" applyAlignment="1">
      <alignment vertical="center" wrapText="1"/>
    </xf>
    <xf numFmtId="41" fontId="14" fillId="0" borderId="0" xfId="1" applyFont="1" applyAlignment="1">
      <alignment horizontal="right" vertical="center" wrapText="1"/>
    </xf>
    <xf numFmtId="41" fontId="7" fillId="0" borderId="3" xfId="1" applyFont="1" applyFill="1" applyBorder="1" applyAlignment="1">
      <alignment horizontal="center" wrapText="1"/>
    </xf>
    <xf numFmtId="41" fontId="14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3" fontId="14" fillId="0" borderId="1" xfId="0" applyNumberFormat="1" applyFont="1" applyBorder="1" applyAlignment="1">
      <alignment horizontal="right" vertical="center" wrapText="1"/>
    </xf>
    <xf numFmtId="41" fontId="14" fillId="0" borderId="1" xfId="1" applyFont="1" applyFill="1" applyBorder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7" fillId="3" borderId="1" xfId="0" applyNumberFormat="1" applyFont="1" applyFill="1" applyBorder="1"/>
    <xf numFmtId="41" fontId="7" fillId="3" borderId="2" xfId="0" applyNumberFormat="1" applyFont="1" applyFill="1" applyBorder="1"/>
    <xf numFmtId="41" fontId="3" fillId="0" borderId="2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17" fillId="0" borderId="2" xfId="1" quotePrefix="1" applyFont="1" applyFill="1" applyBorder="1" applyAlignment="1">
      <alignment horizontal="center" wrapText="1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164" fontId="3" fillId="0" borderId="0" xfId="3" applyNumberFormat="1" applyFont="1" applyFill="1" applyAlignment="1"/>
    <xf numFmtId="42" fontId="5" fillId="0" borderId="0" xfId="4" applyNumberFormat="1" applyFont="1"/>
    <xf numFmtId="41" fontId="7" fillId="3" borderId="0" xfId="0" applyNumberFormat="1" applyFont="1" applyFill="1"/>
    <xf numFmtId="0" fontId="14" fillId="0" borderId="0" xfId="0" applyFont="1" applyAlignment="1">
      <alignment vertical="center"/>
    </xf>
    <xf numFmtId="164" fontId="3" fillId="0" borderId="4" xfId="3" applyNumberFormat="1" applyFont="1" applyBorder="1" applyAlignment="1"/>
    <xf numFmtId="0" fontId="16" fillId="0" borderId="1" xfId="5" applyFont="1" applyBorder="1" applyAlignment="1">
      <alignment vertical="center" wrapText="1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4" fillId="0" borderId="5" xfId="0" applyFont="1" applyBorder="1" applyAlignment="1">
      <alignment vertical="center" wrapText="1"/>
    </xf>
    <xf numFmtId="0" fontId="16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4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4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4" fillId="0" borderId="5" xfId="0" applyFont="1" applyBorder="1" applyAlignment="1">
      <alignment wrapText="1"/>
    </xf>
    <xf numFmtId="164" fontId="3" fillId="0" borderId="4" xfId="3" applyNumberFormat="1" applyFont="1" applyFill="1" applyBorder="1" applyAlignment="1"/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4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14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0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0" borderId="1" xfId="1" applyFont="1" applyFill="1" applyBorder="1" applyAlignment="1">
      <alignment horizontal="right"/>
    </xf>
    <xf numFmtId="0" fontId="5" fillId="0" borderId="1" xfId="0" applyFont="1" applyBorder="1"/>
    <xf numFmtId="0" fontId="6" fillId="0" borderId="1" xfId="0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itip%20nijar\2.%20CASH%20OF%20NAME%20DAILY\2018\3.%20CO%20Daily%20-%20Mar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Feb"/>
      <sheetName val="01 Maret 2018,"/>
      <sheetName val="02 Maret (2)"/>
      <sheetName val="03 Maret"/>
      <sheetName val="4 Maret 2018"/>
      <sheetName val="05 Maret "/>
      <sheetName val="6 Maret"/>
      <sheetName val="7 Maret "/>
      <sheetName val="8 Maret "/>
      <sheetName val="9 Maret "/>
      <sheetName val="10 Maret "/>
      <sheetName val="12 Maret"/>
      <sheetName val="13 Maret"/>
      <sheetName val="14 Maret  (2)"/>
      <sheetName val="15 Maret "/>
      <sheetName val="16 Maret "/>
      <sheetName val="18 Maret"/>
      <sheetName val="19 Maret "/>
      <sheetName val="20 Maret"/>
      <sheetName val="21 Maret"/>
      <sheetName val="22 Maret "/>
      <sheetName val="23 Maret "/>
      <sheetName val="24 Maret"/>
      <sheetName val="26 mARET "/>
      <sheetName val="27 Maret"/>
      <sheetName val="29 Mare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2">
          <cell r="I32">
            <v>486874603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cetak-kwitansi.php%3fid=1801517" TargetMode="External"/><Relationship Id="rId7" Type="http://schemas.openxmlformats.org/officeDocument/2006/relationships/hyperlink" Target="cetak-kwitansi.php%3fid=1801521" TargetMode="External"/><Relationship Id="rId2" Type="http://schemas.openxmlformats.org/officeDocument/2006/relationships/hyperlink" Target="cetak-kwitansi.php%3fid=1801516" TargetMode="External"/><Relationship Id="rId1" Type="http://schemas.openxmlformats.org/officeDocument/2006/relationships/hyperlink" Target="cetak-kwitansi.php%3fid=1801515" TargetMode="External"/><Relationship Id="rId6" Type="http://schemas.openxmlformats.org/officeDocument/2006/relationships/hyperlink" Target="cetak-kwitansi.php%3fid=1801518" TargetMode="External"/><Relationship Id="rId5" Type="http://schemas.openxmlformats.org/officeDocument/2006/relationships/hyperlink" Target="cetak-kwitansi.php%3fid=1801520" TargetMode="External"/><Relationship Id="rId4" Type="http://schemas.openxmlformats.org/officeDocument/2006/relationships/hyperlink" Target="cetak-kwitansi.php%3fid=18015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zoomScale="60" zoomScaleNormal="100" workbookViewId="0">
      <selection activeCell="L18" sqref="L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244</v>
      </c>
      <c r="F8" s="21"/>
      <c r="G8" s="16">
        <f t="shared" ref="G8:G16" si="0">C8*E8</f>
        <v>24400000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432</v>
      </c>
      <c r="F9" s="21"/>
      <c r="G9" s="16">
        <f t="shared" si="0"/>
        <v>21600000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37" t="s">
        <v>13</v>
      </c>
      <c r="M11" s="137"/>
      <c r="N11" s="138" t="s">
        <v>14</v>
      </c>
      <c r="O11" s="13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59</v>
      </c>
      <c r="F12" s="21"/>
      <c r="G12" s="16">
        <f t="shared" si="0"/>
        <v>295000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16"/>
      <c r="J13" s="32"/>
      <c r="K13" s="32"/>
      <c r="L13" s="33">
        <v>30595000</v>
      </c>
      <c r="M13" s="34">
        <v>169203100</v>
      </c>
      <c r="N13" s="35"/>
      <c r="O13" s="36">
        <v>50575500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32"/>
      <c r="L14" s="40"/>
      <c r="M14" s="41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46410000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46660000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1660000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45000000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v>133148600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169203100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169203100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30595000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50575500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1544000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82714500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46660000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46660000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30595000</v>
      </c>
      <c r="M121" s="128">
        <f t="shared" ref="M121:P121" si="1">SUM(M13:M120)</f>
        <v>169203100</v>
      </c>
      <c r="N121" s="128">
        <f>SUM(N13:N120)</f>
        <v>0</v>
      </c>
      <c r="O121" s="128">
        <f>SUM(O13:O120)</f>
        <v>50575500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30595000</v>
      </c>
      <c r="O122" s="128">
        <f>SUM(O13:O121)</f>
        <v>101151000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8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289</v>
      </c>
      <c r="F8" s="21"/>
      <c r="G8" s="16">
        <f t="shared" ref="G8:G16" si="0">C8*E8</f>
        <v>28900000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426</v>
      </c>
      <c r="F9" s="21"/>
      <c r="G9" s="16">
        <f t="shared" si="0"/>
        <v>21300000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3</v>
      </c>
      <c r="F10" s="21"/>
      <c r="G10" s="16">
        <f t="shared" si="0"/>
        <v>60000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37" t="s">
        <v>13</v>
      </c>
      <c r="M11" s="137"/>
      <c r="N11" s="138" t="s">
        <v>14</v>
      </c>
      <c r="O11" s="13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40</v>
      </c>
      <c r="F12" s="21"/>
      <c r="G12" s="16">
        <f t="shared" si="0"/>
        <v>200000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24</v>
      </c>
      <c r="F13" s="21"/>
      <c r="G13" s="16">
        <f t="shared" si="0"/>
        <v>48000</v>
      </c>
      <c r="H13" s="8"/>
      <c r="I13" s="16"/>
      <c r="J13" s="32"/>
      <c r="K13" s="32"/>
      <c r="L13" s="33"/>
      <c r="M13" s="34"/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/>
      <c r="L14" s="40">
        <v>10241000</v>
      </c>
      <c r="M14" s="41">
        <v>8823000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>
        <v>2720000</v>
      </c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50548000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50798000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10000000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'2 April'!I58</f>
        <v>46660000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8823000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8823000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12961000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12961000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50798000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50798000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12961000</v>
      </c>
      <c r="M121" s="128">
        <f t="shared" ref="M121:P121" si="1">SUM(M13:M120)</f>
        <v>8823000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15681000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3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43194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</f>
        <v>408</v>
      </c>
      <c r="F8" s="21"/>
      <c r="G8" s="16">
        <f t="shared" ref="G8:G16" si="0">C8*E8</f>
        <v>40800000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</f>
        <v>448</v>
      </c>
      <c r="F9" s="21"/>
      <c r="G9" s="16">
        <f t="shared" si="0"/>
        <v>22400000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37" t="s">
        <v>13</v>
      </c>
      <c r="M11" s="137"/>
      <c r="N11" s="138" t="s">
        <v>14</v>
      </c>
      <c r="O11" s="13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</f>
        <v>37</v>
      </c>
      <c r="F12" s="21"/>
      <c r="G12" s="16">
        <f t="shared" si="0"/>
        <v>185000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</f>
        <v>21</v>
      </c>
      <c r="F13" s="21"/>
      <c r="G13" s="16">
        <f t="shared" si="0"/>
        <v>42000</v>
      </c>
      <c r="H13" s="8"/>
      <c r="I13" s="16"/>
      <c r="J13" s="32"/>
      <c r="K13" s="32">
        <v>45684</v>
      </c>
      <c r="L13" s="33">
        <v>300000</v>
      </c>
      <c r="M13" s="34">
        <v>630000</v>
      </c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>
        <v>45685</v>
      </c>
      <c r="L14" s="40">
        <v>5000000</v>
      </c>
      <c r="M14" s="41">
        <v>466000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>
        <v>45686</v>
      </c>
      <c r="L15" s="40">
        <v>1000000</v>
      </c>
      <c r="M15" s="34">
        <v>622000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>
        <v>45687</v>
      </c>
      <c r="L16" s="40">
        <v>1200000</v>
      </c>
      <c r="M16" s="41">
        <v>2500000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63467000</v>
      </c>
      <c r="I17" s="9"/>
      <c r="J17" s="32"/>
      <c r="K17" s="32">
        <v>45688</v>
      </c>
      <c r="L17" s="40">
        <v>950000</v>
      </c>
      <c r="M17" s="34">
        <v>600000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>
        <v>45689</v>
      </c>
      <c r="L18" s="40">
        <v>950000</v>
      </c>
      <c r="M18" s="34">
        <v>350000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>
        <v>45690</v>
      </c>
      <c r="L19" s="40">
        <v>2000000</v>
      </c>
      <c r="M19" s="41">
        <v>200000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>
        <v>45691</v>
      </c>
      <c r="L20" s="40">
        <v>500000</v>
      </c>
      <c r="M20" s="53">
        <v>850000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>
        <v>45692</v>
      </c>
      <c r="L21" s="40">
        <v>750000</v>
      </c>
      <c r="M21" s="54">
        <v>143000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>
        <v>45693</v>
      </c>
      <c r="L22" s="40">
        <v>1150000</v>
      </c>
      <c r="M22" s="54">
        <v>120000</v>
      </c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>
        <v>45694</v>
      </c>
      <c r="L23" s="40">
        <v>5000000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>
        <v>45695</v>
      </c>
      <c r="L24" s="40">
        <v>600000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63717000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22919000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'3 April (2)'!I27</f>
        <v>50798000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6481000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6481000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19400000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19400000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63717000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63717000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/>
      <c r="B70" s="103"/>
      <c r="C70" s="103"/>
      <c r="D70" s="104"/>
      <c r="E70" s="104"/>
      <c r="F70" s="104"/>
      <c r="G70" s="9"/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19400000</v>
      </c>
      <c r="M121" s="128">
        <f t="shared" ref="M121:P121" si="1">SUM(M13:M120)</f>
        <v>6481000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33500000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0" zoomScale="86" zoomScaleNormal="100" zoomScaleSheetLayoutView="86" workbookViewId="0">
      <selection activeCell="I33" sqref="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43195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</f>
        <v>56</v>
      </c>
      <c r="F8" s="21"/>
      <c r="G8" s="16">
        <f t="shared" ref="G8:G16" si="0">C8*E8</f>
        <v>5600000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</f>
        <v>246</v>
      </c>
      <c r="F9" s="21"/>
      <c r="G9" s="16">
        <f t="shared" si="0"/>
        <v>12300000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37" t="s">
        <v>13</v>
      </c>
      <c r="M11" s="137"/>
      <c r="N11" s="138" t="s">
        <v>14</v>
      </c>
      <c r="O11" s="13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36+1-4-1-1+1-2</f>
        <v>30</v>
      </c>
      <c r="F12" s="21"/>
      <c r="G12" s="16">
        <f t="shared" si="0"/>
        <v>150000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20+1-2+1-2</f>
        <v>18</v>
      </c>
      <c r="F13" s="21"/>
      <c r="G13" s="16">
        <f t="shared" si="0"/>
        <v>36000</v>
      </c>
      <c r="H13" s="8"/>
      <c r="I13" s="16"/>
      <c r="J13" s="32"/>
      <c r="K13" s="32" t="s">
        <v>67</v>
      </c>
      <c r="L13" s="132">
        <v>950000</v>
      </c>
      <c r="M13" s="34">
        <v>27520000</v>
      </c>
      <c r="N13" s="32" t="s">
        <v>68</v>
      </c>
      <c r="O13" s="40">
        <v>4000000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33"/>
      <c r="L14" s="134"/>
      <c r="M14" s="41">
        <v>570000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>
        <v>200000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>
        <v>305000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18106000</v>
      </c>
      <c r="I17" s="9"/>
      <c r="J17" s="32"/>
      <c r="K17" s="32"/>
      <c r="L17" s="40"/>
      <c r="M17" s="34">
        <v>8759000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>
        <v>10000000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>
        <v>191500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/>
      <c r="L20" s="40"/>
      <c r="M20" s="53">
        <v>1954500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>
        <v>810000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18357000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'4 April 2018 (2)'!I27</f>
        <v>63717000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50310000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50310000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950000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4000000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4950000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18357000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18357000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950000</v>
      </c>
      <c r="M121" s="128">
        <f t="shared" ref="M121:P121" si="1">SUM(M13:M120)</f>
        <v>50310000</v>
      </c>
      <c r="N121" s="128">
        <f>SUM(N13:N120)</f>
        <v>0</v>
      </c>
      <c r="O121" s="128">
        <f>SUM(O13:O120)</f>
        <v>4000000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950000</v>
      </c>
      <c r="O122" s="128">
        <f>SUM(O13:O121)</f>
        <v>8000000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" zoomScale="86" zoomScaleNormal="100" zoomScaleSheetLayoutView="86" workbookViewId="0">
      <selection activeCell="E15" sqref="E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43196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252+156-275-3-87-19-8+40+20-30+1+20+43+9</f>
        <v>119</v>
      </c>
      <c r="F8" s="21"/>
      <c r="G8" s="16">
        <f t="shared" ref="G8:G16" si="0">C8*E8</f>
        <v>11900000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406+42-9-6-1-200-4-1+19+1-2+1+1-40</f>
        <v>207</v>
      </c>
      <c r="F9" s="21"/>
      <c r="G9" s="16">
        <f t="shared" si="0"/>
        <v>10350000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37" t="s">
        <v>13</v>
      </c>
      <c r="M11" s="137"/>
      <c r="N11" s="138" t="s">
        <v>14</v>
      </c>
      <c r="O11" s="13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16"/>
      <c r="J13" s="32"/>
      <c r="K13" s="32" t="s">
        <v>71</v>
      </c>
      <c r="L13" s="132">
        <v>710000</v>
      </c>
      <c r="M13" s="34">
        <v>70000</v>
      </c>
      <c r="N13" s="32" t="s">
        <v>73</v>
      </c>
      <c r="O13" s="40">
        <v>750000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 t="s">
        <v>72</v>
      </c>
      <c r="L14" s="134">
        <v>800000</v>
      </c>
      <c r="M14" s="41">
        <v>70200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 t="s">
        <v>76</v>
      </c>
      <c r="L15" s="134">
        <v>900000</v>
      </c>
      <c r="M15" s="34">
        <v>30000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74</v>
      </c>
      <c r="L16" s="40">
        <v>3300000</v>
      </c>
      <c r="M16" s="41">
        <v>3120000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22274000</v>
      </c>
      <c r="I17" s="9"/>
      <c r="J17" s="32"/>
      <c r="K17" s="32" t="s">
        <v>75</v>
      </c>
      <c r="L17" s="40">
        <v>1000000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f>1+1</f>
        <v>2</v>
      </c>
      <c r="F20" s="7"/>
      <c r="G20" s="22">
        <f>C20*E20</f>
        <v>2000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22526800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'5 April 2018'!I27</f>
        <v>18357000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3290200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3290200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6710000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750000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7460000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22526800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22526800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6710000</v>
      </c>
      <c r="M121" s="128">
        <f t="shared" ref="M121:P121" si="1">SUM(M13:M120)</f>
        <v>3290200</v>
      </c>
      <c r="N121" s="128">
        <f>SUM(N13:N120)</f>
        <v>0</v>
      </c>
      <c r="O121" s="128">
        <f>SUM(O13:O120)</f>
        <v>750000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11010000</v>
      </c>
      <c r="O122" s="128">
        <f>SUM(O13:O121)</f>
        <v>1500000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topLeftCell="A62" zoomScale="86" zoomScaleNormal="100" zoomScaleSheetLayoutView="86" workbookViewId="0">
      <selection activeCell="E64" sqref="E6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5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43197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263+25+2+3</f>
        <v>293</v>
      </c>
      <c r="F8" s="21"/>
      <c r="G8" s="16">
        <f t="shared" ref="G8:G16" si="0">C8*E8</f>
        <v>29300000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275</v>
      </c>
      <c r="F9" s="21"/>
      <c r="G9" s="16">
        <f t="shared" si="0"/>
        <v>13750000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37" t="s">
        <v>13</v>
      </c>
      <c r="M11" s="137"/>
      <c r="N11" s="138" t="s">
        <v>14</v>
      </c>
      <c r="O11" s="13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16"/>
      <c r="J13" s="32"/>
      <c r="K13" s="77"/>
      <c r="L13" s="46"/>
      <c r="M13" s="34">
        <v>8000000</v>
      </c>
      <c r="N13" s="32"/>
      <c r="O13" s="40">
        <v>3150000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45704</v>
      </c>
      <c r="L14" s="46">
        <v>800000</v>
      </c>
      <c r="M14" s="41">
        <v>229000</v>
      </c>
      <c r="N14" s="35">
        <v>45711</v>
      </c>
      <c r="O14" s="36">
        <v>2500000</v>
      </c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45705</v>
      </c>
      <c r="L15" s="46">
        <v>2300000</v>
      </c>
      <c r="M15" s="34"/>
      <c r="N15" s="35">
        <v>45712</v>
      </c>
      <c r="O15" s="36">
        <v>600000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45706</v>
      </c>
      <c r="L16" s="46">
        <v>1200000</v>
      </c>
      <c r="M16" s="41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43096000</v>
      </c>
      <c r="I17" s="9"/>
      <c r="J17" s="32"/>
      <c r="K17" s="77">
        <v>45707</v>
      </c>
      <c r="L17" s="46">
        <v>5000000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45708</v>
      </c>
      <c r="L18" s="46">
        <v>650000</v>
      </c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45709</v>
      </c>
      <c r="L19" s="46">
        <v>2500000</v>
      </c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77">
        <v>45710</v>
      </c>
      <c r="L20" s="46">
        <v>13500000</v>
      </c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124"/>
      <c r="L21" s="40">
        <v>-3150000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43347800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+'6 April 2018'!I59</f>
        <v>22526800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8229000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8229000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22800000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3150000+2500000+600000</f>
        <v>6250000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29050000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43347800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43347800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78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22800000</v>
      </c>
      <c r="M121" s="128">
        <f t="shared" ref="M121:P121" si="1">SUM(M13:M120)</f>
        <v>8229000</v>
      </c>
      <c r="N121" s="128">
        <f>SUM(N13:N120)</f>
        <v>91423</v>
      </c>
      <c r="O121" s="128">
        <f>SUM(O13:O120)</f>
        <v>6250000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42500000</v>
      </c>
      <c r="O122" s="128">
        <f>SUM(O13:O121)</f>
        <v>12500000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515"/>
    <hyperlink ref="K15" r:id="rId2" display="cetak-kwitansi.php%3fid=1801516"/>
    <hyperlink ref="K16" r:id="rId3" display="cetak-kwitansi.php%3fid=1801517"/>
    <hyperlink ref="K18" r:id="rId4" display="cetak-kwitansi.php%3fid=1801519"/>
    <hyperlink ref="K19" r:id="rId5" display="cetak-kwitansi.php%3fid=1801520"/>
    <hyperlink ref="K17" r:id="rId6" display="cetak-kwitansi.php%3fid=1801518"/>
    <hyperlink ref="K20" r:id="rId7" display="cetak-kwitansi.php%3fid=1801521"/>
  </hyperlinks>
  <pageMargins left="0.7" right="0.7" top="0.75" bottom="0.75" header="0.3" footer="0.3"/>
  <pageSetup paperSize="9" scale="65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 April</vt:lpstr>
      <vt:lpstr>3 April (2)</vt:lpstr>
      <vt:lpstr>4 April 2018 (2)</vt:lpstr>
      <vt:lpstr>5 April 2018</vt:lpstr>
      <vt:lpstr>6 April 2018</vt:lpstr>
      <vt:lpstr>07 April </vt:lpstr>
      <vt:lpstr>'07 April '!Print_Area</vt:lpstr>
      <vt:lpstr>'2 April'!Print_Area</vt:lpstr>
      <vt:lpstr>'3 April (2)'!Print_Area</vt:lpstr>
      <vt:lpstr>'4 April 2018 (2)'!Print_Area</vt:lpstr>
      <vt:lpstr>'5 April 2018'!Print_Area</vt:lpstr>
      <vt:lpstr>'6 April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2018-04-07T08:35:54Z</cp:lastPrinted>
  <dcterms:created xsi:type="dcterms:W3CDTF">2018-04-03T09:07:14Z</dcterms:created>
  <dcterms:modified xsi:type="dcterms:W3CDTF">2018-04-07T09:12:51Z</dcterms:modified>
</cp:coreProperties>
</file>