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itip nijar\2. CASH OF NAME DAILY\2018\"/>
    </mc:Choice>
  </mc:AlternateContent>
  <bookViews>
    <workbookView xWindow="120" yWindow="135" windowWidth="20115" windowHeight="7935" activeTab="4"/>
  </bookViews>
  <sheets>
    <sheet name="02 Mei" sheetId="1" r:id="rId1"/>
    <sheet name="03 Mei" sheetId="2" r:id="rId2"/>
    <sheet name="04 MEi" sheetId="4" r:id="rId3"/>
    <sheet name="05 Mei " sheetId="5" r:id="rId4"/>
    <sheet name="06 Mei" sheetId="6" r:id="rId5"/>
  </sheets>
  <externalReferences>
    <externalReference r:id="rId6"/>
  </externalReferences>
  <definedNames>
    <definedName name="_xlnm.Print_Area" localSheetId="0">'02 Mei'!$A$1:$I$77</definedName>
    <definedName name="_xlnm.Print_Area" localSheetId="1">'03 Mei'!$A$1:$I$77</definedName>
    <definedName name="_xlnm.Print_Area" localSheetId="2">'04 MEi'!$A$1:$I$77</definedName>
    <definedName name="_xlnm.Print_Area" localSheetId="3">'05 Mei '!$A$1:$I$77</definedName>
    <definedName name="_xlnm.Print_Area" localSheetId="4">'06 Mei'!$A$1:$I$77</definedName>
  </definedNames>
  <calcPr calcId="152511"/>
</workbook>
</file>

<file path=xl/calcChain.xml><?xml version="1.0" encoding="utf-8"?>
<calcChain xmlns="http://schemas.openxmlformats.org/spreadsheetml/2006/main">
  <c r="E9" i="6" l="1"/>
  <c r="G9" i="6" s="1"/>
  <c r="E8" i="6"/>
  <c r="G8" i="6" s="1"/>
  <c r="P121" i="6"/>
  <c r="O121" i="6"/>
  <c r="O122" i="6" s="1"/>
  <c r="N121" i="6"/>
  <c r="M121" i="6"/>
  <c r="H49" i="6" s="1"/>
  <c r="I51" i="6" s="1"/>
  <c r="L121" i="6"/>
  <c r="L122" i="6" s="1"/>
  <c r="Q113" i="6"/>
  <c r="H87" i="6"/>
  <c r="E87" i="6"/>
  <c r="A87" i="6"/>
  <c r="S49" i="6"/>
  <c r="I46" i="6"/>
  <c r="G24" i="6"/>
  <c r="G23" i="6"/>
  <c r="G22" i="6"/>
  <c r="G21" i="6"/>
  <c r="G20" i="6"/>
  <c r="G16" i="6"/>
  <c r="U15" i="6"/>
  <c r="T15" i="6"/>
  <c r="G15" i="6"/>
  <c r="G14" i="6"/>
  <c r="G13" i="6"/>
  <c r="G12" i="6"/>
  <c r="G11" i="6"/>
  <c r="G10" i="6"/>
  <c r="H26" i="6" l="1"/>
  <c r="H17" i="6"/>
  <c r="H55" i="6"/>
  <c r="H54" i="6"/>
  <c r="P121" i="5"/>
  <c r="O121" i="5"/>
  <c r="O122" i="5" s="1"/>
  <c r="N121" i="5"/>
  <c r="M121" i="5"/>
  <c r="H49" i="5" s="1"/>
  <c r="I51" i="5" s="1"/>
  <c r="L121" i="5"/>
  <c r="L122" i="5" s="1"/>
  <c r="Q113" i="5"/>
  <c r="H87" i="5"/>
  <c r="E87" i="5"/>
  <c r="A87" i="5"/>
  <c r="S49" i="5"/>
  <c r="I46" i="5"/>
  <c r="I40" i="5"/>
  <c r="G24" i="5"/>
  <c r="G23" i="5"/>
  <c r="G22" i="5"/>
  <c r="G21" i="5"/>
  <c r="H26" i="5" s="1"/>
  <c r="G20" i="5"/>
  <c r="G16" i="5"/>
  <c r="U15" i="5"/>
  <c r="T15" i="5"/>
  <c r="G15" i="5"/>
  <c r="G14" i="5"/>
  <c r="G13" i="5"/>
  <c r="G12" i="5"/>
  <c r="G11" i="5"/>
  <c r="G10" i="5"/>
  <c r="G9" i="5"/>
  <c r="G8" i="5"/>
  <c r="I47" i="5" l="1"/>
  <c r="I32" i="6"/>
  <c r="I40" i="6" s="1"/>
  <c r="I47" i="6" s="1"/>
  <c r="I27" i="6"/>
  <c r="I59" i="6" s="1"/>
  <c r="I57" i="6"/>
  <c r="H55" i="5"/>
  <c r="H17" i="5"/>
  <c r="I27" i="5" s="1"/>
  <c r="I59" i="5" s="1"/>
  <c r="H54" i="5"/>
  <c r="I57" i="5" s="1"/>
  <c r="P121" i="4" l="1"/>
  <c r="O121" i="4"/>
  <c r="O122" i="4" s="1"/>
  <c r="N121" i="4"/>
  <c r="M121" i="4"/>
  <c r="L121" i="4"/>
  <c r="L122" i="4" s="1"/>
  <c r="Q113" i="4"/>
  <c r="H87" i="4"/>
  <c r="E87" i="4"/>
  <c r="A87" i="4"/>
  <c r="H55" i="4"/>
  <c r="H54" i="4"/>
  <c r="I57" i="4" s="1"/>
  <c r="S49" i="4"/>
  <c r="H49" i="4"/>
  <c r="I51" i="4" s="1"/>
  <c r="I46" i="4"/>
  <c r="I40" i="4"/>
  <c r="I47" i="4" s="1"/>
  <c r="I33" i="4"/>
  <c r="G24" i="4"/>
  <c r="G23" i="4"/>
  <c r="G22" i="4"/>
  <c r="G21" i="4"/>
  <c r="G20" i="4"/>
  <c r="H26" i="4" s="1"/>
  <c r="G16" i="4"/>
  <c r="U15" i="4"/>
  <c r="T15" i="4"/>
  <c r="G15" i="4"/>
  <c r="G14" i="4"/>
  <c r="G13" i="4"/>
  <c r="G12" i="4"/>
  <c r="G11" i="4"/>
  <c r="G10" i="4"/>
  <c r="G9" i="4"/>
  <c r="G8" i="4"/>
  <c r="L122" i="2"/>
  <c r="P121" i="2"/>
  <c r="O121" i="2"/>
  <c r="O122" i="2" s="1"/>
  <c r="N121" i="2"/>
  <c r="M121" i="2"/>
  <c r="H49" i="2" s="1"/>
  <c r="I51" i="2" s="1"/>
  <c r="L121" i="2"/>
  <c r="Q113" i="2"/>
  <c r="H87" i="2"/>
  <c r="E87" i="2"/>
  <c r="A87" i="2"/>
  <c r="H55" i="2"/>
  <c r="H54" i="2"/>
  <c r="S49" i="2"/>
  <c r="I46" i="2"/>
  <c r="I40" i="2"/>
  <c r="I33" i="2"/>
  <c r="G24" i="2"/>
  <c r="G23" i="2"/>
  <c r="G22" i="2"/>
  <c r="G21" i="2"/>
  <c r="H26" i="2" s="1"/>
  <c r="G20" i="2"/>
  <c r="G16" i="2"/>
  <c r="U15" i="2"/>
  <c r="T15" i="2"/>
  <c r="G15" i="2"/>
  <c r="G14" i="2"/>
  <c r="G13" i="2"/>
  <c r="G12" i="2"/>
  <c r="G11" i="2"/>
  <c r="G10" i="2"/>
  <c r="G9" i="2"/>
  <c r="G8" i="2"/>
  <c r="P121" i="1"/>
  <c r="O121" i="1"/>
  <c r="O122" i="1" s="1"/>
  <c r="N121" i="1"/>
  <c r="M121" i="1"/>
  <c r="H49" i="1" s="1"/>
  <c r="I51" i="1" s="1"/>
  <c r="L121" i="1"/>
  <c r="L122" i="1" s="1"/>
  <c r="Q113" i="1"/>
  <c r="H87" i="1"/>
  <c r="E87" i="1"/>
  <c r="A87" i="1"/>
  <c r="H55" i="1"/>
  <c r="H54" i="1"/>
  <c r="S49" i="1"/>
  <c r="I46" i="1"/>
  <c r="I40" i="1"/>
  <c r="I33" i="1"/>
  <c r="G24" i="1"/>
  <c r="G23" i="1"/>
  <c r="G22" i="1"/>
  <c r="G21" i="1"/>
  <c r="G20" i="1"/>
  <c r="G16" i="1"/>
  <c r="U15" i="1"/>
  <c r="T15" i="1"/>
  <c r="G15" i="1"/>
  <c r="G14" i="1"/>
  <c r="G13" i="1"/>
  <c r="G12" i="1"/>
  <c r="G11" i="1"/>
  <c r="G10" i="1"/>
  <c r="G9" i="1"/>
  <c r="E8" i="1"/>
  <c r="G8" i="1" s="1"/>
  <c r="H17" i="1" s="1"/>
  <c r="I27" i="1" l="1"/>
  <c r="I59" i="1" s="1"/>
  <c r="H26" i="1"/>
  <c r="I47" i="1"/>
  <c r="I57" i="1"/>
  <c r="I58" i="1" s="1"/>
  <c r="H17" i="2"/>
  <c r="I27" i="2" s="1"/>
  <c r="I59" i="2" s="1"/>
  <c r="I47" i="2"/>
  <c r="I57" i="2"/>
  <c r="I58" i="2" s="1"/>
  <c r="H17" i="4"/>
  <c r="I27" i="4"/>
  <c r="I59" i="4" s="1"/>
  <c r="I61" i="4" s="1"/>
  <c r="I58" i="4"/>
  <c r="I33" i="5" s="1"/>
  <c r="I58" i="5" s="1"/>
  <c r="I61" i="2" l="1"/>
  <c r="I61" i="1"/>
  <c r="I33" i="6"/>
  <c r="I58" i="6" s="1"/>
  <c r="I61" i="6" s="1"/>
  <c r="I61" i="5"/>
</calcChain>
</file>

<file path=xl/sharedStrings.xml><?xml version="1.0" encoding="utf-8"?>
<sst xmlns="http://schemas.openxmlformats.org/spreadsheetml/2006/main" count="420" uniqueCount="67">
  <si>
    <t>CASH OPNAME</t>
  </si>
  <si>
    <t>Hari             :</t>
  </si>
  <si>
    <t>Rabu</t>
  </si>
  <si>
    <t>Tanggal  :</t>
  </si>
  <si>
    <t>Pelaksana   :</t>
  </si>
  <si>
    <t>Keuangan</t>
  </si>
  <si>
    <t>Pukul       :</t>
  </si>
  <si>
    <t xml:space="preserve"> </t>
  </si>
  <si>
    <t>UANG KERTAS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</si>
  <si>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</si>
  <si>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</si>
  <si>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</si>
  <si>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</si>
  <si>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</si>
  <si>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</si>
  <si>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</si>
  <si>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 xml:space="preserve">in </t>
  </si>
  <si>
    <t>out</t>
  </si>
  <si>
    <t>No Bukti</t>
  </si>
  <si>
    <t>in</t>
  </si>
  <si>
    <t>lebih</t>
  </si>
  <si>
    <t>kurang</t>
  </si>
  <si>
    <t>MUTASI</t>
  </si>
  <si>
    <t xml:space="preserve">lebih </t>
  </si>
  <si>
    <t>Sub Total</t>
  </si>
  <si>
    <t>penyesuaian</t>
  </si>
  <si>
    <t>KEPING</t>
  </si>
  <si>
    <t>- Kas Kecil (10%)</t>
  </si>
  <si>
    <t>- Kas Besar (90%)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</si>
  <si>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</si>
  <si>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</si>
  <si>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</si>
  <si>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</si>
  <si>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</si>
  <si>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</si>
  <si>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</si>
  <si>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</si>
  <si>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</si>
  <si>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</si>
  <si>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</si>
  <si>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</si>
  <si>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</si>
  <si>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</si>
  <si>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</si>
  <si>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</si>
  <si>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</si>
  <si>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</si>
  <si>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</si>
  <si>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</si>
  <si>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</si>
  <si>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</si>
  <si>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</si>
  <si>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</si>
  <si>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</si>
  <si>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</si>
  <si>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</si>
  <si>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</si>
  <si>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1…………………............</t>
  </si>
  <si>
    <t>2. Dheri Febiyani Lestari, S.Pd.,M.M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</si>
  <si>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</si>
  <si>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</si>
  <si>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</si>
  <si>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</si>
  <si>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</si>
  <si>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Kamis</t>
  </si>
  <si>
    <t>Jum'at</t>
  </si>
  <si>
    <t>Sabtu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</si>
</sst>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  <font>
      <u/>
      <sz val="11"/>
      <color rgb="FF0000FF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4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27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0" fontId="5" fillId="0" borderId="1" xfId="4" applyFont="1" applyBorder="1"/>
    <xf numFmtId="41" fontId="7" fillId="0" borderId="1" xfId="4" applyNumberFormat="1" applyFont="1" applyFill="1" applyBorder="1"/>
    <xf numFmtId="0" fontId="6" fillId="0" borderId="0" xfId="0" applyFont="1" applyFill="1" applyAlignment="1">
      <alignment horizontal="right"/>
    </xf>
    <xf numFmtId="41" fontId="11" fillId="3" borderId="2" xfId="3" applyNumberFormat="1" applyFont="1" applyFill="1" applyBorder="1" applyAlignment="1">
      <alignment horizontal="center"/>
    </xf>
    <xf numFmtId="41" fontId="11" fillId="3" borderId="1" xfId="3" applyNumberFormat="1" applyFont="1" applyFill="1" applyBorder="1" applyAlignment="1">
      <alignment horizontal="center"/>
    </xf>
    <xf numFmtId="41" fontId="12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0" fontId="15" fillId="0" borderId="1" xfId="5" applyFont="1" applyBorder="1" applyAlignment="1">
      <alignment vertical="center" wrapText="1"/>
    </xf>
    <xf numFmtId="3" fontId="16" fillId="0" borderId="1" xfId="0" applyNumberFormat="1" applyFont="1" applyBorder="1" applyAlignment="1">
      <alignment horizontal="right" vertical="center" wrapText="1"/>
    </xf>
    <xf numFmtId="41" fontId="7" fillId="3" borderId="1" xfId="0" applyNumberFormat="1" applyFont="1" applyFill="1" applyBorder="1"/>
    <xf numFmtId="41" fontId="7" fillId="0" borderId="3" xfId="1" applyFont="1" applyFill="1" applyBorder="1" applyAlignment="1">
      <alignment horizontal="center" wrapText="1"/>
    </xf>
    <xf numFmtId="41" fontId="16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7" fillId="0" borderId="1" xfId="1" applyFont="1" applyFill="1" applyBorder="1" applyAlignment="1">
      <alignment horizontal="center" wrapText="1"/>
    </xf>
    <xf numFmtId="41" fontId="3" fillId="0" borderId="0" xfId="3" applyNumberFormat="1" applyFont="1" applyFill="1" applyBorder="1"/>
    <xf numFmtId="41" fontId="3" fillId="0" borderId="0" xfId="3" applyNumberFormat="1" applyFont="1" applyFill="1"/>
    <xf numFmtId="41" fontId="7" fillId="0" borderId="1" xfId="1" quotePrefix="1" applyFont="1" applyFill="1" applyBorder="1" applyAlignment="1">
      <alignment horizontal="center" wrapText="1"/>
    </xf>
    <xf numFmtId="41" fontId="16" fillId="0" borderId="1" xfId="1" applyFont="1" applyBorder="1" applyAlignment="1">
      <alignment horizontal="right" vertical="center" wrapText="1"/>
    </xf>
    <xf numFmtId="41" fontId="16" fillId="0" borderId="1" xfId="1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3" fillId="0" borderId="1" xfId="1" applyFont="1" applyFill="1" applyBorder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41" fontId="3" fillId="0" borderId="4" xfId="3" applyNumberFormat="1" applyFont="1" applyBorder="1" applyAlignment="1"/>
    <xf numFmtId="41" fontId="17" fillId="0" borderId="1" xfId="1" quotePrefix="1" applyFont="1" applyFill="1" applyBorder="1" applyAlignment="1">
      <alignment horizontal="center" wrapText="1"/>
    </xf>
    <xf numFmtId="164" fontId="3" fillId="0" borderId="0" xfId="3" applyNumberFormat="1" applyFont="1" applyBorder="1" applyAlignment="1"/>
    <xf numFmtId="41" fontId="3" fillId="0" borderId="0" xfId="4" applyNumberFormat="1" applyFont="1" applyFill="1" applyBorder="1"/>
    <xf numFmtId="0" fontId="16" fillId="0" borderId="1" xfId="0" applyFont="1" applyBorder="1" applyAlignment="1">
      <alignment vertical="center"/>
    </xf>
    <xf numFmtId="0" fontId="9" fillId="0" borderId="0" xfId="3" quotePrefix="1" applyFont="1" applyAlignment="1"/>
    <xf numFmtId="41" fontId="9" fillId="0" borderId="0" xfId="1" applyFont="1" applyAlignment="1"/>
    <xf numFmtId="41" fontId="3" fillId="0" borderId="0" xfId="1" applyFont="1" applyFill="1" applyBorder="1"/>
    <xf numFmtId="41" fontId="7" fillId="0" borderId="0" xfId="4" applyNumberFormat="1" applyFont="1" applyFill="1" applyBorder="1"/>
    <xf numFmtId="16" fontId="3" fillId="0" borderId="0" xfId="3" applyNumberFormat="1" applyFont="1" applyFill="1"/>
    <xf numFmtId="41" fontId="3" fillId="0" borderId="0" xfId="1" applyFont="1" applyAlignment="1"/>
    <xf numFmtId="3" fontId="0" fillId="0" borderId="0" xfId="0" applyNumberFormat="1" applyAlignment="1">
      <alignment horizontal="right" wrapText="1"/>
    </xf>
    <xf numFmtId="0" fontId="8" fillId="3" borderId="1" xfId="0" applyFont="1" applyFill="1" applyBorder="1" applyAlignment="1">
      <alignment horizontal="center" vertical="center" wrapText="1"/>
    </xf>
    <xf numFmtId="42" fontId="5" fillId="0" borderId="0" xfId="4" applyNumberFormat="1" applyFont="1"/>
    <xf numFmtId="41" fontId="7" fillId="3" borderId="0" xfId="0" applyNumberFormat="1" applyFont="1" applyFill="1"/>
    <xf numFmtId="164" fontId="3" fillId="0" borderId="4" xfId="3" applyNumberFormat="1" applyFont="1" applyBorder="1" applyAlignment="1"/>
    <xf numFmtId="41" fontId="16" fillId="0" borderId="1" xfId="1" applyFont="1" applyBorder="1" applyAlignment="1">
      <alignment vertical="center"/>
    </xf>
    <xf numFmtId="164" fontId="18" fillId="0" borderId="0" xfId="3" applyNumberFormat="1" applyFont="1" applyBorder="1" applyAlignment="1"/>
    <xf numFmtId="0" fontId="5" fillId="0" borderId="0" xfId="0" applyFont="1" applyBorder="1"/>
    <xf numFmtId="0" fontId="5" fillId="0" borderId="0" xfId="4" applyFont="1" applyBorder="1"/>
    <xf numFmtId="164" fontId="18" fillId="0" borderId="0" xfId="3" applyNumberFormat="1" applyFont="1" applyAlignment="1"/>
    <xf numFmtId="41" fontId="3" fillId="0" borderId="0" xfId="3" applyNumberFormat="1" applyFont="1" applyBorder="1"/>
    <xf numFmtId="164" fontId="9" fillId="0" borderId="0" xfId="3" applyNumberFormat="1" applyFont="1" applyAlignment="1"/>
    <xf numFmtId="0" fontId="16" fillId="0" borderId="5" xfId="0" applyFont="1" applyBorder="1" applyAlignment="1">
      <alignment vertical="center" wrapText="1"/>
    </xf>
    <xf numFmtId="0" fontId="15" fillId="0" borderId="1" xfId="5" applyFont="1" applyBorder="1" applyAlignment="1">
      <alignment wrapText="1"/>
    </xf>
    <xf numFmtId="41" fontId="19" fillId="0" borderId="0" xfId="2" applyNumberFormat="1" applyFont="1" applyFill="1" applyBorder="1"/>
    <xf numFmtId="164" fontId="3" fillId="0" borderId="4" xfId="6" applyNumberFormat="1" applyFont="1" applyFill="1" applyBorder="1" applyAlignment="1">
      <alignment horizontal="left"/>
    </xf>
    <xf numFmtId="164" fontId="16" fillId="0" borderId="5" xfId="0" applyNumberFormat="1" applyFont="1" applyBorder="1" applyAlignment="1">
      <alignment vertical="center" wrapText="1"/>
    </xf>
    <xf numFmtId="41" fontId="3" fillId="3" borderId="0" xfId="3" applyNumberFormat="1" applyFont="1" applyFill="1"/>
    <xf numFmtId="41" fontId="3" fillId="0" borderId="0" xfId="6" applyNumberFormat="1" applyFont="1" applyFill="1" applyBorder="1" applyAlignment="1"/>
    <xf numFmtId="0" fontId="5" fillId="0" borderId="0" xfId="4" applyFont="1" applyFill="1"/>
    <xf numFmtId="41" fontId="3" fillId="0" borderId="0" xfId="6" applyNumberFormat="1" applyFont="1" applyFill="1" applyAlignment="1"/>
    <xf numFmtId="164" fontId="16" fillId="0" borderId="5" xfId="0" applyNumberFormat="1" applyFont="1" applyBorder="1" applyAlignment="1">
      <alignment wrapText="1"/>
    </xf>
    <xf numFmtId="0" fontId="3" fillId="0" borderId="0" xfId="3" quotePrefix="1" applyFont="1" applyAlignment="1"/>
    <xf numFmtId="0" fontId="16" fillId="0" borderId="5" xfId="0" applyFont="1" applyBorder="1" applyAlignment="1">
      <alignment wrapText="1"/>
    </xf>
    <xf numFmtId="42" fontId="5" fillId="0" borderId="0" xfId="0" applyNumberFormat="1" applyFont="1"/>
    <xf numFmtId="41" fontId="7" fillId="3" borderId="0" xfId="4" applyNumberFormat="1" applyFont="1" applyFill="1"/>
    <xf numFmtId="41" fontId="7" fillId="0" borderId="0" xfId="0" applyNumberFormat="1" applyFont="1"/>
    <xf numFmtId="42" fontId="3" fillId="0" borderId="0" xfId="3" applyNumberFormat="1" applyFont="1"/>
    <xf numFmtId="0" fontId="0" fillId="0" borderId="0" xfId="0" applyAlignment="1">
      <alignment wrapText="1"/>
    </xf>
    <xf numFmtId="164" fontId="3" fillId="0" borderId="0" xfId="3" applyNumberFormat="1" applyFont="1" applyFill="1" applyAlignment="1"/>
    <xf numFmtId="0" fontId="20" fillId="0" borderId="0" xfId="3" applyFont="1" applyAlignment="1">
      <alignment horizontal="left"/>
    </xf>
    <xf numFmtId="0" fontId="20" fillId="0" borderId="0" xfId="3" applyFont="1"/>
    <xf numFmtId="0" fontId="3" fillId="0" borderId="0" xfId="3" applyFont="1"/>
    <xf numFmtId="0" fontId="7" fillId="0" borderId="0" xfId="3" applyFont="1" applyAlignment="1">
      <alignment horizontal="left"/>
    </xf>
    <xf numFmtId="0" fontId="7" fillId="0" borderId="0" xfId="0" applyFont="1"/>
    <xf numFmtId="164" fontId="5" fillId="0" borderId="0" xfId="4" applyNumberFormat="1" applyFont="1"/>
    <xf numFmtId="0" fontId="21" fillId="0" borderId="0" xfId="3" applyFont="1" applyBorder="1"/>
    <xf numFmtId="164" fontId="22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41" fontId="19" fillId="0" borderId="0" xfId="0" applyNumberFormat="1" applyFont="1"/>
    <xf numFmtId="0" fontId="23" fillId="0" borderId="0" xfId="4" applyFont="1"/>
    <xf numFmtId="42" fontId="19" fillId="0" borderId="0" xfId="4" applyNumberFormat="1" applyFont="1"/>
    <xf numFmtId="0" fontId="23" fillId="0" borderId="0" xfId="0" applyFont="1"/>
    <xf numFmtId="42" fontId="23" fillId="0" borderId="0" xfId="4" applyNumberFormat="1" applyFont="1"/>
    <xf numFmtId="0" fontId="16" fillId="0" borderId="1" xfId="0" applyFont="1" applyBorder="1"/>
    <xf numFmtId="42" fontId="23" fillId="0" borderId="0" xfId="0" applyNumberFormat="1" applyFont="1"/>
    <xf numFmtId="42" fontId="7" fillId="0" borderId="0" xfId="0" applyNumberFormat="1" applyFont="1"/>
    <xf numFmtId="0" fontId="19" fillId="0" borderId="0" xfId="0" applyFont="1"/>
    <xf numFmtId="42" fontId="19" fillId="0" borderId="0" xfId="0" applyNumberFormat="1" applyFont="1"/>
    <xf numFmtId="41" fontId="7" fillId="0" borderId="0" xfId="2" applyNumberFormat="1" applyFont="1" applyFill="1"/>
    <xf numFmtId="41" fontId="24" fillId="0" borderId="0" xfId="0" applyNumberFormat="1" applyFont="1"/>
    <xf numFmtId="0" fontId="5" fillId="0" borderId="0" xfId="0" applyFont="1" applyAlignment="1">
      <alignment horizontal="center"/>
    </xf>
    <xf numFmtId="41" fontId="5" fillId="0" borderId="0" xfId="0" applyNumberFormat="1" applyFont="1"/>
    <xf numFmtId="3" fontId="16" fillId="0" borderId="0" xfId="0" applyNumberFormat="1" applyFont="1" applyAlignment="1">
      <alignment horizontal="right" wrapText="1"/>
    </xf>
    <xf numFmtId="41" fontId="6" fillId="0" borderId="0" xfId="1" applyFont="1" applyFill="1" applyAlignment="1">
      <alignment horizontal="right"/>
    </xf>
    <xf numFmtId="41" fontId="6" fillId="0" borderId="0" xfId="0" applyNumberFormat="1" applyFont="1" applyFill="1" applyAlignment="1">
      <alignment horizontal="right"/>
    </xf>
    <xf numFmtId="0" fontId="25" fillId="0" borderId="6" xfId="5" applyFont="1" applyBorder="1" applyAlignment="1">
      <alignment vertical="center" wrapText="1"/>
    </xf>
    <xf numFmtId="3" fontId="26" fillId="0" borderId="6" xfId="0" applyNumberFormat="1" applyFont="1" applyBorder="1" applyAlignment="1">
      <alignment horizontal="right" vertical="center" wrapText="1"/>
    </xf>
    <xf numFmtId="0" fontId="26" fillId="0" borderId="6" xfId="0" applyFont="1" applyBorder="1" applyAlignment="1">
      <alignment vertical="center"/>
    </xf>
    <xf numFmtId="0" fontId="4" fillId="0" borderId="0" xfId="3" applyFont="1" applyAlignment="1">
      <alignment horizontal="center"/>
    </xf>
    <xf numFmtId="0" fontId="6" fillId="0" borderId="1" xfId="4" applyFont="1" applyFill="1" applyBorder="1" applyAlignment="1">
      <alignment horizontal="center"/>
    </xf>
    <xf numFmtId="41" fontId="7" fillId="0" borderId="1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.%20Cash%20Opname%20-%20April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 April"/>
      <sheetName val="3 April (2)"/>
      <sheetName val="4 April 2018 (2)"/>
      <sheetName val="5 April 2018"/>
      <sheetName val="6 April 2018"/>
      <sheetName val="07 April "/>
      <sheetName val="09 April "/>
      <sheetName val="10 April "/>
      <sheetName val="11 April "/>
      <sheetName val="12 April"/>
      <sheetName val="13 April"/>
      <sheetName val="15 April"/>
      <sheetName val="16 April"/>
      <sheetName val="17 April "/>
      <sheetName val="18 April"/>
      <sheetName val="19 April"/>
      <sheetName val="20 April "/>
      <sheetName val="21 April"/>
      <sheetName val="22 April"/>
      <sheetName val="23 April"/>
      <sheetName val="24 April"/>
      <sheetName val="25 Apr"/>
      <sheetName val="26 April"/>
      <sheetName val="27 Apr "/>
      <sheetName val="28 Apr "/>
      <sheetName val="30 April"/>
      <sheetName val="02 Mei"/>
      <sheetName val="03 Me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58">
          <cell r="I58">
            <v>99455900</v>
          </cell>
        </row>
      </sheetData>
      <sheetData sheetId="26">
        <row r="58">
          <cell r="I58">
            <v>115686900</v>
          </cell>
        </row>
      </sheetData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860" TargetMode="External"/><Relationship Id="rId13" Type="http://schemas.openxmlformats.org/officeDocument/2006/relationships/hyperlink" Target="cetak-kwitansi.php%3fid=1801848" TargetMode="External"/><Relationship Id="rId3" Type="http://schemas.openxmlformats.org/officeDocument/2006/relationships/hyperlink" Target="cetak-kwitansi.php%3fid=1801850" TargetMode="External"/><Relationship Id="rId7" Type="http://schemas.openxmlformats.org/officeDocument/2006/relationships/hyperlink" Target="cetak-kwitansi.php%3fid=1801859" TargetMode="External"/><Relationship Id="rId12" Type="http://schemas.openxmlformats.org/officeDocument/2006/relationships/hyperlink" Target="cetak-kwitansi.php%3fid=1801847" TargetMode="External"/><Relationship Id="rId2" Type="http://schemas.openxmlformats.org/officeDocument/2006/relationships/hyperlink" Target="cetak-kwitansi.php%3fid=1801849" TargetMode="External"/><Relationship Id="rId1" Type="http://schemas.openxmlformats.org/officeDocument/2006/relationships/hyperlink" Target="cetak-kwitansi.php%3fid=1801842" TargetMode="External"/><Relationship Id="rId6" Type="http://schemas.openxmlformats.org/officeDocument/2006/relationships/hyperlink" Target="cetak-kwitansi.php%3fid=1801858" TargetMode="External"/><Relationship Id="rId11" Type="http://schemas.openxmlformats.org/officeDocument/2006/relationships/hyperlink" Target="cetak-kwitansi.php%3fid=1801846" TargetMode="External"/><Relationship Id="rId5" Type="http://schemas.openxmlformats.org/officeDocument/2006/relationships/hyperlink" Target="cetak-kwitansi.php%3fid=1801857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cetak-kwitansi.php%3fid=1801843" TargetMode="External"/><Relationship Id="rId4" Type="http://schemas.openxmlformats.org/officeDocument/2006/relationships/hyperlink" Target="cetak-kwitansi.php%3fid=1801851" TargetMode="External"/><Relationship Id="rId9" Type="http://schemas.openxmlformats.org/officeDocument/2006/relationships/hyperlink" Target="cetak-kwitansi.php%3fid=1801862" TargetMode="External"/><Relationship Id="rId14" Type="http://schemas.openxmlformats.org/officeDocument/2006/relationships/hyperlink" Target="cetak-kwitansi.php%3fid=180186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871" TargetMode="External"/><Relationship Id="rId13" Type="http://schemas.openxmlformats.org/officeDocument/2006/relationships/hyperlink" Target="cetak-kwitansi.php%3fid=1801876" TargetMode="External"/><Relationship Id="rId3" Type="http://schemas.openxmlformats.org/officeDocument/2006/relationships/hyperlink" Target="cetak-kwitansi.php%3fid=1801865" TargetMode="External"/><Relationship Id="rId7" Type="http://schemas.openxmlformats.org/officeDocument/2006/relationships/hyperlink" Target="cetak-kwitansi.php%3fid=1801870" TargetMode="External"/><Relationship Id="rId12" Type="http://schemas.openxmlformats.org/officeDocument/2006/relationships/hyperlink" Target="cetak-kwitansi.php%3fid=1801875" TargetMode="External"/><Relationship Id="rId2" Type="http://schemas.openxmlformats.org/officeDocument/2006/relationships/hyperlink" Target="cetak-kwitansi.php%3fid=1801864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cetak-kwitansi.php%3fid=1801863" TargetMode="External"/><Relationship Id="rId6" Type="http://schemas.openxmlformats.org/officeDocument/2006/relationships/hyperlink" Target="cetak-kwitansi.php%3fid=1801869" TargetMode="External"/><Relationship Id="rId11" Type="http://schemas.openxmlformats.org/officeDocument/2006/relationships/hyperlink" Target="cetak-kwitansi.php%3fid=1801874" TargetMode="External"/><Relationship Id="rId5" Type="http://schemas.openxmlformats.org/officeDocument/2006/relationships/hyperlink" Target="cetak-kwitansi.php%3fid=1801868" TargetMode="External"/><Relationship Id="rId15" Type="http://schemas.openxmlformats.org/officeDocument/2006/relationships/hyperlink" Target="cetak-kwitansi.php%3fid=1801878" TargetMode="External"/><Relationship Id="rId10" Type="http://schemas.openxmlformats.org/officeDocument/2006/relationships/hyperlink" Target="cetak-kwitansi.php%3fid=1801873" TargetMode="External"/><Relationship Id="rId4" Type="http://schemas.openxmlformats.org/officeDocument/2006/relationships/hyperlink" Target="cetak-kwitansi.php%3fid=1801866" TargetMode="External"/><Relationship Id="rId9" Type="http://schemas.openxmlformats.org/officeDocument/2006/relationships/hyperlink" Target="cetak-kwitansi.php%3fid=1801872" TargetMode="External"/><Relationship Id="rId14" Type="http://schemas.openxmlformats.org/officeDocument/2006/relationships/hyperlink" Target="cetak-kwitansi.php%3fid=180187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871" TargetMode="External"/><Relationship Id="rId13" Type="http://schemas.openxmlformats.org/officeDocument/2006/relationships/hyperlink" Target="cetak-kwitansi.php%3fid=1801876" TargetMode="External"/><Relationship Id="rId3" Type="http://schemas.openxmlformats.org/officeDocument/2006/relationships/hyperlink" Target="cetak-kwitansi.php%3fid=1801865" TargetMode="External"/><Relationship Id="rId7" Type="http://schemas.openxmlformats.org/officeDocument/2006/relationships/hyperlink" Target="cetak-kwitansi.php%3fid=1801870" TargetMode="External"/><Relationship Id="rId12" Type="http://schemas.openxmlformats.org/officeDocument/2006/relationships/hyperlink" Target="cetak-kwitansi.php%3fid=1801875" TargetMode="External"/><Relationship Id="rId2" Type="http://schemas.openxmlformats.org/officeDocument/2006/relationships/hyperlink" Target="cetak-kwitansi.php%3fid=1801864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cetak-kwitansi.php%3fid=1801863" TargetMode="External"/><Relationship Id="rId6" Type="http://schemas.openxmlformats.org/officeDocument/2006/relationships/hyperlink" Target="cetak-kwitansi.php%3fid=1801869" TargetMode="External"/><Relationship Id="rId11" Type="http://schemas.openxmlformats.org/officeDocument/2006/relationships/hyperlink" Target="cetak-kwitansi.php%3fid=1801874" TargetMode="External"/><Relationship Id="rId5" Type="http://schemas.openxmlformats.org/officeDocument/2006/relationships/hyperlink" Target="cetak-kwitansi.php%3fid=1801868" TargetMode="External"/><Relationship Id="rId15" Type="http://schemas.openxmlformats.org/officeDocument/2006/relationships/hyperlink" Target="cetak-kwitansi.php%3fid=1801878" TargetMode="External"/><Relationship Id="rId10" Type="http://schemas.openxmlformats.org/officeDocument/2006/relationships/hyperlink" Target="cetak-kwitansi.php%3fid=1801873" TargetMode="External"/><Relationship Id="rId4" Type="http://schemas.openxmlformats.org/officeDocument/2006/relationships/hyperlink" Target="cetak-kwitansi.php%3fid=1801866" TargetMode="External"/><Relationship Id="rId9" Type="http://schemas.openxmlformats.org/officeDocument/2006/relationships/hyperlink" Target="cetak-kwitansi.php%3fid=1801872" TargetMode="External"/><Relationship Id="rId14" Type="http://schemas.openxmlformats.org/officeDocument/2006/relationships/hyperlink" Target="cetak-kwitansi.php%3fid=180187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887" TargetMode="External"/><Relationship Id="rId3" Type="http://schemas.openxmlformats.org/officeDocument/2006/relationships/hyperlink" Target="cetak-kwitansi.php%3fid=1801884" TargetMode="External"/><Relationship Id="rId7" Type="http://schemas.openxmlformats.org/officeDocument/2006/relationships/hyperlink" Target="cetak-kwitansi.php%3fid=1801885" TargetMode="External"/><Relationship Id="rId2" Type="http://schemas.openxmlformats.org/officeDocument/2006/relationships/hyperlink" Target="cetak-kwitansi.php%3fid=1801883" TargetMode="External"/><Relationship Id="rId1" Type="http://schemas.openxmlformats.org/officeDocument/2006/relationships/hyperlink" Target="cetak-kwitansi.php%3fid=1801881" TargetMode="External"/><Relationship Id="rId6" Type="http://schemas.openxmlformats.org/officeDocument/2006/relationships/hyperlink" Target="cetak-kwitansi.php%3fid=1801879" TargetMode="External"/><Relationship Id="rId5" Type="http://schemas.openxmlformats.org/officeDocument/2006/relationships/hyperlink" Target="cetak-kwitansi.php%3fid=1801882" TargetMode="External"/><Relationship Id="rId4" Type="http://schemas.openxmlformats.org/officeDocument/2006/relationships/hyperlink" Target="cetak-kwitansi.php%3fid=1801886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E7" zoomScale="90" zoomScaleNormal="100" zoomScaleSheetLayoutView="90" workbookViewId="0">
      <selection activeCell="I58" sqref="I5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43222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623+137-17</f>
        <v>743</v>
      </c>
      <c r="F8" s="21"/>
      <c r="G8" s="16">
        <f>C8*E8</f>
        <v>74300000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781</v>
      </c>
      <c r="F9" s="21"/>
      <c r="G9" s="16">
        <f t="shared" ref="G9:G16" si="0">C9*E9</f>
        <v>39050000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42</v>
      </c>
      <c r="F10" s="21"/>
      <c r="G10" s="16">
        <f t="shared" si="0"/>
        <v>840000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86</v>
      </c>
      <c r="F11" s="21"/>
      <c r="G11" s="16">
        <f t="shared" si="0"/>
        <v>860000</v>
      </c>
      <c r="H11" s="8"/>
      <c r="I11" s="16"/>
      <c r="J11" s="16"/>
      <c r="K11" s="25"/>
      <c r="L11" s="125" t="s">
        <v>13</v>
      </c>
      <c r="M11" s="125"/>
      <c r="N11" s="126" t="s">
        <v>14</v>
      </c>
      <c r="O11" s="126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56</v>
      </c>
      <c r="F12" s="21"/>
      <c r="G12" s="16">
        <f t="shared" si="0"/>
        <v>280000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53</v>
      </c>
      <c r="F13" s="21"/>
      <c r="G13" s="16">
        <f t="shared" si="0"/>
        <v>106000</v>
      </c>
      <c r="H13" s="8"/>
      <c r="I13" s="16"/>
      <c r="J13" s="32"/>
      <c r="K13" s="33">
        <v>46009</v>
      </c>
      <c r="L13" s="34">
        <v>950000</v>
      </c>
      <c r="M13" s="35">
        <v>180000</v>
      </c>
      <c r="N13" s="33"/>
      <c r="O13" s="34">
        <v>3490000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3">
        <v>46010</v>
      </c>
      <c r="L14" s="34">
        <v>3490000</v>
      </c>
      <c r="M14" s="35">
        <v>680000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46011</v>
      </c>
      <c r="L15" s="34">
        <v>13500000</v>
      </c>
      <c r="M15" s="35">
        <v>380000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46012</v>
      </c>
      <c r="L16" s="34">
        <v>300000</v>
      </c>
      <c r="M16" s="35">
        <v>1600000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115436000</v>
      </c>
      <c r="I17" s="9"/>
      <c r="J17" s="32"/>
      <c r="K17" s="33">
        <v>46013</v>
      </c>
      <c r="L17" s="34">
        <v>3500000</v>
      </c>
      <c r="M17" s="35">
        <v>2000000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46014</v>
      </c>
      <c r="L18" s="34">
        <v>4643000</v>
      </c>
      <c r="M18" s="35">
        <v>200000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46015</v>
      </c>
      <c r="L19" s="34">
        <v>760000</v>
      </c>
      <c r="M19" s="35">
        <v>100000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46016</v>
      </c>
      <c r="L20" s="34">
        <v>950000</v>
      </c>
      <c r="M20" s="35">
        <v>300000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33">
        <v>46017</v>
      </c>
      <c r="L21" s="34">
        <v>950000</v>
      </c>
      <c r="M21" s="35">
        <v>75000</v>
      </c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33">
        <v>46018</v>
      </c>
      <c r="L22" s="34">
        <v>1000000</v>
      </c>
      <c r="M22" s="35">
        <v>230000</v>
      </c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33">
        <v>46019</v>
      </c>
      <c r="L23" s="34">
        <v>800000</v>
      </c>
      <c r="M23" s="35">
        <v>410000</v>
      </c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3">
        <v>46020</v>
      </c>
      <c r="L24" s="34">
        <v>1020000</v>
      </c>
      <c r="M24" s="35">
        <v>60000</v>
      </c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33">
        <v>46021</v>
      </c>
      <c r="L25" s="34">
        <v>2000000</v>
      </c>
      <c r="M25" s="35">
        <v>7500000</v>
      </c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250900</v>
      </c>
      <c r="I26" s="8"/>
      <c r="J26" s="32"/>
      <c r="K26" s="33">
        <v>46022</v>
      </c>
      <c r="L26" s="34">
        <v>1150000</v>
      </c>
      <c r="M26" s="42">
        <v>560000</v>
      </c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115686900</v>
      </c>
      <c r="J27" s="32"/>
      <c r="K27" s="57"/>
      <c r="L27" s="43">
        <v>-3490000</v>
      </c>
      <c r="M27" s="54">
        <v>122000</v>
      </c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33"/>
      <c r="L28" s="43"/>
      <c r="M28" s="50">
        <v>2440000</v>
      </c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>
        <v>62500</v>
      </c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>
        <v>384000</v>
      </c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>
        <v>1720000</v>
      </c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v>491495965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+'[1]30 April'!I58</f>
        <v>99455900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/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491495965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632386507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19003500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19003500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31523000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3490000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>
        <v>221500</v>
      </c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35234500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115686900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115686900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31523000</v>
      </c>
      <c r="M121" s="120">
        <f t="shared" ref="M121:P121" si="1">SUM(M13:M120)</f>
        <v>19003500</v>
      </c>
      <c r="N121" s="120">
        <f>SUM(N13:N120)</f>
        <v>0</v>
      </c>
      <c r="O121" s="120">
        <f>SUM(O13:O120)</f>
        <v>3490000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45106000</v>
      </c>
      <c r="O122" s="120">
        <f>SUM(O13:O121)</f>
        <v>6980000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842"/>
    <hyperlink ref="K18" r:id="rId2" display="cetak-kwitansi.php%3fid=1801849"/>
    <hyperlink ref="K19" r:id="rId3" display="cetak-kwitansi.php%3fid=1801850"/>
    <hyperlink ref="K20" r:id="rId4" display="cetak-kwitansi.php%3fid=1801851"/>
    <hyperlink ref="K21" r:id="rId5" display="cetak-kwitansi.php%3fid=1801857"/>
    <hyperlink ref="K22" r:id="rId6" display="cetak-kwitansi.php%3fid=1801858"/>
    <hyperlink ref="K23" r:id="rId7" display="cetak-kwitansi.php%3fid=1801859"/>
    <hyperlink ref="K24" r:id="rId8" display="cetak-kwitansi.php%3fid=1801860"/>
    <hyperlink ref="K26" r:id="rId9" display="cetak-kwitansi.php%3fid=1801862"/>
    <hyperlink ref="K14" r:id="rId10" display="cetak-kwitansi.php%3fid=1801843"/>
    <hyperlink ref="K15" r:id="rId11" display="cetak-kwitansi.php%3fid=1801846"/>
    <hyperlink ref="K16" r:id="rId12" display="cetak-kwitansi.php%3fid=1801847"/>
    <hyperlink ref="K17" r:id="rId13" display="cetak-kwitansi.php%3fid=1801848"/>
    <hyperlink ref="K25" r:id="rId14" display="cetak-kwitansi.php%3fid=1801861"/>
  </hyperlinks>
  <pageMargins left="0.7" right="0.7" top="0.75" bottom="0.75" header="0.3" footer="0.3"/>
  <pageSetup scale="61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G43" zoomScaleNormal="100" zoomScaleSheetLayoutView="100" workbookViewId="0">
      <selection sqref="A1:I7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43223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928</v>
      </c>
      <c r="F8" s="21"/>
      <c r="G8" s="16">
        <f>C8*E8</f>
        <v>92800000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800</v>
      </c>
      <c r="F9" s="21"/>
      <c r="G9" s="16">
        <f t="shared" ref="G9:G16" si="0">C9*E9</f>
        <v>40000000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40</v>
      </c>
      <c r="F10" s="21"/>
      <c r="G10" s="16">
        <f t="shared" si="0"/>
        <v>800000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73</v>
      </c>
      <c r="F11" s="21"/>
      <c r="G11" s="16">
        <f t="shared" si="0"/>
        <v>730000</v>
      </c>
      <c r="H11" s="8"/>
      <c r="I11" s="16"/>
      <c r="J11" s="16"/>
      <c r="K11" s="25"/>
      <c r="L11" s="125" t="s">
        <v>13</v>
      </c>
      <c r="M11" s="125"/>
      <c r="N11" s="126" t="s">
        <v>14</v>
      </c>
      <c r="O11" s="126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54</v>
      </c>
      <c r="F12" s="21"/>
      <c r="G12" s="16">
        <f t="shared" si="0"/>
        <v>270000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53</v>
      </c>
      <c r="F13" s="21"/>
      <c r="G13" s="16">
        <f t="shared" si="0"/>
        <v>106000</v>
      </c>
      <c r="H13" s="8"/>
      <c r="I13" s="16"/>
      <c r="J13" s="32"/>
      <c r="K13" s="121">
        <v>46023</v>
      </c>
      <c r="L13" s="122">
        <v>2000000</v>
      </c>
      <c r="M13" s="35">
        <v>8970000</v>
      </c>
      <c r="N13" s="33"/>
      <c r="O13" s="34">
        <v>12450000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121">
        <v>46024</v>
      </c>
      <c r="L14" s="122">
        <v>3000000</v>
      </c>
      <c r="M14" s="35"/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121">
        <v>46025</v>
      </c>
      <c r="L15" s="122">
        <v>750000</v>
      </c>
      <c r="M15" s="35"/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121">
        <v>46026</v>
      </c>
      <c r="L16" s="122">
        <v>3000000</v>
      </c>
      <c r="M16" s="35"/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134706000</v>
      </c>
      <c r="I17" s="9"/>
      <c r="J17" s="32"/>
      <c r="K17" s="121">
        <v>46027</v>
      </c>
      <c r="L17" s="122">
        <v>800000</v>
      </c>
      <c r="M17" s="35"/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121">
        <v>46028</v>
      </c>
      <c r="L18" s="122">
        <v>2000000</v>
      </c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121">
        <v>46029</v>
      </c>
      <c r="L19" s="122">
        <v>600000</v>
      </c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121">
        <v>46030</v>
      </c>
      <c r="L20" s="122">
        <v>1600000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121">
        <v>46031</v>
      </c>
      <c r="L21" s="122">
        <v>1600000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21">
        <v>46032</v>
      </c>
      <c r="L22" s="122">
        <v>1500000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21">
        <v>46033</v>
      </c>
      <c r="L23" s="122">
        <v>1000000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1">
        <v>46034</v>
      </c>
      <c r="L24" s="122">
        <v>500000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121">
        <v>46035</v>
      </c>
      <c r="L25" s="122">
        <v>390000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250900</v>
      </c>
      <c r="I26" s="8"/>
      <c r="J26" s="32"/>
      <c r="K26" s="121">
        <v>46036</v>
      </c>
      <c r="L26" s="122">
        <v>2500000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134956900</v>
      </c>
      <c r="J27" s="32"/>
      <c r="K27" s="121">
        <v>46037</v>
      </c>
      <c r="L27" s="122">
        <v>7000000</v>
      </c>
      <c r="M27" s="54"/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123"/>
      <c r="L28" s="43">
        <v>-12450000</v>
      </c>
      <c r="M28" s="50"/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/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/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v>491495965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+'[1]02 Mei'!I58</f>
        <v>115686900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/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491495965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632386507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8970000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8970000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15790000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12450000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/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28240000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134956900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134956900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15790000</v>
      </c>
      <c r="M121" s="120">
        <f t="shared" ref="M121:P121" si="1">SUM(M13:M120)</f>
        <v>8970000</v>
      </c>
      <c r="N121" s="120">
        <f>SUM(N13:N120)</f>
        <v>0</v>
      </c>
      <c r="O121" s="120">
        <f>SUM(O13:O120)</f>
        <v>12450000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25830000</v>
      </c>
      <c r="O122" s="120">
        <f>SUM(O13:O121)</f>
        <v>24900000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863"/>
    <hyperlink ref="K14" r:id="rId2" display="cetak-kwitansi.php%3fid=1801864"/>
    <hyperlink ref="K15" r:id="rId3" display="cetak-kwitansi.php%3fid=1801865"/>
    <hyperlink ref="K16" r:id="rId4" display="cetak-kwitansi.php%3fid=1801866"/>
    <hyperlink ref="K17" r:id="rId5" display="cetak-kwitansi.php%3fid=1801868"/>
    <hyperlink ref="K18" r:id="rId6" display="cetak-kwitansi.php%3fid=1801869"/>
    <hyperlink ref="K19" r:id="rId7" display="cetak-kwitansi.php%3fid=1801870"/>
    <hyperlink ref="K20" r:id="rId8" display="cetak-kwitansi.php%3fid=1801871"/>
    <hyperlink ref="K21" r:id="rId9" display="cetak-kwitansi.php%3fid=1801872"/>
    <hyperlink ref="K22" r:id="rId10" display="cetak-kwitansi.php%3fid=1801873"/>
    <hyperlink ref="K23" r:id="rId11" display="cetak-kwitansi.php%3fid=1801874"/>
    <hyperlink ref="K24" r:id="rId12" display="cetak-kwitansi.php%3fid=1801875"/>
    <hyperlink ref="K25" r:id="rId13" display="cetak-kwitansi.php%3fid=1801876"/>
    <hyperlink ref="K26" r:id="rId14" display="cetak-kwitansi.php%3fid=1801877"/>
    <hyperlink ref="K27" r:id="rId15" display="cetak-kwitansi.php%3fid=1801878"/>
  </hyperlinks>
  <pageMargins left="0.7" right="0.7" top="0.75" bottom="0.75" header="0.3" footer="0.3"/>
  <pageSetup scale="61"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C1" zoomScaleNormal="100" zoomScaleSheetLayoutView="100" workbookViewId="0">
      <selection activeCell="I3" sqref="I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43223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928</v>
      </c>
      <c r="F8" s="21"/>
      <c r="G8" s="16">
        <f>C8*E8</f>
        <v>92800000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800</v>
      </c>
      <c r="F9" s="21"/>
      <c r="G9" s="16">
        <f t="shared" ref="G9:G16" si="0">C9*E9</f>
        <v>40000000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40</v>
      </c>
      <c r="F10" s="21"/>
      <c r="G10" s="16">
        <f t="shared" si="0"/>
        <v>800000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73</v>
      </c>
      <c r="F11" s="21"/>
      <c r="G11" s="16">
        <f t="shared" si="0"/>
        <v>730000</v>
      </c>
      <c r="H11" s="8"/>
      <c r="I11" s="16"/>
      <c r="J11" s="16"/>
      <c r="K11" s="25"/>
      <c r="L11" s="125" t="s">
        <v>13</v>
      </c>
      <c r="M11" s="125"/>
      <c r="N11" s="126" t="s">
        <v>14</v>
      </c>
      <c r="O11" s="126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54</v>
      </c>
      <c r="F12" s="21"/>
      <c r="G12" s="16">
        <f t="shared" si="0"/>
        <v>270000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53</v>
      </c>
      <c r="F13" s="21"/>
      <c r="G13" s="16">
        <f t="shared" si="0"/>
        <v>106000</v>
      </c>
      <c r="H13" s="8"/>
      <c r="I13" s="16"/>
      <c r="J13" s="32"/>
      <c r="K13" s="121">
        <v>46023</v>
      </c>
      <c r="L13" s="122">
        <v>2000000</v>
      </c>
      <c r="M13" s="35">
        <v>8970000</v>
      </c>
      <c r="N13" s="33"/>
      <c r="O13" s="34">
        <v>12450000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121">
        <v>46024</v>
      </c>
      <c r="L14" s="122">
        <v>3000000</v>
      </c>
      <c r="M14" s="35"/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121">
        <v>46025</v>
      </c>
      <c r="L15" s="122">
        <v>750000</v>
      </c>
      <c r="M15" s="35"/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121">
        <v>46026</v>
      </c>
      <c r="L16" s="122">
        <v>3000000</v>
      </c>
      <c r="M16" s="35"/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134706000</v>
      </c>
      <c r="I17" s="9"/>
      <c r="J17" s="32"/>
      <c r="K17" s="121">
        <v>46027</v>
      </c>
      <c r="L17" s="122">
        <v>800000</v>
      </c>
      <c r="M17" s="35"/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121">
        <v>46028</v>
      </c>
      <c r="L18" s="122">
        <v>2000000</v>
      </c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121">
        <v>46029</v>
      </c>
      <c r="L19" s="122">
        <v>600000</v>
      </c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121">
        <v>46030</v>
      </c>
      <c r="L20" s="122">
        <v>1600000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121">
        <v>46031</v>
      </c>
      <c r="L21" s="122">
        <v>1600000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21">
        <v>46032</v>
      </c>
      <c r="L22" s="122">
        <v>1500000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21">
        <v>46033</v>
      </c>
      <c r="L23" s="122">
        <v>1000000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1">
        <v>46034</v>
      </c>
      <c r="L24" s="122">
        <v>500000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121">
        <v>46035</v>
      </c>
      <c r="L25" s="122">
        <v>390000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250900</v>
      </c>
      <c r="I26" s="8"/>
      <c r="J26" s="32"/>
      <c r="K26" s="121">
        <v>46036</v>
      </c>
      <c r="L26" s="122">
        <v>2500000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134956900</v>
      </c>
      <c r="J27" s="32"/>
      <c r="K27" s="121">
        <v>46037</v>
      </c>
      <c r="L27" s="122">
        <v>7000000</v>
      </c>
      <c r="M27" s="54"/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123"/>
      <c r="L28" s="43">
        <v>-12450000</v>
      </c>
      <c r="M28" s="50"/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/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/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v>491495965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+'[1]02 Mei'!I58</f>
        <v>115686900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/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491495965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632386507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8970000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8970000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15790000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12450000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/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28240000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134956900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134956900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15790000</v>
      </c>
      <c r="M121" s="120">
        <f t="shared" ref="M121:P121" si="1">SUM(M13:M120)</f>
        <v>8970000</v>
      </c>
      <c r="N121" s="120">
        <f>SUM(N13:N120)</f>
        <v>0</v>
      </c>
      <c r="O121" s="120">
        <f>SUM(O13:O120)</f>
        <v>12450000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25830000</v>
      </c>
      <c r="O122" s="120">
        <f>SUM(O13:O121)</f>
        <v>24900000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863"/>
    <hyperlink ref="K14" r:id="rId2" display="cetak-kwitansi.php%3fid=1801864"/>
    <hyperlink ref="K15" r:id="rId3" display="cetak-kwitansi.php%3fid=1801865"/>
    <hyperlink ref="K16" r:id="rId4" display="cetak-kwitansi.php%3fid=1801866"/>
    <hyperlink ref="K17" r:id="rId5" display="cetak-kwitansi.php%3fid=1801868"/>
    <hyperlink ref="K18" r:id="rId6" display="cetak-kwitansi.php%3fid=1801869"/>
    <hyperlink ref="K19" r:id="rId7" display="cetak-kwitansi.php%3fid=1801870"/>
    <hyperlink ref="K20" r:id="rId8" display="cetak-kwitansi.php%3fid=1801871"/>
    <hyperlink ref="K21" r:id="rId9" display="cetak-kwitansi.php%3fid=1801872"/>
    <hyperlink ref="K22" r:id="rId10" display="cetak-kwitansi.php%3fid=1801873"/>
    <hyperlink ref="K23" r:id="rId11" display="cetak-kwitansi.php%3fid=1801874"/>
    <hyperlink ref="K24" r:id="rId12" display="cetak-kwitansi.php%3fid=1801875"/>
    <hyperlink ref="K25" r:id="rId13" display="cetak-kwitansi.php%3fid=1801876"/>
    <hyperlink ref="K26" r:id="rId14" display="cetak-kwitansi.php%3fid=1801877"/>
    <hyperlink ref="K27" r:id="rId15" display="cetak-kwitansi.php%3fid=1801878"/>
  </hyperlinks>
  <pageMargins left="0.7" right="0.7" top="0.75" bottom="0.75" header="0.3" footer="0.3"/>
  <pageSetup scale="61"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49" zoomScale="115" zoomScaleNormal="100" zoomScaleSheetLayoutView="115" workbookViewId="0">
      <selection activeCell="M21" sqref="M2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43224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51</v>
      </c>
      <c r="F8" s="21"/>
      <c r="G8" s="16">
        <f>C8*E8</f>
        <v>5100000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81</v>
      </c>
      <c r="F9" s="21"/>
      <c r="G9" s="16">
        <f t="shared" ref="G9:G16" si="0">C9*E9</f>
        <v>4050000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13</v>
      </c>
      <c r="F10" s="21"/>
      <c r="G10" s="16">
        <f t="shared" si="0"/>
        <v>260000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7</v>
      </c>
      <c r="F11" s="21"/>
      <c r="G11" s="16">
        <f t="shared" si="0"/>
        <v>70000</v>
      </c>
      <c r="H11" s="8"/>
      <c r="I11" s="16"/>
      <c r="J11" s="16"/>
      <c r="K11" s="25"/>
      <c r="L11" s="125" t="s">
        <v>13</v>
      </c>
      <c r="M11" s="125"/>
      <c r="N11" s="126" t="s">
        <v>14</v>
      </c>
      <c r="O11" s="126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33</v>
      </c>
      <c r="F12" s="21"/>
      <c r="G12" s="16">
        <f t="shared" si="0"/>
        <v>165000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8</v>
      </c>
      <c r="F13" s="21"/>
      <c r="G13" s="16">
        <f t="shared" si="0"/>
        <v>16000</v>
      </c>
      <c r="H13" s="8"/>
      <c r="I13" s="16"/>
      <c r="J13" s="32"/>
      <c r="K13" s="33">
        <v>46038</v>
      </c>
      <c r="L13" s="43">
        <v>3000000</v>
      </c>
      <c r="M13" s="35">
        <v>210000</v>
      </c>
      <c r="N13" s="33"/>
      <c r="O13" s="34">
        <v>4000000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3">
        <v>46039</v>
      </c>
      <c r="L14" s="43">
        <v>800000</v>
      </c>
      <c r="M14" s="35">
        <v>407500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46040</v>
      </c>
      <c r="L15" s="43">
        <v>2000000</v>
      </c>
      <c r="M15" s="35">
        <v>3347500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46041</v>
      </c>
      <c r="L16" s="43">
        <v>1500000</v>
      </c>
      <c r="M16" s="35">
        <v>20000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9661000</v>
      </c>
      <c r="I17" s="9"/>
      <c r="J17" s="32"/>
      <c r="K17" s="33">
        <v>46042</v>
      </c>
      <c r="L17" s="43">
        <v>1000000</v>
      </c>
      <c r="M17" s="35">
        <v>20000000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46043</v>
      </c>
      <c r="L18" s="43">
        <v>25000</v>
      </c>
      <c r="M18" s="35">
        <v>200000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46044</v>
      </c>
      <c r="L19" s="43">
        <v>1000000</v>
      </c>
      <c r="M19" s="35">
        <v>20000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46045</v>
      </c>
      <c r="L20" s="43">
        <v>5000000</v>
      </c>
      <c r="M20" s="35">
        <v>8557500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57"/>
      <c r="L21" s="122"/>
      <c r="M21" s="35">
        <v>107500000</v>
      </c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21"/>
      <c r="L22" s="122"/>
      <c r="M22" s="35">
        <v>500000</v>
      </c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21"/>
      <c r="L23" s="122"/>
      <c r="M23" s="35">
        <v>1750000</v>
      </c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1"/>
      <c r="L24" s="122"/>
      <c r="M24" s="35">
        <v>321000</v>
      </c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121"/>
      <c r="L25" s="122"/>
      <c r="M25" s="35">
        <v>250000</v>
      </c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250900</v>
      </c>
      <c r="I26" s="8"/>
      <c r="J26" s="32"/>
      <c r="K26" s="121"/>
      <c r="L26" s="122"/>
      <c r="M26" s="42">
        <v>338000</v>
      </c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9911900</v>
      </c>
      <c r="J27" s="32"/>
      <c r="K27" s="121"/>
      <c r="L27" s="122"/>
      <c r="M27" s="54">
        <v>120000</v>
      </c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123"/>
      <c r="L28" s="43"/>
      <c r="M28" s="50"/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/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/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v>491495965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+'04 MEi'!I58</f>
        <v>134956900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>
        <v>40000000</v>
      </c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451495965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592386507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143541500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143541500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14325000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4000000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>
        <v>171500</v>
      </c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18496500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9911900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9911900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14325000</v>
      </c>
      <c r="M121" s="120">
        <f t="shared" ref="M121:P121" si="1">SUM(M13:M120)</f>
        <v>143541500</v>
      </c>
      <c r="N121" s="120">
        <f>SUM(N13:N120)</f>
        <v>0</v>
      </c>
      <c r="O121" s="120">
        <f>SUM(O13:O120)</f>
        <v>4000000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22850000</v>
      </c>
      <c r="O122" s="120">
        <f>SUM(O13:O121)</f>
        <v>8000000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4" r:id="rId1" display="cetak-kwitansi.php%3fid=1801881"/>
    <hyperlink ref="K16" r:id="rId2" display="cetak-kwitansi.php%3fid=1801883"/>
    <hyperlink ref="K17" r:id="rId3" display="cetak-kwitansi.php%3fid=1801884"/>
    <hyperlink ref="K19" r:id="rId4" display="cetak-kwitansi.php%3fid=1801886"/>
    <hyperlink ref="K15" r:id="rId5" display="cetak-kwitansi.php%3fid=1801882"/>
    <hyperlink ref="K13" r:id="rId6" display="cetak-kwitansi.php%3fid=1801879"/>
    <hyperlink ref="K18" r:id="rId7" display="cetak-kwitansi.php%3fid=1801885"/>
    <hyperlink ref="K20" r:id="rId8" display="cetak-kwitansi.php%3fid=1801887"/>
  </hyperlinks>
  <pageMargins left="0.7" right="0.7" top="0.75" bottom="0.75" header="0.3" footer="0.3"/>
  <pageSetup scale="61" orientation="portrait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tabSelected="1" view="pageBreakPreview" topLeftCell="A28" zoomScale="90" zoomScaleNormal="100" zoomScaleSheetLayoutView="90" workbookViewId="0">
      <selection activeCell="G54" sqref="G5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43225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72+129</f>
        <v>201</v>
      </c>
      <c r="F8" s="21"/>
      <c r="G8" s="16">
        <f>C8*E8</f>
        <v>20100000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111+29</f>
        <v>140</v>
      </c>
      <c r="F9" s="21"/>
      <c r="G9" s="16">
        <f t="shared" ref="G9:G16" si="0">C9*E9</f>
        <v>7000000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2</v>
      </c>
      <c r="F11" s="21"/>
      <c r="G11" s="16">
        <f t="shared" si="0"/>
        <v>20000</v>
      </c>
      <c r="H11" s="8"/>
      <c r="I11" s="16"/>
      <c r="J11" s="16"/>
      <c r="K11" s="25"/>
      <c r="L11" s="125" t="s">
        <v>13</v>
      </c>
      <c r="M11" s="125"/>
      <c r="N11" s="126" t="s">
        <v>14</v>
      </c>
      <c r="O11" s="126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12</v>
      </c>
      <c r="F12" s="21"/>
      <c r="G12" s="16">
        <f t="shared" si="0"/>
        <v>60000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4</v>
      </c>
      <c r="F13" s="21"/>
      <c r="G13" s="16">
        <f t="shared" si="0"/>
        <v>8000</v>
      </c>
      <c r="H13" s="8"/>
      <c r="I13" s="16"/>
      <c r="J13" s="32"/>
      <c r="K13" s="33"/>
      <c r="L13" s="43">
        <v>10400000</v>
      </c>
      <c r="M13" s="35">
        <v>100000</v>
      </c>
      <c r="N13" s="33"/>
      <c r="O13" s="34">
        <v>10960000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3"/>
      <c r="L14" s="43">
        <v>1200000</v>
      </c>
      <c r="M14" s="35">
        <v>250000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/>
      <c r="L15" s="43">
        <v>14360000</v>
      </c>
      <c r="M15" s="35">
        <v>2792000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/>
      <c r="L16" s="43">
        <v>-10960000</v>
      </c>
      <c r="M16" s="35">
        <v>200000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27208000</v>
      </c>
      <c r="I17" s="9"/>
      <c r="J17" s="32"/>
      <c r="K17" s="33"/>
      <c r="L17" s="43"/>
      <c r="M17" s="35">
        <v>150000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/>
      <c r="L18" s="43"/>
      <c r="M18" s="35">
        <v>4770000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/>
      <c r="L19" s="43"/>
      <c r="M19" s="35">
        <v>132000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/>
      <c r="L20" s="43"/>
      <c r="M20" s="35">
        <v>30000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57"/>
      <c r="L21" s="122"/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21"/>
      <c r="L22" s="122"/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21"/>
      <c r="L23" s="122"/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1"/>
      <c r="L24" s="122"/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121"/>
      <c r="L25" s="122"/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250900</v>
      </c>
      <c r="I26" s="8"/>
      <c r="J26" s="32"/>
      <c r="K26" s="121"/>
      <c r="L26" s="122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27458900</v>
      </c>
      <c r="J27" s="32"/>
      <c r="K27" s="121"/>
      <c r="L27" s="122"/>
      <c r="M27" s="54"/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123"/>
      <c r="L28" s="43"/>
      <c r="M28" s="50"/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/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/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f>+'05 Mei '!I40</f>
        <v>451495965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+'05 Mei '!I58</f>
        <v>9911900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/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451495965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592386507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8424000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8424000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15000000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10960000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>
        <v>11000</v>
      </c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25971000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27458900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27458900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15000000</v>
      </c>
      <c r="M121" s="120">
        <f t="shared" ref="M121:P121" si="1">SUM(M13:M120)</f>
        <v>8424000</v>
      </c>
      <c r="N121" s="120">
        <f>SUM(N13:N120)</f>
        <v>0</v>
      </c>
      <c r="O121" s="120">
        <f>SUM(O13:O120)</f>
        <v>10960000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4040000</v>
      </c>
      <c r="O122" s="120">
        <f>SUM(O13:O121)</f>
        <v>21920000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02 Mei</vt:lpstr>
      <vt:lpstr>03 Mei</vt:lpstr>
      <vt:lpstr>04 MEi</vt:lpstr>
      <vt:lpstr>05 Mei </vt:lpstr>
      <vt:lpstr>06 Mei</vt:lpstr>
      <vt:lpstr>'02 Mei'!Print_Area</vt:lpstr>
      <vt:lpstr>'03 Mei'!Print_Area</vt:lpstr>
      <vt:lpstr>'04 MEi'!Print_Area</vt:lpstr>
      <vt:lpstr>'05 Mei '!Print_Area</vt:lpstr>
      <vt:lpstr>'06 Mei'!Print_Area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cp:lastPrinted>2018-05-05T09:09:49Z</cp:lastPrinted>
  <dcterms:created xsi:type="dcterms:W3CDTF">2018-05-04T03:27:02Z</dcterms:created>
  <dcterms:modified xsi:type="dcterms:W3CDTF">2018-05-06T23:46:52Z</dcterms:modified>
</cp:coreProperties>
</file>